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840" tabRatio="739"/>
  </bookViews>
  <sheets>
    <sheet name="Distribution Network Topology" sheetId="1" r:id="rId1"/>
    <sheet name="Scheme" sheetId="11" r:id="rId2"/>
    <sheet name="Scaling factors" sheetId="6" r:id="rId3"/>
    <sheet name="Flexibility Market Data" sheetId="3" r:id="rId4"/>
    <sheet name="Day-Ahead Prices" sheetId="4" r:id="rId5"/>
    <sheet name="Balancing Market Prices" sheetId="5" r:id="rId6"/>
    <sheet name="Aux_balancing_up_price" sheetId="7" r:id="rId7"/>
    <sheet name="Aux_balancing_up_quantity" sheetId="10" r:id="rId8"/>
    <sheet name="Aux_balancing_down_price" sheetId="8" r:id="rId9"/>
    <sheet name="Aux_balancing_down_quantity" sheetId="9" r:id="rId10"/>
    <sheet name="Reserve Market Data" sheetId="12" r:id="rId11"/>
  </sheets>
  <calcPr calcId="144525"/>
</workbook>
</file>

<file path=xl/calcChain.xml><?xml version="1.0" encoding="utf-8"?>
<calcChain xmlns="http://schemas.openxmlformats.org/spreadsheetml/2006/main">
  <c r="AW3" i="1" l="1"/>
  <c r="AW6" i="1"/>
  <c r="AX3" i="1" l="1"/>
  <c r="AW4" i="1" l="1"/>
  <c r="AW5" i="1"/>
  <c r="AW7" i="1"/>
  <c r="AW8" i="1"/>
  <c r="AW9" i="1"/>
  <c r="T35" i="1" l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5" i="1"/>
  <c r="T14" i="1"/>
  <c r="T13" i="1"/>
  <c r="T12" i="1"/>
  <c r="T11" i="1"/>
  <c r="T10" i="1"/>
  <c r="T9" i="1"/>
  <c r="T8" i="1"/>
  <c r="T7" i="1"/>
  <c r="T6" i="1"/>
  <c r="T5" i="1"/>
  <c r="T4" i="1"/>
  <c r="U4" i="1" l="1"/>
  <c r="AX4" i="1" l="1"/>
  <c r="AX5" i="1"/>
  <c r="AX6" i="1"/>
  <c r="AX7" i="1"/>
  <c r="AX8" i="1"/>
  <c r="AX9" i="1"/>
  <c r="AY3" i="1"/>
  <c r="AZ3" i="1"/>
  <c r="BA3" i="1"/>
  <c r="BB3" i="1"/>
  <c r="BC3" i="1"/>
  <c r="BD3" i="1"/>
  <c r="BE3" i="1"/>
  <c r="BF3" i="1"/>
  <c r="BG3" i="1"/>
  <c r="BH3" i="1"/>
  <c r="BI3" i="1"/>
  <c r="BJ3" i="1"/>
  <c r="BK3" i="1"/>
  <c r="BL3" i="1"/>
  <c r="BM3" i="1"/>
  <c r="BN3" i="1"/>
  <c r="BO3" i="1"/>
  <c r="BP3" i="1"/>
  <c r="BQ3" i="1"/>
  <c r="BR3" i="1"/>
  <c r="BS3" i="1"/>
  <c r="BT3" i="1"/>
  <c r="BU3" i="1"/>
  <c r="AY4" i="1"/>
  <c r="AZ4" i="1"/>
  <c r="BA4" i="1"/>
  <c r="BB4" i="1"/>
  <c r="BC4" i="1"/>
  <c r="BD4" i="1"/>
  <c r="BE4" i="1"/>
  <c r="BF4" i="1"/>
  <c r="BG4" i="1"/>
  <c r="BH4" i="1"/>
  <c r="BI4" i="1"/>
  <c r="BJ4" i="1"/>
  <c r="BK4" i="1"/>
  <c r="BL4" i="1"/>
  <c r="BM4" i="1"/>
  <c r="BN4" i="1"/>
  <c r="BO4" i="1"/>
  <c r="BP4" i="1"/>
  <c r="BQ4" i="1"/>
  <c r="BR4" i="1"/>
  <c r="BS4" i="1"/>
  <c r="BT4" i="1"/>
  <c r="BU4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AY6" i="1"/>
  <c r="AZ6" i="1"/>
  <c r="BA6" i="1"/>
  <c r="BB6" i="1"/>
  <c r="BC6" i="1"/>
  <c r="BD6" i="1"/>
  <c r="BE6" i="1"/>
  <c r="BF6" i="1"/>
  <c r="BG6" i="1"/>
  <c r="BH6" i="1"/>
  <c r="BI6" i="1"/>
  <c r="BJ6" i="1"/>
  <c r="BK6" i="1"/>
  <c r="BL6" i="1"/>
  <c r="BM6" i="1"/>
  <c r="BN6" i="1"/>
  <c r="BO6" i="1"/>
  <c r="BP6" i="1"/>
  <c r="BQ6" i="1"/>
  <c r="BR6" i="1"/>
  <c r="BS6" i="1"/>
  <c r="BT6" i="1"/>
  <c r="BU6" i="1"/>
  <c r="AY7" i="1"/>
  <c r="AZ7" i="1"/>
  <c r="BA7" i="1"/>
  <c r="BB7" i="1"/>
  <c r="BC7" i="1"/>
  <c r="BD7" i="1"/>
  <c r="BE7" i="1"/>
  <c r="BF7" i="1"/>
  <c r="BG7" i="1"/>
  <c r="BH7" i="1"/>
  <c r="BI7" i="1"/>
  <c r="BJ7" i="1"/>
  <c r="BK7" i="1"/>
  <c r="BL7" i="1"/>
  <c r="BM7" i="1"/>
  <c r="BN7" i="1"/>
  <c r="BO7" i="1"/>
  <c r="BP7" i="1"/>
  <c r="BQ7" i="1"/>
  <c r="BR7" i="1"/>
  <c r="BS7" i="1"/>
  <c r="BT7" i="1"/>
  <c r="BU7" i="1"/>
  <c r="AY8" i="1"/>
  <c r="AZ8" i="1"/>
  <c r="BA8" i="1"/>
  <c r="BB8" i="1"/>
  <c r="BC8" i="1"/>
  <c r="BD8" i="1"/>
  <c r="BE8" i="1"/>
  <c r="BF8" i="1"/>
  <c r="BG8" i="1"/>
  <c r="BH8" i="1"/>
  <c r="BI8" i="1"/>
  <c r="BJ8" i="1"/>
  <c r="BK8" i="1"/>
  <c r="BL8" i="1"/>
  <c r="BM8" i="1"/>
  <c r="BN8" i="1"/>
  <c r="BO8" i="1"/>
  <c r="BP8" i="1"/>
  <c r="BQ8" i="1"/>
  <c r="BR8" i="1"/>
  <c r="BS8" i="1"/>
  <c r="BT8" i="1"/>
  <c r="BU8" i="1"/>
  <c r="AY9" i="1"/>
  <c r="AZ9" i="1"/>
  <c r="BA9" i="1"/>
  <c r="BB9" i="1"/>
  <c r="BC9" i="1"/>
  <c r="BD9" i="1"/>
  <c r="BE9" i="1"/>
  <c r="BF9" i="1"/>
  <c r="BG9" i="1"/>
  <c r="BH9" i="1"/>
  <c r="BI9" i="1"/>
  <c r="BJ9" i="1"/>
  <c r="BK9" i="1"/>
  <c r="BL9" i="1"/>
  <c r="BM9" i="1"/>
  <c r="BN9" i="1"/>
  <c r="BO9" i="1"/>
  <c r="BP9" i="1"/>
  <c r="BQ9" i="1"/>
  <c r="BR9" i="1"/>
  <c r="BS9" i="1"/>
  <c r="BT9" i="1"/>
  <c r="BU9" i="1"/>
  <c r="V30" i="1" l="1" a="1"/>
  <c r="V30" i="1" s="1"/>
  <c r="V22" i="1" a="1"/>
  <c r="V22" i="1" s="1"/>
  <c r="V14" i="1" a="1"/>
  <c r="V14" i="1" s="1"/>
  <c r="U6" i="1" a="1"/>
  <c r="U6" i="1" s="1"/>
  <c r="U3" i="1" a="1"/>
  <c r="U3" i="1" s="1"/>
  <c r="V3" i="1" a="1"/>
  <c r="V3" i="1" s="1"/>
  <c r="W3" i="1" a="1"/>
  <c r="W3" i="1" s="1"/>
  <c r="X3" i="1" a="1"/>
  <c r="X3" i="1" s="1"/>
  <c r="Y3" i="1" a="1"/>
  <c r="Y3" i="1" s="1"/>
  <c r="Z3" i="1" a="1"/>
  <c r="Z3" i="1" s="1"/>
  <c r="AA3" i="1" a="1"/>
  <c r="AA3" i="1" s="1"/>
  <c r="AB3" i="1" a="1"/>
  <c r="AB3" i="1" s="1"/>
  <c r="AC3" i="1" a="1"/>
  <c r="AC3" i="1" s="1"/>
  <c r="AD3" i="1" a="1"/>
  <c r="AD3" i="1" s="1"/>
  <c r="AE3" i="1" a="1"/>
  <c r="AE3" i="1" s="1"/>
  <c r="AF3" i="1" a="1"/>
  <c r="AF3" i="1" s="1"/>
  <c r="AG3" i="1" a="1"/>
  <c r="AG3" i="1" s="1"/>
  <c r="AH3" i="1" a="1"/>
  <c r="AH3" i="1" s="1"/>
  <c r="AI3" i="1" a="1"/>
  <c r="AI3" i="1" s="1"/>
  <c r="AJ3" i="1" a="1"/>
  <c r="AJ3" i="1" s="1"/>
  <c r="AK3" i="1" a="1"/>
  <c r="AK3" i="1" s="1"/>
  <c r="AL3" i="1" a="1"/>
  <c r="AL3" i="1" s="1"/>
  <c r="AM3" i="1" a="1"/>
  <c r="AM3" i="1" s="1"/>
  <c r="AN3" i="1" a="1"/>
  <c r="AN3" i="1" s="1"/>
  <c r="AO3" i="1" a="1"/>
  <c r="AO3" i="1" s="1"/>
  <c r="AP3" i="1" a="1"/>
  <c r="AP3" i="1" s="1"/>
  <c r="AQ3" i="1" a="1"/>
  <c r="AQ3" i="1" s="1"/>
  <c r="AR3" i="1" a="1"/>
  <c r="AR3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AD5" i="1" a="1"/>
  <c r="AD5" i="1" s="1"/>
  <c r="AE5" i="1" a="1"/>
  <c r="AE5" i="1" s="1"/>
  <c r="AF5" i="1" a="1"/>
  <c r="AF5" i="1" s="1"/>
  <c r="AG5" i="1" a="1"/>
  <c r="AG5" i="1" s="1"/>
  <c r="AH5" i="1" a="1"/>
  <c r="AH5" i="1" s="1"/>
  <c r="AI5" i="1" a="1"/>
  <c r="AI5" i="1" s="1"/>
  <c r="AJ5" i="1" a="1"/>
  <c r="AJ5" i="1" s="1"/>
  <c r="AK5" i="1" a="1"/>
  <c r="AK5" i="1" s="1"/>
  <c r="AL5" i="1" a="1"/>
  <c r="AL5" i="1" s="1"/>
  <c r="AM5" i="1" a="1"/>
  <c r="AM5" i="1" s="1"/>
  <c r="AN5" i="1" a="1"/>
  <c r="AN5" i="1" s="1"/>
  <c r="AO5" i="1" a="1"/>
  <c r="AO5" i="1" s="1"/>
  <c r="AP5" i="1" a="1"/>
  <c r="AP5" i="1" s="1"/>
  <c r="AQ5" i="1" a="1"/>
  <c r="AQ5" i="1" s="1"/>
  <c r="AR5" i="1" a="1"/>
  <c r="AR5" i="1" s="1"/>
  <c r="AL6" i="1" a="1"/>
  <c r="AL6" i="1" s="1"/>
  <c r="U7" i="1" a="1"/>
  <c r="U7" i="1" s="1"/>
  <c r="V7" i="1" a="1"/>
  <c r="V7" i="1" s="1"/>
  <c r="W7" i="1" a="1"/>
  <c r="W7" i="1" s="1"/>
  <c r="X7" i="1" a="1"/>
  <c r="X7" i="1" s="1"/>
  <c r="Y7" i="1" a="1"/>
  <c r="Y7" i="1" s="1"/>
  <c r="Z7" i="1" a="1"/>
  <c r="Z7" i="1" s="1"/>
  <c r="AA7" i="1" a="1"/>
  <c r="AA7" i="1" s="1"/>
  <c r="AB7" i="1" a="1"/>
  <c r="AB7" i="1" s="1"/>
  <c r="AC7" i="1" a="1"/>
  <c r="AC7" i="1" s="1"/>
  <c r="AD7" i="1" a="1"/>
  <c r="AD7" i="1" s="1"/>
  <c r="AE7" i="1" a="1"/>
  <c r="AE7" i="1" s="1"/>
  <c r="AF7" i="1" a="1"/>
  <c r="AF7" i="1" s="1"/>
  <c r="AG7" i="1" a="1"/>
  <c r="AG7" i="1" s="1"/>
  <c r="AH7" i="1" a="1"/>
  <c r="AH7" i="1" s="1"/>
  <c r="AI7" i="1" a="1"/>
  <c r="AI7" i="1" s="1"/>
  <c r="AJ7" i="1" a="1"/>
  <c r="AJ7" i="1" s="1"/>
  <c r="AK7" i="1" a="1"/>
  <c r="AK7" i="1" s="1"/>
  <c r="AL7" i="1" a="1"/>
  <c r="AL7" i="1" s="1"/>
  <c r="AM7" i="1" a="1"/>
  <c r="AM7" i="1" s="1"/>
  <c r="AN7" i="1" a="1"/>
  <c r="AN7" i="1" s="1"/>
  <c r="AO7" i="1" a="1"/>
  <c r="AO7" i="1" s="1"/>
  <c r="AP7" i="1" a="1"/>
  <c r="AP7" i="1" s="1"/>
  <c r="AQ7" i="1" a="1"/>
  <c r="AQ7" i="1" s="1"/>
  <c r="AR7" i="1" a="1"/>
  <c r="AR7" i="1" s="1"/>
  <c r="U8" i="1" a="1"/>
  <c r="U8" i="1" s="1"/>
  <c r="V8" i="1" a="1"/>
  <c r="V8" i="1" s="1"/>
  <c r="W8" i="1" a="1"/>
  <c r="W8" i="1" s="1"/>
  <c r="X8" i="1" a="1"/>
  <c r="X8" i="1" s="1"/>
  <c r="Y8" i="1" a="1"/>
  <c r="Y8" i="1" s="1"/>
  <c r="Z8" i="1" a="1"/>
  <c r="Z8" i="1" s="1"/>
  <c r="AA8" i="1" a="1"/>
  <c r="AA8" i="1" s="1"/>
  <c r="AB8" i="1" a="1"/>
  <c r="AB8" i="1" s="1"/>
  <c r="AC8" i="1" a="1"/>
  <c r="AC8" i="1" s="1"/>
  <c r="AD8" i="1" a="1"/>
  <c r="AD8" i="1" s="1"/>
  <c r="AE8" i="1" a="1"/>
  <c r="AE8" i="1" s="1"/>
  <c r="AF8" i="1" a="1"/>
  <c r="AF8" i="1" s="1"/>
  <c r="AG8" i="1" a="1"/>
  <c r="AG8" i="1" s="1"/>
  <c r="AH8" i="1" a="1"/>
  <c r="AH8" i="1" s="1"/>
  <c r="AI8" i="1" a="1"/>
  <c r="AI8" i="1" s="1"/>
  <c r="AJ8" i="1" a="1"/>
  <c r="AJ8" i="1" s="1"/>
  <c r="AK8" i="1" a="1"/>
  <c r="AK8" i="1" s="1"/>
  <c r="AL8" i="1" a="1"/>
  <c r="AL8" i="1" s="1"/>
  <c r="AM8" i="1" a="1"/>
  <c r="AM8" i="1" s="1"/>
  <c r="AN8" i="1" a="1"/>
  <c r="AN8" i="1" s="1"/>
  <c r="AO8" i="1" a="1"/>
  <c r="AO8" i="1" s="1"/>
  <c r="AP8" i="1" a="1"/>
  <c r="AP8" i="1" s="1"/>
  <c r="AQ8" i="1" a="1"/>
  <c r="AQ8" i="1" s="1"/>
  <c r="AR8" i="1" a="1"/>
  <c r="AR8" i="1" s="1"/>
  <c r="U9" i="1" a="1"/>
  <c r="U9" i="1" s="1"/>
  <c r="V9" i="1" a="1"/>
  <c r="V9" i="1" s="1"/>
  <c r="W9" i="1" a="1"/>
  <c r="W9" i="1" s="1"/>
  <c r="X9" i="1" a="1"/>
  <c r="X9" i="1" s="1"/>
  <c r="Y9" i="1" a="1"/>
  <c r="Y9" i="1" s="1"/>
  <c r="Z9" i="1" a="1"/>
  <c r="Z9" i="1" s="1"/>
  <c r="AA9" i="1" a="1"/>
  <c r="AA9" i="1" s="1"/>
  <c r="AB9" i="1" a="1"/>
  <c r="AB9" i="1" s="1"/>
  <c r="AC9" i="1" a="1"/>
  <c r="AC9" i="1" s="1"/>
  <c r="AD9" i="1" a="1"/>
  <c r="AD9" i="1" s="1"/>
  <c r="AE9" i="1" a="1"/>
  <c r="AE9" i="1" s="1"/>
  <c r="AF9" i="1" a="1"/>
  <c r="AF9" i="1" s="1"/>
  <c r="AG9" i="1" a="1"/>
  <c r="AG9" i="1" s="1"/>
  <c r="AH9" i="1" a="1"/>
  <c r="AH9" i="1" s="1"/>
  <c r="AI9" i="1" a="1"/>
  <c r="AI9" i="1" s="1"/>
  <c r="AJ9" i="1" a="1"/>
  <c r="AJ9" i="1" s="1"/>
  <c r="AK9" i="1" a="1"/>
  <c r="AK9" i="1" s="1"/>
  <c r="AL9" i="1" a="1"/>
  <c r="AL9" i="1" s="1"/>
  <c r="AM9" i="1" a="1"/>
  <c r="AM9" i="1" s="1"/>
  <c r="AN9" i="1" a="1"/>
  <c r="AN9" i="1" s="1"/>
  <c r="AO9" i="1" a="1"/>
  <c r="AO9" i="1" s="1"/>
  <c r="AP9" i="1" a="1"/>
  <c r="AP9" i="1" s="1"/>
  <c r="AQ9" i="1" a="1"/>
  <c r="AQ9" i="1" s="1"/>
  <c r="AR9" i="1" a="1"/>
  <c r="AR9" i="1" s="1"/>
  <c r="U10" i="1" a="1"/>
  <c r="U10" i="1" s="1"/>
  <c r="V10" i="1" a="1"/>
  <c r="V10" i="1" s="1"/>
  <c r="W10" i="1" a="1"/>
  <c r="W10" i="1" s="1"/>
  <c r="X10" i="1" a="1"/>
  <c r="X10" i="1" s="1"/>
  <c r="Y10" i="1" a="1"/>
  <c r="Y10" i="1" s="1"/>
  <c r="Z10" i="1" a="1"/>
  <c r="Z10" i="1" s="1"/>
  <c r="AA10" i="1" a="1"/>
  <c r="AA10" i="1" s="1"/>
  <c r="AB10" i="1" a="1"/>
  <c r="AB10" i="1" s="1"/>
  <c r="AC10" i="1" a="1"/>
  <c r="AC10" i="1" s="1"/>
  <c r="AD10" i="1" a="1"/>
  <c r="AD10" i="1" s="1"/>
  <c r="AE10" i="1" a="1"/>
  <c r="AE10" i="1" s="1"/>
  <c r="AF10" i="1" a="1"/>
  <c r="AF10" i="1" s="1"/>
  <c r="AG10" i="1" a="1"/>
  <c r="AG10" i="1" s="1"/>
  <c r="AH10" i="1" a="1"/>
  <c r="AH10" i="1" s="1"/>
  <c r="AI10" i="1" a="1"/>
  <c r="AI10" i="1" s="1"/>
  <c r="AJ10" i="1" a="1"/>
  <c r="AJ10" i="1" s="1"/>
  <c r="AK10" i="1" a="1"/>
  <c r="AK10" i="1" s="1"/>
  <c r="AL10" i="1" a="1"/>
  <c r="AL10" i="1" s="1"/>
  <c r="AM10" i="1" a="1"/>
  <c r="AM10" i="1" s="1"/>
  <c r="AN10" i="1" a="1"/>
  <c r="AN10" i="1" s="1"/>
  <c r="AO10" i="1" a="1"/>
  <c r="AO10" i="1" s="1"/>
  <c r="AP10" i="1" a="1"/>
  <c r="AP10" i="1" s="1"/>
  <c r="AQ10" i="1" a="1"/>
  <c r="AQ10" i="1" s="1"/>
  <c r="AR10" i="1" a="1"/>
  <c r="AR10" i="1" s="1"/>
  <c r="U11" i="1" a="1"/>
  <c r="U11" i="1" s="1"/>
  <c r="V11" i="1" a="1"/>
  <c r="V11" i="1" s="1"/>
  <c r="W11" i="1" a="1"/>
  <c r="W11" i="1" s="1"/>
  <c r="X11" i="1" a="1"/>
  <c r="X11" i="1" s="1"/>
  <c r="Y11" i="1" a="1"/>
  <c r="Y11" i="1" s="1"/>
  <c r="Z11" i="1" a="1"/>
  <c r="Z11" i="1" s="1"/>
  <c r="AA11" i="1" a="1"/>
  <c r="AA11" i="1" s="1"/>
  <c r="AB11" i="1" a="1"/>
  <c r="AB11" i="1" s="1"/>
  <c r="AC11" i="1" a="1"/>
  <c r="AC11" i="1" s="1"/>
  <c r="AD11" i="1" a="1"/>
  <c r="AD11" i="1" s="1"/>
  <c r="AE11" i="1" a="1"/>
  <c r="AE11" i="1" s="1"/>
  <c r="AF11" i="1" a="1"/>
  <c r="AF11" i="1" s="1"/>
  <c r="AG11" i="1" a="1"/>
  <c r="AG11" i="1" s="1"/>
  <c r="AH11" i="1" a="1"/>
  <c r="AH11" i="1" s="1"/>
  <c r="AI11" i="1" a="1"/>
  <c r="AI11" i="1" s="1"/>
  <c r="AJ11" i="1" a="1"/>
  <c r="AJ11" i="1" s="1"/>
  <c r="AK11" i="1" a="1"/>
  <c r="AK11" i="1" s="1"/>
  <c r="AL11" i="1" a="1"/>
  <c r="AL11" i="1" s="1"/>
  <c r="AM11" i="1" a="1"/>
  <c r="AM11" i="1" s="1"/>
  <c r="AN11" i="1" a="1"/>
  <c r="AN11" i="1" s="1"/>
  <c r="AO11" i="1" a="1"/>
  <c r="AO11" i="1" s="1"/>
  <c r="AP11" i="1" a="1"/>
  <c r="AP11" i="1" s="1"/>
  <c r="AQ11" i="1" a="1"/>
  <c r="AQ11" i="1" s="1"/>
  <c r="AR11" i="1" a="1"/>
  <c r="AR11" i="1" s="1"/>
  <c r="U12" i="1" a="1"/>
  <c r="U12" i="1" s="1"/>
  <c r="V12" i="1" a="1"/>
  <c r="V12" i="1" s="1"/>
  <c r="W12" i="1" a="1"/>
  <c r="W12" i="1" s="1"/>
  <c r="X12" i="1" a="1"/>
  <c r="X12" i="1" s="1"/>
  <c r="Y12" i="1" a="1"/>
  <c r="Y12" i="1" s="1"/>
  <c r="Z12" i="1" a="1"/>
  <c r="Z12" i="1" s="1"/>
  <c r="AA12" i="1" a="1"/>
  <c r="AA12" i="1" s="1"/>
  <c r="AB12" i="1" a="1"/>
  <c r="AB12" i="1" s="1"/>
  <c r="AC12" i="1" a="1"/>
  <c r="AC12" i="1" s="1"/>
  <c r="AD12" i="1" a="1"/>
  <c r="AD12" i="1" s="1"/>
  <c r="AE12" i="1" a="1"/>
  <c r="AE12" i="1" s="1"/>
  <c r="AF12" i="1" a="1"/>
  <c r="AF12" i="1" s="1"/>
  <c r="AG12" i="1" a="1"/>
  <c r="AG12" i="1" s="1"/>
  <c r="AH12" i="1" a="1"/>
  <c r="AH12" i="1" s="1"/>
  <c r="AI12" i="1" a="1"/>
  <c r="AI12" i="1" s="1"/>
  <c r="AJ12" i="1" a="1"/>
  <c r="AJ12" i="1" s="1"/>
  <c r="AK12" i="1" a="1"/>
  <c r="AK12" i="1" s="1"/>
  <c r="AL12" i="1" a="1"/>
  <c r="AL12" i="1" s="1"/>
  <c r="AM12" i="1" a="1"/>
  <c r="AM12" i="1" s="1"/>
  <c r="AN12" i="1" a="1"/>
  <c r="AN12" i="1" s="1"/>
  <c r="AO12" i="1" a="1"/>
  <c r="AO12" i="1" s="1"/>
  <c r="AP12" i="1" a="1"/>
  <c r="AP12" i="1" s="1"/>
  <c r="AQ12" i="1" a="1"/>
  <c r="AQ12" i="1" s="1"/>
  <c r="AR12" i="1" a="1"/>
  <c r="AR12" i="1" s="1"/>
  <c r="U13" i="1" a="1"/>
  <c r="U13" i="1" s="1"/>
  <c r="V13" i="1" a="1"/>
  <c r="V13" i="1" s="1"/>
  <c r="W13" i="1" a="1"/>
  <c r="W13" i="1" s="1"/>
  <c r="X13" i="1" a="1"/>
  <c r="X13" i="1" s="1"/>
  <c r="Y13" i="1" a="1"/>
  <c r="Y13" i="1" s="1"/>
  <c r="Z13" i="1" a="1"/>
  <c r="Z13" i="1" s="1"/>
  <c r="AA13" i="1" a="1"/>
  <c r="AA13" i="1" s="1"/>
  <c r="AB13" i="1" a="1"/>
  <c r="AB13" i="1" s="1"/>
  <c r="AC13" i="1" a="1"/>
  <c r="AC13" i="1" s="1"/>
  <c r="AD13" i="1" a="1"/>
  <c r="AD13" i="1" s="1"/>
  <c r="AE13" i="1" a="1"/>
  <c r="AE13" i="1" s="1"/>
  <c r="AF13" i="1" a="1"/>
  <c r="AF13" i="1" s="1"/>
  <c r="AG13" i="1" a="1"/>
  <c r="AG13" i="1" s="1"/>
  <c r="AH13" i="1" a="1"/>
  <c r="AH13" i="1" s="1"/>
  <c r="AI13" i="1" a="1"/>
  <c r="AI13" i="1" s="1"/>
  <c r="AJ13" i="1" a="1"/>
  <c r="AJ13" i="1" s="1"/>
  <c r="AK13" i="1" a="1"/>
  <c r="AK13" i="1" s="1"/>
  <c r="AL13" i="1" a="1"/>
  <c r="AL13" i="1" s="1"/>
  <c r="AM13" i="1" a="1"/>
  <c r="AM13" i="1" s="1"/>
  <c r="AN13" i="1" a="1"/>
  <c r="AN13" i="1" s="1"/>
  <c r="AO13" i="1" a="1"/>
  <c r="AO13" i="1" s="1"/>
  <c r="AP13" i="1" a="1"/>
  <c r="AP13" i="1" s="1"/>
  <c r="AQ13" i="1" a="1"/>
  <c r="AQ13" i="1" s="1"/>
  <c r="AR13" i="1" a="1"/>
  <c r="AR13" i="1" s="1"/>
  <c r="AA14" i="1" a="1"/>
  <c r="AA14" i="1" s="1"/>
  <c r="AI14" i="1" a="1"/>
  <c r="AI14" i="1" s="1"/>
  <c r="AQ14" i="1" a="1"/>
  <c r="AQ14" i="1" s="1"/>
  <c r="U15" i="1" a="1"/>
  <c r="U15" i="1" s="1"/>
  <c r="V15" i="1" a="1"/>
  <c r="V15" i="1" s="1"/>
  <c r="W15" i="1" a="1"/>
  <c r="W15" i="1" s="1"/>
  <c r="X15" i="1" a="1"/>
  <c r="X15" i="1" s="1"/>
  <c r="Y15" i="1" a="1"/>
  <c r="Y15" i="1" s="1"/>
  <c r="Z15" i="1" a="1"/>
  <c r="Z15" i="1" s="1"/>
  <c r="AA15" i="1" a="1"/>
  <c r="AA15" i="1" s="1"/>
  <c r="AB15" i="1" a="1"/>
  <c r="AB15" i="1" s="1"/>
  <c r="AC15" i="1" a="1"/>
  <c r="AC15" i="1" s="1"/>
  <c r="AD15" i="1" a="1"/>
  <c r="AD15" i="1" s="1"/>
  <c r="AE15" i="1" a="1"/>
  <c r="AE15" i="1" s="1"/>
  <c r="AF15" i="1" a="1"/>
  <c r="AF15" i="1" s="1"/>
  <c r="AG15" i="1" a="1"/>
  <c r="AG15" i="1" s="1"/>
  <c r="AH15" i="1" a="1"/>
  <c r="AH15" i="1" s="1"/>
  <c r="AI15" i="1" a="1"/>
  <c r="AI15" i="1" s="1"/>
  <c r="AJ15" i="1" a="1"/>
  <c r="AJ15" i="1" s="1"/>
  <c r="AK15" i="1" a="1"/>
  <c r="AK15" i="1" s="1"/>
  <c r="AL15" i="1" a="1"/>
  <c r="AL15" i="1" s="1"/>
  <c r="AM15" i="1" a="1"/>
  <c r="AM15" i="1" s="1"/>
  <c r="AN15" i="1" a="1"/>
  <c r="AN15" i="1" s="1"/>
  <c r="AO15" i="1" a="1"/>
  <c r="AO15" i="1" s="1"/>
  <c r="AP15" i="1" a="1"/>
  <c r="AP15" i="1" s="1"/>
  <c r="AQ15" i="1" a="1"/>
  <c r="AQ15" i="1" s="1"/>
  <c r="AR15" i="1" a="1"/>
  <c r="AR15" i="1" s="1"/>
  <c r="U16" i="1" a="1"/>
  <c r="U16" i="1" s="1"/>
  <c r="V16" i="1" a="1"/>
  <c r="V16" i="1" s="1"/>
  <c r="W16" i="1" a="1"/>
  <c r="W16" i="1" s="1"/>
  <c r="X16" i="1" a="1"/>
  <c r="X16" i="1" s="1"/>
  <c r="Y16" i="1" a="1"/>
  <c r="Y16" i="1" s="1"/>
  <c r="Z16" i="1" a="1"/>
  <c r="Z16" i="1" s="1"/>
  <c r="AA16" i="1" a="1"/>
  <c r="AA16" i="1" s="1"/>
  <c r="AB16" i="1" a="1"/>
  <c r="AB16" i="1" s="1"/>
  <c r="AC16" i="1" a="1"/>
  <c r="AC16" i="1" s="1"/>
  <c r="AD16" i="1" a="1"/>
  <c r="AD16" i="1" s="1"/>
  <c r="AE16" i="1" a="1"/>
  <c r="AE16" i="1" s="1"/>
  <c r="AF16" i="1" a="1"/>
  <c r="AF16" i="1" s="1"/>
  <c r="AG16" i="1" a="1"/>
  <c r="AG16" i="1" s="1"/>
  <c r="AH16" i="1" a="1"/>
  <c r="AH16" i="1" s="1"/>
  <c r="AI16" i="1" a="1"/>
  <c r="AI16" i="1" s="1"/>
  <c r="AJ16" i="1" a="1"/>
  <c r="AJ16" i="1" s="1"/>
  <c r="AK16" i="1" a="1"/>
  <c r="AK16" i="1" s="1"/>
  <c r="AL16" i="1" a="1"/>
  <c r="AL16" i="1" s="1"/>
  <c r="AM16" i="1" a="1"/>
  <c r="AM16" i="1" s="1"/>
  <c r="AN16" i="1" a="1"/>
  <c r="AN16" i="1" s="1"/>
  <c r="AO16" i="1" a="1"/>
  <c r="AO16" i="1" s="1"/>
  <c r="AP16" i="1" a="1"/>
  <c r="AP16" i="1" s="1"/>
  <c r="AQ16" i="1" a="1"/>
  <c r="AQ16" i="1" s="1"/>
  <c r="AR16" i="1" a="1"/>
  <c r="AR16" i="1" s="1"/>
  <c r="U17" i="1" a="1"/>
  <c r="U17" i="1" s="1"/>
  <c r="V17" i="1" a="1"/>
  <c r="V17" i="1" s="1"/>
  <c r="W17" i="1" a="1"/>
  <c r="W17" i="1" s="1"/>
  <c r="X17" i="1" a="1"/>
  <c r="X17" i="1" s="1"/>
  <c r="Y17" i="1" a="1"/>
  <c r="Y17" i="1" s="1"/>
  <c r="Z17" i="1" a="1"/>
  <c r="Z17" i="1" s="1"/>
  <c r="AA17" i="1" a="1"/>
  <c r="AA17" i="1" s="1"/>
  <c r="AB17" i="1" a="1"/>
  <c r="AB17" i="1" s="1"/>
  <c r="AC17" i="1" a="1"/>
  <c r="AC17" i="1" s="1"/>
  <c r="AD17" i="1" a="1"/>
  <c r="AD17" i="1" s="1"/>
  <c r="AE17" i="1" a="1"/>
  <c r="AE17" i="1" s="1"/>
  <c r="AF17" i="1" a="1"/>
  <c r="AF17" i="1" s="1"/>
  <c r="AG17" i="1" a="1"/>
  <c r="AG17" i="1" s="1"/>
  <c r="AH17" i="1" a="1"/>
  <c r="AH17" i="1" s="1"/>
  <c r="AI17" i="1" a="1"/>
  <c r="AI17" i="1" s="1"/>
  <c r="AJ17" i="1" a="1"/>
  <c r="AJ17" i="1" s="1"/>
  <c r="AK17" i="1" a="1"/>
  <c r="AK17" i="1" s="1"/>
  <c r="AL17" i="1" a="1"/>
  <c r="AL17" i="1" s="1"/>
  <c r="AM17" i="1" a="1"/>
  <c r="AM17" i="1" s="1"/>
  <c r="AN17" i="1" a="1"/>
  <c r="AN17" i="1" s="1"/>
  <c r="AO17" i="1" a="1"/>
  <c r="AO17" i="1" s="1"/>
  <c r="AP17" i="1" a="1"/>
  <c r="AP17" i="1" s="1"/>
  <c r="AQ17" i="1" a="1"/>
  <c r="AQ17" i="1" s="1"/>
  <c r="AR17" i="1" a="1"/>
  <c r="AR17" i="1" s="1"/>
  <c r="U18" i="1" a="1"/>
  <c r="U18" i="1" s="1"/>
  <c r="V18" i="1" a="1"/>
  <c r="V18" i="1" s="1"/>
  <c r="W18" i="1" a="1"/>
  <c r="W18" i="1" s="1"/>
  <c r="X18" i="1" a="1"/>
  <c r="X18" i="1" s="1"/>
  <c r="Y18" i="1" a="1"/>
  <c r="Y18" i="1" s="1"/>
  <c r="Z18" i="1" a="1"/>
  <c r="Z18" i="1" s="1"/>
  <c r="AA18" i="1" a="1"/>
  <c r="AA18" i="1" s="1"/>
  <c r="AB18" i="1" a="1"/>
  <c r="AB18" i="1" s="1"/>
  <c r="AC18" i="1" a="1"/>
  <c r="AC18" i="1" s="1"/>
  <c r="AD18" i="1" a="1"/>
  <c r="AD18" i="1" s="1"/>
  <c r="AE18" i="1" a="1"/>
  <c r="AE18" i="1" s="1"/>
  <c r="AF18" i="1" a="1"/>
  <c r="AF18" i="1" s="1"/>
  <c r="AG18" i="1" a="1"/>
  <c r="AG18" i="1" s="1"/>
  <c r="AH18" i="1" a="1"/>
  <c r="AH18" i="1" s="1"/>
  <c r="AI18" i="1" a="1"/>
  <c r="AI18" i="1" s="1"/>
  <c r="AJ18" i="1" a="1"/>
  <c r="AJ18" i="1" s="1"/>
  <c r="AK18" i="1" a="1"/>
  <c r="AK18" i="1" s="1"/>
  <c r="AL18" i="1" a="1"/>
  <c r="AL18" i="1" s="1"/>
  <c r="AM18" i="1" a="1"/>
  <c r="AM18" i="1" s="1"/>
  <c r="AN18" i="1" a="1"/>
  <c r="AN18" i="1" s="1"/>
  <c r="AO18" i="1" a="1"/>
  <c r="AO18" i="1" s="1"/>
  <c r="AP18" i="1" a="1"/>
  <c r="AP18" i="1" s="1"/>
  <c r="AQ18" i="1" a="1"/>
  <c r="AQ18" i="1" s="1"/>
  <c r="AR18" i="1" a="1"/>
  <c r="AR18" i="1" s="1"/>
  <c r="U19" i="1" a="1"/>
  <c r="U19" i="1" s="1"/>
  <c r="V19" i="1" a="1"/>
  <c r="V19" i="1" s="1"/>
  <c r="W19" i="1" a="1"/>
  <c r="W19" i="1" s="1"/>
  <c r="X19" i="1" a="1"/>
  <c r="X19" i="1" s="1"/>
  <c r="Y19" i="1" a="1"/>
  <c r="Y19" i="1" s="1"/>
  <c r="Z19" i="1" a="1"/>
  <c r="Z19" i="1" s="1"/>
  <c r="AA19" i="1" a="1"/>
  <c r="AA19" i="1" s="1"/>
  <c r="AB19" i="1" a="1"/>
  <c r="AB19" i="1" s="1"/>
  <c r="AC19" i="1" a="1"/>
  <c r="AC19" i="1" s="1"/>
  <c r="AD19" i="1" a="1"/>
  <c r="AD19" i="1" s="1"/>
  <c r="AE19" i="1" a="1"/>
  <c r="AE19" i="1" s="1"/>
  <c r="AF19" i="1" a="1"/>
  <c r="AF19" i="1" s="1"/>
  <c r="AG19" i="1" a="1"/>
  <c r="AG19" i="1" s="1"/>
  <c r="AH19" i="1" a="1"/>
  <c r="AH19" i="1" s="1"/>
  <c r="AI19" i="1" a="1"/>
  <c r="AI19" i="1" s="1"/>
  <c r="AJ19" i="1" a="1"/>
  <c r="AJ19" i="1" s="1"/>
  <c r="AK19" i="1" a="1"/>
  <c r="AK19" i="1" s="1"/>
  <c r="AL19" i="1" a="1"/>
  <c r="AL19" i="1" s="1"/>
  <c r="AM19" i="1" a="1"/>
  <c r="AM19" i="1" s="1"/>
  <c r="AN19" i="1" a="1"/>
  <c r="AN19" i="1" s="1"/>
  <c r="AO19" i="1" a="1"/>
  <c r="AO19" i="1" s="1"/>
  <c r="AP19" i="1" a="1"/>
  <c r="AP19" i="1" s="1"/>
  <c r="AQ19" i="1" a="1"/>
  <c r="AQ19" i="1" s="1"/>
  <c r="AR19" i="1" a="1"/>
  <c r="AR19" i="1" s="1"/>
  <c r="U20" i="1" a="1"/>
  <c r="U20" i="1" s="1"/>
  <c r="V20" i="1" a="1"/>
  <c r="V20" i="1" s="1"/>
  <c r="W20" i="1" a="1"/>
  <c r="W20" i="1" s="1"/>
  <c r="X20" i="1" a="1"/>
  <c r="X20" i="1" s="1"/>
  <c r="Y20" i="1" a="1"/>
  <c r="Y20" i="1" s="1"/>
  <c r="Z20" i="1" a="1"/>
  <c r="Z20" i="1" s="1"/>
  <c r="AA20" i="1" a="1"/>
  <c r="AA20" i="1" s="1"/>
  <c r="AB20" i="1" a="1"/>
  <c r="AB20" i="1" s="1"/>
  <c r="AC20" i="1" a="1"/>
  <c r="AC20" i="1" s="1"/>
  <c r="AD20" i="1" a="1"/>
  <c r="AD20" i="1" s="1"/>
  <c r="AE20" i="1" a="1"/>
  <c r="AE20" i="1" s="1"/>
  <c r="AF20" i="1" a="1"/>
  <c r="AF20" i="1" s="1"/>
  <c r="AG20" i="1" a="1"/>
  <c r="AG20" i="1" s="1"/>
  <c r="AH20" i="1" a="1"/>
  <c r="AH20" i="1" s="1"/>
  <c r="AI20" i="1" a="1"/>
  <c r="AI20" i="1" s="1"/>
  <c r="AJ20" i="1" a="1"/>
  <c r="AJ20" i="1" s="1"/>
  <c r="AK20" i="1" a="1"/>
  <c r="AK20" i="1" s="1"/>
  <c r="AL20" i="1" a="1"/>
  <c r="AL20" i="1" s="1"/>
  <c r="AM20" i="1" a="1"/>
  <c r="AM20" i="1" s="1"/>
  <c r="AN20" i="1" a="1"/>
  <c r="AN20" i="1" s="1"/>
  <c r="AO20" i="1" a="1"/>
  <c r="AO20" i="1" s="1"/>
  <c r="AP20" i="1" a="1"/>
  <c r="AP20" i="1" s="1"/>
  <c r="AQ20" i="1" a="1"/>
  <c r="AQ20" i="1" s="1"/>
  <c r="AR20" i="1" a="1"/>
  <c r="AR20" i="1" s="1"/>
  <c r="U21" i="1" a="1"/>
  <c r="U21" i="1" s="1"/>
  <c r="V21" i="1" a="1"/>
  <c r="V21" i="1" s="1"/>
  <c r="W21" i="1" a="1"/>
  <c r="W21" i="1" s="1"/>
  <c r="X21" i="1" a="1"/>
  <c r="X21" i="1" s="1"/>
  <c r="Y21" i="1" a="1"/>
  <c r="Y21" i="1" s="1"/>
  <c r="Z21" i="1" a="1"/>
  <c r="Z21" i="1" s="1"/>
  <c r="AA21" i="1" a="1"/>
  <c r="AA21" i="1" s="1"/>
  <c r="AB21" i="1" a="1"/>
  <c r="AB21" i="1" s="1"/>
  <c r="AC21" i="1" a="1"/>
  <c r="AC21" i="1" s="1"/>
  <c r="AD21" i="1" a="1"/>
  <c r="AD21" i="1" s="1"/>
  <c r="AE21" i="1" a="1"/>
  <c r="AE21" i="1" s="1"/>
  <c r="AF21" i="1" a="1"/>
  <c r="AF21" i="1" s="1"/>
  <c r="AG21" i="1" a="1"/>
  <c r="AG21" i="1" s="1"/>
  <c r="AH21" i="1" a="1"/>
  <c r="AH21" i="1" s="1"/>
  <c r="AI21" i="1" a="1"/>
  <c r="AI21" i="1" s="1"/>
  <c r="AJ21" i="1" a="1"/>
  <c r="AJ21" i="1" s="1"/>
  <c r="AK21" i="1" a="1"/>
  <c r="AK21" i="1" s="1"/>
  <c r="AL21" i="1" a="1"/>
  <c r="AL21" i="1" s="1"/>
  <c r="AM21" i="1" a="1"/>
  <c r="AM21" i="1" s="1"/>
  <c r="AN21" i="1" a="1"/>
  <c r="AN21" i="1" s="1"/>
  <c r="AO21" i="1" a="1"/>
  <c r="AO21" i="1" s="1"/>
  <c r="AP21" i="1" a="1"/>
  <c r="AP21" i="1" s="1"/>
  <c r="AQ21" i="1" a="1"/>
  <c r="AQ21" i="1" s="1"/>
  <c r="AR21" i="1" a="1"/>
  <c r="AR21" i="1" s="1"/>
  <c r="AA22" i="1" a="1"/>
  <c r="AA22" i="1" s="1"/>
  <c r="AI22" i="1" a="1"/>
  <c r="AI22" i="1" s="1"/>
  <c r="AQ22" i="1" a="1"/>
  <c r="AQ22" i="1" s="1"/>
  <c r="U23" i="1" a="1"/>
  <c r="U23" i="1" s="1"/>
  <c r="V23" i="1" a="1"/>
  <c r="V23" i="1" s="1"/>
  <c r="W23" i="1" a="1"/>
  <c r="W23" i="1" s="1"/>
  <c r="X23" i="1" a="1"/>
  <c r="X23" i="1" s="1"/>
  <c r="Y23" i="1" a="1"/>
  <c r="Y23" i="1" s="1"/>
  <c r="Z23" i="1" a="1"/>
  <c r="Z23" i="1" s="1"/>
  <c r="AA23" i="1" a="1"/>
  <c r="AA23" i="1" s="1"/>
  <c r="AB23" i="1" a="1"/>
  <c r="AB23" i="1" s="1"/>
  <c r="AC23" i="1" a="1"/>
  <c r="AC23" i="1" s="1"/>
  <c r="AD23" i="1" a="1"/>
  <c r="AD23" i="1" s="1"/>
  <c r="AE23" i="1" a="1"/>
  <c r="AE23" i="1" s="1"/>
  <c r="AF23" i="1" a="1"/>
  <c r="AF23" i="1" s="1"/>
  <c r="AG23" i="1" a="1"/>
  <c r="AG23" i="1" s="1"/>
  <c r="AH23" i="1" a="1"/>
  <c r="AH23" i="1" s="1"/>
  <c r="AI23" i="1" a="1"/>
  <c r="AI23" i="1" s="1"/>
  <c r="AJ23" i="1" a="1"/>
  <c r="AJ23" i="1" s="1"/>
  <c r="AK23" i="1" a="1"/>
  <c r="AK23" i="1" s="1"/>
  <c r="AL23" i="1" a="1"/>
  <c r="AL23" i="1" s="1"/>
  <c r="AM23" i="1" a="1"/>
  <c r="AM23" i="1" s="1"/>
  <c r="AN23" i="1" a="1"/>
  <c r="AN23" i="1" s="1"/>
  <c r="AO23" i="1" a="1"/>
  <c r="AO23" i="1" s="1"/>
  <c r="AP23" i="1" a="1"/>
  <c r="AP23" i="1" s="1"/>
  <c r="AQ23" i="1" a="1"/>
  <c r="AQ23" i="1" s="1"/>
  <c r="AR23" i="1" a="1"/>
  <c r="AR23" i="1" s="1"/>
  <c r="U24" i="1" a="1"/>
  <c r="U24" i="1" s="1"/>
  <c r="V24" i="1" a="1"/>
  <c r="V24" i="1" s="1"/>
  <c r="W24" i="1" a="1"/>
  <c r="W24" i="1" s="1"/>
  <c r="X24" i="1" a="1"/>
  <c r="X24" i="1" s="1"/>
  <c r="Y24" i="1" a="1"/>
  <c r="Y24" i="1" s="1"/>
  <c r="Z24" i="1" a="1"/>
  <c r="Z24" i="1" s="1"/>
  <c r="AA24" i="1" a="1"/>
  <c r="AA24" i="1" s="1"/>
  <c r="AB24" i="1" a="1"/>
  <c r="AB24" i="1" s="1"/>
  <c r="AC24" i="1" a="1"/>
  <c r="AC24" i="1" s="1"/>
  <c r="AD24" i="1" a="1"/>
  <c r="AD24" i="1" s="1"/>
  <c r="AE24" i="1" a="1"/>
  <c r="AE24" i="1" s="1"/>
  <c r="AF24" i="1" a="1"/>
  <c r="AF24" i="1" s="1"/>
  <c r="AG24" i="1" a="1"/>
  <c r="AG24" i="1" s="1"/>
  <c r="AH24" i="1" a="1"/>
  <c r="AH24" i="1" s="1"/>
  <c r="AI24" i="1" a="1"/>
  <c r="AI24" i="1" s="1"/>
  <c r="AJ24" i="1" a="1"/>
  <c r="AJ24" i="1" s="1"/>
  <c r="AK24" i="1" a="1"/>
  <c r="AK24" i="1" s="1"/>
  <c r="AL24" i="1" a="1"/>
  <c r="AL24" i="1" s="1"/>
  <c r="AM24" i="1" a="1"/>
  <c r="AM24" i="1" s="1"/>
  <c r="AN24" i="1" a="1"/>
  <c r="AN24" i="1" s="1"/>
  <c r="AO24" i="1" a="1"/>
  <c r="AO24" i="1" s="1"/>
  <c r="AP24" i="1" a="1"/>
  <c r="AP24" i="1" s="1"/>
  <c r="AQ24" i="1" a="1"/>
  <c r="AQ24" i="1" s="1"/>
  <c r="AR24" i="1" a="1"/>
  <c r="AR24" i="1" s="1"/>
  <c r="U25" i="1" a="1"/>
  <c r="U25" i="1" s="1"/>
  <c r="V25" i="1" a="1"/>
  <c r="V25" i="1" s="1"/>
  <c r="W25" i="1" a="1"/>
  <c r="W25" i="1" s="1"/>
  <c r="X25" i="1" a="1"/>
  <c r="X25" i="1" s="1"/>
  <c r="Y25" i="1" a="1"/>
  <c r="Y25" i="1" s="1"/>
  <c r="Z25" i="1" a="1"/>
  <c r="Z25" i="1" s="1"/>
  <c r="AA25" i="1" a="1"/>
  <c r="AA25" i="1" s="1"/>
  <c r="AB25" i="1" a="1"/>
  <c r="AB25" i="1" s="1"/>
  <c r="AC25" i="1" a="1"/>
  <c r="AC25" i="1" s="1"/>
  <c r="AD25" i="1" a="1"/>
  <c r="AD25" i="1" s="1"/>
  <c r="AE25" i="1" a="1"/>
  <c r="AE25" i="1" s="1"/>
  <c r="AF25" i="1" a="1"/>
  <c r="AF25" i="1" s="1"/>
  <c r="AG25" i="1" a="1"/>
  <c r="AG25" i="1" s="1"/>
  <c r="AH25" i="1" a="1"/>
  <c r="AH25" i="1" s="1"/>
  <c r="AI25" i="1" a="1"/>
  <c r="AI25" i="1" s="1"/>
  <c r="AJ25" i="1" a="1"/>
  <c r="AJ25" i="1" s="1"/>
  <c r="AK25" i="1" a="1"/>
  <c r="AK25" i="1" s="1"/>
  <c r="AL25" i="1" a="1"/>
  <c r="AL25" i="1" s="1"/>
  <c r="AM25" i="1" a="1"/>
  <c r="AM25" i="1" s="1"/>
  <c r="AN25" i="1" a="1"/>
  <c r="AN25" i="1" s="1"/>
  <c r="AO25" i="1" a="1"/>
  <c r="AO25" i="1" s="1"/>
  <c r="AP25" i="1" a="1"/>
  <c r="AP25" i="1" s="1"/>
  <c r="AQ25" i="1" a="1"/>
  <c r="AQ25" i="1" s="1"/>
  <c r="AR25" i="1" a="1"/>
  <c r="AR25" i="1" s="1"/>
  <c r="U26" i="1" a="1"/>
  <c r="U26" i="1" s="1"/>
  <c r="V26" i="1" a="1"/>
  <c r="V26" i="1" s="1"/>
  <c r="W26" i="1" a="1"/>
  <c r="W26" i="1" s="1"/>
  <c r="X26" i="1" a="1"/>
  <c r="X26" i="1" s="1"/>
  <c r="Y26" i="1" a="1"/>
  <c r="Y26" i="1" s="1"/>
  <c r="Z26" i="1" a="1"/>
  <c r="Z26" i="1" s="1"/>
  <c r="AA26" i="1" a="1"/>
  <c r="AA26" i="1" s="1"/>
  <c r="AB26" i="1" a="1"/>
  <c r="AB26" i="1" s="1"/>
  <c r="AC26" i="1" a="1"/>
  <c r="AC26" i="1" s="1"/>
  <c r="AD26" i="1" a="1"/>
  <c r="AD26" i="1" s="1"/>
  <c r="AE26" i="1" a="1"/>
  <c r="AE26" i="1" s="1"/>
  <c r="AF26" i="1" a="1"/>
  <c r="AF26" i="1" s="1"/>
  <c r="AG26" i="1" a="1"/>
  <c r="AG26" i="1" s="1"/>
  <c r="AH26" i="1" a="1"/>
  <c r="AH26" i="1" s="1"/>
  <c r="AI26" i="1" a="1"/>
  <c r="AI26" i="1" s="1"/>
  <c r="AJ26" i="1" a="1"/>
  <c r="AJ26" i="1" s="1"/>
  <c r="AK26" i="1" a="1"/>
  <c r="AK26" i="1" s="1"/>
  <c r="AL26" i="1" a="1"/>
  <c r="AL26" i="1" s="1"/>
  <c r="AM26" i="1" a="1"/>
  <c r="AM26" i="1" s="1"/>
  <c r="AN26" i="1" a="1"/>
  <c r="AN26" i="1" s="1"/>
  <c r="AO26" i="1" a="1"/>
  <c r="AO26" i="1" s="1"/>
  <c r="AP26" i="1" a="1"/>
  <c r="AP26" i="1" s="1"/>
  <c r="AQ26" i="1" a="1"/>
  <c r="AQ26" i="1" s="1"/>
  <c r="AR26" i="1" a="1"/>
  <c r="AR26" i="1" s="1"/>
  <c r="U27" i="1" a="1"/>
  <c r="U27" i="1" s="1"/>
  <c r="V27" i="1" a="1"/>
  <c r="V27" i="1" s="1"/>
  <c r="W27" i="1" a="1"/>
  <c r="W27" i="1" s="1"/>
  <c r="X27" i="1" a="1"/>
  <c r="X27" i="1" s="1"/>
  <c r="Y27" i="1" a="1"/>
  <c r="Y27" i="1" s="1"/>
  <c r="Z27" i="1" a="1"/>
  <c r="Z27" i="1" s="1"/>
  <c r="AA27" i="1" a="1"/>
  <c r="AA27" i="1" s="1"/>
  <c r="AB27" i="1" a="1"/>
  <c r="AB27" i="1" s="1"/>
  <c r="AC27" i="1" a="1"/>
  <c r="AC27" i="1" s="1"/>
  <c r="AD27" i="1" a="1"/>
  <c r="AD27" i="1" s="1"/>
  <c r="AE27" i="1" a="1"/>
  <c r="AE27" i="1" s="1"/>
  <c r="AF27" i="1" a="1"/>
  <c r="AF27" i="1" s="1"/>
  <c r="AG27" i="1" a="1"/>
  <c r="AG27" i="1" s="1"/>
  <c r="AH27" i="1" a="1"/>
  <c r="AH27" i="1" s="1"/>
  <c r="AI27" i="1" a="1"/>
  <c r="AI27" i="1" s="1"/>
  <c r="AJ27" i="1" a="1"/>
  <c r="AJ27" i="1" s="1"/>
  <c r="AK27" i="1" a="1"/>
  <c r="AK27" i="1" s="1"/>
  <c r="AL27" i="1" a="1"/>
  <c r="AL27" i="1" s="1"/>
  <c r="AM27" i="1" a="1"/>
  <c r="AM27" i="1" s="1"/>
  <c r="AN27" i="1" a="1"/>
  <c r="AN27" i="1" s="1"/>
  <c r="AO27" i="1" a="1"/>
  <c r="AO27" i="1" s="1"/>
  <c r="AP27" i="1" a="1"/>
  <c r="AP27" i="1" s="1"/>
  <c r="AQ27" i="1" a="1"/>
  <c r="AQ27" i="1" s="1"/>
  <c r="AR27" i="1" a="1"/>
  <c r="AR27" i="1" s="1"/>
  <c r="U28" i="1" a="1"/>
  <c r="U28" i="1" s="1"/>
  <c r="V28" i="1" a="1"/>
  <c r="V28" i="1" s="1"/>
  <c r="W28" i="1" a="1"/>
  <c r="W28" i="1" s="1"/>
  <c r="X28" i="1" a="1"/>
  <c r="X28" i="1" s="1"/>
  <c r="Y28" i="1" a="1"/>
  <c r="Y28" i="1" s="1"/>
  <c r="Z28" i="1" a="1"/>
  <c r="Z28" i="1" s="1"/>
  <c r="AA28" i="1" a="1"/>
  <c r="AA28" i="1" s="1"/>
  <c r="AB28" i="1" a="1"/>
  <c r="AB28" i="1" s="1"/>
  <c r="AC28" i="1" a="1"/>
  <c r="AC28" i="1" s="1"/>
  <c r="AD28" i="1" a="1"/>
  <c r="AD28" i="1" s="1"/>
  <c r="AE28" i="1" a="1"/>
  <c r="AE28" i="1" s="1"/>
  <c r="AF28" i="1" a="1"/>
  <c r="AF28" i="1" s="1"/>
  <c r="AG28" i="1" a="1"/>
  <c r="AG28" i="1" s="1"/>
  <c r="AH28" i="1" a="1"/>
  <c r="AH28" i="1" s="1"/>
  <c r="AI28" i="1" a="1"/>
  <c r="AI28" i="1" s="1"/>
  <c r="AJ28" i="1" a="1"/>
  <c r="AJ28" i="1" s="1"/>
  <c r="AK28" i="1" a="1"/>
  <c r="AK28" i="1" s="1"/>
  <c r="AL28" i="1" a="1"/>
  <c r="AL28" i="1" s="1"/>
  <c r="AM28" i="1" a="1"/>
  <c r="AM28" i="1" s="1"/>
  <c r="AN28" i="1" a="1"/>
  <c r="AN28" i="1" s="1"/>
  <c r="AO28" i="1" a="1"/>
  <c r="AO28" i="1" s="1"/>
  <c r="AP28" i="1" a="1"/>
  <c r="AP28" i="1" s="1"/>
  <c r="AQ28" i="1" a="1"/>
  <c r="AQ28" i="1" s="1"/>
  <c r="AR28" i="1" a="1"/>
  <c r="AR28" i="1" s="1"/>
  <c r="U29" i="1" a="1"/>
  <c r="U29" i="1" s="1"/>
  <c r="V29" i="1" a="1"/>
  <c r="V29" i="1" s="1"/>
  <c r="W29" i="1" a="1"/>
  <c r="W29" i="1" s="1"/>
  <c r="X29" i="1" a="1"/>
  <c r="X29" i="1" s="1"/>
  <c r="Y29" i="1" a="1"/>
  <c r="Y29" i="1" s="1"/>
  <c r="Z29" i="1" a="1"/>
  <c r="Z29" i="1" s="1"/>
  <c r="AA29" i="1" a="1"/>
  <c r="AA29" i="1" s="1"/>
  <c r="AB29" i="1" a="1"/>
  <c r="AB29" i="1" s="1"/>
  <c r="AC29" i="1" a="1"/>
  <c r="AC29" i="1" s="1"/>
  <c r="AD29" i="1" a="1"/>
  <c r="AD29" i="1" s="1"/>
  <c r="AE29" i="1" a="1"/>
  <c r="AE29" i="1" s="1"/>
  <c r="AF29" i="1" a="1"/>
  <c r="AF29" i="1" s="1"/>
  <c r="AG29" i="1" a="1"/>
  <c r="AG29" i="1" s="1"/>
  <c r="AH29" i="1" a="1"/>
  <c r="AH29" i="1" s="1"/>
  <c r="AI29" i="1" a="1"/>
  <c r="AI29" i="1" s="1"/>
  <c r="AJ29" i="1" a="1"/>
  <c r="AJ29" i="1" s="1"/>
  <c r="AK29" i="1" a="1"/>
  <c r="AK29" i="1" s="1"/>
  <c r="AL29" i="1" a="1"/>
  <c r="AL29" i="1" s="1"/>
  <c r="AM29" i="1" a="1"/>
  <c r="AM29" i="1" s="1"/>
  <c r="AN29" i="1" a="1"/>
  <c r="AN29" i="1" s="1"/>
  <c r="AO29" i="1" a="1"/>
  <c r="AO29" i="1" s="1"/>
  <c r="AP29" i="1" a="1"/>
  <c r="AP29" i="1" s="1"/>
  <c r="AQ29" i="1" a="1"/>
  <c r="AQ29" i="1" s="1"/>
  <c r="AR29" i="1" a="1"/>
  <c r="AR29" i="1" s="1"/>
  <c r="AA30" i="1" a="1"/>
  <c r="AA30" i="1" s="1"/>
  <c r="AI30" i="1" a="1"/>
  <c r="AI30" i="1" s="1"/>
  <c r="AQ30" i="1" a="1"/>
  <c r="AQ30" i="1" s="1"/>
  <c r="U31" i="1" a="1"/>
  <c r="U31" i="1" s="1"/>
  <c r="V31" i="1" a="1"/>
  <c r="V31" i="1" s="1"/>
  <c r="W31" i="1" a="1"/>
  <c r="W31" i="1" s="1"/>
  <c r="X31" i="1" a="1"/>
  <c r="X31" i="1" s="1"/>
  <c r="Y31" i="1" a="1"/>
  <c r="Y31" i="1" s="1"/>
  <c r="Z31" i="1" a="1"/>
  <c r="Z31" i="1" s="1"/>
  <c r="AA31" i="1" a="1"/>
  <c r="AA31" i="1" s="1"/>
  <c r="AB31" i="1" a="1"/>
  <c r="AB31" i="1" s="1"/>
  <c r="AC31" i="1" a="1"/>
  <c r="AC31" i="1" s="1"/>
  <c r="AD31" i="1" a="1"/>
  <c r="AD31" i="1" s="1"/>
  <c r="AE31" i="1" a="1"/>
  <c r="AE31" i="1" s="1"/>
  <c r="AF31" i="1" a="1"/>
  <c r="AF31" i="1" s="1"/>
  <c r="AG31" i="1" a="1"/>
  <c r="AG31" i="1" s="1"/>
  <c r="AH31" i="1" a="1"/>
  <c r="AH31" i="1" s="1"/>
  <c r="AI31" i="1" a="1"/>
  <c r="AI31" i="1" s="1"/>
  <c r="AJ31" i="1" a="1"/>
  <c r="AJ31" i="1" s="1"/>
  <c r="AK31" i="1" a="1"/>
  <c r="AK31" i="1" s="1"/>
  <c r="AL31" i="1" a="1"/>
  <c r="AL31" i="1" s="1"/>
  <c r="AM31" i="1" a="1"/>
  <c r="AM31" i="1" s="1"/>
  <c r="AN31" i="1" a="1"/>
  <c r="AN31" i="1" s="1"/>
  <c r="AO31" i="1" a="1"/>
  <c r="AO31" i="1" s="1"/>
  <c r="AP31" i="1" a="1"/>
  <c r="AP31" i="1" s="1"/>
  <c r="AQ31" i="1" a="1"/>
  <c r="AQ31" i="1" s="1"/>
  <c r="AR31" i="1" a="1"/>
  <c r="AR31" i="1" s="1"/>
  <c r="U32" i="1" a="1"/>
  <c r="U32" i="1" s="1"/>
  <c r="V32" i="1" a="1"/>
  <c r="V32" i="1" s="1"/>
  <c r="W32" i="1" a="1"/>
  <c r="W32" i="1" s="1"/>
  <c r="X32" i="1" a="1"/>
  <c r="X32" i="1" s="1"/>
  <c r="Y32" i="1" a="1"/>
  <c r="Y32" i="1" s="1"/>
  <c r="Z32" i="1" a="1"/>
  <c r="Z32" i="1" s="1"/>
  <c r="AA32" i="1" a="1"/>
  <c r="AA32" i="1" s="1"/>
  <c r="AB32" i="1" a="1"/>
  <c r="AB32" i="1" s="1"/>
  <c r="AC32" i="1" a="1"/>
  <c r="AC32" i="1" s="1"/>
  <c r="AD32" i="1" a="1"/>
  <c r="AD32" i="1" s="1"/>
  <c r="AE32" i="1" a="1"/>
  <c r="AE32" i="1" s="1"/>
  <c r="AF32" i="1" a="1"/>
  <c r="AF32" i="1" s="1"/>
  <c r="AG32" i="1" a="1"/>
  <c r="AG32" i="1" s="1"/>
  <c r="AH32" i="1" a="1"/>
  <c r="AH32" i="1" s="1"/>
  <c r="AI32" i="1" a="1"/>
  <c r="AI32" i="1" s="1"/>
  <c r="AJ32" i="1" a="1"/>
  <c r="AJ32" i="1" s="1"/>
  <c r="AK32" i="1" a="1"/>
  <c r="AK32" i="1" s="1"/>
  <c r="AL32" i="1" a="1"/>
  <c r="AL32" i="1" s="1"/>
  <c r="AM32" i="1" a="1"/>
  <c r="AM32" i="1" s="1"/>
  <c r="AN32" i="1" a="1"/>
  <c r="AN32" i="1" s="1"/>
  <c r="AO32" i="1" a="1"/>
  <c r="AO32" i="1" s="1"/>
  <c r="AP32" i="1" a="1"/>
  <c r="AP32" i="1" s="1"/>
  <c r="AQ32" i="1" a="1"/>
  <c r="AQ32" i="1" s="1"/>
  <c r="AR32" i="1" a="1"/>
  <c r="AR32" i="1" s="1"/>
  <c r="U33" i="1" a="1"/>
  <c r="U33" i="1" s="1"/>
  <c r="V33" i="1" a="1"/>
  <c r="V33" i="1" s="1"/>
  <c r="W33" i="1" a="1"/>
  <c r="W33" i="1" s="1"/>
  <c r="X33" i="1" a="1"/>
  <c r="X33" i="1" s="1"/>
  <c r="Y33" i="1" a="1"/>
  <c r="Y33" i="1" s="1"/>
  <c r="Z33" i="1" a="1"/>
  <c r="Z33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I33" i="1" a="1"/>
  <c r="AI33" i="1" s="1"/>
  <c r="AJ33" i="1" a="1"/>
  <c r="AJ33" i="1" s="1"/>
  <c r="AK33" i="1" a="1"/>
  <c r="AK33" i="1" s="1"/>
  <c r="AL33" i="1" a="1"/>
  <c r="AL33" i="1" s="1"/>
  <c r="AM33" i="1" a="1"/>
  <c r="AM33" i="1" s="1"/>
  <c r="AN33" i="1" a="1"/>
  <c r="AN33" i="1" s="1"/>
  <c r="AO33" i="1" a="1"/>
  <c r="AO33" i="1" s="1"/>
  <c r="AP33" i="1" a="1"/>
  <c r="AP33" i="1" s="1"/>
  <c r="AQ33" i="1" a="1"/>
  <c r="AQ33" i="1" s="1"/>
  <c r="AR33" i="1" a="1"/>
  <c r="AR33" i="1" s="1"/>
  <c r="U34" i="1" a="1"/>
  <c r="U34" i="1" s="1"/>
  <c r="V34" i="1" a="1"/>
  <c r="V34" i="1" s="1"/>
  <c r="W34" i="1" a="1"/>
  <c r="W34" i="1" s="1"/>
  <c r="X34" i="1" a="1"/>
  <c r="X34" i="1" s="1"/>
  <c r="Y34" i="1" a="1"/>
  <c r="Y34" i="1" s="1"/>
  <c r="Z34" i="1" a="1"/>
  <c r="Z34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I34" i="1" a="1"/>
  <c r="AI34" i="1" s="1"/>
  <c r="AJ34" i="1" a="1"/>
  <c r="AJ34" i="1" s="1"/>
  <c r="AK34" i="1" a="1"/>
  <c r="AK34" i="1" s="1"/>
  <c r="AL34" i="1" a="1"/>
  <c r="AL34" i="1" s="1"/>
  <c r="AM34" i="1" a="1"/>
  <c r="AM34" i="1" s="1"/>
  <c r="AN34" i="1" a="1"/>
  <c r="AN34" i="1" s="1"/>
  <c r="AO34" i="1" a="1"/>
  <c r="AO34" i="1" s="1"/>
  <c r="AP34" i="1" a="1"/>
  <c r="AP34" i="1" s="1"/>
  <c r="AQ34" i="1" a="1"/>
  <c r="AQ34" i="1" s="1"/>
  <c r="AR34" i="1" a="1"/>
  <c r="AR34" i="1" s="1"/>
  <c r="U35" i="1" a="1"/>
  <c r="U35" i="1" s="1"/>
  <c r="V35" i="1" a="1"/>
  <c r="V35" i="1" s="1"/>
  <c r="W35" i="1" a="1"/>
  <c r="W35" i="1" s="1"/>
  <c r="X35" i="1" a="1"/>
  <c r="X35" i="1" s="1"/>
  <c r="Y35" i="1" a="1"/>
  <c r="Y35" i="1" s="1"/>
  <c r="Z35" i="1" a="1"/>
  <c r="Z35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I35" i="1" a="1"/>
  <c r="AI35" i="1" s="1"/>
  <c r="AJ35" i="1" a="1"/>
  <c r="AJ35" i="1" s="1"/>
  <c r="AK35" i="1" a="1"/>
  <c r="AK35" i="1" s="1"/>
  <c r="AL35" i="1" a="1"/>
  <c r="AL35" i="1" s="1"/>
  <c r="AM35" i="1" a="1"/>
  <c r="AM35" i="1" s="1"/>
  <c r="AN35" i="1" a="1"/>
  <c r="AN35" i="1" s="1"/>
  <c r="AO35" i="1" a="1"/>
  <c r="AO35" i="1" s="1"/>
  <c r="AP35" i="1" a="1"/>
  <c r="AP35" i="1" s="1"/>
  <c r="AQ35" i="1" a="1"/>
  <c r="AQ35" i="1" s="1"/>
  <c r="AR35" i="1" a="1"/>
  <c r="AR35" i="1" s="1"/>
  <c r="AK30" i="1" l="1" a="1"/>
  <c r="AK30" i="1" s="1"/>
  <c r="AC30" i="1" a="1"/>
  <c r="AC30" i="1" s="1"/>
  <c r="U30" i="1" a="1"/>
  <c r="U30" i="1" s="1"/>
  <c r="AK22" i="1" a="1"/>
  <c r="AK22" i="1" s="1"/>
  <c r="AC22" i="1" a="1"/>
  <c r="AC22" i="1" s="1"/>
  <c r="U22" i="1" a="1"/>
  <c r="U22" i="1" s="1"/>
  <c r="AK14" i="1" a="1"/>
  <c r="AK14" i="1" s="1"/>
  <c r="AC14" i="1" a="1"/>
  <c r="AC14" i="1" s="1"/>
  <c r="U14" i="1" a="1"/>
  <c r="U14" i="1" s="1"/>
  <c r="AR30" i="1" a="1"/>
  <c r="AR30" i="1" s="1"/>
  <c r="AJ30" i="1" a="1"/>
  <c r="AJ30" i="1" s="1"/>
  <c r="AB30" i="1" a="1"/>
  <c r="AB30" i="1" s="1"/>
  <c r="AR22" i="1" a="1"/>
  <c r="AR22" i="1" s="1"/>
  <c r="AJ22" i="1" a="1"/>
  <c r="AJ22" i="1" s="1"/>
  <c r="AB22" i="1" a="1"/>
  <c r="AB22" i="1" s="1"/>
  <c r="AR14" i="1" a="1"/>
  <c r="AR14" i="1" s="1"/>
  <c r="AJ14" i="1" a="1"/>
  <c r="AJ14" i="1" s="1"/>
  <c r="AB14" i="1" a="1"/>
  <c r="AB14" i="1" s="1"/>
  <c r="AP6" i="1" a="1"/>
  <c r="AP6" i="1" s="1"/>
  <c r="AP30" i="1" a="1"/>
  <c r="AP30" i="1" s="1"/>
  <c r="AH30" i="1" a="1"/>
  <c r="AH30" i="1" s="1"/>
  <c r="Z30" i="1" a="1"/>
  <c r="Z30" i="1" s="1"/>
  <c r="AP22" i="1" a="1"/>
  <c r="AP22" i="1" s="1"/>
  <c r="AH22" i="1" a="1"/>
  <c r="AH22" i="1" s="1"/>
  <c r="Z22" i="1" a="1"/>
  <c r="Z22" i="1" s="1"/>
  <c r="AP14" i="1" a="1"/>
  <c r="AP14" i="1" s="1"/>
  <c r="AH14" i="1" a="1"/>
  <c r="AH14" i="1" s="1"/>
  <c r="Z14" i="1" a="1"/>
  <c r="Z14" i="1" s="1"/>
  <c r="AH6" i="1" a="1"/>
  <c r="AH6" i="1" s="1"/>
  <c r="AO30" i="1" a="1"/>
  <c r="AO30" i="1" s="1"/>
  <c r="AG30" i="1" a="1"/>
  <c r="AG30" i="1" s="1"/>
  <c r="Y30" i="1" a="1"/>
  <c r="Y30" i="1" s="1"/>
  <c r="AO22" i="1" a="1"/>
  <c r="AO22" i="1" s="1"/>
  <c r="AG22" i="1" a="1"/>
  <c r="AG22" i="1" s="1"/>
  <c r="Y22" i="1" a="1"/>
  <c r="Y22" i="1" s="1"/>
  <c r="AO14" i="1" a="1"/>
  <c r="AO14" i="1" s="1"/>
  <c r="AG14" i="1" a="1"/>
  <c r="AG14" i="1" s="1"/>
  <c r="Y14" i="1" a="1"/>
  <c r="Y14" i="1" s="1"/>
  <c r="AD6" i="1" a="1"/>
  <c r="AD6" i="1" s="1"/>
  <c r="AN30" i="1" a="1"/>
  <c r="AN30" i="1" s="1"/>
  <c r="AF30" i="1" a="1"/>
  <c r="AF30" i="1" s="1"/>
  <c r="X30" i="1" a="1"/>
  <c r="X30" i="1" s="1"/>
  <c r="AN22" i="1" a="1"/>
  <c r="AN22" i="1" s="1"/>
  <c r="AF22" i="1" a="1"/>
  <c r="AF22" i="1" s="1"/>
  <c r="X22" i="1" a="1"/>
  <c r="X22" i="1" s="1"/>
  <c r="AN14" i="1" a="1"/>
  <c r="AN14" i="1" s="1"/>
  <c r="AF14" i="1" a="1"/>
  <c r="AF14" i="1" s="1"/>
  <c r="X14" i="1" a="1"/>
  <c r="X14" i="1" s="1"/>
  <c r="Z6" i="1" a="1"/>
  <c r="Z6" i="1" s="1"/>
  <c r="AM30" i="1" a="1"/>
  <c r="AM30" i="1" s="1"/>
  <c r="AE30" i="1" a="1"/>
  <c r="AE30" i="1" s="1"/>
  <c r="W30" i="1" a="1"/>
  <c r="W30" i="1" s="1"/>
  <c r="AM22" i="1" a="1"/>
  <c r="AM22" i="1" s="1"/>
  <c r="AE22" i="1" a="1"/>
  <c r="AE22" i="1" s="1"/>
  <c r="W22" i="1" a="1"/>
  <c r="W22" i="1" s="1"/>
  <c r="AM14" i="1" a="1"/>
  <c r="AM14" i="1" s="1"/>
  <c r="AE14" i="1" a="1"/>
  <c r="AE14" i="1" s="1"/>
  <c r="W14" i="1" a="1"/>
  <c r="W14" i="1" s="1"/>
  <c r="V6" i="1" a="1"/>
  <c r="V6" i="1" s="1"/>
  <c r="AL30" i="1" a="1"/>
  <c r="AL30" i="1" s="1"/>
  <c r="AD30" i="1" a="1"/>
  <c r="AD30" i="1" s="1"/>
  <c r="AL22" i="1" a="1"/>
  <c r="AL22" i="1" s="1"/>
  <c r="AD22" i="1" a="1"/>
  <c r="AD22" i="1" s="1"/>
  <c r="AL14" i="1" a="1"/>
  <c r="AL14" i="1" s="1"/>
  <c r="AD14" i="1" a="1"/>
  <c r="AD14" i="1" s="1"/>
  <c r="AR6" i="1" a="1"/>
  <c r="AR6" i="1" s="1"/>
  <c r="AJ6" i="1" a="1"/>
  <c r="AJ6" i="1" s="1"/>
  <c r="AB6" i="1" a="1"/>
  <c r="AB6" i="1" s="1"/>
  <c r="AQ6" i="1" a="1"/>
  <c r="AQ6" i="1" s="1"/>
  <c r="AI6" i="1" a="1"/>
  <c r="AI6" i="1" s="1"/>
  <c r="AA6" i="1" a="1"/>
  <c r="AA6" i="1" s="1"/>
  <c r="AO6" i="1" a="1"/>
  <c r="AO6" i="1" s="1"/>
  <c r="AG6" i="1" a="1"/>
  <c r="AG6" i="1" s="1"/>
  <c r="Y6" i="1" a="1"/>
  <c r="Y6" i="1" s="1"/>
  <c r="AN6" i="1" a="1"/>
  <c r="AN6" i="1" s="1"/>
  <c r="AF6" i="1" a="1"/>
  <c r="AF6" i="1" s="1"/>
  <c r="X6" i="1" a="1"/>
  <c r="X6" i="1" s="1"/>
  <c r="AM6" i="1" a="1"/>
  <c r="AM6" i="1" s="1"/>
  <c r="AE6" i="1" a="1"/>
  <c r="AE6" i="1" s="1"/>
  <c r="W6" i="1" a="1"/>
  <c r="W6" i="1" s="1"/>
  <c r="AK6" i="1" a="1"/>
  <c r="AK6" i="1" s="1"/>
  <c r="AC6" i="1" a="1"/>
  <c r="AC6" i="1" s="1"/>
  <c r="AV4" i="1"/>
  <c r="AV3" i="1"/>
  <c r="V4" i="1" l="1" a="1"/>
  <c r="V4" i="1" s="1"/>
  <c r="W4" i="1" a="1"/>
  <c r="W4" i="1" s="1"/>
  <c r="X4" i="1" a="1"/>
  <c r="X4" i="1" s="1"/>
  <c r="Y4" i="1" a="1"/>
  <c r="Y4" i="1" s="1"/>
  <c r="Z4" i="1" a="1"/>
  <c r="Z4" i="1" s="1"/>
  <c r="AA4" i="1" a="1"/>
  <c r="AA4" i="1" s="1"/>
  <c r="AB4" i="1" a="1"/>
  <c r="AB4" i="1" s="1"/>
  <c r="AC4" i="1" a="1"/>
  <c r="AC4" i="1" s="1"/>
  <c r="AD4" i="1" a="1"/>
  <c r="AD4" i="1" s="1"/>
  <c r="AE4" i="1" a="1"/>
  <c r="AE4" i="1" s="1"/>
  <c r="AF4" i="1" a="1"/>
  <c r="AF4" i="1" s="1"/>
  <c r="AG4" i="1" a="1"/>
  <c r="AG4" i="1" s="1"/>
  <c r="AH4" i="1" a="1"/>
  <c r="AH4" i="1" s="1"/>
  <c r="AI4" i="1" a="1"/>
  <c r="AI4" i="1" s="1"/>
  <c r="AJ4" i="1" a="1"/>
  <c r="AJ4" i="1" s="1"/>
  <c r="AK4" i="1" a="1"/>
  <c r="AK4" i="1" s="1"/>
  <c r="AL4" i="1" a="1"/>
  <c r="AL4" i="1" s="1"/>
  <c r="AM4" i="1" a="1"/>
  <c r="AM4" i="1" s="1"/>
  <c r="AN4" i="1" a="1"/>
  <c r="AN4" i="1" s="1"/>
  <c r="AO4" i="1" a="1"/>
  <c r="AO4" i="1" s="1"/>
  <c r="AP4" i="1" a="1"/>
  <c r="AP4" i="1" s="1"/>
  <c r="AQ4" i="1" a="1"/>
  <c r="AQ4" i="1" s="1"/>
  <c r="AR4" i="1" a="1"/>
  <c r="AR4" i="1" s="1"/>
</calcChain>
</file>

<file path=xl/comments1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family val="2"/>
            <charset val="161"/>
          </rPr>
          <t>Author:</t>
        </r>
        <r>
          <rPr>
            <sz val="9"/>
            <color indexed="81"/>
            <rFont val="Tahoma"/>
            <family val="2"/>
            <charset val="161"/>
          </rPr>
          <t xml:space="preserve">
Batteries owned and operated by the FSP on one or more nodes of the distribution network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F2" authorId="0">
      <text>
        <r>
          <rPr>
            <b/>
            <sz val="9"/>
            <color indexed="81"/>
            <rFont val="Tahoma"/>
            <family val="2"/>
            <charset val="161"/>
          </rPr>
          <t>Author:</t>
        </r>
        <r>
          <rPr>
            <sz val="9"/>
            <color indexed="81"/>
            <rFont val="Tahoma"/>
            <family val="2"/>
            <charset val="161"/>
          </rPr>
          <t xml:space="preserve">
Add Scenarios to the right
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4" author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Add Market Participants by adding rows</t>
        </r>
      </text>
    </comment>
    <comment ref="C38" authorId="0">
      <text>
        <r>
          <rPr>
            <b/>
            <sz val="9"/>
            <color indexed="81"/>
            <rFont val="Tahoma"/>
            <family val="2"/>
            <charset val="238"/>
          </rPr>
          <t>Author:</t>
        </r>
        <r>
          <rPr>
            <sz val="9"/>
            <color indexed="81"/>
            <rFont val="Tahoma"/>
            <family val="2"/>
            <charset val="238"/>
          </rPr>
          <t xml:space="preserve">
Add Market Participants by adding rows</t>
        </r>
      </text>
    </comment>
  </commentList>
</comments>
</file>

<file path=xl/sharedStrings.xml><?xml version="1.0" encoding="utf-8"?>
<sst xmlns="http://schemas.openxmlformats.org/spreadsheetml/2006/main" count="278" uniqueCount="98">
  <si>
    <t>Line No.</t>
  </si>
  <si>
    <t>From Bus</t>
  </si>
  <si>
    <t>To Bus</t>
  </si>
  <si>
    <t>V_upper (p.u.)</t>
  </si>
  <si>
    <t>V_lower (p.u.)</t>
  </si>
  <si>
    <t>Bus</t>
  </si>
  <si>
    <t>SOC_max (MWh)</t>
  </si>
  <si>
    <t>SOCmin (MWh)</t>
  </si>
  <si>
    <t>S_max (MW)</t>
  </si>
  <si>
    <t>SOC_initial (MWh)</t>
  </si>
  <si>
    <t>Dis_Eff</t>
  </si>
  <si>
    <t>Ch_Eff</t>
  </si>
  <si>
    <t>Power Factor</t>
  </si>
  <si>
    <t>02:00-03:00</t>
  </si>
  <si>
    <t>03:00-04:00</t>
  </si>
  <si>
    <t>04:00-05:00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</si>
  <si>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</si>
  <si>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</si>
  <si>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</si>
  <si>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</si>
  <si>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</si>
  <si>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</si>
  <si>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</si>
  <si>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</si>
  <si>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</si>
  <si>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</si>
  <si>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17:00-18:00</t>
  </si>
  <si>
    <t>18:00-19:00</t>
  </si>
  <si>
    <t>19:00-20:00</t>
  </si>
  <si>
    <t>20:00-21:00</t>
  </si>
  <si>
    <t>21:00-22:00</t>
  </si>
  <si>
    <t>22:00-23:00</t>
  </si>
  <si>
    <t>23:00 -00:00</t>
  </si>
  <si>
    <t>05:00-06:00</t>
  </si>
  <si>
    <t>01:00-02:00</t>
  </si>
  <si>
    <t>00:00-01:00</t>
  </si>
  <si>
    <t>16:00-17:00</t>
  </si>
  <si>
    <t xml:space="preserve"> Hourly Loads Per Bus (MW)</t>
  </si>
  <si>
    <t>Hourly Generation Per Bus (MW)</t>
  </si>
  <si>
    <t>Up</t>
  </si>
  <si>
    <t>Market Participant ID</t>
  </si>
  <si>
    <t>Down</t>
  </si>
  <si>
    <t xml:space="preserve">Down </t>
  </si>
  <si>
    <t>Market Participant Bus ID</t>
  </si>
  <si>
    <t>Hour</t>
  </si>
  <si>
    <r>
      <t>Price (</t>
    </r>
    <r>
      <rPr>
        <b/>
        <sz val="11"/>
        <color theme="1"/>
        <rFont val="Calibri"/>
        <family val="2"/>
        <charset val="161"/>
      </rPr>
      <t>€ /MWh)</t>
    </r>
  </si>
  <si>
    <t>Scenario 1</t>
  </si>
  <si>
    <t>Scenario 2</t>
  </si>
  <si>
    <t>Scenario 3</t>
  </si>
  <si>
    <t>Scenario 4</t>
  </si>
  <si>
    <t>Scenario 5</t>
  </si>
  <si>
    <r>
      <t>BM Price (</t>
    </r>
    <r>
      <rPr>
        <b/>
        <sz val="11"/>
        <color theme="1"/>
        <rFont val="Calibri"/>
        <family val="2"/>
        <charset val="161"/>
      </rPr>
      <t>€ / MWh)</t>
    </r>
  </si>
  <si>
    <t>Reserve Up TSO Requirement (MW)</t>
  </si>
  <si>
    <t>Reserve Down TSO Requirement (MW)</t>
  </si>
  <si>
    <t>Offered Capacity (MW)</t>
  </si>
  <si>
    <t>Offered Reserve Price (€ /MW/h)</t>
  </si>
  <si>
    <t>Offered Active Power (MW)</t>
  </si>
  <si>
    <t>Offered Active Power Price (€ /MW/h)</t>
  </si>
  <si>
    <t>Offered Reactive Power Price (€ /MVAr/h)</t>
  </si>
  <si>
    <t>Offered Reactive Power (MVAr)</t>
  </si>
  <si>
    <t>Battery Storage Units</t>
  </si>
  <si>
    <t>R (p.u.)</t>
  </si>
  <si>
    <t>X (p.u.)</t>
  </si>
  <si>
    <t>Winter</t>
  </si>
  <si>
    <t>Summer</t>
  </si>
  <si>
    <t>Spring/Fall</t>
  </si>
  <si>
    <t>Wkdy</t>
  </si>
  <si>
    <t>Wknd</t>
  </si>
  <si>
    <t>S_capacity (MVA)</t>
  </si>
  <si>
    <t>Line Data (base S=1 MVA)</t>
  </si>
  <si>
    <t>Unscaled P (MW)</t>
  </si>
  <si>
    <t>Phase angle (rad)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</si>
  <si>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</si>
  <si>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</si>
  <si>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</si>
  <si>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</si>
  <si>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</si>
  <si>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</si>
  <si>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</si>
  <si>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In Huf/kWh</t>
  </si>
  <si>
    <t>In kWh</t>
  </si>
  <si>
    <t>Select load factor (1-6):</t>
  </si>
  <si>
    <t>PV factors</t>
  </si>
  <si>
    <t>1.4.2019 HU</t>
  </si>
  <si>
    <t>Wind factors</t>
  </si>
  <si>
    <t>Unscaled Offer</t>
  </si>
  <si>
    <t>Bus Data</t>
  </si>
  <si>
    <t>Bus No.</t>
  </si>
  <si>
    <t>Type</t>
  </si>
  <si>
    <t>DG</t>
  </si>
  <si>
    <t>WT</t>
  </si>
  <si>
    <t>PV</t>
  </si>
  <si>
    <t>DG factors</t>
  </si>
  <si>
    <t>-</t>
  </si>
  <si>
    <t>Scenarios Weights</t>
  </si>
  <si>
    <t>Data for Hungary 15.4.2019</t>
  </si>
  <si>
    <t>Data for: Hungary; Monday; 15.4.2019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</si>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</sst>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,###,###,##0.00;\-###,###,###,##0.00"/>
    <numFmt numFmtId="165" formatCode="###,###,###,###.00;\-###,###,###,###.00"/>
    <numFmt numFmtId="166" formatCode="###0;###0"/>
  </numFmts>
  <fonts count="1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b/>
      <sz val="11"/>
      <color rgb="FF006100"/>
      <name val="Calibri"/>
      <family val="2"/>
      <charset val="161"/>
      <scheme val="minor"/>
    </font>
    <font>
      <b/>
      <i/>
      <sz val="11"/>
      <color rgb="FFFF0000"/>
      <name val="Calibri"/>
      <family val="2"/>
      <charset val="161"/>
      <scheme val="minor"/>
    </font>
    <font>
      <b/>
      <sz val="11"/>
      <color theme="1"/>
      <name val="Calibri"/>
      <family val="2"/>
      <charset val="161"/>
    </font>
    <font>
      <sz val="9"/>
      <color indexed="81"/>
      <name val="Tahoma"/>
      <family val="2"/>
      <charset val="161"/>
    </font>
    <font>
      <b/>
      <sz val="9"/>
      <color indexed="81"/>
      <name val="Tahoma"/>
      <family val="2"/>
      <charset val="161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sz val="11"/>
      <color rgb="FF3F3F76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1"/>
      <color theme="1"/>
      <name val="Calibri"/>
      <family val="2"/>
      <charset val="238"/>
    </font>
    <font>
      <sz val="7"/>
      <color theme="1"/>
      <name val="Arial"/>
      <family val="2"/>
      <charset val="238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C99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10" fillId="7" borderId="19" applyNumberFormat="0" applyAlignment="0" applyProtection="0"/>
    <xf numFmtId="0" fontId="11" fillId="0" borderId="0"/>
    <xf numFmtId="0" fontId="12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/>
    <xf numFmtId="0" fontId="0" fillId="0" borderId="5" xfId="0" applyBorder="1"/>
    <xf numFmtId="0" fontId="2" fillId="0" borderId="0" xfId="0" applyFont="1"/>
    <xf numFmtId="0" fontId="2" fillId="0" borderId="7" xfId="0" applyFont="1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2" fillId="0" borderId="10" xfId="0" applyFont="1" applyBorder="1"/>
    <xf numFmtId="0" fontId="2" fillId="0" borderId="9" xfId="0" applyFont="1" applyBorder="1"/>
    <xf numFmtId="0" fontId="0" fillId="0" borderId="0" xfId="0" applyBorder="1"/>
    <xf numFmtId="0" fontId="2" fillId="0" borderId="0" xfId="0" applyFont="1" applyBorder="1"/>
    <xf numFmtId="0" fontId="0" fillId="0" borderId="9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0" xfId="0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4" fillId="0" borderId="0" xfId="0" applyFont="1" applyAlignment="1"/>
    <xf numFmtId="0" fontId="0" fillId="0" borderId="1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10" fillId="7" borderId="19" xfId="2"/>
    <xf numFmtId="0" fontId="0" fillId="0" borderId="0" xfId="0"/>
    <xf numFmtId="14" fontId="0" fillId="0" borderId="0" xfId="0" applyNumberFormat="1"/>
    <xf numFmtId="165" fontId="13" fillId="0" borderId="20" xfId="0" applyNumberFormat="1" applyFont="1" applyBorder="1" applyAlignment="1">
      <alignment horizontal="right" vertical="top" wrapText="1"/>
    </xf>
    <xf numFmtId="164" fontId="13" fillId="0" borderId="20" xfId="0" applyNumberFormat="1" applyFont="1" applyBorder="1" applyAlignment="1">
      <alignment horizontal="right" vertical="top" wrapText="1"/>
    </xf>
    <xf numFmtId="166" fontId="15" fillId="0" borderId="20" xfId="0" applyNumberFormat="1" applyFont="1" applyBorder="1" applyAlignment="1">
      <alignment horizontal="right" vertical="top" wrapText="1"/>
    </xf>
    <xf numFmtId="2" fontId="15" fillId="0" borderId="20" xfId="0" applyNumberFormat="1" applyFont="1" applyBorder="1" applyAlignment="1">
      <alignment horizontal="right" vertical="top" wrapText="1"/>
    </xf>
    <xf numFmtId="2" fontId="0" fillId="0" borderId="0" xfId="0" applyNumberFormat="1" applyBorder="1"/>
    <xf numFmtId="2" fontId="0" fillId="0" borderId="9" xfId="0" applyNumberFormat="1" applyBorder="1"/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2" xfId="0" applyBorder="1"/>
    <xf numFmtId="0" fontId="0" fillId="0" borderId="0" xfId="0" applyAlignment="1">
      <alignment horizontal="center"/>
    </xf>
    <xf numFmtId="22" fontId="0" fillId="0" borderId="0" xfId="0" applyNumberFormat="1"/>
    <xf numFmtId="0" fontId="0" fillId="0" borderId="0" xfId="0" applyAlignment="1">
      <alignment horizontal="center"/>
    </xf>
    <xf numFmtId="0" fontId="2" fillId="0" borderId="24" xfId="0" applyFont="1" applyBorder="1"/>
    <xf numFmtId="0" fontId="2" fillId="0" borderId="25" xfId="0" applyFont="1" applyBorder="1"/>
    <xf numFmtId="0" fontId="2" fillId="0" borderId="25" xfId="0" applyFon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Fill="1" applyBorder="1"/>
    <xf numFmtId="0" fontId="0" fillId="0" borderId="21" xfId="0" applyFill="1" applyBorder="1" applyAlignment="1">
      <alignment horizontal="center"/>
    </xf>
    <xf numFmtId="0" fontId="0" fillId="0" borderId="23" xfId="0" applyFill="1" applyBorder="1"/>
    <xf numFmtId="0" fontId="4" fillId="0" borderId="0" xfId="0" applyFont="1"/>
    <xf numFmtId="2" fontId="0" fillId="0" borderId="0" xfId="0" applyNumberFormat="1"/>
    <xf numFmtId="164" fontId="13" fillId="0" borderId="23" xfId="0" applyNumberFormat="1" applyFont="1" applyFill="1" applyBorder="1" applyAlignment="1">
      <alignment horizontal="right" vertical="top" wrapText="1"/>
    </xf>
    <xf numFmtId="164" fontId="0" fillId="0" borderId="0" xfId="0" applyNumberFormat="1"/>
    <xf numFmtId="165" fontId="0" fillId="0" borderId="0" xfId="0" applyNumberFormat="1"/>
    <xf numFmtId="0" fontId="2" fillId="9" borderId="9" xfId="0" applyFont="1" applyFill="1" applyBorder="1"/>
    <xf numFmtId="0" fontId="2" fillId="0" borderId="9" xfId="0" applyFont="1" applyFill="1" applyBorder="1"/>
    <xf numFmtId="0" fontId="2" fillId="0" borderId="25" xfId="0" applyFont="1" applyFill="1" applyBorder="1"/>
    <xf numFmtId="0" fontId="2" fillId="0" borderId="10" xfId="0" applyFont="1" applyFill="1" applyBorder="1"/>
    <xf numFmtId="0" fontId="2" fillId="0" borderId="26" xfId="0" applyFont="1" applyFill="1" applyBorder="1"/>
    <xf numFmtId="0" fontId="0" fillId="0" borderId="7" xfId="0" applyFill="1" applyBorder="1"/>
    <xf numFmtId="0" fontId="2" fillId="0" borderId="8" xfId="0" applyFont="1" applyFill="1" applyBorder="1"/>
    <xf numFmtId="0" fontId="0" fillId="0" borderId="0" xfId="0" applyFill="1"/>
    <xf numFmtId="0" fontId="0" fillId="0" borderId="0" xfId="0" applyFill="1" applyAlignment="1">
      <alignment horizontal="center"/>
    </xf>
    <xf numFmtId="2" fontId="0" fillId="9" borderId="0" xfId="0" applyNumberFormat="1" applyFill="1" applyBorder="1"/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3" fillId="2" borderId="0" xfId="1" applyFont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5">
    <cellStyle name="Good" xfId="1" builtinId="26"/>
    <cellStyle name="Input" xfId="2" builtinId="20"/>
    <cellStyle name="Normal" xfId="0" builtinId="0"/>
    <cellStyle name="Normal 2" xfId="3"/>
    <cellStyle name="Normal 3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364881</xdr:colOff>
      <xdr:row>2</xdr:row>
      <xdr:rowOff>142875</xdr:rowOff>
    </xdr:from>
    <xdr:to>
      <xdr:col>13</xdr:col>
      <xdr:colOff>396241</xdr:colOff>
      <xdr:row>22</xdr:row>
      <xdr:rowOff>68345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964798B-3544-4120-ADAA-FA96791762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 bwMode="auto">
        <a:xfrm>
          <a:off x="364881" y="504825"/>
          <a:ext cx="7956160" cy="35449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Y99"/>
  <sheetViews>
    <sheetView tabSelected="1" workbookViewId="0">
      <selection sqref="A1:F1"/>
    </sheetView>
  </sheetViews>
  <sheetFormatPr defaultRowHeight="15" x14ac:dyDescent="0.25"/>
  <cols>
    <col min="1" max="1" width="8.28515625" customWidth="1"/>
    <col min="2" max="2" width="9.140625" customWidth="1"/>
    <col min="3" max="3" width="6.7109375" customWidth="1"/>
    <col min="4" max="5" width="8.28515625" customWidth="1"/>
    <col min="6" max="6" width="15.7109375" customWidth="1"/>
    <col min="7" max="7" width="7.42578125" style="27" bestFit="1" customWidth="1"/>
    <col min="8" max="8" width="13.5703125" style="27" bestFit="1" customWidth="1"/>
    <col min="9" max="9" width="13.42578125" style="27" bestFit="1" customWidth="1"/>
    <col min="10" max="10" width="4.140625" customWidth="1"/>
    <col min="11" max="11" width="16" customWidth="1"/>
    <col min="12" max="12" width="14.7109375" customWidth="1"/>
    <col min="13" max="13" width="17.5703125" customWidth="1"/>
    <col min="14" max="14" width="12.140625" customWidth="1"/>
    <col min="15" max="15" width="7.140625" customWidth="1"/>
    <col min="16" max="16" width="6.7109375" customWidth="1"/>
    <col min="17" max="17" width="4.140625" customWidth="1"/>
    <col min="18" max="18" width="12.5703125" customWidth="1"/>
    <col min="19" max="19" width="16.42578125" style="27" bestFit="1" customWidth="1"/>
    <col min="20" max="20" width="18.85546875" style="25" bestFit="1" customWidth="1"/>
    <col min="21" max="37" width="10.85546875" customWidth="1"/>
    <col min="38" max="43" width="10.85546875" bestFit="1" customWidth="1"/>
    <col min="44" max="44" width="11.28515625" bestFit="1" customWidth="1"/>
    <col min="45" max="45" width="4.140625" customWidth="1"/>
    <col min="46" max="46" width="5.85546875" style="27" customWidth="1"/>
    <col min="47" max="47" width="12.7109375" style="27" customWidth="1"/>
    <col min="48" max="48" width="16.42578125" style="27" bestFit="1" customWidth="1"/>
    <col min="49" max="49" width="16.140625" bestFit="1" customWidth="1"/>
    <col min="50" max="72" width="10.85546875" bestFit="1" customWidth="1"/>
    <col min="73" max="73" width="11.28515625" bestFit="1" customWidth="1"/>
  </cols>
  <sheetData>
    <row r="1" spans="1:77" x14ac:dyDescent="0.25">
      <c r="A1" s="64" t="s">
        <v>69</v>
      </c>
      <c r="B1" s="64"/>
      <c r="C1" s="64"/>
      <c r="D1" s="64"/>
      <c r="E1" s="64"/>
      <c r="F1" s="64"/>
      <c r="G1" s="68" t="s">
        <v>86</v>
      </c>
      <c r="H1" s="68"/>
      <c r="I1" s="68"/>
      <c r="J1" s="65" t="s">
        <v>60</v>
      </c>
      <c r="K1" s="65"/>
      <c r="L1" s="65"/>
      <c r="M1" s="65"/>
      <c r="N1" s="65"/>
      <c r="O1" s="65"/>
      <c r="P1" s="65"/>
      <c r="Q1" s="66" t="s">
        <v>37</v>
      </c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7" t="s">
        <v>38</v>
      </c>
      <c r="AT1" s="67"/>
      <c r="AU1" s="67"/>
      <c r="AV1" s="67"/>
      <c r="AW1" s="67"/>
      <c r="AX1" s="67"/>
      <c r="AY1" s="67"/>
      <c r="AZ1" s="67"/>
      <c r="BA1" s="67"/>
      <c r="BB1" s="67"/>
      <c r="BC1" s="67"/>
      <c r="BD1" s="67"/>
      <c r="BE1" s="67"/>
      <c r="BF1" s="67"/>
      <c r="BG1" s="67"/>
      <c r="BH1" s="67"/>
      <c r="BI1" s="67"/>
      <c r="BJ1" s="67"/>
      <c r="BK1" s="67"/>
      <c r="BL1" s="67"/>
      <c r="BM1" s="67"/>
      <c r="BN1" s="67"/>
      <c r="BO1" s="67"/>
      <c r="BP1" s="67"/>
      <c r="BQ1" s="67"/>
      <c r="BR1" s="67"/>
      <c r="BS1" s="67"/>
      <c r="BT1" s="67"/>
      <c r="BU1" s="67"/>
      <c r="BV1">
        <v>5</v>
      </c>
      <c r="BW1" s="27">
        <v>0.1</v>
      </c>
      <c r="BX1" s="27">
        <v>1.2</v>
      </c>
      <c r="BY1">
        <v>1</v>
      </c>
    </row>
    <row r="2" spans="1:77" x14ac:dyDescent="0.25">
      <c r="A2" s="1" t="s">
        <v>0</v>
      </c>
      <c r="B2" s="1" t="s">
        <v>1</v>
      </c>
      <c r="C2" s="1" t="s">
        <v>2</v>
      </c>
      <c r="D2" s="1" t="s">
        <v>61</v>
      </c>
      <c r="E2" s="1" t="s">
        <v>62</v>
      </c>
      <c r="F2" s="1" t="s">
        <v>68</v>
      </c>
      <c r="G2" s="41" t="s">
        <v>87</v>
      </c>
      <c r="H2" s="41" t="s">
        <v>3</v>
      </c>
      <c r="I2" s="41" t="s">
        <v>4</v>
      </c>
      <c r="J2" s="1" t="s">
        <v>5</v>
      </c>
      <c r="K2" s="1" t="s">
        <v>6</v>
      </c>
      <c r="L2" s="1" t="s">
        <v>7</v>
      </c>
      <c r="M2" s="1" t="s">
        <v>9</v>
      </c>
      <c r="N2" s="1" t="s">
        <v>8</v>
      </c>
      <c r="O2" s="1" t="s">
        <v>10</v>
      </c>
      <c r="P2" s="1" t="s">
        <v>11</v>
      </c>
      <c r="Q2" s="1" t="s">
        <v>5</v>
      </c>
      <c r="R2" s="1" t="s">
        <v>12</v>
      </c>
      <c r="S2" s="24" t="s">
        <v>71</v>
      </c>
      <c r="T2" s="24" t="s">
        <v>70</v>
      </c>
      <c r="U2" s="1" t="s">
        <v>35</v>
      </c>
      <c r="V2" s="1" t="s">
        <v>34</v>
      </c>
      <c r="W2" s="1" t="s">
        <v>13</v>
      </c>
      <c r="X2" s="1" t="s">
        <v>14</v>
      </c>
      <c r="Y2" s="1" t="s">
        <v>15</v>
      </c>
      <c r="Z2" s="1" t="s">
        <v>33</v>
      </c>
      <c r="AA2" s="1" t="s">
        <v>16</v>
      </c>
      <c r="AB2" s="1" t="s">
        <v>17</v>
      </c>
      <c r="AC2" s="1" t="s">
        <v>18</v>
      </c>
      <c r="AD2" s="1" t="s">
        <v>19</v>
      </c>
      <c r="AE2" s="1" t="s">
        <v>20</v>
      </c>
      <c r="AF2" s="1" t="s">
        <v>21</v>
      </c>
      <c r="AG2" s="1" t="s">
        <v>22</v>
      </c>
      <c r="AH2" s="1" t="s">
        <v>23</v>
      </c>
      <c r="AI2" s="1" t="s">
        <v>24</v>
      </c>
      <c r="AJ2" s="1" t="s">
        <v>25</v>
      </c>
      <c r="AK2" s="1" t="s">
        <v>36</v>
      </c>
      <c r="AL2" s="1" t="s">
        <v>26</v>
      </c>
      <c r="AM2" s="1" t="s">
        <v>27</v>
      </c>
      <c r="AN2" s="1" t="s">
        <v>28</v>
      </c>
      <c r="AO2" s="1" t="s">
        <v>29</v>
      </c>
      <c r="AP2" s="1" t="s">
        <v>30</v>
      </c>
      <c r="AQ2" s="1" t="s">
        <v>31</v>
      </c>
      <c r="AR2" s="1" t="s">
        <v>32</v>
      </c>
      <c r="AS2" s="1" t="s">
        <v>5</v>
      </c>
      <c r="AT2" s="45" t="s">
        <v>88</v>
      </c>
      <c r="AU2" s="39" t="s">
        <v>12</v>
      </c>
      <c r="AV2" s="39" t="s">
        <v>71</v>
      </c>
      <c r="AW2" s="39" t="s">
        <v>70</v>
      </c>
      <c r="AX2" s="1" t="s">
        <v>35</v>
      </c>
      <c r="AY2" s="1" t="s">
        <v>34</v>
      </c>
      <c r="AZ2" s="1" t="s">
        <v>13</v>
      </c>
      <c r="BA2" s="1" t="s">
        <v>14</v>
      </c>
      <c r="BB2" s="1" t="s">
        <v>15</v>
      </c>
      <c r="BC2" s="1" t="s">
        <v>33</v>
      </c>
      <c r="BD2" s="1" t="s">
        <v>16</v>
      </c>
      <c r="BE2" s="1" t="s">
        <v>17</v>
      </c>
      <c r="BF2" s="1" t="s">
        <v>18</v>
      </c>
      <c r="BG2" s="1" t="s">
        <v>19</v>
      </c>
      <c r="BH2" s="1" t="s">
        <v>20</v>
      </c>
      <c r="BI2" s="1" t="s">
        <v>21</v>
      </c>
      <c r="BJ2" s="1" t="s">
        <v>22</v>
      </c>
      <c r="BK2" s="1" t="s">
        <v>23</v>
      </c>
      <c r="BL2" s="1" t="s">
        <v>24</v>
      </c>
      <c r="BM2" s="1" t="s">
        <v>25</v>
      </c>
      <c r="BN2" s="1" t="s">
        <v>36</v>
      </c>
      <c r="BO2" s="1" t="s">
        <v>26</v>
      </c>
      <c r="BP2" s="1" t="s">
        <v>27</v>
      </c>
      <c r="BQ2" s="1" t="s">
        <v>28</v>
      </c>
      <c r="BR2" s="1" t="s">
        <v>29</v>
      </c>
      <c r="BS2" s="1" t="s">
        <v>30</v>
      </c>
      <c r="BT2" s="1" t="s">
        <v>31</v>
      </c>
      <c r="BU2" s="1" t="s">
        <v>32</v>
      </c>
      <c r="BW2" s="27">
        <v>0.09</v>
      </c>
      <c r="BX2" s="27">
        <v>0.6</v>
      </c>
    </row>
    <row r="3" spans="1:77" x14ac:dyDescent="0.25">
      <c r="A3" s="27">
        <v>1</v>
      </c>
      <c r="B3" s="27">
        <v>1</v>
      </c>
      <c r="C3" s="27">
        <v>2</v>
      </c>
      <c r="D3" s="61">
        <v>5.7525911617239305E-4</v>
      </c>
      <c r="E3" s="61">
        <v>2.9324488568440902E-4</v>
      </c>
      <c r="F3" s="61">
        <v>10</v>
      </c>
      <c r="G3" s="61">
        <v>1</v>
      </c>
      <c r="H3" s="61">
        <v>1</v>
      </c>
      <c r="I3" s="61">
        <v>1</v>
      </c>
      <c r="J3" s="61">
        <v>24</v>
      </c>
      <c r="K3" s="61">
        <v>4</v>
      </c>
      <c r="L3" s="61">
        <v>0</v>
      </c>
      <c r="M3" s="61">
        <v>3.5</v>
      </c>
      <c r="N3" s="61">
        <v>2.5</v>
      </c>
      <c r="O3" s="61">
        <v>0.93</v>
      </c>
      <c r="P3" s="61">
        <v>0.93</v>
      </c>
      <c r="Q3" s="61">
        <v>1</v>
      </c>
      <c r="R3" s="61">
        <v>1</v>
      </c>
      <c r="S3" s="61">
        <v>0</v>
      </c>
      <c r="T3" s="61">
        <v>0</v>
      </c>
      <c r="U3" s="61">
        <f t="array" aca="1" ref="U3" ca="1">$T3*OFFSET('Scaling factors'!C$2,'Scaling factors'!$B$1-1,0,)</f>
        <v>0</v>
      </c>
      <c r="V3" s="61">
        <f t="array" aca="1" ref="V3" ca="1">$T3*OFFSET('Scaling factors'!D$2,'Scaling factors'!$B$1-1,0,)</f>
        <v>0</v>
      </c>
      <c r="W3" s="61">
        <f t="array" aca="1" ref="W3" ca="1">$T3*OFFSET('Scaling factors'!E$2,'Scaling factors'!$B$1-1,0,)</f>
        <v>0</v>
      </c>
      <c r="X3" s="61">
        <f t="array" aca="1" ref="X3" ca="1">$T3*OFFSET('Scaling factors'!F$2,'Scaling factors'!$B$1-1,0,)</f>
        <v>0</v>
      </c>
      <c r="Y3" s="61">
        <f t="array" aca="1" ref="Y3" ca="1">$T3*OFFSET('Scaling factors'!G$2,'Scaling factors'!$B$1-1,0,)</f>
        <v>0</v>
      </c>
      <c r="Z3" s="61">
        <f t="array" aca="1" ref="Z3" ca="1">$T3*OFFSET('Scaling factors'!H$2,'Scaling factors'!$B$1-1,0,)</f>
        <v>0</v>
      </c>
      <c r="AA3" s="61">
        <f t="array" aca="1" ref="AA3" ca="1">$T3*OFFSET('Scaling factors'!I$2,'Scaling factors'!$B$1-1,0,)</f>
        <v>0</v>
      </c>
      <c r="AB3" s="61">
        <f t="array" aca="1" ref="AB3" ca="1">$T3*OFFSET('Scaling factors'!J$2,'Scaling factors'!$B$1-1,0,)</f>
        <v>0</v>
      </c>
      <c r="AC3" s="61">
        <f t="array" aca="1" ref="AC3" ca="1">$T3*OFFSET('Scaling factors'!K$2,'Scaling factors'!$B$1-1,0,)</f>
        <v>0</v>
      </c>
      <c r="AD3" s="61">
        <f t="array" aca="1" ref="AD3" ca="1">$T3*OFFSET('Scaling factors'!L$2,'Scaling factors'!$B$1-1,0,)</f>
        <v>0</v>
      </c>
      <c r="AE3" s="61">
        <f t="array" aca="1" ref="AE3" ca="1">$T3*OFFSET('Scaling factors'!M$2,'Scaling factors'!$B$1-1,0,)</f>
        <v>0</v>
      </c>
      <c r="AF3" s="61">
        <f t="array" aca="1" ref="AF3" ca="1">$T3*OFFSET('Scaling factors'!N$2,'Scaling factors'!$B$1-1,0,)</f>
        <v>0</v>
      </c>
      <c r="AG3" s="61">
        <f t="array" aca="1" ref="AG3" ca="1">$T3*OFFSET('Scaling factors'!O$2,'Scaling factors'!$B$1-1,0,)</f>
        <v>0</v>
      </c>
      <c r="AH3" s="61">
        <f t="array" aca="1" ref="AH3" ca="1">$T3*OFFSET('Scaling factors'!P$2,'Scaling factors'!$B$1-1,0,)</f>
        <v>0</v>
      </c>
      <c r="AI3" s="61">
        <f t="array" aca="1" ref="AI3" ca="1">$T3*OFFSET('Scaling factors'!Q$2,'Scaling factors'!$B$1-1,0,)</f>
        <v>0</v>
      </c>
      <c r="AJ3" s="61">
        <f t="array" aca="1" ref="AJ3" ca="1">$T3*OFFSET('Scaling factors'!R$2,'Scaling factors'!$B$1-1,0,)</f>
        <v>0</v>
      </c>
      <c r="AK3" s="61">
        <f t="array" aca="1" ref="AK3" ca="1">$T3*OFFSET('Scaling factors'!S$2,'Scaling factors'!$B$1-1,0,)</f>
        <v>0</v>
      </c>
      <c r="AL3" s="61">
        <f t="array" aca="1" ref="AL3" ca="1">$T3*OFFSET('Scaling factors'!T$2,'Scaling factors'!$B$1-1,0,)</f>
        <v>0</v>
      </c>
      <c r="AM3" s="61">
        <f t="array" aca="1" ref="AM3" ca="1">$T3*OFFSET('Scaling factors'!U$2,'Scaling factors'!$B$1-1,0,)</f>
        <v>0</v>
      </c>
      <c r="AN3" s="61">
        <f t="array" aca="1" ref="AN3" ca="1">$T3*OFFSET('Scaling factors'!V$2,'Scaling factors'!$B$1-1,0,)</f>
        <v>0</v>
      </c>
      <c r="AO3" s="61">
        <f t="array" aca="1" ref="AO3" ca="1">$T3*OFFSET('Scaling factors'!W$2,'Scaling factors'!$B$1-1,0,)</f>
        <v>0</v>
      </c>
      <c r="AP3" s="61">
        <f t="array" aca="1" ref="AP3" ca="1">$T3*OFFSET('Scaling factors'!X$2,'Scaling factors'!$B$1-1,0,)</f>
        <v>0</v>
      </c>
      <c r="AQ3" s="61">
        <f t="array" aca="1" ref="AQ3" ca="1">$T3*OFFSET('Scaling factors'!Y$2,'Scaling factors'!$B$1-1,0,)</f>
        <v>0</v>
      </c>
      <c r="AR3" s="61">
        <f t="array" aca="1" ref="AR3" ca="1">$T3*OFFSET('Scaling factors'!Z$2,'Scaling factors'!$B$1-1,0,)</f>
        <v>0</v>
      </c>
      <c r="AS3">
        <v>7</v>
      </c>
      <c r="AT3" s="27" t="s">
        <v>89</v>
      </c>
      <c r="AU3" s="27">
        <v>1</v>
      </c>
      <c r="AV3" s="27">
        <f>ACOS(AU3)</f>
        <v>0</v>
      </c>
      <c r="AW3" s="61">
        <f>BX1*BV$1*BY$1</f>
        <v>6</v>
      </c>
      <c r="AX3" s="61">
        <f>$AW3*'Scaling factors'!C$16</f>
        <v>4.8000000000000007</v>
      </c>
      <c r="AY3" s="61">
        <f>$AW3*'Scaling factors'!D$16</f>
        <v>4.8000000000000007</v>
      </c>
      <c r="AZ3" s="61">
        <f>$AW3*'Scaling factors'!E$16</f>
        <v>4.8000000000000007</v>
      </c>
      <c r="BA3" s="61">
        <f>$AW3*'Scaling factors'!F$16</f>
        <v>4.8000000000000007</v>
      </c>
      <c r="BB3" s="61">
        <f>$AW3*'Scaling factors'!G$16</f>
        <v>4.8000000000000007</v>
      </c>
      <c r="BC3" s="61">
        <f>$AW3*'Scaling factors'!H$16</f>
        <v>4.8000000000000007</v>
      </c>
      <c r="BD3" s="61">
        <f>$AW3*'Scaling factors'!I$16</f>
        <v>4.8000000000000007</v>
      </c>
      <c r="BE3" s="61">
        <f>$AW3*'Scaling factors'!J$16</f>
        <v>4.8000000000000007</v>
      </c>
      <c r="BF3" s="61">
        <f>$AW3*'Scaling factors'!K$16</f>
        <v>4.8000000000000007</v>
      </c>
      <c r="BG3" s="61">
        <f>$AW3*'Scaling factors'!L$16</f>
        <v>4.8000000000000007</v>
      </c>
      <c r="BH3" s="61">
        <f>$AW3*'Scaling factors'!M$16</f>
        <v>4.8000000000000007</v>
      </c>
      <c r="BI3" s="61">
        <f>$AW3*'Scaling factors'!N$16</f>
        <v>4.8000000000000007</v>
      </c>
      <c r="BJ3" s="61">
        <f>$AW3*'Scaling factors'!O$16</f>
        <v>4.8000000000000007</v>
      </c>
      <c r="BK3" s="61">
        <f>$AW3*'Scaling factors'!P$16</f>
        <v>4.8000000000000007</v>
      </c>
      <c r="BL3" s="61">
        <f>$AW3*'Scaling factors'!Q$16</f>
        <v>4.8000000000000007</v>
      </c>
      <c r="BM3" s="61">
        <f>$AW3*'Scaling factors'!R$16</f>
        <v>4.8000000000000007</v>
      </c>
      <c r="BN3" s="61">
        <f>$AW3*'Scaling factors'!S$16</f>
        <v>4.8000000000000007</v>
      </c>
      <c r="BO3" s="61">
        <f>$AW3*'Scaling factors'!T$16</f>
        <v>4.8000000000000007</v>
      </c>
      <c r="BP3" s="61">
        <f>$AW3*'Scaling factors'!U$16</f>
        <v>4.8000000000000007</v>
      </c>
      <c r="BQ3" s="61">
        <f>$AW3*'Scaling factors'!V$16</f>
        <v>4.8000000000000007</v>
      </c>
      <c r="BR3" s="61">
        <f>$AW3*'Scaling factors'!W$16</f>
        <v>4.8000000000000007</v>
      </c>
      <c r="BS3" s="61">
        <f>$AW3*'Scaling factors'!X$16</f>
        <v>4.8000000000000007</v>
      </c>
      <c r="BT3" s="61">
        <f>$AW3*'Scaling factors'!Y$16</f>
        <v>4.8000000000000007</v>
      </c>
      <c r="BU3" s="61">
        <f>$AW3*'Scaling factors'!Z$16</f>
        <v>4.8000000000000007</v>
      </c>
      <c r="BW3" s="27">
        <v>0.12</v>
      </c>
      <c r="BX3" s="27">
        <v>0.8</v>
      </c>
    </row>
    <row r="4" spans="1:77" x14ac:dyDescent="0.25">
      <c r="A4" s="27">
        <v>2</v>
      </c>
      <c r="B4" s="27">
        <v>2</v>
      </c>
      <c r="C4" s="27">
        <v>3</v>
      </c>
      <c r="D4" s="61">
        <v>3.0759516732428399E-3</v>
      </c>
      <c r="E4" s="61">
        <v>1.56667639990117E-3</v>
      </c>
      <c r="F4" s="61">
        <v>10</v>
      </c>
      <c r="G4" s="61">
        <v>2</v>
      </c>
      <c r="H4" s="61">
        <v>1.05</v>
      </c>
      <c r="I4" s="61">
        <v>0.95</v>
      </c>
      <c r="J4" s="61">
        <v>30</v>
      </c>
      <c r="K4" s="61">
        <v>4</v>
      </c>
      <c r="L4" s="61">
        <v>0</v>
      </c>
      <c r="M4" s="61">
        <v>3.5</v>
      </c>
      <c r="N4" s="61">
        <v>2.5</v>
      </c>
      <c r="O4" s="61">
        <v>0.93</v>
      </c>
      <c r="P4" s="61">
        <v>0.93</v>
      </c>
      <c r="Q4" s="61">
        <v>2</v>
      </c>
      <c r="R4" s="61">
        <v>0.85749292571254421</v>
      </c>
      <c r="S4" s="61">
        <v>0.54041950027058405</v>
      </c>
      <c r="T4" s="61">
        <f>BW1*BV$1</f>
        <v>0.5</v>
      </c>
      <c r="U4" s="61">
        <f ca="1">$T4*OFFSET('Scaling factors'!C$2,'Scaling factors'!$B$1-1,0,)</f>
        <v>0.315</v>
      </c>
      <c r="V4" s="61">
        <f t="array" aca="1" ref="V4" ca="1">$T4*OFFSET('Scaling factors'!D$2,'Scaling factors'!$B$1-1,0,)</f>
        <v>0.31</v>
      </c>
      <c r="W4" s="61">
        <f t="array" aca="1" ref="W4" ca="1">$T4*OFFSET('Scaling factors'!E$2,'Scaling factors'!$B$1-1,0,)</f>
        <v>0.3</v>
      </c>
      <c r="X4" s="61">
        <f t="array" aca="1" ref="X4" ca="1">$T4*OFFSET('Scaling factors'!F$2,'Scaling factors'!$B$1-1,0,)</f>
        <v>0.28999999999999998</v>
      </c>
      <c r="Y4" s="61">
        <f t="array" aca="1" ref="Y4" ca="1">$T4*OFFSET('Scaling factors'!G$2,'Scaling factors'!$B$1-1,0,)</f>
        <v>0.29499999999999998</v>
      </c>
      <c r="Z4" s="61">
        <f t="array" aca="1" ref="Z4" ca="1">$T4*OFFSET('Scaling factors'!H$2,'Scaling factors'!$B$1-1,0,)</f>
        <v>0.32500000000000001</v>
      </c>
      <c r="AA4" s="61">
        <f t="array" aca="1" ref="AA4" ca="1">$T4*OFFSET('Scaling factors'!I$2,'Scaling factors'!$B$1-1,0,)</f>
        <v>0.36</v>
      </c>
      <c r="AB4" s="61">
        <f t="array" aca="1" ref="AB4" ca="1">$T4*OFFSET('Scaling factors'!J$2,'Scaling factors'!$B$1-1,0,)</f>
        <v>0.42499999999999999</v>
      </c>
      <c r="AC4" s="61">
        <f t="array" aca="1" ref="AC4" ca="1">$T4*OFFSET('Scaling factors'!K$2,'Scaling factors'!$B$1-1,0,)</f>
        <v>0.47499999999999998</v>
      </c>
      <c r="AD4" s="61">
        <f t="array" aca="1" ref="AD4" ca="1">$T4*OFFSET('Scaling factors'!L$2,'Scaling factors'!$B$1-1,0,)</f>
        <v>0.495</v>
      </c>
      <c r="AE4" s="61">
        <f t="array" aca="1" ref="AE4" ca="1">$T4*OFFSET('Scaling factors'!M$2,'Scaling factors'!$B$1-1,0,)</f>
        <v>0.5</v>
      </c>
      <c r="AF4" s="61">
        <f t="array" aca="1" ref="AF4" ca="1">$T4*OFFSET('Scaling factors'!N$2,'Scaling factors'!$B$1-1,0,)</f>
        <v>0.495</v>
      </c>
      <c r="AG4" s="61">
        <f t="array" aca="1" ref="AG4" ca="1">$T4*OFFSET('Scaling factors'!O$2,'Scaling factors'!$B$1-1,0,)</f>
        <v>0.46500000000000002</v>
      </c>
      <c r="AH4" s="61">
        <f t="array" aca="1" ref="AH4" ca="1">$T4*OFFSET('Scaling factors'!P$2,'Scaling factors'!$B$1-1,0,)</f>
        <v>0.46</v>
      </c>
      <c r="AI4" s="61">
        <f t="array" aca="1" ref="AI4" ca="1">$T4*OFFSET('Scaling factors'!Q$2,'Scaling factors'!$B$1-1,0,)</f>
        <v>0.45</v>
      </c>
      <c r="AJ4" s="61">
        <f t="array" aca="1" ref="AJ4" ca="1">$T4*OFFSET('Scaling factors'!R$2,'Scaling factors'!$B$1-1,0,)</f>
        <v>0.44</v>
      </c>
      <c r="AK4" s="61">
        <f t="array" aca="1" ref="AK4" ca="1">$T4*OFFSET('Scaling factors'!S$2,'Scaling factors'!$B$1-1,0,)</f>
        <v>0.45</v>
      </c>
      <c r="AL4" s="61">
        <f t="array" aca="1" ref="AL4" ca="1">$T4*OFFSET('Scaling factors'!T$2,'Scaling factors'!$B$1-1,0,)</f>
        <v>0.46</v>
      </c>
      <c r="AM4" s="61">
        <f t="array" aca="1" ref="AM4" ca="1">$T4*OFFSET('Scaling factors'!U$2,'Scaling factors'!$B$1-1,0,)</f>
        <v>0.48</v>
      </c>
      <c r="AN4" s="61">
        <f t="array" aca="1" ref="AN4" ca="1">$T4*OFFSET('Scaling factors'!V$2,'Scaling factors'!$B$1-1,0,)</f>
        <v>0.49</v>
      </c>
      <c r="AO4" s="61">
        <f t="array" aca="1" ref="AO4" ca="1">$T4*OFFSET('Scaling factors'!W$2,'Scaling factors'!$B$1-1,0,)</f>
        <v>0.48</v>
      </c>
      <c r="AP4" s="61">
        <f t="array" aca="1" ref="AP4" ca="1">$T4*OFFSET('Scaling factors'!X$2,'Scaling factors'!$B$1-1,0,)</f>
        <v>0.45</v>
      </c>
      <c r="AQ4" s="61">
        <f t="array" aca="1" ref="AQ4" ca="1">$T4*OFFSET('Scaling factors'!Y$2,'Scaling factors'!$B$1-1,0,)</f>
        <v>0.4</v>
      </c>
      <c r="AR4" s="61">
        <f t="array" aca="1" ref="AR4" ca="1">$T4*OFFSET('Scaling factors'!Z$2,'Scaling factors'!$B$1-1,0,)</f>
        <v>0.35</v>
      </c>
      <c r="AS4">
        <v>13</v>
      </c>
      <c r="AT4" s="27" t="s">
        <v>89</v>
      </c>
      <c r="AU4" s="27">
        <v>1</v>
      </c>
      <c r="AV4" s="27">
        <f>ACOS(AU4)</f>
        <v>0</v>
      </c>
      <c r="AW4" s="61">
        <f t="shared" ref="AW4:AW9" si="0">BX2*BV$1*BY$1</f>
        <v>3</v>
      </c>
      <c r="AX4" s="61">
        <f>$AW4*'Scaling factors'!C$16</f>
        <v>2.4000000000000004</v>
      </c>
      <c r="AY4" s="61">
        <f>$AW4*'Scaling factors'!D$16</f>
        <v>2.4000000000000004</v>
      </c>
      <c r="AZ4" s="61">
        <f>$AW4*'Scaling factors'!E$16</f>
        <v>2.4000000000000004</v>
      </c>
      <c r="BA4" s="61">
        <f>$AW4*'Scaling factors'!F$16</f>
        <v>2.4000000000000004</v>
      </c>
      <c r="BB4" s="61">
        <f>$AW4*'Scaling factors'!G$16</f>
        <v>2.4000000000000004</v>
      </c>
      <c r="BC4" s="61">
        <f>$AW4*'Scaling factors'!H$16</f>
        <v>2.4000000000000004</v>
      </c>
      <c r="BD4" s="61">
        <f>$AW4*'Scaling factors'!I$16</f>
        <v>2.4000000000000004</v>
      </c>
      <c r="BE4" s="61">
        <f>$AW4*'Scaling factors'!J$16</f>
        <v>2.4000000000000004</v>
      </c>
      <c r="BF4" s="61">
        <f>$AW4*'Scaling factors'!K$16</f>
        <v>2.4000000000000004</v>
      </c>
      <c r="BG4" s="61">
        <f>$AW4*'Scaling factors'!L$16</f>
        <v>2.4000000000000004</v>
      </c>
      <c r="BH4" s="61">
        <f>$AW4*'Scaling factors'!M$16</f>
        <v>2.4000000000000004</v>
      </c>
      <c r="BI4" s="61">
        <f>$AW4*'Scaling factors'!N$16</f>
        <v>2.4000000000000004</v>
      </c>
      <c r="BJ4" s="61">
        <f>$AW4*'Scaling factors'!O$16</f>
        <v>2.4000000000000004</v>
      </c>
      <c r="BK4" s="61">
        <f>$AW4*'Scaling factors'!P$16</f>
        <v>2.4000000000000004</v>
      </c>
      <c r="BL4" s="61">
        <f>$AW4*'Scaling factors'!Q$16</f>
        <v>2.4000000000000004</v>
      </c>
      <c r="BM4" s="61">
        <f>$AW4*'Scaling factors'!R$16</f>
        <v>2.4000000000000004</v>
      </c>
      <c r="BN4" s="61">
        <f>$AW4*'Scaling factors'!S$16</f>
        <v>2.4000000000000004</v>
      </c>
      <c r="BO4" s="61">
        <f>$AW4*'Scaling factors'!T$16</f>
        <v>2.4000000000000004</v>
      </c>
      <c r="BP4" s="61">
        <f>$AW4*'Scaling factors'!U$16</f>
        <v>2.4000000000000004</v>
      </c>
      <c r="BQ4" s="61">
        <f>$AW4*'Scaling factors'!V$16</f>
        <v>2.4000000000000004</v>
      </c>
      <c r="BR4" s="61">
        <f>$AW4*'Scaling factors'!W$16</f>
        <v>2.4000000000000004</v>
      </c>
      <c r="BS4" s="61">
        <f>$AW4*'Scaling factors'!X$16</f>
        <v>2.4000000000000004</v>
      </c>
      <c r="BT4" s="61">
        <f>$AW4*'Scaling factors'!Y$16</f>
        <v>2.4000000000000004</v>
      </c>
      <c r="BU4" s="61">
        <f>$AW4*'Scaling factors'!Z$16</f>
        <v>2.4000000000000004</v>
      </c>
      <c r="BW4" s="27">
        <v>0.06</v>
      </c>
      <c r="BX4" s="27">
        <v>0.5</v>
      </c>
    </row>
    <row r="5" spans="1:77" x14ac:dyDescent="0.25">
      <c r="A5" s="27">
        <v>3</v>
      </c>
      <c r="B5" s="27">
        <v>3</v>
      </c>
      <c r="C5" s="27">
        <v>4</v>
      </c>
      <c r="D5" s="61">
        <v>2.2835665566062497E-3</v>
      </c>
      <c r="E5" s="61">
        <v>1.16299673811859E-3</v>
      </c>
      <c r="F5" s="61">
        <v>10</v>
      </c>
      <c r="G5" s="61">
        <v>3</v>
      </c>
      <c r="H5" s="61">
        <v>1.05</v>
      </c>
      <c r="I5" s="61">
        <v>0.95</v>
      </c>
      <c r="J5" s="61"/>
      <c r="K5" s="61"/>
      <c r="L5" s="61"/>
      <c r="M5" s="61"/>
      <c r="N5" s="61"/>
      <c r="O5" s="61"/>
      <c r="P5" s="61"/>
      <c r="Q5" s="61">
        <v>3</v>
      </c>
      <c r="R5" s="61">
        <v>0.91381154862025715</v>
      </c>
      <c r="S5" s="61">
        <v>0.41822432957922895</v>
      </c>
      <c r="T5" s="61">
        <f t="shared" ref="T5:T35" si="1">BW2*BV$1</f>
        <v>0.44999999999999996</v>
      </c>
      <c r="U5" s="61">
        <f t="array" aca="1" ref="U5" ca="1">$T5*OFFSET('Scaling factors'!C$2,'Scaling factors'!$B$1-1,0,)</f>
        <v>0.28349999999999997</v>
      </c>
      <c r="V5" s="61">
        <f t="array" aca="1" ref="V5" ca="1">$T5*OFFSET('Scaling factors'!D$2,'Scaling factors'!$B$1-1,0,)</f>
        <v>0.27899999999999997</v>
      </c>
      <c r="W5" s="61">
        <f t="array" aca="1" ref="W5" ca="1">$T5*OFFSET('Scaling factors'!E$2,'Scaling factors'!$B$1-1,0,)</f>
        <v>0.26999999999999996</v>
      </c>
      <c r="X5" s="61">
        <f t="array" aca="1" ref="X5" ca="1">$T5*OFFSET('Scaling factors'!F$2,'Scaling factors'!$B$1-1,0,)</f>
        <v>0.26099999999999995</v>
      </c>
      <c r="Y5" s="61">
        <f t="array" aca="1" ref="Y5" ca="1">$T5*OFFSET('Scaling factors'!G$2,'Scaling factors'!$B$1-1,0,)</f>
        <v>0.26549999999999996</v>
      </c>
      <c r="Z5" s="61">
        <f t="array" aca="1" ref="Z5" ca="1">$T5*OFFSET('Scaling factors'!H$2,'Scaling factors'!$B$1-1,0,)</f>
        <v>0.29249999999999998</v>
      </c>
      <c r="AA5" s="61">
        <f t="array" aca="1" ref="AA5" ca="1">$T5*OFFSET('Scaling factors'!I$2,'Scaling factors'!$B$1-1,0,)</f>
        <v>0.32399999999999995</v>
      </c>
      <c r="AB5" s="61">
        <f t="array" aca="1" ref="AB5" ca="1">$T5*OFFSET('Scaling factors'!J$2,'Scaling factors'!$B$1-1,0,)</f>
        <v>0.38249999999999995</v>
      </c>
      <c r="AC5" s="61">
        <f t="array" aca="1" ref="AC5" ca="1">$T5*OFFSET('Scaling factors'!K$2,'Scaling factors'!$B$1-1,0,)</f>
        <v>0.42749999999999994</v>
      </c>
      <c r="AD5" s="61">
        <f t="array" aca="1" ref="AD5" ca="1">$T5*OFFSET('Scaling factors'!L$2,'Scaling factors'!$B$1-1,0,)</f>
        <v>0.44549999999999995</v>
      </c>
      <c r="AE5" s="61">
        <f t="array" aca="1" ref="AE5" ca="1">$T5*OFFSET('Scaling factors'!M$2,'Scaling factors'!$B$1-1,0,)</f>
        <v>0.44999999999999996</v>
      </c>
      <c r="AF5" s="61">
        <f t="array" aca="1" ref="AF5" ca="1">$T5*OFFSET('Scaling factors'!N$2,'Scaling factors'!$B$1-1,0,)</f>
        <v>0.44549999999999995</v>
      </c>
      <c r="AG5" s="61">
        <f t="array" aca="1" ref="AG5" ca="1">$T5*OFFSET('Scaling factors'!O$2,'Scaling factors'!$B$1-1,0,)</f>
        <v>0.41849999999999998</v>
      </c>
      <c r="AH5" s="61">
        <f t="array" aca="1" ref="AH5" ca="1">$T5*OFFSET('Scaling factors'!P$2,'Scaling factors'!$B$1-1,0,)</f>
        <v>0.41399999999999998</v>
      </c>
      <c r="AI5" s="61">
        <f t="array" aca="1" ref="AI5" ca="1">$T5*OFFSET('Scaling factors'!Q$2,'Scaling factors'!$B$1-1,0,)</f>
        <v>0.40499999999999997</v>
      </c>
      <c r="AJ5" s="61">
        <f t="array" aca="1" ref="AJ5" ca="1">$T5*OFFSET('Scaling factors'!R$2,'Scaling factors'!$B$1-1,0,)</f>
        <v>0.39599999999999996</v>
      </c>
      <c r="AK5" s="61">
        <f t="array" aca="1" ref="AK5" ca="1">$T5*OFFSET('Scaling factors'!S$2,'Scaling factors'!$B$1-1,0,)</f>
        <v>0.40499999999999997</v>
      </c>
      <c r="AL5" s="61">
        <f t="array" aca="1" ref="AL5" ca="1">$T5*OFFSET('Scaling factors'!T$2,'Scaling factors'!$B$1-1,0,)</f>
        <v>0.41399999999999998</v>
      </c>
      <c r="AM5" s="61">
        <f t="array" aca="1" ref="AM5" ca="1">$T5*OFFSET('Scaling factors'!U$2,'Scaling factors'!$B$1-1,0,)</f>
        <v>0.43199999999999994</v>
      </c>
      <c r="AN5" s="61">
        <f t="array" aca="1" ref="AN5" ca="1">$T5*OFFSET('Scaling factors'!V$2,'Scaling factors'!$B$1-1,0,)</f>
        <v>0.44099999999999995</v>
      </c>
      <c r="AO5" s="61">
        <f t="array" aca="1" ref="AO5" ca="1">$T5*OFFSET('Scaling factors'!W$2,'Scaling factors'!$B$1-1,0,)</f>
        <v>0.43199999999999994</v>
      </c>
      <c r="AP5" s="61">
        <f t="array" aca="1" ref="AP5" ca="1">$T5*OFFSET('Scaling factors'!X$2,'Scaling factors'!$B$1-1,0,)</f>
        <v>0.40499999999999997</v>
      </c>
      <c r="AQ5" s="61">
        <f t="array" aca="1" ref="AQ5" ca="1">$T5*OFFSET('Scaling factors'!Y$2,'Scaling factors'!$B$1-1,0,)</f>
        <v>0.36</v>
      </c>
      <c r="AR5" s="61">
        <f t="array" aca="1" ref="AR5" ca="1">$T5*OFFSET('Scaling factors'!Z$2,'Scaling factors'!$B$1-1,0,)</f>
        <v>0.31499999999999995</v>
      </c>
      <c r="AS5">
        <v>14</v>
      </c>
      <c r="AT5" s="27" t="s">
        <v>90</v>
      </c>
      <c r="AU5" s="27">
        <v>1</v>
      </c>
      <c r="AV5" s="27">
        <v>0</v>
      </c>
      <c r="AW5" s="61">
        <f t="shared" si="0"/>
        <v>4</v>
      </c>
      <c r="AX5" s="61">
        <f>$AW5*'Scaling factors'!C$14</f>
        <v>1.99</v>
      </c>
      <c r="AY5" s="61">
        <f>$AW5*'Scaling factors'!D$14</f>
        <v>2.0224000000000002</v>
      </c>
      <c r="AZ5" s="61">
        <f>$AW5*'Scaling factors'!E$14</f>
        <v>1.9568000000000001</v>
      </c>
      <c r="BA5" s="61">
        <f>$AW5*'Scaling factors'!F$14</f>
        <v>1.8136000000000001</v>
      </c>
      <c r="BB5" s="61">
        <f>$AW5*'Scaling factors'!G$14</f>
        <v>1.8228</v>
      </c>
      <c r="BC5" s="61">
        <f>$AW5*'Scaling factors'!H$14</f>
        <v>1.7412000000000001</v>
      </c>
      <c r="BD5" s="61">
        <f>$AW5*'Scaling factors'!I$14</f>
        <v>1.5356000000000001</v>
      </c>
      <c r="BE5" s="61">
        <f>$AW5*'Scaling factors'!J$14</f>
        <v>1.0007999999999999</v>
      </c>
      <c r="BF5" s="61">
        <f>$AW5*'Scaling factors'!K$14</f>
        <v>0.78920000000000001</v>
      </c>
      <c r="BG5" s="61">
        <f>$AW5*'Scaling factors'!L$14</f>
        <v>0.76319999999999999</v>
      </c>
      <c r="BH5" s="61">
        <f>$AW5*'Scaling factors'!M$14</f>
        <v>0.59599999999999997</v>
      </c>
      <c r="BI5" s="61">
        <f>$AW5*'Scaling factors'!N$14</f>
        <v>0.49120000000000003</v>
      </c>
      <c r="BJ5" s="61">
        <f>$AW5*'Scaling factors'!O$14</f>
        <v>0.44479999999999997</v>
      </c>
      <c r="BK5" s="61">
        <f>$AW5*'Scaling factors'!P$14</f>
        <v>0.41239999999999999</v>
      </c>
      <c r="BL5" s="61">
        <f>$AW5*'Scaling factors'!Q$14</f>
        <v>0.39040000000000002</v>
      </c>
      <c r="BM5" s="61">
        <f>$AW5*'Scaling factors'!R$14</f>
        <v>0.3952</v>
      </c>
      <c r="BN5" s="61">
        <f>$AW5*'Scaling factors'!S$14</f>
        <v>0.43280000000000002</v>
      </c>
      <c r="BO5" s="61">
        <f>$AW5*'Scaling factors'!T$14</f>
        <v>0.48599999999999999</v>
      </c>
      <c r="BP5" s="61">
        <f>$AW5*'Scaling factors'!U$14</f>
        <v>0.73880000000000001</v>
      </c>
      <c r="BQ5" s="61">
        <f>$AW5*'Scaling factors'!V$14</f>
        <v>1.2088000000000001</v>
      </c>
      <c r="BR5" s="61">
        <f>$AW5*'Scaling factors'!W$14</f>
        <v>1.4987999999999999</v>
      </c>
      <c r="BS5" s="61">
        <f>$AW5*'Scaling factors'!X$14</f>
        <v>1.538</v>
      </c>
      <c r="BT5" s="61">
        <f>$AW5*'Scaling factors'!Y$14</f>
        <v>1.8204</v>
      </c>
      <c r="BU5" s="61">
        <f>$AW5*'Scaling factors'!Z$14</f>
        <v>1.8715999999999999</v>
      </c>
      <c r="BW5" s="27">
        <v>0.06</v>
      </c>
      <c r="BX5" s="27">
        <v>2.4</v>
      </c>
    </row>
    <row r="6" spans="1:77" x14ac:dyDescent="0.25">
      <c r="A6" s="27">
        <v>4</v>
      </c>
      <c r="B6" s="27">
        <v>4</v>
      </c>
      <c r="C6" s="27">
        <v>5</v>
      </c>
      <c r="D6" s="61">
        <v>2.3777792751984699E-3</v>
      </c>
      <c r="E6" s="61">
        <v>1.21103898534774E-3</v>
      </c>
      <c r="F6" s="61">
        <v>10</v>
      </c>
      <c r="G6" s="61">
        <v>4</v>
      </c>
      <c r="H6" s="61">
        <v>1.05</v>
      </c>
      <c r="I6" s="61">
        <v>0.95</v>
      </c>
      <c r="J6" s="61"/>
      <c r="K6" s="61"/>
      <c r="L6" s="61"/>
      <c r="M6" s="61"/>
      <c r="N6" s="61"/>
      <c r="O6" s="61"/>
      <c r="P6" s="61"/>
      <c r="Q6" s="61">
        <v>4</v>
      </c>
      <c r="R6" s="61">
        <v>0.83205029433784372</v>
      </c>
      <c r="S6" s="61">
        <v>0.58800260354756739</v>
      </c>
      <c r="T6" s="61">
        <f t="shared" si="1"/>
        <v>0.6</v>
      </c>
      <c r="U6" s="61">
        <f t="array" aca="1" ref="U6" ca="1">$T6*OFFSET('Scaling factors'!C$2,'Scaling factors'!$B$1-1,0,)</f>
        <v>0.378</v>
      </c>
      <c r="V6" s="61">
        <f t="array" aca="1" ref="V6" ca="1">$T6*OFFSET('Scaling factors'!D$2,'Scaling factors'!$B$1-1,0,)</f>
        <v>0.372</v>
      </c>
      <c r="W6" s="61">
        <f t="array" aca="1" ref="W6" ca="1">$T6*OFFSET('Scaling factors'!E$2,'Scaling factors'!$B$1-1,0,)</f>
        <v>0.36</v>
      </c>
      <c r="X6" s="61">
        <f t="array" aca="1" ref="X6" ca="1">$T6*OFFSET('Scaling factors'!F$2,'Scaling factors'!$B$1-1,0,)</f>
        <v>0.34799999999999998</v>
      </c>
      <c r="Y6" s="61">
        <f t="array" aca="1" ref="Y6" ca="1">$T6*OFFSET('Scaling factors'!G$2,'Scaling factors'!$B$1-1,0,)</f>
        <v>0.35399999999999998</v>
      </c>
      <c r="Z6" s="61">
        <f t="array" aca="1" ref="Z6" ca="1">$T6*OFFSET('Scaling factors'!H$2,'Scaling factors'!$B$1-1,0,)</f>
        <v>0.39</v>
      </c>
      <c r="AA6" s="61">
        <f t="array" aca="1" ref="AA6" ca="1">$T6*OFFSET('Scaling factors'!I$2,'Scaling factors'!$B$1-1,0,)</f>
        <v>0.432</v>
      </c>
      <c r="AB6" s="61">
        <f t="array" aca="1" ref="AB6" ca="1">$T6*OFFSET('Scaling factors'!J$2,'Scaling factors'!$B$1-1,0,)</f>
        <v>0.51</v>
      </c>
      <c r="AC6" s="61">
        <f t="array" aca="1" ref="AC6" ca="1">$T6*OFFSET('Scaling factors'!K$2,'Scaling factors'!$B$1-1,0,)</f>
        <v>0.56999999999999995</v>
      </c>
      <c r="AD6" s="61">
        <f t="array" aca="1" ref="AD6" ca="1">$T6*OFFSET('Scaling factors'!L$2,'Scaling factors'!$B$1-1,0,)</f>
        <v>0.59399999999999997</v>
      </c>
      <c r="AE6" s="61">
        <f t="array" aca="1" ref="AE6" ca="1">$T6*OFFSET('Scaling factors'!M$2,'Scaling factors'!$B$1-1,0,)</f>
        <v>0.6</v>
      </c>
      <c r="AF6" s="61">
        <f t="array" aca="1" ref="AF6" ca="1">$T6*OFFSET('Scaling factors'!N$2,'Scaling factors'!$B$1-1,0,)</f>
        <v>0.59399999999999997</v>
      </c>
      <c r="AG6" s="61">
        <f t="array" aca="1" ref="AG6" ca="1">$T6*OFFSET('Scaling factors'!O$2,'Scaling factors'!$B$1-1,0,)</f>
        <v>0.55800000000000005</v>
      </c>
      <c r="AH6" s="61">
        <f t="array" aca="1" ref="AH6" ca="1">$T6*OFFSET('Scaling factors'!P$2,'Scaling factors'!$B$1-1,0,)</f>
        <v>0.55200000000000005</v>
      </c>
      <c r="AI6" s="61">
        <f t="array" aca="1" ref="AI6" ca="1">$T6*OFFSET('Scaling factors'!Q$2,'Scaling factors'!$B$1-1,0,)</f>
        <v>0.54</v>
      </c>
      <c r="AJ6" s="61">
        <f t="array" aca="1" ref="AJ6" ca="1">$T6*OFFSET('Scaling factors'!R$2,'Scaling factors'!$B$1-1,0,)</f>
        <v>0.52800000000000002</v>
      </c>
      <c r="AK6" s="61">
        <f t="array" aca="1" ref="AK6" ca="1">$T6*OFFSET('Scaling factors'!S$2,'Scaling factors'!$B$1-1,0,)</f>
        <v>0.54</v>
      </c>
      <c r="AL6" s="61">
        <f t="array" aca="1" ref="AL6" ca="1">$T6*OFFSET('Scaling factors'!T$2,'Scaling factors'!$B$1-1,0,)</f>
        <v>0.55200000000000005</v>
      </c>
      <c r="AM6" s="61">
        <f t="array" aca="1" ref="AM6" ca="1">$T6*OFFSET('Scaling factors'!U$2,'Scaling factors'!$B$1-1,0,)</f>
        <v>0.57599999999999996</v>
      </c>
      <c r="AN6" s="61">
        <f t="array" aca="1" ref="AN6" ca="1">$T6*OFFSET('Scaling factors'!V$2,'Scaling factors'!$B$1-1,0,)</f>
        <v>0.58799999999999997</v>
      </c>
      <c r="AO6" s="61">
        <f t="array" aca="1" ref="AO6" ca="1">$T6*OFFSET('Scaling factors'!W$2,'Scaling factors'!$B$1-1,0,)</f>
        <v>0.57599999999999996</v>
      </c>
      <c r="AP6" s="61">
        <f t="array" aca="1" ref="AP6" ca="1">$T6*OFFSET('Scaling factors'!X$2,'Scaling factors'!$B$1-1,0,)</f>
        <v>0.54</v>
      </c>
      <c r="AQ6" s="61">
        <f t="array" aca="1" ref="AQ6" ca="1">$T6*OFFSET('Scaling factors'!Y$2,'Scaling factors'!$B$1-1,0,)</f>
        <v>0.48</v>
      </c>
      <c r="AR6" s="61">
        <f t="array" aca="1" ref="AR6" ca="1">$T6*OFFSET('Scaling factors'!Z$2,'Scaling factors'!$B$1-1,0,)</f>
        <v>0.42</v>
      </c>
      <c r="AS6">
        <v>17</v>
      </c>
      <c r="AT6" s="27" t="s">
        <v>90</v>
      </c>
      <c r="AU6" s="27">
        <v>1</v>
      </c>
      <c r="AV6" s="27">
        <v>0</v>
      </c>
      <c r="AW6" s="61">
        <f>BX4*BV$1*BY$1</f>
        <v>2.5</v>
      </c>
      <c r="AX6" s="61">
        <f>$AW6*'Scaling factors'!C$14</f>
        <v>1.2437499999999999</v>
      </c>
      <c r="AY6" s="61">
        <f>$AW6*'Scaling factors'!D$14</f>
        <v>1.2640000000000002</v>
      </c>
      <c r="AZ6" s="61">
        <f>$AW6*'Scaling factors'!E$14</f>
        <v>1.2230000000000001</v>
      </c>
      <c r="BA6" s="61">
        <f>$AW6*'Scaling factors'!F$14</f>
        <v>1.1335000000000002</v>
      </c>
      <c r="BB6" s="61">
        <f>$AW6*'Scaling factors'!G$14</f>
        <v>1.1392500000000001</v>
      </c>
      <c r="BC6" s="61">
        <f>$AW6*'Scaling factors'!H$14</f>
        <v>1.0882499999999999</v>
      </c>
      <c r="BD6" s="61">
        <f>$AW6*'Scaling factors'!I$14</f>
        <v>0.9597500000000001</v>
      </c>
      <c r="BE6" s="61">
        <f>$AW6*'Scaling factors'!J$14</f>
        <v>0.62549999999999994</v>
      </c>
      <c r="BF6" s="61">
        <f>$AW6*'Scaling factors'!K$14</f>
        <v>0.49325000000000002</v>
      </c>
      <c r="BG6" s="61">
        <f>$AW6*'Scaling factors'!L$14</f>
        <v>0.47699999999999998</v>
      </c>
      <c r="BH6" s="61">
        <f>$AW6*'Scaling factors'!M$14</f>
        <v>0.3725</v>
      </c>
      <c r="BI6" s="61">
        <f>$AW6*'Scaling factors'!N$14</f>
        <v>0.307</v>
      </c>
      <c r="BJ6" s="61">
        <f>$AW6*'Scaling factors'!O$14</f>
        <v>0.27799999999999997</v>
      </c>
      <c r="BK6" s="61">
        <f>$AW6*'Scaling factors'!P$14</f>
        <v>0.25774999999999998</v>
      </c>
      <c r="BL6" s="61">
        <f>$AW6*'Scaling factors'!Q$14</f>
        <v>0.24400000000000002</v>
      </c>
      <c r="BM6" s="61">
        <f>$AW6*'Scaling factors'!R$14</f>
        <v>0.247</v>
      </c>
      <c r="BN6" s="61">
        <f>$AW6*'Scaling factors'!S$14</f>
        <v>0.27050000000000002</v>
      </c>
      <c r="BO6" s="61">
        <f>$AW6*'Scaling factors'!T$14</f>
        <v>0.30374999999999996</v>
      </c>
      <c r="BP6" s="61">
        <f>$AW6*'Scaling factors'!U$14</f>
        <v>0.46174999999999999</v>
      </c>
      <c r="BQ6" s="61">
        <f>$AW6*'Scaling factors'!V$14</f>
        <v>0.75550000000000006</v>
      </c>
      <c r="BR6" s="61">
        <f>$AW6*'Scaling factors'!W$14</f>
        <v>0.93674999999999997</v>
      </c>
      <c r="BS6" s="61">
        <f>$AW6*'Scaling factors'!X$14</f>
        <v>0.96125000000000005</v>
      </c>
      <c r="BT6" s="61">
        <f>$AW6*'Scaling factors'!Y$14</f>
        <v>1.13775</v>
      </c>
      <c r="BU6" s="61">
        <f>$AW6*'Scaling factors'!Z$14</f>
        <v>1.1697500000000001</v>
      </c>
      <c r="BW6" s="27">
        <v>0.2</v>
      </c>
      <c r="BX6" s="27">
        <v>1.4</v>
      </c>
    </row>
    <row r="7" spans="1:77" x14ac:dyDescent="0.25">
      <c r="A7" s="27">
        <v>5</v>
      </c>
      <c r="B7" s="27">
        <v>5</v>
      </c>
      <c r="C7" s="27">
        <v>6</v>
      </c>
      <c r="D7" s="61">
        <v>5.1099481143729898E-3</v>
      </c>
      <c r="E7" s="61">
        <v>4.41115179103993E-3</v>
      </c>
      <c r="F7" s="61">
        <v>10</v>
      </c>
      <c r="G7" s="61">
        <v>5</v>
      </c>
      <c r="H7" s="61">
        <v>1.05</v>
      </c>
      <c r="I7" s="61">
        <v>0.95</v>
      </c>
      <c r="J7" s="61"/>
      <c r="K7" s="61"/>
      <c r="L7" s="61"/>
      <c r="M7" s="61"/>
      <c r="N7" s="61"/>
      <c r="O7" s="61"/>
      <c r="P7" s="61"/>
      <c r="Q7" s="61">
        <v>5</v>
      </c>
      <c r="R7" s="61">
        <v>0.89442719099991574</v>
      </c>
      <c r="S7" s="61">
        <v>0.46364760900080637</v>
      </c>
      <c r="T7" s="61">
        <f t="shared" si="1"/>
        <v>0.3</v>
      </c>
      <c r="U7" s="61">
        <f t="array" aca="1" ref="U7" ca="1">$T7*OFFSET('Scaling factors'!C$2,'Scaling factors'!$B$1-1,0,)</f>
        <v>0.189</v>
      </c>
      <c r="V7" s="61">
        <f t="array" aca="1" ref="V7" ca="1">$T7*OFFSET('Scaling factors'!D$2,'Scaling factors'!$B$1-1,0,)</f>
        <v>0.186</v>
      </c>
      <c r="W7" s="61">
        <f t="array" aca="1" ref="W7" ca="1">$T7*OFFSET('Scaling factors'!E$2,'Scaling factors'!$B$1-1,0,)</f>
        <v>0.18</v>
      </c>
      <c r="X7" s="61">
        <f t="array" aca="1" ref="X7" ca="1">$T7*OFFSET('Scaling factors'!F$2,'Scaling factors'!$B$1-1,0,)</f>
        <v>0.17399999999999999</v>
      </c>
      <c r="Y7" s="61">
        <f t="array" aca="1" ref="Y7" ca="1">$T7*OFFSET('Scaling factors'!G$2,'Scaling factors'!$B$1-1,0,)</f>
        <v>0.17699999999999999</v>
      </c>
      <c r="Z7" s="61">
        <f t="array" aca="1" ref="Z7" ca="1">$T7*OFFSET('Scaling factors'!H$2,'Scaling factors'!$B$1-1,0,)</f>
        <v>0.19500000000000001</v>
      </c>
      <c r="AA7" s="61">
        <f t="array" aca="1" ref="AA7" ca="1">$T7*OFFSET('Scaling factors'!I$2,'Scaling factors'!$B$1-1,0,)</f>
        <v>0.216</v>
      </c>
      <c r="AB7" s="61">
        <f t="array" aca="1" ref="AB7" ca="1">$T7*OFFSET('Scaling factors'!J$2,'Scaling factors'!$B$1-1,0,)</f>
        <v>0.255</v>
      </c>
      <c r="AC7" s="61">
        <f t="array" aca="1" ref="AC7" ca="1">$T7*OFFSET('Scaling factors'!K$2,'Scaling factors'!$B$1-1,0,)</f>
        <v>0.28499999999999998</v>
      </c>
      <c r="AD7" s="61">
        <f t="array" aca="1" ref="AD7" ca="1">$T7*OFFSET('Scaling factors'!L$2,'Scaling factors'!$B$1-1,0,)</f>
        <v>0.29699999999999999</v>
      </c>
      <c r="AE7" s="61">
        <f t="array" aca="1" ref="AE7" ca="1">$T7*OFFSET('Scaling factors'!M$2,'Scaling factors'!$B$1-1,0,)</f>
        <v>0.3</v>
      </c>
      <c r="AF7" s="61">
        <f t="array" aca="1" ref="AF7" ca="1">$T7*OFFSET('Scaling factors'!N$2,'Scaling factors'!$B$1-1,0,)</f>
        <v>0.29699999999999999</v>
      </c>
      <c r="AG7" s="61">
        <f t="array" aca="1" ref="AG7" ca="1">$T7*OFFSET('Scaling factors'!O$2,'Scaling factors'!$B$1-1,0,)</f>
        <v>0.27900000000000003</v>
      </c>
      <c r="AH7" s="61">
        <f t="array" aca="1" ref="AH7" ca="1">$T7*OFFSET('Scaling factors'!P$2,'Scaling factors'!$B$1-1,0,)</f>
        <v>0.27600000000000002</v>
      </c>
      <c r="AI7" s="61">
        <f t="array" aca="1" ref="AI7" ca="1">$T7*OFFSET('Scaling factors'!Q$2,'Scaling factors'!$B$1-1,0,)</f>
        <v>0.27</v>
      </c>
      <c r="AJ7" s="61">
        <f t="array" aca="1" ref="AJ7" ca="1">$T7*OFFSET('Scaling factors'!R$2,'Scaling factors'!$B$1-1,0,)</f>
        <v>0.26400000000000001</v>
      </c>
      <c r="AK7" s="61">
        <f t="array" aca="1" ref="AK7" ca="1">$T7*OFFSET('Scaling factors'!S$2,'Scaling factors'!$B$1-1,0,)</f>
        <v>0.27</v>
      </c>
      <c r="AL7" s="61">
        <f t="array" aca="1" ref="AL7" ca="1">$T7*OFFSET('Scaling factors'!T$2,'Scaling factors'!$B$1-1,0,)</f>
        <v>0.27600000000000002</v>
      </c>
      <c r="AM7" s="61">
        <f t="array" aca="1" ref="AM7" ca="1">$T7*OFFSET('Scaling factors'!U$2,'Scaling factors'!$B$1-1,0,)</f>
        <v>0.28799999999999998</v>
      </c>
      <c r="AN7" s="61">
        <f t="array" aca="1" ref="AN7" ca="1">$T7*OFFSET('Scaling factors'!V$2,'Scaling factors'!$B$1-1,0,)</f>
        <v>0.29399999999999998</v>
      </c>
      <c r="AO7" s="61">
        <f t="array" aca="1" ref="AO7" ca="1">$T7*OFFSET('Scaling factors'!W$2,'Scaling factors'!$B$1-1,0,)</f>
        <v>0.28799999999999998</v>
      </c>
      <c r="AP7" s="61">
        <f t="array" aca="1" ref="AP7" ca="1">$T7*OFFSET('Scaling factors'!X$2,'Scaling factors'!$B$1-1,0,)</f>
        <v>0.27</v>
      </c>
      <c r="AQ7" s="61">
        <f t="array" aca="1" ref="AQ7" ca="1">$T7*OFFSET('Scaling factors'!Y$2,'Scaling factors'!$B$1-1,0,)</f>
        <v>0.24</v>
      </c>
      <c r="AR7" s="61">
        <f t="array" aca="1" ref="AR7" ca="1">$T7*OFFSET('Scaling factors'!Z$2,'Scaling factors'!$B$1-1,0,)</f>
        <v>0.21</v>
      </c>
      <c r="AS7">
        <v>24</v>
      </c>
      <c r="AT7" s="27" t="s">
        <v>91</v>
      </c>
      <c r="AU7" s="27">
        <v>1</v>
      </c>
      <c r="AV7" s="27">
        <v>0</v>
      </c>
      <c r="AW7" s="61">
        <f t="shared" si="0"/>
        <v>12</v>
      </c>
      <c r="AX7" s="61">
        <f>$AW7*'Scaling factors'!C$11</f>
        <v>0</v>
      </c>
      <c r="AY7" s="61">
        <f>$AW7*'Scaling factors'!D$11</f>
        <v>0</v>
      </c>
      <c r="AZ7" s="61">
        <f>$AW7*'Scaling factors'!E$11</f>
        <v>0</v>
      </c>
      <c r="BA7" s="61">
        <f>$AW7*'Scaling factors'!F$11</f>
        <v>0</v>
      </c>
      <c r="BB7" s="61">
        <f>$AW7*'Scaling factors'!G$11</f>
        <v>0</v>
      </c>
      <c r="BC7" s="61">
        <f>$AW7*'Scaling factors'!H$11</f>
        <v>0</v>
      </c>
      <c r="BD7" s="61">
        <f>$AW7*'Scaling factors'!I$11</f>
        <v>8.4000000000000005E-2</v>
      </c>
      <c r="BE7" s="61">
        <f>$AW7*'Scaling factors'!J$11</f>
        <v>1.26</v>
      </c>
      <c r="BF7" s="61">
        <f>$AW7*'Scaling factors'!K$11</f>
        <v>3.0840000000000001</v>
      </c>
      <c r="BG7" s="61">
        <f>$AW7*'Scaling factors'!L$11</f>
        <v>4.9319999999999995</v>
      </c>
      <c r="BH7" s="61">
        <f>$AW7*'Scaling factors'!M$11</f>
        <v>6.3719999999999999</v>
      </c>
      <c r="BI7" s="61">
        <f>$AW7*'Scaling factors'!N$11</f>
        <v>7.1159999999999997</v>
      </c>
      <c r="BJ7" s="61">
        <f>$AW7*'Scaling factors'!O$11</f>
        <v>7.3079999999999998</v>
      </c>
      <c r="BK7" s="61">
        <f>$AW7*'Scaling factors'!P$11</f>
        <v>7.08</v>
      </c>
      <c r="BL7" s="61">
        <f>$AW7*'Scaling factors'!Q$11</f>
        <v>6.3239999999999998</v>
      </c>
      <c r="BM7" s="61">
        <f>$AW7*'Scaling factors'!R$11</f>
        <v>5.1959999999999997</v>
      </c>
      <c r="BN7" s="61">
        <f>$AW7*'Scaling factors'!S$11</f>
        <v>3.6360000000000001</v>
      </c>
      <c r="BO7" s="61">
        <f>$AW7*'Scaling factors'!T$11</f>
        <v>1.8719999999999999</v>
      </c>
      <c r="BP7" s="61">
        <f>$AW7*'Scaling factors'!U$11</f>
        <v>0.38400000000000001</v>
      </c>
      <c r="BQ7" s="61">
        <f>$AW7*'Scaling factors'!V$11</f>
        <v>0</v>
      </c>
      <c r="BR7" s="61">
        <f>$AW7*'Scaling factors'!W$11</f>
        <v>0</v>
      </c>
      <c r="BS7" s="61">
        <f>$AW7*'Scaling factors'!X$11</f>
        <v>0</v>
      </c>
      <c r="BT7" s="61">
        <f>$AW7*'Scaling factors'!Y$11</f>
        <v>0</v>
      </c>
      <c r="BU7" s="61">
        <f>$AW7*'Scaling factors'!Z$11</f>
        <v>0</v>
      </c>
      <c r="BW7" s="27">
        <v>0.2</v>
      </c>
      <c r="BX7" s="27">
        <v>0.9</v>
      </c>
    </row>
    <row r="8" spans="1:77" x14ac:dyDescent="0.25">
      <c r="A8" s="27">
        <v>6</v>
      </c>
      <c r="B8" s="27">
        <v>6</v>
      </c>
      <c r="C8" s="27">
        <v>7</v>
      </c>
      <c r="D8" s="61">
        <v>1.1679881404281101E-3</v>
      </c>
      <c r="E8" s="61">
        <v>3.8608496864151499E-3</v>
      </c>
      <c r="F8" s="61">
        <v>10</v>
      </c>
      <c r="G8" s="61">
        <v>6</v>
      </c>
      <c r="H8" s="61">
        <v>1.05</v>
      </c>
      <c r="I8" s="61">
        <v>0.95</v>
      </c>
      <c r="J8" s="61"/>
      <c r="K8" s="61"/>
      <c r="L8" s="61"/>
      <c r="M8" s="61"/>
      <c r="N8" s="61"/>
      <c r="O8" s="61"/>
      <c r="P8" s="61"/>
      <c r="Q8" s="61">
        <v>6</v>
      </c>
      <c r="R8" s="61">
        <v>0.94868329805051388</v>
      </c>
      <c r="S8" s="61">
        <v>0.32175055439664191</v>
      </c>
      <c r="T8" s="61">
        <f t="shared" si="1"/>
        <v>0.3</v>
      </c>
      <c r="U8" s="61">
        <f t="array" aca="1" ref="U8" ca="1">$T8*OFFSET('Scaling factors'!C$2,'Scaling factors'!$B$1-1,0,)</f>
        <v>0.189</v>
      </c>
      <c r="V8" s="61">
        <f t="array" aca="1" ref="V8" ca="1">$T8*OFFSET('Scaling factors'!D$2,'Scaling factors'!$B$1-1,0,)</f>
        <v>0.186</v>
      </c>
      <c r="W8" s="61">
        <f t="array" aca="1" ref="W8" ca="1">$T8*OFFSET('Scaling factors'!E$2,'Scaling factors'!$B$1-1,0,)</f>
        <v>0.18</v>
      </c>
      <c r="X8" s="61">
        <f t="array" aca="1" ref="X8" ca="1">$T8*OFFSET('Scaling factors'!F$2,'Scaling factors'!$B$1-1,0,)</f>
        <v>0.17399999999999999</v>
      </c>
      <c r="Y8" s="61">
        <f t="array" aca="1" ref="Y8" ca="1">$T8*OFFSET('Scaling factors'!G$2,'Scaling factors'!$B$1-1,0,)</f>
        <v>0.17699999999999999</v>
      </c>
      <c r="Z8" s="61">
        <f t="array" aca="1" ref="Z8" ca="1">$T8*OFFSET('Scaling factors'!H$2,'Scaling factors'!$B$1-1,0,)</f>
        <v>0.19500000000000001</v>
      </c>
      <c r="AA8" s="61">
        <f t="array" aca="1" ref="AA8" ca="1">$T8*OFFSET('Scaling factors'!I$2,'Scaling factors'!$B$1-1,0,)</f>
        <v>0.216</v>
      </c>
      <c r="AB8" s="61">
        <f t="array" aca="1" ref="AB8" ca="1">$T8*OFFSET('Scaling factors'!J$2,'Scaling factors'!$B$1-1,0,)</f>
        <v>0.255</v>
      </c>
      <c r="AC8" s="61">
        <f t="array" aca="1" ref="AC8" ca="1">$T8*OFFSET('Scaling factors'!K$2,'Scaling factors'!$B$1-1,0,)</f>
        <v>0.28499999999999998</v>
      </c>
      <c r="AD8" s="61">
        <f t="array" aca="1" ref="AD8" ca="1">$T8*OFFSET('Scaling factors'!L$2,'Scaling factors'!$B$1-1,0,)</f>
        <v>0.29699999999999999</v>
      </c>
      <c r="AE8" s="61">
        <f t="array" aca="1" ref="AE8" ca="1">$T8*OFFSET('Scaling factors'!M$2,'Scaling factors'!$B$1-1,0,)</f>
        <v>0.3</v>
      </c>
      <c r="AF8" s="61">
        <f t="array" aca="1" ref="AF8" ca="1">$T8*OFFSET('Scaling factors'!N$2,'Scaling factors'!$B$1-1,0,)</f>
        <v>0.29699999999999999</v>
      </c>
      <c r="AG8" s="61">
        <f t="array" aca="1" ref="AG8" ca="1">$T8*OFFSET('Scaling factors'!O$2,'Scaling factors'!$B$1-1,0,)</f>
        <v>0.27900000000000003</v>
      </c>
      <c r="AH8" s="61">
        <f t="array" aca="1" ref="AH8" ca="1">$T8*OFFSET('Scaling factors'!P$2,'Scaling factors'!$B$1-1,0,)</f>
        <v>0.27600000000000002</v>
      </c>
      <c r="AI8" s="61">
        <f t="array" aca="1" ref="AI8" ca="1">$T8*OFFSET('Scaling factors'!Q$2,'Scaling factors'!$B$1-1,0,)</f>
        <v>0.27</v>
      </c>
      <c r="AJ8" s="61">
        <f t="array" aca="1" ref="AJ8" ca="1">$T8*OFFSET('Scaling factors'!R$2,'Scaling factors'!$B$1-1,0,)</f>
        <v>0.26400000000000001</v>
      </c>
      <c r="AK8" s="61">
        <f t="array" aca="1" ref="AK8" ca="1">$T8*OFFSET('Scaling factors'!S$2,'Scaling factors'!$B$1-1,0,)</f>
        <v>0.27</v>
      </c>
      <c r="AL8" s="61">
        <f t="array" aca="1" ref="AL8" ca="1">$T8*OFFSET('Scaling factors'!T$2,'Scaling factors'!$B$1-1,0,)</f>
        <v>0.27600000000000002</v>
      </c>
      <c r="AM8" s="61">
        <f t="array" aca="1" ref="AM8" ca="1">$T8*OFFSET('Scaling factors'!U$2,'Scaling factors'!$B$1-1,0,)</f>
        <v>0.28799999999999998</v>
      </c>
      <c r="AN8" s="61">
        <f t="array" aca="1" ref="AN8" ca="1">$T8*OFFSET('Scaling factors'!V$2,'Scaling factors'!$B$1-1,0,)</f>
        <v>0.29399999999999998</v>
      </c>
      <c r="AO8" s="61">
        <f t="array" aca="1" ref="AO8" ca="1">$T8*OFFSET('Scaling factors'!W$2,'Scaling factors'!$B$1-1,0,)</f>
        <v>0.28799999999999998</v>
      </c>
      <c r="AP8" s="61">
        <f t="array" aca="1" ref="AP8" ca="1">$T8*OFFSET('Scaling factors'!X$2,'Scaling factors'!$B$1-1,0,)</f>
        <v>0.27</v>
      </c>
      <c r="AQ8" s="61">
        <f t="array" aca="1" ref="AQ8" ca="1">$T8*OFFSET('Scaling factors'!Y$2,'Scaling factors'!$B$1-1,0,)</f>
        <v>0.24</v>
      </c>
      <c r="AR8" s="61">
        <f t="array" aca="1" ref="AR8" ca="1">$T8*OFFSET('Scaling factors'!Z$2,'Scaling factors'!$B$1-1,0,)</f>
        <v>0.21</v>
      </c>
      <c r="AS8">
        <v>25</v>
      </c>
      <c r="AT8" s="27" t="s">
        <v>89</v>
      </c>
      <c r="AU8" s="27">
        <v>1</v>
      </c>
      <c r="AV8" s="27">
        <v>0</v>
      </c>
      <c r="AW8" s="61">
        <f t="shared" si="0"/>
        <v>7</v>
      </c>
      <c r="AX8" s="61">
        <f>$AW8*'Scaling factors'!C$16</f>
        <v>5.6000000000000005</v>
      </c>
      <c r="AY8" s="61">
        <f>$AW8*'Scaling factors'!D$16</f>
        <v>5.6000000000000005</v>
      </c>
      <c r="AZ8" s="61">
        <f>$AW8*'Scaling factors'!E$16</f>
        <v>5.6000000000000005</v>
      </c>
      <c r="BA8" s="61">
        <f>$AW8*'Scaling factors'!F$16</f>
        <v>5.6000000000000005</v>
      </c>
      <c r="BB8" s="61">
        <f>$AW8*'Scaling factors'!G$16</f>
        <v>5.6000000000000005</v>
      </c>
      <c r="BC8" s="61">
        <f>$AW8*'Scaling factors'!H$16</f>
        <v>5.6000000000000005</v>
      </c>
      <c r="BD8" s="61">
        <f>$AW8*'Scaling factors'!I$16</f>
        <v>5.6000000000000005</v>
      </c>
      <c r="BE8" s="61">
        <f>$AW8*'Scaling factors'!J$16</f>
        <v>5.6000000000000005</v>
      </c>
      <c r="BF8" s="61">
        <f>$AW8*'Scaling factors'!K$16</f>
        <v>5.6000000000000005</v>
      </c>
      <c r="BG8" s="61">
        <f>$AW8*'Scaling factors'!L$16</f>
        <v>5.6000000000000005</v>
      </c>
      <c r="BH8" s="61">
        <f>$AW8*'Scaling factors'!M$16</f>
        <v>5.6000000000000005</v>
      </c>
      <c r="BI8" s="61">
        <f>$AW8*'Scaling factors'!N$16</f>
        <v>5.6000000000000005</v>
      </c>
      <c r="BJ8" s="61">
        <f>$AW8*'Scaling factors'!O$16</f>
        <v>5.6000000000000005</v>
      </c>
      <c r="BK8" s="61">
        <f>$AW8*'Scaling factors'!P$16</f>
        <v>5.6000000000000005</v>
      </c>
      <c r="BL8" s="61">
        <f>$AW8*'Scaling factors'!Q$16</f>
        <v>5.6000000000000005</v>
      </c>
      <c r="BM8" s="61">
        <f>$AW8*'Scaling factors'!R$16</f>
        <v>5.6000000000000005</v>
      </c>
      <c r="BN8" s="61">
        <f>$AW8*'Scaling factors'!S$16</f>
        <v>5.6000000000000005</v>
      </c>
      <c r="BO8" s="61">
        <f>$AW8*'Scaling factors'!T$16</f>
        <v>5.6000000000000005</v>
      </c>
      <c r="BP8" s="61">
        <f>$AW8*'Scaling factors'!U$16</f>
        <v>5.6000000000000005</v>
      </c>
      <c r="BQ8" s="61">
        <f>$AW8*'Scaling factors'!V$16</f>
        <v>5.6000000000000005</v>
      </c>
      <c r="BR8" s="61">
        <f>$AW8*'Scaling factors'!W$16</f>
        <v>5.6000000000000005</v>
      </c>
      <c r="BS8" s="61">
        <f>$AW8*'Scaling factors'!X$16</f>
        <v>5.6000000000000005</v>
      </c>
      <c r="BT8" s="61">
        <f>$AW8*'Scaling factors'!Y$16</f>
        <v>5.6000000000000005</v>
      </c>
      <c r="BU8" s="61">
        <f>$AW8*'Scaling factors'!Z$16</f>
        <v>5.6000000000000005</v>
      </c>
      <c r="BW8" s="27">
        <v>0.06</v>
      </c>
    </row>
    <row r="9" spans="1:77" x14ac:dyDescent="0.25">
      <c r="A9" s="27">
        <v>7</v>
      </c>
      <c r="B9" s="27">
        <v>7</v>
      </c>
      <c r="C9" s="27">
        <v>8</v>
      </c>
      <c r="D9" s="61">
        <v>4.4386045037423001E-3</v>
      </c>
      <c r="E9" s="61">
        <v>1.46684835371073E-3</v>
      </c>
      <c r="F9" s="61">
        <v>10</v>
      </c>
      <c r="G9" s="61">
        <v>7</v>
      </c>
      <c r="H9" s="61">
        <v>1.05</v>
      </c>
      <c r="I9" s="61">
        <v>0.95</v>
      </c>
      <c r="J9" s="61"/>
      <c r="K9" s="61"/>
      <c r="L9" s="61"/>
      <c r="M9" s="61"/>
      <c r="N9" s="61"/>
      <c r="O9" s="61"/>
      <c r="P9" s="61"/>
      <c r="Q9" s="61">
        <v>7</v>
      </c>
      <c r="R9" s="61">
        <v>0.89442719099991586</v>
      </c>
      <c r="S9" s="61">
        <v>0.46364760900080615</v>
      </c>
      <c r="T9" s="61">
        <f t="shared" si="1"/>
        <v>1</v>
      </c>
      <c r="U9" s="61">
        <f t="array" aca="1" ref="U9" ca="1">$T9*OFFSET('Scaling factors'!C$2,'Scaling factors'!$B$1-1,0,)</f>
        <v>0.63</v>
      </c>
      <c r="V9" s="61">
        <f t="array" aca="1" ref="V9" ca="1">$T9*OFFSET('Scaling factors'!D$2,'Scaling factors'!$B$1-1,0,)</f>
        <v>0.62</v>
      </c>
      <c r="W9" s="61">
        <f t="array" aca="1" ref="W9" ca="1">$T9*OFFSET('Scaling factors'!E$2,'Scaling factors'!$B$1-1,0,)</f>
        <v>0.6</v>
      </c>
      <c r="X9" s="61">
        <f t="array" aca="1" ref="X9" ca="1">$T9*OFFSET('Scaling factors'!F$2,'Scaling factors'!$B$1-1,0,)</f>
        <v>0.57999999999999996</v>
      </c>
      <c r="Y9" s="61">
        <f t="array" aca="1" ref="Y9" ca="1">$T9*OFFSET('Scaling factors'!G$2,'Scaling factors'!$B$1-1,0,)</f>
        <v>0.59</v>
      </c>
      <c r="Z9" s="61">
        <f t="array" aca="1" ref="Z9" ca="1">$T9*OFFSET('Scaling factors'!H$2,'Scaling factors'!$B$1-1,0,)</f>
        <v>0.65</v>
      </c>
      <c r="AA9" s="61">
        <f t="array" aca="1" ref="AA9" ca="1">$T9*OFFSET('Scaling factors'!I$2,'Scaling factors'!$B$1-1,0,)</f>
        <v>0.72</v>
      </c>
      <c r="AB9" s="61">
        <f t="array" aca="1" ref="AB9" ca="1">$T9*OFFSET('Scaling factors'!J$2,'Scaling factors'!$B$1-1,0,)</f>
        <v>0.85</v>
      </c>
      <c r="AC9" s="61">
        <f t="array" aca="1" ref="AC9" ca="1">$T9*OFFSET('Scaling factors'!K$2,'Scaling factors'!$B$1-1,0,)</f>
        <v>0.95</v>
      </c>
      <c r="AD9" s="61">
        <f t="array" aca="1" ref="AD9" ca="1">$T9*OFFSET('Scaling factors'!L$2,'Scaling factors'!$B$1-1,0,)</f>
        <v>0.99</v>
      </c>
      <c r="AE9" s="61">
        <f t="array" aca="1" ref="AE9" ca="1">$T9*OFFSET('Scaling factors'!M$2,'Scaling factors'!$B$1-1,0,)</f>
        <v>1</v>
      </c>
      <c r="AF9" s="61">
        <f t="array" aca="1" ref="AF9" ca="1">$T9*OFFSET('Scaling factors'!N$2,'Scaling factors'!$B$1-1,0,)</f>
        <v>0.99</v>
      </c>
      <c r="AG9" s="61">
        <f t="array" aca="1" ref="AG9" ca="1">$T9*OFFSET('Scaling factors'!O$2,'Scaling factors'!$B$1-1,0,)</f>
        <v>0.93</v>
      </c>
      <c r="AH9" s="61">
        <f t="array" aca="1" ref="AH9" ca="1">$T9*OFFSET('Scaling factors'!P$2,'Scaling factors'!$B$1-1,0,)</f>
        <v>0.92</v>
      </c>
      <c r="AI9" s="61">
        <f t="array" aca="1" ref="AI9" ca="1">$T9*OFFSET('Scaling factors'!Q$2,'Scaling factors'!$B$1-1,0,)</f>
        <v>0.9</v>
      </c>
      <c r="AJ9" s="61">
        <f t="array" aca="1" ref="AJ9" ca="1">$T9*OFFSET('Scaling factors'!R$2,'Scaling factors'!$B$1-1,0,)</f>
        <v>0.88</v>
      </c>
      <c r="AK9" s="61">
        <f t="array" aca="1" ref="AK9" ca="1">$T9*OFFSET('Scaling factors'!S$2,'Scaling factors'!$B$1-1,0,)</f>
        <v>0.9</v>
      </c>
      <c r="AL9" s="61">
        <f t="array" aca="1" ref="AL9" ca="1">$T9*OFFSET('Scaling factors'!T$2,'Scaling factors'!$B$1-1,0,)</f>
        <v>0.92</v>
      </c>
      <c r="AM9" s="61">
        <f t="array" aca="1" ref="AM9" ca="1">$T9*OFFSET('Scaling factors'!U$2,'Scaling factors'!$B$1-1,0,)</f>
        <v>0.96</v>
      </c>
      <c r="AN9" s="61">
        <f t="array" aca="1" ref="AN9" ca="1">$T9*OFFSET('Scaling factors'!V$2,'Scaling factors'!$B$1-1,0,)</f>
        <v>0.98</v>
      </c>
      <c r="AO9" s="61">
        <f t="array" aca="1" ref="AO9" ca="1">$T9*OFFSET('Scaling factors'!W$2,'Scaling factors'!$B$1-1,0,)</f>
        <v>0.96</v>
      </c>
      <c r="AP9" s="61">
        <f t="array" aca="1" ref="AP9" ca="1">$T9*OFFSET('Scaling factors'!X$2,'Scaling factors'!$B$1-1,0,)</f>
        <v>0.9</v>
      </c>
      <c r="AQ9" s="61">
        <f t="array" aca="1" ref="AQ9" ca="1">$T9*OFFSET('Scaling factors'!Y$2,'Scaling factors'!$B$1-1,0,)</f>
        <v>0.8</v>
      </c>
      <c r="AR9" s="61">
        <f t="array" aca="1" ref="AR9" ca="1">$T9*OFFSET('Scaling factors'!Z$2,'Scaling factors'!$B$1-1,0,)</f>
        <v>0.7</v>
      </c>
      <c r="AS9">
        <v>31</v>
      </c>
      <c r="AT9" s="27" t="s">
        <v>91</v>
      </c>
      <c r="AU9" s="27">
        <v>1</v>
      </c>
      <c r="AV9" s="27">
        <v>0</v>
      </c>
      <c r="AW9" s="61">
        <f t="shared" si="0"/>
        <v>4.5</v>
      </c>
      <c r="AX9" s="61">
        <f>$AW9*'Scaling factors'!C$11</f>
        <v>0</v>
      </c>
      <c r="AY9" s="61">
        <f>$AW9*'Scaling factors'!D$11</f>
        <v>0</v>
      </c>
      <c r="AZ9" s="61">
        <f>$AW9*'Scaling factors'!E$11</f>
        <v>0</v>
      </c>
      <c r="BA9" s="61">
        <f>$AW9*'Scaling factors'!F$11</f>
        <v>0</v>
      </c>
      <c r="BB9" s="61">
        <f>$AW9*'Scaling factors'!G$11</f>
        <v>0</v>
      </c>
      <c r="BC9" s="61">
        <f>$AW9*'Scaling factors'!H$11</f>
        <v>0</v>
      </c>
      <c r="BD9" s="61">
        <f>$AW9*'Scaling factors'!I$11</f>
        <v>3.15E-2</v>
      </c>
      <c r="BE9" s="61">
        <f>$AW9*'Scaling factors'!J$11</f>
        <v>0.47249999999999998</v>
      </c>
      <c r="BF9" s="61">
        <f>$AW9*'Scaling factors'!K$11</f>
        <v>1.1565000000000001</v>
      </c>
      <c r="BG9" s="61">
        <f>$AW9*'Scaling factors'!L$11</f>
        <v>1.8494999999999999</v>
      </c>
      <c r="BH9" s="61">
        <f>$AW9*'Scaling factors'!M$11</f>
        <v>2.3895</v>
      </c>
      <c r="BI9" s="61">
        <f>$AW9*'Scaling factors'!N$11</f>
        <v>2.6684999999999999</v>
      </c>
      <c r="BJ9" s="61">
        <f>$AW9*'Scaling factors'!O$11</f>
        <v>2.7404999999999999</v>
      </c>
      <c r="BK9" s="61">
        <f>$AW9*'Scaling factors'!P$11</f>
        <v>2.6549999999999998</v>
      </c>
      <c r="BL9" s="61">
        <f>$AW9*'Scaling factors'!Q$11</f>
        <v>2.3715000000000002</v>
      </c>
      <c r="BM9" s="61">
        <f>$AW9*'Scaling factors'!R$11</f>
        <v>1.9484999999999999</v>
      </c>
      <c r="BN9" s="61">
        <f>$AW9*'Scaling factors'!S$11</f>
        <v>1.3634999999999999</v>
      </c>
      <c r="BO9" s="61">
        <f>$AW9*'Scaling factors'!T$11</f>
        <v>0.70199999999999996</v>
      </c>
      <c r="BP9" s="61">
        <f>$AW9*'Scaling factors'!U$11</f>
        <v>0.14400000000000002</v>
      </c>
      <c r="BQ9" s="61">
        <f>$AW9*'Scaling factors'!V$11</f>
        <v>0</v>
      </c>
      <c r="BR9" s="61">
        <f>$AW9*'Scaling factors'!W$11</f>
        <v>0</v>
      </c>
      <c r="BS9" s="61">
        <f>$AW9*'Scaling factors'!X$11</f>
        <v>0</v>
      </c>
      <c r="BT9" s="61">
        <f>$AW9*'Scaling factors'!Y$11</f>
        <v>0</v>
      </c>
      <c r="BU9" s="61">
        <f>$AW9*'Scaling factors'!Z$11</f>
        <v>0</v>
      </c>
      <c r="BW9" s="27">
        <v>0.06</v>
      </c>
    </row>
    <row r="10" spans="1:77" x14ac:dyDescent="0.25">
      <c r="A10" s="27">
        <v>8</v>
      </c>
      <c r="B10" s="27">
        <v>8</v>
      </c>
      <c r="C10" s="27">
        <v>9</v>
      </c>
      <c r="D10" s="61">
        <v>6.4264304735093805E-3</v>
      </c>
      <c r="E10" s="61">
        <v>4.6170471363077099E-3</v>
      </c>
      <c r="F10" s="61">
        <v>10</v>
      </c>
      <c r="G10" s="61">
        <v>8</v>
      </c>
      <c r="H10" s="61">
        <v>1.05</v>
      </c>
      <c r="I10" s="61">
        <v>0.95</v>
      </c>
      <c r="J10" s="61"/>
      <c r="K10" s="61"/>
      <c r="L10" s="61"/>
      <c r="M10" s="61"/>
      <c r="N10" s="61"/>
      <c r="O10" s="61"/>
      <c r="P10" s="61"/>
      <c r="Q10" s="61">
        <v>8</v>
      </c>
      <c r="R10" s="61">
        <v>0.89442719099991586</v>
      </c>
      <c r="S10" s="61">
        <v>0.46364760900080615</v>
      </c>
      <c r="T10" s="61">
        <f t="shared" si="1"/>
        <v>1</v>
      </c>
      <c r="U10" s="61">
        <f t="array" aca="1" ref="U10" ca="1">$T10*OFFSET('Scaling factors'!C$2,'Scaling factors'!$B$1-1,0,)</f>
        <v>0.63</v>
      </c>
      <c r="V10" s="61">
        <f t="array" aca="1" ref="V10" ca="1">$T10*OFFSET('Scaling factors'!D$2,'Scaling factors'!$B$1-1,0,)</f>
        <v>0.62</v>
      </c>
      <c r="W10" s="61">
        <f t="array" aca="1" ref="W10" ca="1">$T10*OFFSET('Scaling factors'!E$2,'Scaling factors'!$B$1-1,0,)</f>
        <v>0.6</v>
      </c>
      <c r="X10" s="61">
        <f t="array" aca="1" ref="X10" ca="1">$T10*OFFSET('Scaling factors'!F$2,'Scaling factors'!$B$1-1,0,)</f>
        <v>0.57999999999999996</v>
      </c>
      <c r="Y10" s="61">
        <f t="array" aca="1" ref="Y10" ca="1">$T10*OFFSET('Scaling factors'!G$2,'Scaling factors'!$B$1-1,0,)</f>
        <v>0.59</v>
      </c>
      <c r="Z10" s="61">
        <f t="array" aca="1" ref="Z10" ca="1">$T10*OFFSET('Scaling factors'!H$2,'Scaling factors'!$B$1-1,0,)</f>
        <v>0.65</v>
      </c>
      <c r="AA10" s="61">
        <f t="array" aca="1" ref="AA10" ca="1">$T10*OFFSET('Scaling factors'!I$2,'Scaling factors'!$B$1-1,0,)</f>
        <v>0.72</v>
      </c>
      <c r="AB10" s="61">
        <f t="array" aca="1" ref="AB10" ca="1">$T10*OFFSET('Scaling factors'!J$2,'Scaling factors'!$B$1-1,0,)</f>
        <v>0.85</v>
      </c>
      <c r="AC10" s="61">
        <f t="array" aca="1" ref="AC10" ca="1">$T10*OFFSET('Scaling factors'!K$2,'Scaling factors'!$B$1-1,0,)</f>
        <v>0.95</v>
      </c>
      <c r="AD10" s="61">
        <f t="array" aca="1" ref="AD10" ca="1">$T10*OFFSET('Scaling factors'!L$2,'Scaling factors'!$B$1-1,0,)</f>
        <v>0.99</v>
      </c>
      <c r="AE10" s="61">
        <f t="array" aca="1" ref="AE10" ca="1">$T10*OFFSET('Scaling factors'!M$2,'Scaling factors'!$B$1-1,0,)</f>
        <v>1</v>
      </c>
      <c r="AF10" s="61">
        <f t="array" aca="1" ref="AF10" ca="1">$T10*OFFSET('Scaling factors'!N$2,'Scaling factors'!$B$1-1,0,)</f>
        <v>0.99</v>
      </c>
      <c r="AG10" s="61">
        <f t="array" aca="1" ref="AG10" ca="1">$T10*OFFSET('Scaling factors'!O$2,'Scaling factors'!$B$1-1,0,)</f>
        <v>0.93</v>
      </c>
      <c r="AH10" s="61">
        <f t="array" aca="1" ref="AH10" ca="1">$T10*OFFSET('Scaling factors'!P$2,'Scaling factors'!$B$1-1,0,)</f>
        <v>0.92</v>
      </c>
      <c r="AI10" s="61">
        <f t="array" aca="1" ref="AI10" ca="1">$T10*OFFSET('Scaling factors'!Q$2,'Scaling factors'!$B$1-1,0,)</f>
        <v>0.9</v>
      </c>
      <c r="AJ10" s="61">
        <f t="array" aca="1" ref="AJ10" ca="1">$T10*OFFSET('Scaling factors'!R$2,'Scaling factors'!$B$1-1,0,)</f>
        <v>0.88</v>
      </c>
      <c r="AK10" s="61">
        <f t="array" aca="1" ref="AK10" ca="1">$T10*OFFSET('Scaling factors'!S$2,'Scaling factors'!$B$1-1,0,)</f>
        <v>0.9</v>
      </c>
      <c r="AL10" s="61">
        <f t="array" aca="1" ref="AL10" ca="1">$T10*OFFSET('Scaling factors'!T$2,'Scaling factors'!$B$1-1,0,)</f>
        <v>0.92</v>
      </c>
      <c r="AM10" s="61">
        <f t="array" aca="1" ref="AM10" ca="1">$T10*OFFSET('Scaling factors'!U$2,'Scaling factors'!$B$1-1,0,)</f>
        <v>0.96</v>
      </c>
      <c r="AN10" s="61">
        <f t="array" aca="1" ref="AN10" ca="1">$T10*OFFSET('Scaling factors'!V$2,'Scaling factors'!$B$1-1,0,)</f>
        <v>0.98</v>
      </c>
      <c r="AO10" s="61">
        <f t="array" aca="1" ref="AO10" ca="1">$T10*OFFSET('Scaling factors'!W$2,'Scaling factors'!$B$1-1,0,)</f>
        <v>0.96</v>
      </c>
      <c r="AP10" s="61">
        <f t="array" aca="1" ref="AP10" ca="1">$T10*OFFSET('Scaling factors'!X$2,'Scaling factors'!$B$1-1,0,)</f>
        <v>0.9</v>
      </c>
      <c r="AQ10" s="61">
        <f t="array" aca="1" ref="AQ10" ca="1">$T10*OFFSET('Scaling factors'!Y$2,'Scaling factors'!$B$1-1,0,)</f>
        <v>0.8</v>
      </c>
      <c r="AR10" s="61">
        <f t="array" aca="1" ref="AR10" ca="1">$T10*OFFSET('Scaling factors'!Z$2,'Scaling factors'!$B$1-1,0,)</f>
        <v>0.7</v>
      </c>
      <c r="AW10" s="61"/>
      <c r="BW10" s="27">
        <v>4.4999999999999998E-2</v>
      </c>
    </row>
    <row r="11" spans="1:77" x14ac:dyDescent="0.25">
      <c r="A11" s="27">
        <v>9</v>
      </c>
      <c r="B11" s="27">
        <v>9</v>
      </c>
      <c r="C11" s="27">
        <v>10</v>
      </c>
      <c r="D11" s="61">
        <v>6.5137800139260108E-3</v>
      </c>
      <c r="E11" s="61">
        <v>4.6170471363077099E-3</v>
      </c>
      <c r="F11" s="61">
        <v>10</v>
      </c>
      <c r="G11" s="61">
        <v>9</v>
      </c>
      <c r="H11" s="61">
        <v>1.05</v>
      </c>
      <c r="I11" s="61">
        <v>0.95</v>
      </c>
      <c r="J11" s="61"/>
      <c r="K11" s="61"/>
      <c r="L11" s="61"/>
      <c r="M11" s="61"/>
      <c r="N11" s="61"/>
      <c r="O11" s="61"/>
      <c r="P11" s="61"/>
      <c r="Q11" s="61">
        <v>9</v>
      </c>
      <c r="R11" s="61">
        <v>0.94868329805051388</v>
      </c>
      <c r="S11" s="61">
        <v>0.32175055439664191</v>
      </c>
      <c r="T11" s="61">
        <f t="shared" si="1"/>
        <v>0.3</v>
      </c>
      <c r="U11" s="61">
        <f t="array" aca="1" ref="U11" ca="1">$T11*OFFSET('Scaling factors'!C$2,'Scaling factors'!$B$1-1,0,)</f>
        <v>0.189</v>
      </c>
      <c r="V11" s="61">
        <f t="array" aca="1" ref="V11" ca="1">$T11*OFFSET('Scaling factors'!D$2,'Scaling factors'!$B$1-1,0,)</f>
        <v>0.186</v>
      </c>
      <c r="W11" s="61">
        <f t="array" aca="1" ref="W11" ca="1">$T11*OFFSET('Scaling factors'!E$2,'Scaling factors'!$B$1-1,0,)</f>
        <v>0.18</v>
      </c>
      <c r="X11" s="61">
        <f t="array" aca="1" ref="X11" ca="1">$T11*OFFSET('Scaling factors'!F$2,'Scaling factors'!$B$1-1,0,)</f>
        <v>0.17399999999999999</v>
      </c>
      <c r="Y11" s="61">
        <f t="array" aca="1" ref="Y11" ca="1">$T11*OFFSET('Scaling factors'!G$2,'Scaling factors'!$B$1-1,0,)</f>
        <v>0.17699999999999999</v>
      </c>
      <c r="Z11" s="61">
        <f t="array" aca="1" ref="Z11" ca="1">$T11*OFFSET('Scaling factors'!H$2,'Scaling factors'!$B$1-1,0,)</f>
        <v>0.19500000000000001</v>
      </c>
      <c r="AA11" s="61">
        <f t="array" aca="1" ref="AA11" ca="1">$T11*OFFSET('Scaling factors'!I$2,'Scaling factors'!$B$1-1,0,)</f>
        <v>0.216</v>
      </c>
      <c r="AB11" s="61">
        <f t="array" aca="1" ref="AB11" ca="1">$T11*OFFSET('Scaling factors'!J$2,'Scaling factors'!$B$1-1,0,)</f>
        <v>0.255</v>
      </c>
      <c r="AC11" s="61">
        <f t="array" aca="1" ref="AC11" ca="1">$T11*OFFSET('Scaling factors'!K$2,'Scaling factors'!$B$1-1,0,)</f>
        <v>0.28499999999999998</v>
      </c>
      <c r="AD11" s="61">
        <f t="array" aca="1" ref="AD11" ca="1">$T11*OFFSET('Scaling factors'!L$2,'Scaling factors'!$B$1-1,0,)</f>
        <v>0.29699999999999999</v>
      </c>
      <c r="AE11" s="61">
        <f t="array" aca="1" ref="AE11" ca="1">$T11*OFFSET('Scaling factors'!M$2,'Scaling factors'!$B$1-1,0,)</f>
        <v>0.3</v>
      </c>
      <c r="AF11" s="61">
        <f t="array" aca="1" ref="AF11" ca="1">$T11*OFFSET('Scaling factors'!N$2,'Scaling factors'!$B$1-1,0,)</f>
        <v>0.29699999999999999</v>
      </c>
      <c r="AG11" s="61">
        <f t="array" aca="1" ref="AG11" ca="1">$T11*OFFSET('Scaling factors'!O$2,'Scaling factors'!$B$1-1,0,)</f>
        <v>0.27900000000000003</v>
      </c>
      <c r="AH11" s="61">
        <f t="array" aca="1" ref="AH11" ca="1">$T11*OFFSET('Scaling factors'!P$2,'Scaling factors'!$B$1-1,0,)</f>
        <v>0.27600000000000002</v>
      </c>
      <c r="AI11" s="61">
        <f t="array" aca="1" ref="AI11" ca="1">$T11*OFFSET('Scaling factors'!Q$2,'Scaling factors'!$B$1-1,0,)</f>
        <v>0.27</v>
      </c>
      <c r="AJ11" s="61">
        <f t="array" aca="1" ref="AJ11" ca="1">$T11*OFFSET('Scaling factors'!R$2,'Scaling factors'!$B$1-1,0,)</f>
        <v>0.26400000000000001</v>
      </c>
      <c r="AK11" s="61">
        <f t="array" aca="1" ref="AK11" ca="1">$T11*OFFSET('Scaling factors'!S$2,'Scaling factors'!$B$1-1,0,)</f>
        <v>0.27</v>
      </c>
      <c r="AL11" s="61">
        <f t="array" aca="1" ref="AL11" ca="1">$T11*OFFSET('Scaling factors'!T$2,'Scaling factors'!$B$1-1,0,)</f>
        <v>0.27600000000000002</v>
      </c>
      <c r="AM11" s="61">
        <f t="array" aca="1" ref="AM11" ca="1">$T11*OFFSET('Scaling factors'!U$2,'Scaling factors'!$B$1-1,0,)</f>
        <v>0.28799999999999998</v>
      </c>
      <c r="AN11" s="61">
        <f t="array" aca="1" ref="AN11" ca="1">$T11*OFFSET('Scaling factors'!V$2,'Scaling factors'!$B$1-1,0,)</f>
        <v>0.29399999999999998</v>
      </c>
      <c r="AO11" s="61">
        <f t="array" aca="1" ref="AO11" ca="1">$T11*OFFSET('Scaling factors'!W$2,'Scaling factors'!$B$1-1,0,)</f>
        <v>0.28799999999999998</v>
      </c>
      <c r="AP11" s="61">
        <f t="array" aca="1" ref="AP11" ca="1">$T11*OFFSET('Scaling factors'!X$2,'Scaling factors'!$B$1-1,0,)</f>
        <v>0.27</v>
      </c>
      <c r="AQ11" s="61">
        <f t="array" aca="1" ref="AQ11" ca="1">$T11*OFFSET('Scaling factors'!Y$2,'Scaling factors'!$B$1-1,0,)</f>
        <v>0.24</v>
      </c>
      <c r="AR11" s="61">
        <f t="array" aca="1" ref="AR11" ca="1">$T11*OFFSET('Scaling factors'!Z$2,'Scaling factors'!$B$1-1,0,)</f>
        <v>0.21</v>
      </c>
      <c r="BW11" s="27">
        <v>0.06</v>
      </c>
    </row>
    <row r="12" spans="1:77" x14ac:dyDescent="0.25">
      <c r="A12" s="27">
        <v>10</v>
      </c>
      <c r="B12" s="27">
        <v>10</v>
      </c>
      <c r="C12" s="27">
        <v>11</v>
      </c>
      <c r="D12" s="61">
        <v>1.2266371175649899E-3</v>
      </c>
      <c r="E12" s="61">
        <v>4.0555143764864999E-4</v>
      </c>
      <c r="F12" s="61">
        <v>10</v>
      </c>
      <c r="G12" s="61">
        <v>10</v>
      </c>
      <c r="H12" s="61">
        <v>1.05</v>
      </c>
      <c r="I12" s="61">
        <v>0.95</v>
      </c>
      <c r="J12" s="61"/>
      <c r="K12" s="61"/>
      <c r="L12" s="61"/>
      <c r="M12" s="61"/>
      <c r="N12" s="61"/>
      <c r="O12" s="61"/>
      <c r="P12" s="61"/>
      <c r="Q12" s="61">
        <v>10</v>
      </c>
      <c r="R12" s="61">
        <v>0.94868329805051388</v>
      </c>
      <c r="S12" s="61">
        <v>0.32175055439664191</v>
      </c>
      <c r="T12" s="61">
        <f t="shared" si="1"/>
        <v>0.3</v>
      </c>
      <c r="U12" s="61">
        <f t="array" aca="1" ref="U12" ca="1">$T12*OFFSET('Scaling factors'!C$2,'Scaling factors'!$B$1-1,0,)</f>
        <v>0.189</v>
      </c>
      <c r="V12" s="61">
        <f t="array" aca="1" ref="V12" ca="1">$T12*OFFSET('Scaling factors'!D$2,'Scaling factors'!$B$1-1,0,)</f>
        <v>0.186</v>
      </c>
      <c r="W12" s="61">
        <f t="array" aca="1" ref="W12" ca="1">$T12*OFFSET('Scaling factors'!E$2,'Scaling factors'!$B$1-1,0,)</f>
        <v>0.18</v>
      </c>
      <c r="X12" s="61">
        <f t="array" aca="1" ref="X12" ca="1">$T12*OFFSET('Scaling factors'!F$2,'Scaling factors'!$B$1-1,0,)</f>
        <v>0.17399999999999999</v>
      </c>
      <c r="Y12" s="61">
        <f t="array" aca="1" ref="Y12" ca="1">$T12*OFFSET('Scaling factors'!G$2,'Scaling factors'!$B$1-1,0,)</f>
        <v>0.17699999999999999</v>
      </c>
      <c r="Z12" s="61">
        <f t="array" aca="1" ref="Z12" ca="1">$T12*OFFSET('Scaling factors'!H$2,'Scaling factors'!$B$1-1,0,)</f>
        <v>0.19500000000000001</v>
      </c>
      <c r="AA12" s="61">
        <f t="array" aca="1" ref="AA12" ca="1">$T12*OFFSET('Scaling factors'!I$2,'Scaling factors'!$B$1-1,0,)</f>
        <v>0.216</v>
      </c>
      <c r="AB12" s="61">
        <f t="array" aca="1" ref="AB12" ca="1">$T12*OFFSET('Scaling factors'!J$2,'Scaling factors'!$B$1-1,0,)</f>
        <v>0.255</v>
      </c>
      <c r="AC12" s="61">
        <f t="array" aca="1" ref="AC12" ca="1">$T12*OFFSET('Scaling factors'!K$2,'Scaling factors'!$B$1-1,0,)</f>
        <v>0.28499999999999998</v>
      </c>
      <c r="AD12" s="61">
        <f t="array" aca="1" ref="AD12" ca="1">$T12*OFFSET('Scaling factors'!L$2,'Scaling factors'!$B$1-1,0,)</f>
        <v>0.29699999999999999</v>
      </c>
      <c r="AE12" s="61">
        <f t="array" aca="1" ref="AE12" ca="1">$T12*OFFSET('Scaling factors'!M$2,'Scaling factors'!$B$1-1,0,)</f>
        <v>0.3</v>
      </c>
      <c r="AF12" s="61">
        <f t="array" aca="1" ref="AF12" ca="1">$T12*OFFSET('Scaling factors'!N$2,'Scaling factors'!$B$1-1,0,)</f>
        <v>0.29699999999999999</v>
      </c>
      <c r="AG12" s="61">
        <f t="array" aca="1" ref="AG12" ca="1">$T12*OFFSET('Scaling factors'!O$2,'Scaling factors'!$B$1-1,0,)</f>
        <v>0.27900000000000003</v>
      </c>
      <c r="AH12" s="61">
        <f t="array" aca="1" ref="AH12" ca="1">$T12*OFFSET('Scaling factors'!P$2,'Scaling factors'!$B$1-1,0,)</f>
        <v>0.27600000000000002</v>
      </c>
      <c r="AI12" s="61">
        <f t="array" aca="1" ref="AI12" ca="1">$T12*OFFSET('Scaling factors'!Q$2,'Scaling factors'!$B$1-1,0,)</f>
        <v>0.27</v>
      </c>
      <c r="AJ12" s="61">
        <f t="array" aca="1" ref="AJ12" ca="1">$T12*OFFSET('Scaling factors'!R$2,'Scaling factors'!$B$1-1,0,)</f>
        <v>0.26400000000000001</v>
      </c>
      <c r="AK12" s="61">
        <f t="array" aca="1" ref="AK12" ca="1">$T12*OFFSET('Scaling factors'!S$2,'Scaling factors'!$B$1-1,0,)</f>
        <v>0.27</v>
      </c>
      <c r="AL12" s="61">
        <f t="array" aca="1" ref="AL12" ca="1">$T12*OFFSET('Scaling factors'!T$2,'Scaling factors'!$B$1-1,0,)</f>
        <v>0.27600000000000002</v>
      </c>
      <c r="AM12" s="61">
        <f t="array" aca="1" ref="AM12" ca="1">$T12*OFFSET('Scaling factors'!U$2,'Scaling factors'!$B$1-1,0,)</f>
        <v>0.28799999999999998</v>
      </c>
      <c r="AN12" s="61">
        <f t="array" aca="1" ref="AN12" ca="1">$T12*OFFSET('Scaling factors'!V$2,'Scaling factors'!$B$1-1,0,)</f>
        <v>0.29399999999999998</v>
      </c>
      <c r="AO12" s="61">
        <f t="array" aca="1" ref="AO12" ca="1">$T12*OFFSET('Scaling factors'!W$2,'Scaling factors'!$B$1-1,0,)</f>
        <v>0.28799999999999998</v>
      </c>
      <c r="AP12" s="61">
        <f t="array" aca="1" ref="AP12" ca="1">$T12*OFFSET('Scaling factors'!X$2,'Scaling factors'!$B$1-1,0,)</f>
        <v>0.27</v>
      </c>
      <c r="AQ12" s="61">
        <f t="array" aca="1" ref="AQ12" ca="1">$T12*OFFSET('Scaling factors'!Y$2,'Scaling factors'!$B$1-1,0,)</f>
        <v>0.24</v>
      </c>
      <c r="AR12" s="61">
        <f t="array" aca="1" ref="AR12" ca="1">$T12*OFFSET('Scaling factors'!Z$2,'Scaling factors'!$B$1-1,0,)</f>
        <v>0.21</v>
      </c>
      <c r="AW12" s="27"/>
      <c r="BW12" s="27">
        <v>0.06</v>
      </c>
    </row>
    <row r="13" spans="1:77" x14ac:dyDescent="0.25">
      <c r="A13" s="27">
        <v>11</v>
      </c>
      <c r="B13" s="27">
        <v>11</v>
      </c>
      <c r="C13" s="27">
        <v>12</v>
      </c>
      <c r="D13" s="61">
        <v>2.3359762808562302E-3</v>
      </c>
      <c r="E13" s="61">
        <v>7.7241950739850602E-4</v>
      </c>
      <c r="F13" s="61">
        <v>10</v>
      </c>
      <c r="G13" s="61">
        <v>11</v>
      </c>
      <c r="H13" s="61">
        <v>1.05</v>
      </c>
      <c r="I13" s="61">
        <v>0.95</v>
      </c>
      <c r="J13" s="61"/>
      <c r="K13" s="61"/>
      <c r="L13" s="61"/>
      <c r="M13" s="61"/>
      <c r="N13" s="61"/>
      <c r="O13" s="61"/>
      <c r="P13" s="61"/>
      <c r="Q13" s="61">
        <v>11</v>
      </c>
      <c r="R13" s="61">
        <v>0.83205029433784372</v>
      </c>
      <c r="S13" s="61">
        <v>0.58800260354756739</v>
      </c>
      <c r="T13" s="61">
        <f t="shared" si="1"/>
        <v>0.22499999999999998</v>
      </c>
      <c r="U13" s="61">
        <f t="array" aca="1" ref="U13" ca="1">$T13*OFFSET('Scaling factors'!C$2,'Scaling factors'!$B$1-1,0,)</f>
        <v>0.14174999999999999</v>
      </c>
      <c r="V13" s="61">
        <f t="array" aca="1" ref="V13" ca="1">$T13*OFFSET('Scaling factors'!D$2,'Scaling factors'!$B$1-1,0,)</f>
        <v>0.13949999999999999</v>
      </c>
      <c r="W13" s="61">
        <f t="array" aca="1" ref="W13" ca="1">$T13*OFFSET('Scaling factors'!E$2,'Scaling factors'!$B$1-1,0,)</f>
        <v>0.13499999999999998</v>
      </c>
      <c r="X13" s="61">
        <f t="array" aca="1" ref="X13" ca="1">$T13*OFFSET('Scaling factors'!F$2,'Scaling factors'!$B$1-1,0,)</f>
        <v>0.13049999999999998</v>
      </c>
      <c r="Y13" s="61">
        <f t="array" aca="1" ref="Y13" ca="1">$T13*OFFSET('Scaling factors'!G$2,'Scaling factors'!$B$1-1,0,)</f>
        <v>0.13274999999999998</v>
      </c>
      <c r="Z13" s="61">
        <f t="array" aca="1" ref="Z13" ca="1">$T13*OFFSET('Scaling factors'!H$2,'Scaling factors'!$B$1-1,0,)</f>
        <v>0.14624999999999999</v>
      </c>
      <c r="AA13" s="61">
        <f t="array" aca="1" ref="AA13" ca="1">$T13*OFFSET('Scaling factors'!I$2,'Scaling factors'!$B$1-1,0,)</f>
        <v>0.16199999999999998</v>
      </c>
      <c r="AB13" s="61">
        <f t="array" aca="1" ref="AB13" ca="1">$T13*OFFSET('Scaling factors'!J$2,'Scaling factors'!$B$1-1,0,)</f>
        <v>0.19124999999999998</v>
      </c>
      <c r="AC13" s="61">
        <f t="array" aca="1" ref="AC13" ca="1">$T13*OFFSET('Scaling factors'!K$2,'Scaling factors'!$B$1-1,0,)</f>
        <v>0.21374999999999997</v>
      </c>
      <c r="AD13" s="61">
        <f t="array" aca="1" ref="AD13" ca="1">$T13*OFFSET('Scaling factors'!L$2,'Scaling factors'!$B$1-1,0,)</f>
        <v>0.22274999999999998</v>
      </c>
      <c r="AE13" s="61">
        <f t="array" aca="1" ref="AE13" ca="1">$T13*OFFSET('Scaling factors'!M$2,'Scaling factors'!$B$1-1,0,)</f>
        <v>0.22499999999999998</v>
      </c>
      <c r="AF13" s="61">
        <f t="array" aca="1" ref="AF13" ca="1">$T13*OFFSET('Scaling factors'!N$2,'Scaling factors'!$B$1-1,0,)</f>
        <v>0.22274999999999998</v>
      </c>
      <c r="AG13" s="61">
        <f t="array" aca="1" ref="AG13" ca="1">$T13*OFFSET('Scaling factors'!O$2,'Scaling factors'!$B$1-1,0,)</f>
        <v>0.20924999999999999</v>
      </c>
      <c r="AH13" s="61">
        <f t="array" aca="1" ref="AH13" ca="1">$T13*OFFSET('Scaling factors'!P$2,'Scaling factors'!$B$1-1,0,)</f>
        <v>0.20699999999999999</v>
      </c>
      <c r="AI13" s="61">
        <f t="array" aca="1" ref="AI13" ca="1">$T13*OFFSET('Scaling factors'!Q$2,'Scaling factors'!$B$1-1,0,)</f>
        <v>0.20249999999999999</v>
      </c>
      <c r="AJ13" s="61">
        <f t="array" aca="1" ref="AJ13" ca="1">$T13*OFFSET('Scaling factors'!R$2,'Scaling factors'!$B$1-1,0,)</f>
        <v>0.19799999999999998</v>
      </c>
      <c r="AK13" s="61">
        <f t="array" aca="1" ref="AK13" ca="1">$T13*OFFSET('Scaling factors'!S$2,'Scaling factors'!$B$1-1,0,)</f>
        <v>0.20249999999999999</v>
      </c>
      <c r="AL13" s="61">
        <f t="array" aca="1" ref="AL13" ca="1">$T13*OFFSET('Scaling factors'!T$2,'Scaling factors'!$B$1-1,0,)</f>
        <v>0.20699999999999999</v>
      </c>
      <c r="AM13" s="61">
        <f t="array" aca="1" ref="AM13" ca="1">$T13*OFFSET('Scaling factors'!U$2,'Scaling factors'!$B$1-1,0,)</f>
        <v>0.21599999999999997</v>
      </c>
      <c r="AN13" s="61">
        <f t="array" aca="1" ref="AN13" ca="1">$T13*OFFSET('Scaling factors'!V$2,'Scaling factors'!$B$1-1,0,)</f>
        <v>0.22049999999999997</v>
      </c>
      <c r="AO13" s="61">
        <f t="array" aca="1" ref="AO13" ca="1">$T13*OFFSET('Scaling factors'!W$2,'Scaling factors'!$B$1-1,0,)</f>
        <v>0.21599999999999997</v>
      </c>
      <c r="AP13" s="61">
        <f t="array" aca="1" ref="AP13" ca="1">$T13*OFFSET('Scaling factors'!X$2,'Scaling factors'!$B$1-1,0,)</f>
        <v>0.20249999999999999</v>
      </c>
      <c r="AQ13" s="61">
        <f t="array" aca="1" ref="AQ13" ca="1">$T13*OFFSET('Scaling factors'!Y$2,'Scaling factors'!$B$1-1,0,)</f>
        <v>0.18</v>
      </c>
      <c r="AR13" s="61">
        <f t="array" aca="1" ref="AR13" ca="1">$T13*OFFSET('Scaling factors'!Z$2,'Scaling factors'!$B$1-1,0,)</f>
        <v>0.15749999999999997</v>
      </c>
      <c r="AW13" s="27"/>
      <c r="BW13" s="27">
        <v>0.12</v>
      </c>
    </row>
    <row r="14" spans="1:77" x14ac:dyDescent="0.25">
      <c r="A14" s="27">
        <v>12</v>
      </c>
      <c r="B14" s="27">
        <v>12</v>
      </c>
      <c r="C14" s="27">
        <v>13</v>
      </c>
      <c r="D14" s="61">
        <v>9.1592232379725906E-3</v>
      </c>
      <c r="E14" s="61">
        <v>7.20633708437217E-3</v>
      </c>
      <c r="F14" s="61">
        <v>10</v>
      </c>
      <c r="G14" s="61">
        <v>12</v>
      </c>
      <c r="H14" s="61">
        <v>1.05</v>
      </c>
      <c r="I14" s="61">
        <v>0.95</v>
      </c>
      <c r="J14" s="61"/>
      <c r="K14" s="61"/>
      <c r="L14" s="61"/>
      <c r="M14" s="61"/>
      <c r="N14" s="61"/>
      <c r="O14" s="61"/>
      <c r="P14" s="61"/>
      <c r="Q14" s="61">
        <v>12</v>
      </c>
      <c r="R14" s="61">
        <v>0.86377890089843345</v>
      </c>
      <c r="S14" s="61">
        <v>0.52807444842635953</v>
      </c>
      <c r="T14" s="61">
        <f t="shared" si="1"/>
        <v>0.3</v>
      </c>
      <c r="U14" s="61">
        <f t="array" aca="1" ref="U14" ca="1">$T14*OFFSET('Scaling factors'!C$2,'Scaling factors'!$B$1-1,0,)</f>
        <v>0.189</v>
      </c>
      <c r="V14" s="61">
        <f t="array" aca="1" ref="V14" ca="1">$T14*OFFSET('Scaling factors'!D$2,'Scaling factors'!$B$1-1,0,)</f>
        <v>0.186</v>
      </c>
      <c r="W14" s="61">
        <f t="array" aca="1" ref="W14" ca="1">$T14*OFFSET('Scaling factors'!E$2,'Scaling factors'!$B$1-1,0,)</f>
        <v>0.18</v>
      </c>
      <c r="X14" s="61">
        <f t="array" aca="1" ref="X14" ca="1">$T14*OFFSET('Scaling factors'!F$2,'Scaling factors'!$B$1-1,0,)</f>
        <v>0.17399999999999999</v>
      </c>
      <c r="Y14" s="61">
        <f t="array" aca="1" ref="Y14" ca="1">$T14*OFFSET('Scaling factors'!G$2,'Scaling factors'!$B$1-1,0,)</f>
        <v>0.17699999999999999</v>
      </c>
      <c r="Z14" s="61">
        <f t="array" aca="1" ref="Z14" ca="1">$T14*OFFSET('Scaling factors'!H$2,'Scaling factors'!$B$1-1,0,)</f>
        <v>0.19500000000000001</v>
      </c>
      <c r="AA14" s="61">
        <f t="array" aca="1" ref="AA14" ca="1">$T14*OFFSET('Scaling factors'!I$2,'Scaling factors'!$B$1-1,0,)</f>
        <v>0.216</v>
      </c>
      <c r="AB14" s="61">
        <f t="array" aca="1" ref="AB14" ca="1">$T14*OFFSET('Scaling factors'!J$2,'Scaling factors'!$B$1-1,0,)</f>
        <v>0.255</v>
      </c>
      <c r="AC14" s="61">
        <f t="array" aca="1" ref="AC14" ca="1">$T14*OFFSET('Scaling factors'!K$2,'Scaling factors'!$B$1-1,0,)</f>
        <v>0.28499999999999998</v>
      </c>
      <c r="AD14" s="61">
        <f t="array" aca="1" ref="AD14" ca="1">$T14*OFFSET('Scaling factors'!L$2,'Scaling factors'!$B$1-1,0,)</f>
        <v>0.29699999999999999</v>
      </c>
      <c r="AE14" s="61">
        <f t="array" aca="1" ref="AE14" ca="1">$T14*OFFSET('Scaling factors'!M$2,'Scaling factors'!$B$1-1,0,)</f>
        <v>0.3</v>
      </c>
      <c r="AF14" s="61">
        <f t="array" aca="1" ref="AF14" ca="1">$T14*OFFSET('Scaling factors'!N$2,'Scaling factors'!$B$1-1,0,)</f>
        <v>0.29699999999999999</v>
      </c>
      <c r="AG14" s="61">
        <f t="array" aca="1" ref="AG14" ca="1">$T14*OFFSET('Scaling factors'!O$2,'Scaling factors'!$B$1-1,0,)</f>
        <v>0.27900000000000003</v>
      </c>
      <c r="AH14" s="61">
        <f t="array" aca="1" ref="AH14" ca="1">$T14*OFFSET('Scaling factors'!P$2,'Scaling factors'!$B$1-1,0,)</f>
        <v>0.27600000000000002</v>
      </c>
      <c r="AI14" s="61">
        <f t="array" aca="1" ref="AI14" ca="1">$T14*OFFSET('Scaling factors'!Q$2,'Scaling factors'!$B$1-1,0,)</f>
        <v>0.27</v>
      </c>
      <c r="AJ14" s="61">
        <f t="array" aca="1" ref="AJ14" ca="1">$T14*OFFSET('Scaling factors'!R$2,'Scaling factors'!$B$1-1,0,)</f>
        <v>0.26400000000000001</v>
      </c>
      <c r="AK14" s="61">
        <f t="array" aca="1" ref="AK14" ca="1">$T14*OFFSET('Scaling factors'!S$2,'Scaling factors'!$B$1-1,0,)</f>
        <v>0.27</v>
      </c>
      <c r="AL14" s="61">
        <f t="array" aca="1" ref="AL14" ca="1">$T14*OFFSET('Scaling factors'!T$2,'Scaling factors'!$B$1-1,0,)</f>
        <v>0.27600000000000002</v>
      </c>
      <c r="AM14" s="61">
        <f t="array" aca="1" ref="AM14" ca="1">$T14*OFFSET('Scaling factors'!U$2,'Scaling factors'!$B$1-1,0,)</f>
        <v>0.28799999999999998</v>
      </c>
      <c r="AN14" s="61">
        <f t="array" aca="1" ref="AN14" ca="1">$T14*OFFSET('Scaling factors'!V$2,'Scaling factors'!$B$1-1,0,)</f>
        <v>0.29399999999999998</v>
      </c>
      <c r="AO14" s="61">
        <f t="array" aca="1" ref="AO14" ca="1">$T14*OFFSET('Scaling factors'!W$2,'Scaling factors'!$B$1-1,0,)</f>
        <v>0.28799999999999998</v>
      </c>
      <c r="AP14" s="61">
        <f t="array" aca="1" ref="AP14" ca="1">$T14*OFFSET('Scaling factors'!X$2,'Scaling factors'!$B$1-1,0,)</f>
        <v>0.27</v>
      </c>
      <c r="AQ14" s="61">
        <f t="array" aca="1" ref="AQ14" ca="1">$T14*OFFSET('Scaling factors'!Y$2,'Scaling factors'!$B$1-1,0,)</f>
        <v>0.24</v>
      </c>
      <c r="AR14" s="61">
        <f t="array" aca="1" ref="AR14" ca="1">$T14*OFFSET('Scaling factors'!Z$2,'Scaling factors'!$B$1-1,0,)</f>
        <v>0.21</v>
      </c>
      <c r="AW14" s="27"/>
      <c r="BW14" s="27">
        <v>0.06</v>
      </c>
    </row>
    <row r="15" spans="1:77" x14ac:dyDescent="0.25">
      <c r="A15" s="27">
        <v>13</v>
      </c>
      <c r="B15" s="27">
        <v>13</v>
      </c>
      <c r="C15" s="27">
        <v>14</v>
      </c>
      <c r="D15" s="61">
        <v>3.3791793635462902E-3</v>
      </c>
      <c r="E15" s="61">
        <v>4.4479633830726596E-3</v>
      </c>
      <c r="F15" s="61">
        <v>10</v>
      </c>
      <c r="G15" s="61">
        <v>13</v>
      </c>
      <c r="H15" s="61">
        <v>1.05</v>
      </c>
      <c r="I15" s="61">
        <v>0.95</v>
      </c>
      <c r="J15" s="61"/>
      <c r="K15" s="61"/>
      <c r="L15" s="61"/>
      <c r="M15" s="61"/>
      <c r="N15" s="61"/>
      <c r="O15" s="61"/>
      <c r="P15" s="61"/>
      <c r="Q15" s="61">
        <v>13</v>
      </c>
      <c r="R15" s="61">
        <v>0.86377890089843345</v>
      </c>
      <c r="S15" s="61">
        <v>0.52807444842635953</v>
      </c>
      <c r="T15" s="61">
        <f t="shared" si="1"/>
        <v>0.3</v>
      </c>
      <c r="U15" s="61">
        <f t="array" aca="1" ref="U15" ca="1">$T15*OFFSET('Scaling factors'!C$2,'Scaling factors'!$B$1-1,0,)</f>
        <v>0.189</v>
      </c>
      <c r="V15" s="61">
        <f t="array" aca="1" ref="V15" ca="1">$T15*OFFSET('Scaling factors'!D$2,'Scaling factors'!$B$1-1,0,)</f>
        <v>0.186</v>
      </c>
      <c r="W15" s="61">
        <f t="array" aca="1" ref="W15" ca="1">$T15*OFFSET('Scaling factors'!E$2,'Scaling factors'!$B$1-1,0,)</f>
        <v>0.18</v>
      </c>
      <c r="X15" s="61">
        <f t="array" aca="1" ref="X15" ca="1">$T15*OFFSET('Scaling factors'!F$2,'Scaling factors'!$B$1-1,0,)</f>
        <v>0.17399999999999999</v>
      </c>
      <c r="Y15" s="61">
        <f t="array" aca="1" ref="Y15" ca="1">$T15*OFFSET('Scaling factors'!G$2,'Scaling factors'!$B$1-1,0,)</f>
        <v>0.17699999999999999</v>
      </c>
      <c r="Z15" s="61">
        <f t="array" aca="1" ref="Z15" ca="1">$T15*OFFSET('Scaling factors'!H$2,'Scaling factors'!$B$1-1,0,)</f>
        <v>0.19500000000000001</v>
      </c>
      <c r="AA15" s="61">
        <f t="array" aca="1" ref="AA15" ca="1">$T15*OFFSET('Scaling factors'!I$2,'Scaling factors'!$B$1-1,0,)</f>
        <v>0.216</v>
      </c>
      <c r="AB15" s="61">
        <f t="array" aca="1" ref="AB15" ca="1">$T15*OFFSET('Scaling factors'!J$2,'Scaling factors'!$B$1-1,0,)</f>
        <v>0.255</v>
      </c>
      <c r="AC15" s="61">
        <f t="array" aca="1" ref="AC15" ca="1">$T15*OFFSET('Scaling factors'!K$2,'Scaling factors'!$B$1-1,0,)</f>
        <v>0.28499999999999998</v>
      </c>
      <c r="AD15" s="61">
        <f t="array" aca="1" ref="AD15" ca="1">$T15*OFFSET('Scaling factors'!L$2,'Scaling factors'!$B$1-1,0,)</f>
        <v>0.29699999999999999</v>
      </c>
      <c r="AE15" s="61">
        <f t="array" aca="1" ref="AE15" ca="1">$T15*OFFSET('Scaling factors'!M$2,'Scaling factors'!$B$1-1,0,)</f>
        <v>0.3</v>
      </c>
      <c r="AF15" s="61">
        <f t="array" aca="1" ref="AF15" ca="1">$T15*OFFSET('Scaling factors'!N$2,'Scaling factors'!$B$1-1,0,)</f>
        <v>0.29699999999999999</v>
      </c>
      <c r="AG15" s="61">
        <f t="array" aca="1" ref="AG15" ca="1">$T15*OFFSET('Scaling factors'!O$2,'Scaling factors'!$B$1-1,0,)</f>
        <v>0.27900000000000003</v>
      </c>
      <c r="AH15" s="61">
        <f t="array" aca="1" ref="AH15" ca="1">$T15*OFFSET('Scaling factors'!P$2,'Scaling factors'!$B$1-1,0,)</f>
        <v>0.27600000000000002</v>
      </c>
      <c r="AI15" s="61">
        <f t="array" aca="1" ref="AI15" ca="1">$T15*OFFSET('Scaling factors'!Q$2,'Scaling factors'!$B$1-1,0,)</f>
        <v>0.27</v>
      </c>
      <c r="AJ15" s="61">
        <f t="array" aca="1" ref="AJ15" ca="1">$T15*OFFSET('Scaling factors'!R$2,'Scaling factors'!$B$1-1,0,)</f>
        <v>0.26400000000000001</v>
      </c>
      <c r="AK15" s="61">
        <f t="array" aca="1" ref="AK15" ca="1">$T15*OFFSET('Scaling factors'!S$2,'Scaling factors'!$B$1-1,0,)</f>
        <v>0.27</v>
      </c>
      <c r="AL15" s="61">
        <f t="array" aca="1" ref="AL15" ca="1">$T15*OFFSET('Scaling factors'!T$2,'Scaling factors'!$B$1-1,0,)</f>
        <v>0.27600000000000002</v>
      </c>
      <c r="AM15" s="61">
        <f t="array" aca="1" ref="AM15" ca="1">$T15*OFFSET('Scaling factors'!U$2,'Scaling factors'!$B$1-1,0,)</f>
        <v>0.28799999999999998</v>
      </c>
      <c r="AN15" s="61">
        <f t="array" aca="1" ref="AN15" ca="1">$T15*OFFSET('Scaling factors'!V$2,'Scaling factors'!$B$1-1,0,)</f>
        <v>0.29399999999999998</v>
      </c>
      <c r="AO15" s="61">
        <f t="array" aca="1" ref="AO15" ca="1">$T15*OFFSET('Scaling factors'!W$2,'Scaling factors'!$B$1-1,0,)</f>
        <v>0.28799999999999998</v>
      </c>
      <c r="AP15" s="61">
        <f t="array" aca="1" ref="AP15" ca="1">$T15*OFFSET('Scaling factors'!X$2,'Scaling factors'!$B$1-1,0,)</f>
        <v>0.27</v>
      </c>
      <c r="AQ15" s="61">
        <f t="array" aca="1" ref="AQ15" ca="1">$T15*OFFSET('Scaling factors'!Y$2,'Scaling factors'!$B$1-1,0,)</f>
        <v>0.24</v>
      </c>
      <c r="AR15" s="61">
        <f t="array" aca="1" ref="AR15" ca="1">$T15*OFFSET('Scaling factors'!Z$2,'Scaling factors'!$B$1-1,0,)</f>
        <v>0.21</v>
      </c>
      <c r="AW15" s="27"/>
      <c r="BW15" s="27">
        <v>0.06</v>
      </c>
    </row>
    <row r="16" spans="1:77" x14ac:dyDescent="0.25">
      <c r="A16" s="27">
        <v>14</v>
      </c>
      <c r="B16" s="27">
        <v>14</v>
      </c>
      <c r="C16" s="27">
        <v>15</v>
      </c>
      <c r="D16" s="61">
        <v>3.6873984561592698E-3</v>
      </c>
      <c r="E16" s="61">
        <v>3.2818470185106202E-3</v>
      </c>
      <c r="F16" s="61">
        <v>10</v>
      </c>
      <c r="G16" s="61">
        <v>14</v>
      </c>
      <c r="H16" s="61">
        <v>1.05</v>
      </c>
      <c r="I16" s="61">
        <v>0.95</v>
      </c>
      <c r="J16" s="61"/>
      <c r="K16" s="61"/>
      <c r="L16" s="61"/>
      <c r="M16" s="61"/>
      <c r="N16" s="61"/>
      <c r="O16" s="61"/>
      <c r="P16" s="61"/>
      <c r="Q16" s="61">
        <v>14</v>
      </c>
      <c r="R16" s="61">
        <v>0.83205029433784372</v>
      </c>
      <c r="S16" s="61">
        <v>0.58800260354756739</v>
      </c>
      <c r="T16" s="61">
        <f t="shared" si="1"/>
        <v>0.6</v>
      </c>
      <c r="U16" s="61">
        <f t="array" aca="1" ref="U16" ca="1">$T16*OFFSET('Scaling factors'!C$2,'Scaling factors'!$B$1-1,0,)</f>
        <v>0.378</v>
      </c>
      <c r="V16" s="61">
        <f t="array" aca="1" ref="V16" ca="1">$T16*OFFSET('Scaling factors'!D$2,'Scaling factors'!$B$1-1,0,)</f>
        <v>0.372</v>
      </c>
      <c r="W16" s="61">
        <f t="array" aca="1" ref="W16" ca="1">$T16*OFFSET('Scaling factors'!E$2,'Scaling factors'!$B$1-1,0,)</f>
        <v>0.36</v>
      </c>
      <c r="X16" s="61">
        <f t="array" aca="1" ref="X16" ca="1">$T16*OFFSET('Scaling factors'!F$2,'Scaling factors'!$B$1-1,0,)</f>
        <v>0.34799999999999998</v>
      </c>
      <c r="Y16" s="61">
        <f t="array" aca="1" ref="Y16" ca="1">$T16*OFFSET('Scaling factors'!G$2,'Scaling factors'!$B$1-1,0,)</f>
        <v>0.35399999999999998</v>
      </c>
      <c r="Z16" s="61">
        <f t="array" aca="1" ref="Z16" ca="1">$T16*OFFSET('Scaling factors'!H$2,'Scaling factors'!$B$1-1,0,)</f>
        <v>0.39</v>
      </c>
      <c r="AA16" s="61">
        <f t="array" aca="1" ref="AA16" ca="1">$T16*OFFSET('Scaling factors'!I$2,'Scaling factors'!$B$1-1,0,)</f>
        <v>0.432</v>
      </c>
      <c r="AB16" s="61">
        <f t="array" aca="1" ref="AB16" ca="1">$T16*OFFSET('Scaling factors'!J$2,'Scaling factors'!$B$1-1,0,)</f>
        <v>0.51</v>
      </c>
      <c r="AC16" s="61">
        <f t="array" aca="1" ref="AC16" ca="1">$T16*OFFSET('Scaling factors'!K$2,'Scaling factors'!$B$1-1,0,)</f>
        <v>0.56999999999999995</v>
      </c>
      <c r="AD16" s="61">
        <f t="array" aca="1" ref="AD16" ca="1">$T16*OFFSET('Scaling factors'!L$2,'Scaling factors'!$B$1-1,0,)</f>
        <v>0.59399999999999997</v>
      </c>
      <c r="AE16" s="61">
        <f t="array" aca="1" ref="AE16" ca="1">$T16*OFFSET('Scaling factors'!M$2,'Scaling factors'!$B$1-1,0,)</f>
        <v>0.6</v>
      </c>
      <c r="AF16" s="61">
        <f t="array" aca="1" ref="AF16" ca="1">$T16*OFFSET('Scaling factors'!N$2,'Scaling factors'!$B$1-1,0,)</f>
        <v>0.59399999999999997</v>
      </c>
      <c r="AG16" s="61">
        <f t="array" aca="1" ref="AG16" ca="1">$T16*OFFSET('Scaling factors'!O$2,'Scaling factors'!$B$1-1,0,)</f>
        <v>0.55800000000000005</v>
      </c>
      <c r="AH16" s="61">
        <f t="array" aca="1" ref="AH16" ca="1">$T16*OFFSET('Scaling factors'!P$2,'Scaling factors'!$B$1-1,0,)</f>
        <v>0.55200000000000005</v>
      </c>
      <c r="AI16" s="61">
        <f t="array" aca="1" ref="AI16" ca="1">$T16*OFFSET('Scaling factors'!Q$2,'Scaling factors'!$B$1-1,0,)</f>
        <v>0.54</v>
      </c>
      <c r="AJ16" s="61">
        <f t="array" aca="1" ref="AJ16" ca="1">$T16*OFFSET('Scaling factors'!R$2,'Scaling factors'!$B$1-1,0,)</f>
        <v>0.52800000000000002</v>
      </c>
      <c r="AK16" s="61">
        <f t="array" aca="1" ref="AK16" ca="1">$T16*OFFSET('Scaling factors'!S$2,'Scaling factors'!$B$1-1,0,)</f>
        <v>0.54</v>
      </c>
      <c r="AL16" s="61">
        <f t="array" aca="1" ref="AL16" ca="1">$T16*OFFSET('Scaling factors'!T$2,'Scaling factors'!$B$1-1,0,)</f>
        <v>0.55200000000000005</v>
      </c>
      <c r="AM16" s="61">
        <f t="array" aca="1" ref="AM16" ca="1">$T16*OFFSET('Scaling factors'!U$2,'Scaling factors'!$B$1-1,0,)</f>
        <v>0.57599999999999996</v>
      </c>
      <c r="AN16" s="61">
        <f t="array" aca="1" ref="AN16" ca="1">$T16*OFFSET('Scaling factors'!V$2,'Scaling factors'!$B$1-1,0,)</f>
        <v>0.58799999999999997</v>
      </c>
      <c r="AO16" s="61">
        <f t="array" aca="1" ref="AO16" ca="1">$T16*OFFSET('Scaling factors'!W$2,'Scaling factors'!$B$1-1,0,)</f>
        <v>0.57599999999999996</v>
      </c>
      <c r="AP16" s="61">
        <f t="array" aca="1" ref="AP16" ca="1">$T16*OFFSET('Scaling factors'!X$2,'Scaling factors'!$B$1-1,0,)</f>
        <v>0.54</v>
      </c>
      <c r="AQ16" s="61">
        <f t="array" aca="1" ref="AQ16" ca="1">$T16*OFFSET('Scaling factors'!Y$2,'Scaling factors'!$B$1-1,0,)</f>
        <v>0.48</v>
      </c>
      <c r="AR16" s="61">
        <f t="array" aca="1" ref="AR16" ca="1">$T16*OFFSET('Scaling factors'!Z$2,'Scaling factors'!$B$1-1,0,)</f>
        <v>0.42</v>
      </c>
      <c r="AW16" s="27"/>
      <c r="BW16" s="27">
        <v>0.06</v>
      </c>
    </row>
    <row r="17" spans="1:75" x14ac:dyDescent="0.25">
      <c r="A17" s="27">
        <v>15</v>
      </c>
      <c r="B17" s="27">
        <v>15</v>
      </c>
      <c r="C17" s="27">
        <v>16</v>
      </c>
      <c r="D17" s="61">
        <v>4.65635442949519E-3</v>
      </c>
      <c r="E17" s="61">
        <v>3.4003928233617598E-3</v>
      </c>
      <c r="F17" s="61">
        <v>10</v>
      </c>
      <c r="G17" s="61">
        <v>15</v>
      </c>
      <c r="H17" s="61">
        <v>1.05</v>
      </c>
      <c r="I17" s="61">
        <v>0.95</v>
      </c>
      <c r="J17" s="61"/>
      <c r="K17" s="61"/>
      <c r="L17" s="61"/>
      <c r="M17" s="61"/>
      <c r="N17" s="61"/>
      <c r="O17" s="61"/>
      <c r="P17" s="61"/>
      <c r="Q17" s="61">
        <v>15</v>
      </c>
      <c r="R17" s="61">
        <v>0.98639392383214364</v>
      </c>
      <c r="S17" s="61">
        <v>0.16514867741462735</v>
      </c>
      <c r="T17" s="61">
        <f t="shared" si="1"/>
        <v>0.3</v>
      </c>
      <c r="U17" s="61">
        <f t="array" aca="1" ref="U17" ca="1">$T17*OFFSET('Scaling factors'!C$2,'Scaling factors'!$B$1-1,0,)</f>
        <v>0.189</v>
      </c>
      <c r="V17" s="61">
        <f t="array" aca="1" ref="V17" ca="1">$T17*OFFSET('Scaling factors'!D$2,'Scaling factors'!$B$1-1,0,)</f>
        <v>0.186</v>
      </c>
      <c r="W17" s="61">
        <f t="array" aca="1" ref="W17" ca="1">$T17*OFFSET('Scaling factors'!E$2,'Scaling factors'!$B$1-1,0,)</f>
        <v>0.18</v>
      </c>
      <c r="X17" s="61">
        <f t="array" aca="1" ref="X17" ca="1">$T17*OFFSET('Scaling factors'!F$2,'Scaling factors'!$B$1-1,0,)</f>
        <v>0.17399999999999999</v>
      </c>
      <c r="Y17" s="61">
        <f t="array" aca="1" ref="Y17" ca="1">$T17*OFFSET('Scaling factors'!G$2,'Scaling factors'!$B$1-1,0,)</f>
        <v>0.17699999999999999</v>
      </c>
      <c r="Z17" s="61">
        <f t="array" aca="1" ref="Z17" ca="1">$T17*OFFSET('Scaling factors'!H$2,'Scaling factors'!$B$1-1,0,)</f>
        <v>0.19500000000000001</v>
      </c>
      <c r="AA17" s="61">
        <f t="array" aca="1" ref="AA17" ca="1">$T17*OFFSET('Scaling factors'!I$2,'Scaling factors'!$B$1-1,0,)</f>
        <v>0.216</v>
      </c>
      <c r="AB17" s="61">
        <f t="array" aca="1" ref="AB17" ca="1">$T17*OFFSET('Scaling factors'!J$2,'Scaling factors'!$B$1-1,0,)</f>
        <v>0.255</v>
      </c>
      <c r="AC17" s="61">
        <f t="array" aca="1" ref="AC17" ca="1">$T17*OFFSET('Scaling factors'!K$2,'Scaling factors'!$B$1-1,0,)</f>
        <v>0.28499999999999998</v>
      </c>
      <c r="AD17" s="61">
        <f t="array" aca="1" ref="AD17" ca="1">$T17*OFFSET('Scaling factors'!L$2,'Scaling factors'!$B$1-1,0,)</f>
        <v>0.29699999999999999</v>
      </c>
      <c r="AE17" s="61">
        <f t="array" aca="1" ref="AE17" ca="1">$T17*OFFSET('Scaling factors'!M$2,'Scaling factors'!$B$1-1,0,)</f>
        <v>0.3</v>
      </c>
      <c r="AF17" s="61">
        <f t="array" aca="1" ref="AF17" ca="1">$T17*OFFSET('Scaling factors'!N$2,'Scaling factors'!$B$1-1,0,)</f>
        <v>0.29699999999999999</v>
      </c>
      <c r="AG17" s="61">
        <f t="array" aca="1" ref="AG17" ca="1">$T17*OFFSET('Scaling factors'!O$2,'Scaling factors'!$B$1-1,0,)</f>
        <v>0.27900000000000003</v>
      </c>
      <c r="AH17" s="61">
        <f t="array" aca="1" ref="AH17" ca="1">$T17*OFFSET('Scaling factors'!P$2,'Scaling factors'!$B$1-1,0,)</f>
        <v>0.27600000000000002</v>
      </c>
      <c r="AI17" s="61">
        <f t="array" aca="1" ref="AI17" ca="1">$T17*OFFSET('Scaling factors'!Q$2,'Scaling factors'!$B$1-1,0,)</f>
        <v>0.27</v>
      </c>
      <c r="AJ17" s="61">
        <f t="array" aca="1" ref="AJ17" ca="1">$T17*OFFSET('Scaling factors'!R$2,'Scaling factors'!$B$1-1,0,)</f>
        <v>0.26400000000000001</v>
      </c>
      <c r="AK17" s="61">
        <f t="array" aca="1" ref="AK17" ca="1">$T17*OFFSET('Scaling factors'!S$2,'Scaling factors'!$B$1-1,0,)</f>
        <v>0.27</v>
      </c>
      <c r="AL17" s="61">
        <f t="array" aca="1" ref="AL17" ca="1">$T17*OFFSET('Scaling factors'!T$2,'Scaling factors'!$B$1-1,0,)</f>
        <v>0.27600000000000002</v>
      </c>
      <c r="AM17" s="61">
        <f t="array" aca="1" ref="AM17" ca="1">$T17*OFFSET('Scaling factors'!U$2,'Scaling factors'!$B$1-1,0,)</f>
        <v>0.28799999999999998</v>
      </c>
      <c r="AN17" s="61">
        <f t="array" aca="1" ref="AN17" ca="1">$T17*OFFSET('Scaling factors'!V$2,'Scaling factors'!$B$1-1,0,)</f>
        <v>0.29399999999999998</v>
      </c>
      <c r="AO17" s="61">
        <f t="array" aca="1" ref="AO17" ca="1">$T17*OFFSET('Scaling factors'!W$2,'Scaling factors'!$B$1-1,0,)</f>
        <v>0.28799999999999998</v>
      </c>
      <c r="AP17" s="61">
        <f t="array" aca="1" ref="AP17" ca="1">$T17*OFFSET('Scaling factors'!X$2,'Scaling factors'!$B$1-1,0,)</f>
        <v>0.27</v>
      </c>
      <c r="AQ17" s="61">
        <f t="array" aca="1" ref="AQ17" ca="1">$T17*OFFSET('Scaling factors'!Y$2,'Scaling factors'!$B$1-1,0,)</f>
        <v>0.24</v>
      </c>
      <c r="AR17" s="61">
        <f t="array" aca="1" ref="AR17" ca="1">$T17*OFFSET('Scaling factors'!Z$2,'Scaling factors'!$B$1-1,0,)</f>
        <v>0.21</v>
      </c>
      <c r="AW17" s="27"/>
      <c r="BW17" s="27">
        <v>0.09</v>
      </c>
    </row>
    <row r="18" spans="1:75" x14ac:dyDescent="0.25">
      <c r="A18" s="27">
        <v>16</v>
      </c>
      <c r="B18" s="27">
        <v>16</v>
      </c>
      <c r="C18" s="27">
        <v>17</v>
      </c>
      <c r="D18" s="61">
        <v>8.0423969712170792E-3</v>
      </c>
      <c r="E18" s="61">
        <v>1.0737754218358899E-2</v>
      </c>
      <c r="F18" s="61">
        <v>10</v>
      </c>
      <c r="G18" s="61">
        <v>16</v>
      </c>
      <c r="H18" s="61">
        <v>1.05</v>
      </c>
      <c r="I18" s="61">
        <v>0.95</v>
      </c>
      <c r="J18" s="61"/>
      <c r="K18" s="61"/>
      <c r="L18" s="61"/>
      <c r="M18" s="61"/>
      <c r="N18" s="61"/>
      <c r="O18" s="61"/>
      <c r="P18" s="61"/>
      <c r="Q18" s="61">
        <v>16</v>
      </c>
      <c r="R18" s="61">
        <v>0.94868329805051388</v>
      </c>
      <c r="S18" s="61">
        <v>0.32175055439664191</v>
      </c>
      <c r="T18" s="61">
        <f t="shared" si="1"/>
        <v>0.3</v>
      </c>
      <c r="U18" s="61">
        <f t="array" aca="1" ref="U18" ca="1">$T18*OFFSET('Scaling factors'!C$2,'Scaling factors'!$B$1-1,0,)</f>
        <v>0.189</v>
      </c>
      <c r="V18" s="61">
        <f t="array" aca="1" ref="V18" ca="1">$T18*OFFSET('Scaling factors'!D$2,'Scaling factors'!$B$1-1,0,)</f>
        <v>0.186</v>
      </c>
      <c r="W18" s="61">
        <f t="array" aca="1" ref="W18" ca="1">$T18*OFFSET('Scaling factors'!E$2,'Scaling factors'!$B$1-1,0,)</f>
        <v>0.18</v>
      </c>
      <c r="X18" s="61">
        <f t="array" aca="1" ref="X18" ca="1">$T18*OFFSET('Scaling factors'!F$2,'Scaling factors'!$B$1-1,0,)</f>
        <v>0.17399999999999999</v>
      </c>
      <c r="Y18" s="61">
        <f t="array" aca="1" ref="Y18" ca="1">$T18*OFFSET('Scaling factors'!G$2,'Scaling factors'!$B$1-1,0,)</f>
        <v>0.17699999999999999</v>
      </c>
      <c r="Z18" s="61">
        <f t="array" aca="1" ref="Z18" ca="1">$T18*OFFSET('Scaling factors'!H$2,'Scaling factors'!$B$1-1,0,)</f>
        <v>0.19500000000000001</v>
      </c>
      <c r="AA18" s="61">
        <f t="array" aca="1" ref="AA18" ca="1">$T18*OFFSET('Scaling factors'!I$2,'Scaling factors'!$B$1-1,0,)</f>
        <v>0.216</v>
      </c>
      <c r="AB18" s="61">
        <f t="array" aca="1" ref="AB18" ca="1">$T18*OFFSET('Scaling factors'!J$2,'Scaling factors'!$B$1-1,0,)</f>
        <v>0.255</v>
      </c>
      <c r="AC18" s="61">
        <f t="array" aca="1" ref="AC18" ca="1">$T18*OFFSET('Scaling factors'!K$2,'Scaling factors'!$B$1-1,0,)</f>
        <v>0.28499999999999998</v>
      </c>
      <c r="AD18" s="61">
        <f t="array" aca="1" ref="AD18" ca="1">$T18*OFFSET('Scaling factors'!L$2,'Scaling factors'!$B$1-1,0,)</f>
        <v>0.29699999999999999</v>
      </c>
      <c r="AE18" s="61">
        <f t="array" aca="1" ref="AE18" ca="1">$T18*OFFSET('Scaling factors'!M$2,'Scaling factors'!$B$1-1,0,)</f>
        <v>0.3</v>
      </c>
      <c r="AF18" s="61">
        <f t="array" aca="1" ref="AF18" ca="1">$T18*OFFSET('Scaling factors'!N$2,'Scaling factors'!$B$1-1,0,)</f>
        <v>0.29699999999999999</v>
      </c>
      <c r="AG18" s="61">
        <f t="array" aca="1" ref="AG18" ca="1">$T18*OFFSET('Scaling factors'!O$2,'Scaling factors'!$B$1-1,0,)</f>
        <v>0.27900000000000003</v>
      </c>
      <c r="AH18" s="61">
        <f t="array" aca="1" ref="AH18" ca="1">$T18*OFFSET('Scaling factors'!P$2,'Scaling factors'!$B$1-1,0,)</f>
        <v>0.27600000000000002</v>
      </c>
      <c r="AI18" s="61">
        <f t="array" aca="1" ref="AI18" ca="1">$T18*OFFSET('Scaling factors'!Q$2,'Scaling factors'!$B$1-1,0,)</f>
        <v>0.27</v>
      </c>
      <c r="AJ18" s="61">
        <f t="array" aca="1" ref="AJ18" ca="1">$T18*OFFSET('Scaling factors'!R$2,'Scaling factors'!$B$1-1,0,)</f>
        <v>0.26400000000000001</v>
      </c>
      <c r="AK18" s="61">
        <f t="array" aca="1" ref="AK18" ca="1">$T18*OFFSET('Scaling factors'!S$2,'Scaling factors'!$B$1-1,0,)</f>
        <v>0.27</v>
      </c>
      <c r="AL18" s="61">
        <f t="array" aca="1" ref="AL18" ca="1">$T18*OFFSET('Scaling factors'!T$2,'Scaling factors'!$B$1-1,0,)</f>
        <v>0.27600000000000002</v>
      </c>
      <c r="AM18" s="61">
        <f t="array" aca="1" ref="AM18" ca="1">$T18*OFFSET('Scaling factors'!U$2,'Scaling factors'!$B$1-1,0,)</f>
        <v>0.28799999999999998</v>
      </c>
      <c r="AN18" s="61">
        <f t="array" aca="1" ref="AN18" ca="1">$T18*OFFSET('Scaling factors'!V$2,'Scaling factors'!$B$1-1,0,)</f>
        <v>0.29399999999999998</v>
      </c>
      <c r="AO18" s="61">
        <f t="array" aca="1" ref="AO18" ca="1">$T18*OFFSET('Scaling factors'!W$2,'Scaling factors'!$B$1-1,0,)</f>
        <v>0.28799999999999998</v>
      </c>
      <c r="AP18" s="61">
        <f t="array" aca="1" ref="AP18" ca="1">$T18*OFFSET('Scaling factors'!X$2,'Scaling factors'!$B$1-1,0,)</f>
        <v>0.27</v>
      </c>
      <c r="AQ18" s="61">
        <f t="array" aca="1" ref="AQ18" ca="1">$T18*OFFSET('Scaling factors'!Y$2,'Scaling factors'!$B$1-1,0,)</f>
        <v>0.24</v>
      </c>
      <c r="AR18" s="61">
        <f t="array" aca="1" ref="AR18" ca="1">$T18*OFFSET('Scaling factors'!Z$2,'Scaling factors'!$B$1-1,0,)</f>
        <v>0.21</v>
      </c>
      <c r="BW18" s="27">
        <v>0.09</v>
      </c>
    </row>
    <row r="19" spans="1:75" x14ac:dyDescent="0.25">
      <c r="A19" s="27">
        <v>17</v>
      </c>
      <c r="B19" s="27">
        <v>17</v>
      </c>
      <c r="C19" s="27">
        <v>18</v>
      </c>
      <c r="D19" s="61">
        <v>4.5671331132124899E-3</v>
      </c>
      <c r="E19" s="61">
        <v>3.58133115708193E-3</v>
      </c>
      <c r="F19" s="61">
        <v>10</v>
      </c>
      <c r="G19" s="61">
        <v>17</v>
      </c>
      <c r="H19" s="61">
        <v>1.05</v>
      </c>
      <c r="I19" s="61">
        <v>0.95</v>
      </c>
      <c r="J19" s="61"/>
      <c r="K19" s="61"/>
      <c r="L19" s="61"/>
      <c r="M19" s="61"/>
      <c r="N19" s="61"/>
      <c r="O19" s="61"/>
      <c r="P19" s="61"/>
      <c r="Q19" s="61">
        <v>17</v>
      </c>
      <c r="R19" s="61">
        <v>0.94868329805051388</v>
      </c>
      <c r="S19" s="61">
        <v>0.32175055439664191</v>
      </c>
      <c r="T19" s="61">
        <f t="shared" si="1"/>
        <v>0.3</v>
      </c>
      <c r="U19" s="61">
        <f t="array" aca="1" ref="U19" ca="1">$T19*OFFSET('Scaling factors'!C$2,'Scaling factors'!$B$1-1,0,)</f>
        <v>0.189</v>
      </c>
      <c r="V19" s="61">
        <f t="array" aca="1" ref="V19" ca="1">$T19*OFFSET('Scaling factors'!D$2,'Scaling factors'!$B$1-1,0,)</f>
        <v>0.186</v>
      </c>
      <c r="W19" s="61">
        <f t="array" aca="1" ref="W19" ca="1">$T19*OFFSET('Scaling factors'!E$2,'Scaling factors'!$B$1-1,0,)</f>
        <v>0.18</v>
      </c>
      <c r="X19" s="61">
        <f t="array" aca="1" ref="X19" ca="1">$T19*OFFSET('Scaling factors'!F$2,'Scaling factors'!$B$1-1,0,)</f>
        <v>0.17399999999999999</v>
      </c>
      <c r="Y19" s="61">
        <f t="array" aca="1" ref="Y19" ca="1">$T19*OFFSET('Scaling factors'!G$2,'Scaling factors'!$B$1-1,0,)</f>
        <v>0.17699999999999999</v>
      </c>
      <c r="Z19" s="61">
        <f t="array" aca="1" ref="Z19" ca="1">$T19*OFFSET('Scaling factors'!H$2,'Scaling factors'!$B$1-1,0,)</f>
        <v>0.19500000000000001</v>
      </c>
      <c r="AA19" s="61">
        <f t="array" aca="1" ref="AA19" ca="1">$T19*OFFSET('Scaling factors'!I$2,'Scaling factors'!$B$1-1,0,)</f>
        <v>0.216</v>
      </c>
      <c r="AB19" s="61">
        <f t="array" aca="1" ref="AB19" ca="1">$T19*OFFSET('Scaling factors'!J$2,'Scaling factors'!$B$1-1,0,)</f>
        <v>0.255</v>
      </c>
      <c r="AC19" s="61">
        <f t="array" aca="1" ref="AC19" ca="1">$T19*OFFSET('Scaling factors'!K$2,'Scaling factors'!$B$1-1,0,)</f>
        <v>0.28499999999999998</v>
      </c>
      <c r="AD19" s="61">
        <f t="array" aca="1" ref="AD19" ca="1">$T19*OFFSET('Scaling factors'!L$2,'Scaling factors'!$B$1-1,0,)</f>
        <v>0.29699999999999999</v>
      </c>
      <c r="AE19" s="61">
        <f t="array" aca="1" ref="AE19" ca="1">$T19*OFFSET('Scaling factors'!M$2,'Scaling factors'!$B$1-1,0,)</f>
        <v>0.3</v>
      </c>
      <c r="AF19" s="61">
        <f t="array" aca="1" ref="AF19" ca="1">$T19*OFFSET('Scaling factors'!N$2,'Scaling factors'!$B$1-1,0,)</f>
        <v>0.29699999999999999</v>
      </c>
      <c r="AG19" s="61">
        <f t="array" aca="1" ref="AG19" ca="1">$T19*OFFSET('Scaling factors'!O$2,'Scaling factors'!$B$1-1,0,)</f>
        <v>0.27900000000000003</v>
      </c>
      <c r="AH19" s="61">
        <f t="array" aca="1" ref="AH19" ca="1">$T19*OFFSET('Scaling factors'!P$2,'Scaling factors'!$B$1-1,0,)</f>
        <v>0.27600000000000002</v>
      </c>
      <c r="AI19" s="61">
        <f t="array" aca="1" ref="AI19" ca="1">$T19*OFFSET('Scaling factors'!Q$2,'Scaling factors'!$B$1-1,0,)</f>
        <v>0.27</v>
      </c>
      <c r="AJ19" s="61">
        <f t="array" aca="1" ref="AJ19" ca="1">$T19*OFFSET('Scaling factors'!R$2,'Scaling factors'!$B$1-1,0,)</f>
        <v>0.26400000000000001</v>
      </c>
      <c r="AK19" s="61">
        <f t="array" aca="1" ref="AK19" ca="1">$T19*OFFSET('Scaling factors'!S$2,'Scaling factors'!$B$1-1,0,)</f>
        <v>0.27</v>
      </c>
      <c r="AL19" s="61">
        <f t="array" aca="1" ref="AL19" ca="1">$T19*OFFSET('Scaling factors'!T$2,'Scaling factors'!$B$1-1,0,)</f>
        <v>0.27600000000000002</v>
      </c>
      <c r="AM19" s="61">
        <f t="array" aca="1" ref="AM19" ca="1">$T19*OFFSET('Scaling factors'!U$2,'Scaling factors'!$B$1-1,0,)</f>
        <v>0.28799999999999998</v>
      </c>
      <c r="AN19" s="61">
        <f t="array" aca="1" ref="AN19" ca="1">$T19*OFFSET('Scaling factors'!V$2,'Scaling factors'!$B$1-1,0,)</f>
        <v>0.29399999999999998</v>
      </c>
      <c r="AO19" s="61">
        <f t="array" aca="1" ref="AO19" ca="1">$T19*OFFSET('Scaling factors'!W$2,'Scaling factors'!$B$1-1,0,)</f>
        <v>0.28799999999999998</v>
      </c>
      <c r="AP19" s="61">
        <f t="array" aca="1" ref="AP19" ca="1">$T19*OFFSET('Scaling factors'!X$2,'Scaling factors'!$B$1-1,0,)</f>
        <v>0.27</v>
      </c>
      <c r="AQ19" s="61">
        <f t="array" aca="1" ref="AQ19" ca="1">$T19*OFFSET('Scaling factors'!Y$2,'Scaling factors'!$B$1-1,0,)</f>
        <v>0.24</v>
      </c>
      <c r="AR19" s="61">
        <f t="array" aca="1" ref="AR19" ca="1">$T19*OFFSET('Scaling factors'!Z$2,'Scaling factors'!$B$1-1,0,)</f>
        <v>0.21</v>
      </c>
      <c r="BW19" s="27">
        <v>0.09</v>
      </c>
    </row>
    <row r="20" spans="1:75" x14ac:dyDescent="0.25">
      <c r="A20" s="27">
        <v>18</v>
      </c>
      <c r="B20" s="27">
        <v>2</v>
      </c>
      <c r="C20" s="27">
        <v>19</v>
      </c>
      <c r="D20" s="61">
        <v>1.0232374734519801E-3</v>
      </c>
      <c r="E20" s="61">
        <v>9.7644307680021204E-4</v>
      </c>
      <c r="F20" s="61">
        <v>10</v>
      </c>
      <c r="G20" s="61">
        <v>18</v>
      </c>
      <c r="H20" s="61">
        <v>1.05</v>
      </c>
      <c r="I20" s="61">
        <v>0.95</v>
      </c>
      <c r="J20" s="61"/>
      <c r="K20" s="61"/>
      <c r="L20" s="61"/>
      <c r="M20" s="61"/>
      <c r="N20" s="61"/>
      <c r="O20" s="61"/>
      <c r="P20" s="61"/>
      <c r="Q20" s="61">
        <v>18</v>
      </c>
      <c r="R20" s="61">
        <v>0.91381154862025715</v>
      </c>
      <c r="S20" s="61">
        <v>0.41822432957922895</v>
      </c>
      <c r="T20" s="61">
        <f t="shared" si="1"/>
        <v>0.44999999999999996</v>
      </c>
      <c r="U20" s="61">
        <f t="array" aca="1" ref="U20" ca="1">$T20*OFFSET('Scaling factors'!C$2,'Scaling factors'!$B$1-1,0,)</f>
        <v>0.28349999999999997</v>
      </c>
      <c r="V20" s="61">
        <f t="array" aca="1" ref="V20" ca="1">$T20*OFFSET('Scaling factors'!D$2,'Scaling factors'!$B$1-1,0,)</f>
        <v>0.27899999999999997</v>
      </c>
      <c r="W20" s="61">
        <f t="array" aca="1" ref="W20" ca="1">$T20*OFFSET('Scaling factors'!E$2,'Scaling factors'!$B$1-1,0,)</f>
        <v>0.26999999999999996</v>
      </c>
      <c r="X20" s="61">
        <f t="array" aca="1" ref="X20" ca="1">$T20*OFFSET('Scaling factors'!F$2,'Scaling factors'!$B$1-1,0,)</f>
        <v>0.26099999999999995</v>
      </c>
      <c r="Y20" s="61">
        <f t="array" aca="1" ref="Y20" ca="1">$T20*OFFSET('Scaling factors'!G$2,'Scaling factors'!$B$1-1,0,)</f>
        <v>0.26549999999999996</v>
      </c>
      <c r="Z20" s="61">
        <f t="array" aca="1" ref="Z20" ca="1">$T20*OFFSET('Scaling factors'!H$2,'Scaling factors'!$B$1-1,0,)</f>
        <v>0.29249999999999998</v>
      </c>
      <c r="AA20" s="61">
        <f t="array" aca="1" ref="AA20" ca="1">$T20*OFFSET('Scaling factors'!I$2,'Scaling factors'!$B$1-1,0,)</f>
        <v>0.32399999999999995</v>
      </c>
      <c r="AB20" s="61">
        <f t="array" aca="1" ref="AB20" ca="1">$T20*OFFSET('Scaling factors'!J$2,'Scaling factors'!$B$1-1,0,)</f>
        <v>0.38249999999999995</v>
      </c>
      <c r="AC20" s="61">
        <f t="array" aca="1" ref="AC20" ca="1">$T20*OFFSET('Scaling factors'!K$2,'Scaling factors'!$B$1-1,0,)</f>
        <v>0.42749999999999994</v>
      </c>
      <c r="AD20" s="61">
        <f t="array" aca="1" ref="AD20" ca="1">$T20*OFFSET('Scaling factors'!L$2,'Scaling factors'!$B$1-1,0,)</f>
        <v>0.44549999999999995</v>
      </c>
      <c r="AE20" s="61">
        <f t="array" aca="1" ref="AE20" ca="1">$T20*OFFSET('Scaling factors'!M$2,'Scaling factors'!$B$1-1,0,)</f>
        <v>0.44999999999999996</v>
      </c>
      <c r="AF20" s="61">
        <f t="array" aca="1" ref="AF20" ca="1">$T20*OFFSET('Scaling factors'!N$2,'Scaling factors'!$B$1-1,0,)</f>
        <v>0.44549999999999995</v>
      </c>
      <c r="AG20" s="61">
        <f t="array" aca="1" ref="AG20" ca="1">$T20*OFFSET('Scaling factors'!O$2,'Scaling factors'!$B$1-1,0,)</f>
        <v>0.41849999999999998</v>
      </c>
      <c r="AH20" s="61">
        <f t="array" aca="1" ref="AH20" ca="1">$T20*OFFSET('Scaling factors'!P$2,'Scaling factors'!$B$1-1,0,)</f>
        <v>0.41399999999999998</v>
      </c>
      <c r="AI20" s="61">
        <f t="array" aca="1" ref="AI20" ca="1">$T20*OFFSET('Scaling factors'!Q$2,'Scaling factors'!$B$1-1,0,)</f>
        <v>0.40499999999999997</v>
      </c>
      <c r="AJ20" s="61">
        <f t="array" aca="1" ref="AJ20" ca="1">$T20*OFFSET('Scaling factors'!R$2,'Scaling factors'!$B$1-1,0,)</f>
        <v>0.39599999999999996</v>
      </c>
      <c r="AK20" s="61">
        <f t="array" aca="1" ref="AK20" ca="1">$T20*OFFSET('Scaling factors'!S$2,'Scaling factors'!$B$1-1,0,)</f>
        <v>0.40499999999999997</v>
      </c>
      <c r="AL20" s="61">
        <f t="array" aca="1" ref="AL20" ca="1">$T20*OFFSET('Scaling factors'!T$2,'Scaling factors'!$B$1-1,0,)</f>
        <v>0.41399999999999998</v>
      </c>
      <c r="AM20" s="61">
        <f t="array" aca="1" ref="AM20" ca="1">$T20*OFFSET('Scaling factors'!U$2,'Scaling factors'!$B$1-1,0,)</f>
        <v>0.43199999999999994</v>
      </c>
      <c r="AN20" s="61">
        <f t="array" aca="1" ref="AN20" ca="1">$T20*OFFSET('Scaling factors'!V$2,'Scaling factors'!$B$1-1,0,)</f>
        <v>0.44099999999999995</v>
      </c>
      <c r="AO20" s="61">
        <f t="array" aca="1" ref="AO20" ca="1">$T20*OFFSET('Scaling factors'!W$2,'Scaling factors'!$B$1-1,0,)</f>
        <v>0.43199999999999994</v>
      </c>
      <c r="AP20" s="61">
        <f t="array" aca="1" ref="AP20" ca="1">$T20*OFFSET('Scaling factors'!X$2,'Scaling factors'!$B$1-1,0,)</f>
        <v>0.40499999999999997</v>
      </c>
      <c r="AQ20" s="61">
        <f t="array" aca="1" ref="AQ20" ca="1">$T20*OFFSET('Scaling factors'!Y$2,'Scaling factors'!$B$1-1,0,)</f>
        <v>0.36</v>
      </c>
      <c r="AR20" s="61">
        <f t="array" aca="1" ref="AR20" ca="1">$T20*OFFSET('Scaling factors'!Z$2,'Scaling factors'!$B$1-1,0,)</f>
        <v>0.31499999999999995</v>
      </c>
      <c r="BW20" s="27">
        <v>0.09</v>
      </c>
    </row>
    <row r="21" spans="1:75" x14ac:dyDescent="0.25">
      <c r="A21" s="27">
        <v>19</v>
      </c>
      <c r="B21" s="27">
        <v>19</v>
      </c>
      <c r="C21" s="27">
        <v>20</v>
      </c>
      <c r="D21" s="61">
        <v>9.3850841924784604E-3</v>
      </c>
      <c r="E21" s="61">
        <v>8.4566833629073895E-3</v>
      </c>
      <c r="F21" s="61">
        <v>10</v>
      </c>
      <c r="G21" s="61">
        <v>19</v>
      </c>
      <c r="H21" s="61">
        <v>1.05</v>
      </c>
      <c r="I21" s="61">
        <v>0.95</v>
      </c>
      <c r="J21" s="61"/>
      <c r="K21" s="61"/>
      <c r="L21" s="61"/>
      <c r="M21" s="61"/>
      <c r="N21" s="61"/>
      <c r="O21" s="61"/>
      <c r="P21" s="61"/>
      <c r="Q21" s="61">
        <v>19</v>
      </c>
      <c r="R21" s="61">
        <v>0.91381154862025715</v>
      </c>
      <c r="S21" s="61">
        <v>0.41822432957922895</v>
      </c>
      <c r="T21" s="61">
        <f t="shared" si="1"/>
        <v>0.44999999999999996</v>
      </c>
      <c r="U21" s="61">
        <f t="array" aca="1" ref="U21" ca="1">$T21*OFFSET('Scaling factors'!C$2,'Scaling factors'!$B$1-1,0,)</f>
        <v>0.28349999999999997</v>
      </c>
      <c r="V21" s="61">
        <f t="array" aca="1" ref="V21" ca="1">$T21*OFFSET('Scaling factors'!D$2,'Scaling factors'!$B$1-1,0,)</f>
        <v>0.27899999999999997</v>
      </c>
      <c r="W21" s="61">
        <f t="array" aca="1" ref="W21" ca="1">$T21*OFFSET('Scaling factors'!E$2,'Scaling factors'!$B$1-1,0,)</f>
        <v>0.26999999999999996</v>
      </c>
      <c r="X21" s="61">
        <f t="array" aca="1" ref="X21" ca="1">$T21*OFFSET('Scaling factors'!F$2,'Scaling factors'!$B$1-1,0,)</f>
        <v>0.26099999999999995</v>
      </c>
      <c r="Y21" s="61">
        <f t="array" aca="1" ref="Y21" ca="1">$T21*OFFSET('Scaling factors'!G$2,'Scaling factors'!$B$1-1,0,)</f>
        <v>0.26549999999999996</v>
      </c>
      <c r="Z21" s="61">
        <f t="array" aca="1" ref="Z21" ca="1">$T21*OFFSET('Scaling factors'!H$2,'Scaling factors'!$B$1-1,0,)</f>
        <v>0.29249999999999998</v>
      </c>
      <c r="AA21" s="61">
        <f t="array" aca="1" ref="AA21" ca="1">$T21*OFFSET('Scaling factors'!I$2,'Scaling factors'!$B$1-1,0,)</f>
        <v>0.32399999999999995</v>
      </c>
      <c r="AB21" s="61">
        <f t="array" aca="1" ref="AB21" ca="1">$T21*OFFSET('Scaling factors'!J$2,'Scaling factors'!$B$1-1,0,)</f>
        <v>0.38249999999999995</v>
      </c>
      <c r="AC21" s="61">
        <f t="array" aca="1" ref="AC21" ca="1">$T21*OFFSET('Scaling factors'!K$2,'Scaling factors'!$B$1-1,0,)</f>
        <v>0.42749999999999994</v>
      </c>
      <c r="AD21" s="61">
        <f t="array" aca="1" ref="AD21" ca="1">$T21*OFFSET('Scaling factors'!L$2,'Scaling factors'!$B$1-1,0,)</f>
        <v>0.44549999999999995</v>
      </c>
      <c r="AE21" s="61">
        <f t="array" aca="1" ref="AE21" ca="1">$T21*OFFSET('Scaling factors'!M$2,'Scaling factors'!$B$1-1,0,)</f>
        <v>0.44999999999999996</v>
      </c>
      <c r="AF21" s="61">
        <f t="array" aca="1" ref="AF21" ca="1">$T21*OFFSET('Scaling factors'!N$2,'Scaling factors'!$B$1-1,0,)</f>
        <v>0.44549999999999995</v>
      </c>
      <c r="AG21" s="61">
        <f t="array" aca="1" ref="AG21" ca="1">$T21*OFFSET('Scaling factors'!O$2,'Scaling factors'!$B$1-1,0,)</f>
        <v>0.41849999999999998</v>
      </c>
      <c r="AH21" s="61">
        <f t="array" aca="1" ref="AH21" ca="1">$T21*OFFSET('Scaling factors'!P$2,'Scaling factors'!$B$1-1,0,)</f>
        <v>0.41399999999999998</v>
      </c>
      <c r="AI21" s="61">
        <f t="array" aca="1" ref="AI21" ca="1">$T21*OFFSET('Scaling factors'!Q$2,'Scaling factors'!$B$1-1,0,)</f>
        <v>0.40499999999999997</v>
      </c>
      <c r="AJ21" s="61">
        <f t="array" aca="1" ref="AJ21" ca="1">$T21*OFFSET('Scaling factors'!R$2,'Scaling factors'!$B$1-1,0,)</f>
        <v>0.39599999999999996</v>
      </c>
      <c r="AK21" s="61">
        <f t="array" aca="1" ref="AK21" ca="1">$T21*OFFSET('Scaling factors'!S$2,'Scaling factors'!$B$1-1,0,)</f>
        <v>0.40499999999999997</v>
      </c>
      <c r="AL21" s="61">
        <f t="array" aca="1" ref="AL21" ca="1">$T21*OFFSET('Scaling factors'!T$2,'Scaling factors'!$B$1-1,0,)</f>
        <v>0.41399999999999998</v>
      </c>
      <c r="AM21" s="61">
        <f t="array" aca="1" ref="AM21" ca="1">$T21*OFFSET('Scaling factors'!U$2,'Scaling factors'!$B$1-1,0,)</f>
        <v>0.43199999999999994</v>
      </c>
      <c r="AN21" s="61">
        <f t="array" aca="1" ref="AN21" ca="1">$T21*OFFSET('Scaling factors'!V$2,'Scaling factors'!$B$1-1,0,)</f>
        <v>0.44099999999999995</v>
      </c>
      <c r="AO21" s="61">
        <f t="array" aca="1" ref="AO21" ca="1">$T21*OFFSET('Scaling factors'!W$2,'Scaling factors'!$B$1-1,0,)</f>
        <v>0.43199999999999994</v>
      </c>
      <c r="AP21" s="61">
        <f t="array" aca="1" ref="AP21" ca="1">$T21*OFFSET('Scaling factors'!X$2,'Scaling factors'!$B$1-1,0,)</f>
        <v>0.40499999999999997</v>
      </c>
      <c r="AQ21" s="61">
        <f t="array" aca="1" ref="AQ21" ca="1">$T21*OFFSET('Scaling factors'!Y$2,'Scaling factors'!$B$1-1,0,)</f>
        <v>0.36</v>
      </c>
      <c r="AR21" s="61">
        <f t="array" aca="1" ref="AR21" ca="1">$T21*OFFSET('Scaling factors'!Z$2,'Scaling factors'!$B$1-1,0,)</f>
        <v>0.31499999999999995</v>
      </c>
      <c r="BW21" s="27">
        <v>0.09</v>
      </c>
    </row>
    <row r="22" spans="1:75" x14ac:dyDescent="0.25">
      <c r="A22" s="27">
        <v>20</v>
      </c>
      <c r="B22" s="27">
        <v>20</v>
      </c>
      <c r="C22" s="27">
        <v>21</v>
      </c>
      <c r="D22" s="61">
        <v>2.5549740571864997E-3</v>
      </c>
      <c r="E22" s="61">
        <v>2.98485858109407E-3</v>
      </c>
      <c r="F22" s="61">
        <v>10</v>
      </c>
      <c r="G22" s="61">
        <v>20</v>
      </c>
      <c r="H22" s="61">
        <v>1.05</v>
      </c>
      <c r="I22" s="61">
        <v>0.95</v>
      </c>
      <c r="J22" s="61"/>
      <c r="K22" s="61"/>
      <c r="L22" s="61"/>
      <c r="M22" s="61"/>
      <c r="N22" s="61"/>
      <c r="O22" s="61"/>
      <c r="P22" s="61"/>
      <c r="Q22" s="61">
        <v>20</v>
      </c>
      <c r="R22" s="61">
        <v>0.91381154862025715</v>
      </c>
      <c r="S22" s="61">
        <v>0.41822432957922895</v>
      </c>
      <c r="T22" s="61">
        <f t="shared" si="1"/>
        <v>0.44999999999999996</v>
      </c>
      <c r="U22" s="61">
        <f t="array" aca="1" ref="U22" ca="1">$T22*OFFSET('Scaling factors'!C$2,'Scaling factors'!$B$1-1,0,)</f>
        <v>0.28349999999999997</v>
      </c>
      <c r="V22" s="61">
        <f t="array" aca="1" ref="V22" ca="1">$T22*OFFSET('Scaling factors'!D$2,'Scaling factors'!$B$1-1,0,)</f>
        <v>0.27899999999999997</v>
      </c>
      <c r="W22" s="61">
        <f t="array" aca="1" ref="W22" ca="1">$T22*OFFSET('Scaling factors'!E$2,'Scaling factors'!$B$1-1,0,)</f>
        <v>0.26999999999999996</v>
      </c>
      <c r="X22" s="61">
        <f t="array" aca="1" ref="X22" ca="1">$T22*OFFSET('Scaling factors'!F$2,'Scaling factors'!$B$1-1,0,)</f>
        <v>0.26099999999999995</v>
      </c>
      <c r="Y22" s="61">
        <f t="array" aca="1" ref="Y22" ca="1">$T22*OFFSET('Scaling factors'!G$2,'Scaling factors'!$B$1-1,0,)</f>
        <v>0.26549999999999996</v>
      </c>
      <c r="Z22" s="61">
        <f t="array" aca="1" ref="Z22" ca="1">$T22*OFFSET('Scaling factors'!H$2,'Scaling factors'!$B$1-1,0,)</f>
        <v>0.29249999999999998</v>
      </c>
      <c r="AA22" s="61">
        <f t="array" aca="1" ref="AA22" ca="1">$T22*OFFSET('Scaling factors'!I$2,'Scaling factors'!$B$1-1,0,)</f>
        <v>0.32399999999999995</v>
      </c>
      <c r="AB22" s="61">
        <f t="array" aca="1" ref="AB22" ca="1">$T22*OFFSET('Scaling factors'!J$2,'Scaling factors'!$B$1-1,0,)</f>
        <v>0.38249999999999995</v>
      </c>
      <c r="AC22" s="61">
        <f t="array" aca="1" ref="AC22" ca="1">$T22*OFFSET('Scaling factors'!K$2,'Scaling factors'!$B$1-1,0,)</f>
        <v>0.42749999999999994</v>
      </c>
      <c r="AD22" s="61">
        <f t="array" aca="1" ref="AD22" ca="1">$T22*OFFSET('Scaling factors'!L$2,'Scaling factors'!$B$1-1,0,)</f>
        <v>0.44549999999999995</v>
      </c>
      <c r="AE22" s="61">
        <f t="array" aca="1" ref="AE22" ca="1">$T22*OFFSET('Scaling factors'!M$2,'Scaling factors'!$B$1-1,0,)</f>
        <v>0.44999999999999996</v>
      </c>
      <c r="AF22" s="61">
        <f t="array" aca="1" ref="AF22" ca="1">$T22*OFFSET('Scaling factors'!N$2,'Scaling factors'!$B$1-1,0,)</f>
        <v>0.44549999999999995</v>
      </c>
      <c r="AG22" s="61">
        <f t="array" aca="1" ref="AG22" ca="1">$T22*OFFSET('Scaling factors'!O$2,'Scaling factors'!$B$1-1,0,)</f>
        <v>0.41849999999999998</v>
      </c>
      <c r="AH22" s="61">
        <f t="array" aca="1" ref="AH22" ca="1">$T22*OFFSET('Scaling factors'!P$2,'Scaling factors'!$B$1-1,0,)</f>
        <v>0.41399999999999998</v>
      </c>
      <c r="AI22" s="61">
        <f t="array" aca="1" ref="AI22" ca="1">$T22*OFFSET('Scaling factors'!Q$2,'Scaling factors'!$B$1-1,0,)</f>
        <v>0.40499999999999997</v>
      </c>
      <c r="AJ22" s="61">
        <f t="array" aca="1" ref="AJ22" ca="1">$T22*OFFSET('Scaling factors'!R$2,'Scaling factors'!$B$1-1,0,)</f>
        <v>0.39599999999999996</v>
      </c>
      <c r="AK22" s="61">
        <f t="array" aca="1" ref="AK22" ca="1">$T22*OFFSET('Scaling factors'!S$2,'Scaling factors'!$B$1-1,0,)</f>
        <v>0.40499999999999997</v>
      </c>
      <c r="AL22" s="61">
        <f t="array" aca="1" ref="AL22" ca="1">$T22*OFFSET('Scaling factors'!T$2,'Scaling factors'!$B$1-1,0,)</f>
        <v>0.41399999999999998</v>
      </c>
      <c r="AM22" s="61">
        <f t="array" aca="1" ref="AM22" ca="1">$T22*OFFSET('Scaling factors'!U$2,'Scaling factors'!$B$1-1,0,)</f>
        <v>0.43199999999999994</v>
      </c>
      <c r="AN22" s="61">
        <f t="array" aca="1" ref="AN22" ca="1">$T22*OFFSET('Scaling factors'!V$2,'Scaling factors'!$B$1-1,0,)</f>
        <v>0.44099999999999995</v>
      </c>
      <c r="AO22" s="61">
        <f t="array" aca="1" ref="AO22" ca="1">$T22*OFFSET('Scaling factors'!W$2,'Scaling factors'!$B$1-1,0,)</f>
        <v>0.43199999999999994</v>
      </c>
      <c r="AP22" s="61">
        <f t="array" aca="1" ref="AP22" ca="1">$T22*OFFSET('Scaling factors'!X$2,'Scaling factors'!$B$1-1,0,)</f>
        <v>0.40499999999999997</v>
      </c>
      <c r="AQ22" s="61">
        <f t="array" aca="1" ref="AQ22" ca="1">$T22*OFFSET('Scaling factors'!Y$2,'Scaling factors'!$B$1-1,0,)</f>
        <v>0.36</v>
      </c>
      <c r="AR22" s="61">
        <f t="array" aca="1" ref="AR22" ca="1">$T22*OFFSET('Scaling factors'!Z$2,'Scaling factors'!$B$1-1,0,)</f>
        <v>0.31499999999999995</v>
      </c>
      <c r="BW22" s="27">
        <v>0.09</v>
      </c>
    </row>
    <row r="23" spans="1:75" x14ac:dyDescent="0.25">
      <c r="A23" s="27">
        <v>21</v>
      </c>
      <c r="B23" s="27">
        <v>21</v>
      </c>
      <c r="C23" s="27">
        <v>22</v>
      </c>
      <c r="D23" s="61">
        <v>4.4230063715250505E-3</v>
      </c>
      <c r="E23" s="61">
        <v>5.8480517308935401E-3</v>
      </c>
      <c r="F23" s="61">
        <v>10</v>
      </c>
      <c r="G23" s="61">
        <v>21</v>
      </c>
      <c r="H23" s="61">
        <v>1.05</v>
      </c>
      <c r="I23" s="61">
        <v>0.95</v>
      </c>
      <c r="J23" s="61"/>
      <c r="K23" s="61"/>
      <c r="L23" s="61"/>
      <c r="M23" s="61"/>
      <c r="N23" s="61"/>
      <c r="O23" s="61"/>
      <c r="P23" s="61"/>
      <c r="Q23" s="61">
        <v>21</v>
      </c>
      <c r="R23" s="61">
        <v>0.91381154862025715</v>
      </c>
      <c r="S23" s="61">
        <v>0.41822432957922895</v>
      </c>
      <c r="T23" s="61">
        <f t="shared" si="1"/>
        <v>0.44999999999999996</v>
      </c>
      <c r="U23" s="61">
        <f t="array" aca="1" ref="U23" ca="1">$T23*OFFSET('Scaling factors'!C$2,'Scaling factors'!$B$1-1,0,)</f>
        <v>0.28349999999999997</v>
      </c>
      <c r="V23" s="61">
        <f t="array" aca="1" ref="V23" ca="1">$T23*OFFSET('Scaling factors'!D$2,'Scaling factors'!$B$1-1,0,)</f>
        <v>0.27899999999999997</v>
      </c>
      <c r="W23" s="61">
        <f t="array" aca="1" ref="W23" ca="1">$T23*OFFSET('Scaling factors'!E$2,'Scaling factors'!$B$1-1,0,)</f>
        <v>0.26999999999999996</v>
      </c>
      <c r="X23" s="61">
        <f t="array" aca="1" ref="X23" ca="1">$T23*OFFSET('Scaling factors'!F$2,'Scaling factors'!$B$1-1,0,)</f>
        <v>0.26099999999999995</v>
      </c>
      <c r="Y23" s="61">
        <f t="array" aca="1" ref="Y23" ca="1">$T23*OFFSET('Scaling factors'!G$2,'Scaling factors'!$B$1-1,0,)</f>
        <v>0.26549999999999996</v>
      </c>
      <c r="Z23" s="61">
        <f t="array" aca="1" ref="Z23" ca="1">$T23*OFFSET('Scaling factors'!H$2,'Scaling factors'!$B$1-1,0,)</f>
        <v>0.29249999999999998</v>
      </c>
      <c r="AA23" s="61">
        <f t="array" aca="1" ref="AA23" ca="1">$T23*OFFSET('Scaling factors'!I$2,'Scaling factors'!$B$1-1,0,)</f>
        <v>0.32399999999999995</v>
      </c>
      <c r="AB23" s="61">
        <f t="array" aca="1" ref="AB23" ca="1">$T23*OFFSET('Scaling factors'!J$2,'Scaling factors'!$B$1-1,0,)</f>
        <v>0.38249999999999995</v>
      </c>
      <c r="AC23" s="61">
        <f t="array" aca="1" ref="AC23" ca="1">$T23*OFFSET('Scaling factors'!K$2,'Scaling factors'!$B$1-1,0,)</f>
        <v>0.42749999999999994</v>
      </c>
      <c r="AD23" s="61">
        <f t="array" aca="1" ref="AD23" ca="1">$T23*OFFSET('Scaling factors'!L$2,'Scaling factors'!$B$1-1,0,)</f>
        <v>0.44549999999999995</v>
      </c>
      <c r="AE23" s="61">
        <f t="array" aca="1" ref="AE23" ca="1">$T23*OFFSET('Scaling factors'!M$2,'Scaling factors'!$B$1-1,0,)</f>
        <v>0.44999999999999996</v>
      </c>
      <c r="AF23" s="61">
        <f t="array" aca="1" ref="AF23" ca="1">$T23*OFFSET('Scaling factors'!N$2,'Scaling factors'!$B$1-1,0,)</f>
        <v>0.44549999999999995</v>
      </c>
      <c r="AG23" s="61">
        <f t="array" aca="1" ref="AG23" ca="1">$T23*OFFSET('Scaling factors'!O$2,'Scaling factors'!$B$1-1,0,)</f>
        <v>0.41849999999999998</v>
      </c>
      <c r="AH23" s="61">
        <f t="array" aca="1" ref="AH23" ca="1">$T23*OFFSET('Scaling factors'!P$2,'Scaling factors'!$B$1-1,0,)</f>
        <v>0.41399999999999998</v>
      </c>
      <c r="AI23" s="61">
        <f t="array" aca="1" ref="AI23" ca="1">$T23*OFFSET('Scaling factors'!Q$2,'Scaling factors'!$B$1-1,0,)</f>
        <v>0.40499999999999997</v>
      </c>
      <c r="AJ23" s="61">
        <f t="array" aca="1" ref="AJ23" ca="1">$T23*OFFSET('Scaling factors'!R$2,'Scaling factors'!$B$1-1,0,)</f>
        <v>0.39599999999999996</v>
      </c>
      <c r="AK23" s="61">
        <f t="array" aca="1" ref="AK23" ca="1">$T23*OFFSET('Scaling factors'!S$2,'Scaling factors'!$B$1-1,0,)</f>
        <v>0.40499999999999997</v>
      </c>
      <c r="AL23" s="61">
        <f t="array" aca="1" ref="AL23" ca="1">$T23*OFFSET('Scaling factors'!T$2,'Scaling factors'!$B$1-1,0,)</f>
        <v>0.41399999999999998</v>
      </c>
      <c r="AM23" s="61">
        <f t="array" aca="1" ref="AM23" ca="1">$T23*OFFSET('Scaling factors'!U$2,'Scaling factors'!$B$1-1,0,)</f>
        <v>0.43199999999999994</v>
      </c>
      <c r="AN23" s="61">
        <f t="array" aca="1" ref="AN23" ca="1">$T23*OFFSET('Scaling factors'!V$2,'Scaling factors'!$B$1-1,0,)</f>
        <v>0.44099999999999995</v>
      </c>
      <c r="AO23" s="61">
        <f t="array" aca="1" ref="AO23" ca="1">$T23*OFFSET('Scaling factors'!W$2,'Scaling factors'!$B$1-1,0,)</f>
        <v>0.43199999999999994</v>
      </c>
      <c r="AP23" s="61">
        <f t="array" aca="1" ref="AP23" ca="1">$T23*OFFSET('Scaling factors'!X$2,'Scaling factors'!$B$1-1,0,)</f>
        <v>0.40499999999999997</v>
      </c>
      <c r="AQ23" s="61">
        <f t="array" aca="1" ref="AQ23" ca="1">$T23*OFFSET('Scaling factors'!Y$2,'Scaling factors'!$B$1-1,0,)</f>
        <v>0.36</v>
      </c>
      <c r="AR23" s="61">
        <f t="array" aca="1" ref="AR23" ca="1">$T23*OFFSET('Scaling factors'!Z$2,'Scaling factors'!$B$1-1,0,)</f>
        <v>0.31499999999999995</v>
      </c>
      <c r="BW23" s="27">
        <v>0.42000000000000004</v>
      </c>
    </row>
    <row r="24" spans="1:75" x14ac:dyDescent="0.25">
      <c r="A24" s="27">
        <v>22</v>
      </c>
      <c r="B24" s="27">
        <v>3</v>
      </c>
      <c r="C24" s="27">
        <v>23</v>
      </c>
      <c r="D24" s="61">
        <v>2.8151509025703199E-3</v>
      </c>
      <c r="E24" s="61">
        <v>1.9235616650319801E-3</v>
      </c>
      <c r="F24" s="61">
        <v>10</v>
      </c>
      <c r="G24" s="61">
        <v>22</v>
      </c>
      <c r="H24" s="61">
        <v>1.05</v>
      </c>
      <c r="I24" s="61">
        <v>0.95</v>
      </c>
      <c r="J24" s="61"/>
      <c r="K24" s="61"/>
      <c r="L24" s="61"/>
      <c r="M24" s="61"/>
      <c r="N24" s="61"/>
      <c r="O24" s="61"/>
      <c r="P24" s="61"/>
      <c r="Q24" s="61">
        <v>22</v>
      </c>
      <c r="R24" s="61">
        <v>0.91381154862025715</v>
      </c>
      <c r="S24" s="61">
        <v>0.41822432957922895</v>
      </c>
      <c r="T24" s="61">
        <f t="shared" si="1"/>
        <v>0.44999999999999996</v>
      </c>
      <c r="U24" s="61">
        <f t="array" aca="1" ref="U24" ca="1">$T24*OFFSET('Scaling factors'!C$2,'Scaling factors'!$B$1-1,0,)</f>
        <v>0.28349999999999997</v>
      </c>
      <c r="V24" s="61">
        <f t="array" aca="1" ref="V24" ca="1">$T24*OFFSET('Scaling factors'!D$2,'Scaling factors'!$B$1-1,0,)</f>
        <v>0.27899999999999997</v>
      </c>
      <c r="W24" s="61">
        <f t="array" aca="1" ref="W24" ca="1">$T24*OFFSET('Scaling factors'!E$2,'Scaling factors'!$B$1-1,0,)</f>
        <v>0.26999999999999996</v>
      </c>
      <c r="X24" s="61">
        <f t="array" aca="1" ref="X24" ca="1">$T24*OFFSET('Scaling factors'!F$2,'Scaling factors'!$B$1-1,0,)</f>
        <v>0.26099999999999995</v>
      </c>
      <c r="Y24" s="61">
        <f t="array" aca="1" ref="Y24" ca="1">$T24*OFFSET('Scaling factors'!G$2,'Scaling factors'!$B$1-1,0,)</f>
        <v>0.26549999999999996</v>
      </c>
      <c r="Z24" s="61">
        <f t="array" aca="1" ref="Z24" ca="1">$T24*OFFSET('Scaling factors'!H$2,'Scaling factors'!$B$1-1,0,)</f>
        <v>0.29249999999999998</v>
      </c>
      <c r="AA24" s="61">
        <f t="array" aca="1" ref="AA24" ca="1">$T24*OFFSET('Scaling factors'!I$2,'Scaling factors'!$B$1-1,0,)</f>
        <v>0.32399999999999995</v>
      </c>
      <c r="AB24" s="61">
        <f t="array" aca="1" ref="AB24" ca="1">$T24*OFFSET('Scaling factors'!J$2,'Scaling factors'!$B$1-1,0,)</f>
        <v>0.38249999999999995</v>
      </c>
      <c r="AC24" s="61">
        <f t="array" aca="1" ref="AC24" ca="1">$T24*OFFSET('Scaling factors'!K$2,'Scaling factors'!$B$1-1,0,)</f>
        <v>0.42749999999999994</v>
      </c>
      <c r="AD24" s="61">
        <f t="array" aca="1" ref="AD24" ca="1">$T24*OFFSET('Scaling factors'!L$2,'Scaling factors'!$B$1-1,0,)</f>
        <v>0.44549999999999995</v>
      </c>
      <c r="AE24" s="61">
        <f t="array" aca="1" ref="AE24" ca="1">$T24*OFFSET('Scaling factors'!M$2,'Scaling factors'!$B$1-1,0,)</f>
        <v>0.44999999999999996</v>
      </c>
      <c r="AF24" s="61">
        <f t="array" aca="1" ref="AF24" ca="1">$T24*OFFSET('Scaling factors'!N$2,'Scaling factors'!$B$1-1,0,)</f>
        <v>0.44549999999999995</v>
      </c>
      <c r="AG24" s="61">
        <f t="array" aca="1" ref="AG24" ca="1">$T24*OFFSET('Scaling factors'!O$2,'Scaling factors'!$B$1-1,0,)</f>
        <v>0.41849999999999998</v>
      </c>
      <c r="AH24" s="61">
        <f t="array" aca="1" ref="AH24" ca="1">$T24*OFFSET('Scaling factors'!P$2,'Scaling factors'!$B$1-1,0,)</f>
        <v>0.41399999999999998</v>
      </c>
      <c r="AI24" s="61">
        <f t="array" aca="1" ref="AI24" ca="1">$T24*OFFSET('Scaling factors'!Q$2,'Scaling factors'!$B$1-1,0,)</f>
        <v>0.40499999999999997</v>
      </c>
      <c r="AJ24" s="61">
        <f t="array" aca="1" ref="AJ24" ca="1">$T24*OFFSET('Scaling factors'!R$2,'Scaling factors'!$B$1-1,0,)</f>
        <v>0.39599999999999996</v>
      </c>
      <c r="AK24" s="61">
        <f t="array" aca="1" ref="AK24" ca="1">$T24*OFFSET('Scaling factors'!S$2,'Scaling factors'!$B$1-1,0,)</f>
        <v>0.40499999999999997</v>
      </c>
      <c r="AL24" s="61">
        <f t="array" aca="1" ref="AL24" ca="1">$T24*OFFSET('Scaling factors'!T$2,'Scaling factors'!$B$1-1,0,)</f>
        <v>0.41399999999999998</v>
      </c>
      <c r="AM24" s="61">
        <f t="array" aca="1" ref="AM24" ca="1">$T24*OFFSET('Scaling factors'!U$2,'Scaling factors'!$B$1-1,0,)</f>
        <v>0.43199999999999994</v>
      </c>
      <c r="AN24" s="61">
        <f t="array" aca="1" ref="AN24" ca="1">$T24*OFFSET('Scaling factors'!V$2,'Scaling factors'!$B$1-1,0,)</f>
        <v>0.44099999999999995</v>
      </c>
      <c r="AO24" s="61">
        <f t="array" aca="1" ref="AO24" ca="1">$T24*OFFSET('Scaling factors'!W$2,'Scaling factors'!$B$1-1,0,)</f>
        <v>0.43199999999999994</v>
      </c>
      <c r="AP24" s="61">
        <f t="array" aca="1" ref="AP24" ca="1">$T24*OFFSET('Scaling factors'!X$2,'Scaling factors'!$B$1-1,0,)</f>
        <v>0.40499999999999997</v>
      </c>
      <c r="AQ24" s="61">
        <f t="array" aca="1" ref="AQ24" ca="1">$T24*OFFSET('Scaling factors'!Y$2,'Scaling factors'!$B$1-1,0,)</f>
        <v>0.36</v>
      </c>
      <c r="AR24" s="61">
        <f t="array" aca="1" ref="AR24" ca="1">$T24*OFFSET('Scaling factors'!Z$2,'Scaling factors'!$B$1-1,0,)</f>
        <v>0.31499999999999995</v>
      </c>
      <c r="BW24" s="27">
        <v>0.42000000000000004</v>
      </c>
    </row>
    <row r="25" spans="1:75" x14ac:dyDescent="0.25">
      <c r="A25" s="27">
        <v>23</v>
      </c>
      <c r="B25" s="27">
        <v>23</v>
      </c>
      <c r="C25" s="27">
        <v>24</v>
      </c>
      <c r="D25" s="61">
        <v>5.6028490924382801E-3</v>
      </c>
      <c r="E25" s="61">
        <v>4.4242542221024301E-3</v>
      </c>
      <c r="F25" s="61">
        <v>10</v>
      </c>
      <c r="G25" s="61">
        <v>23</v>
      </c>
      <c r="H25" s="61">
        <v>1.05</v>
      </c>
      <c r="I25" s="61">
        <v>0.95</v>
      </c>
      <c r="J25" s="61"/>
      <c r="K25" s="61"/>
      <c r="L25" s="61"/>
      <c r="M25" s="61"/>
      <c r="N25" s="61"/>
      <c r="O25" s="61"/>
      <c r="P25" s="61"/>
      <c r="Q25" s="61">
        <v>23</v>
      </c>
      <c r="R25" s="61">
        <v>0.87415727612153782</v>
      </c>
      <c r="S25" s="61">
        <v>0.50709850439233684</v>
      </c>
      <c r="T25" s="61">
        <f t="shared" si="1"/>
        <v>0.44999999999999996</v>
      </c>
      <c r="U25" s="61">
        <f t="array" aca="1" ref="U25" ca="1">$T25*OFFSET('Scaling factors'!C$2,'Scaling factors'!$B$1-1,0,)</f>
        <v>0.28349999999999997</v>
      </c>
      <c r="V25" s="61">
        <f t="array" aca="1" ref="V25" ca="1">$T25*OFFSET('Scaling factors'!D$2,'Scaling factors'!$B$1-1,0,)</f>
        <v>0.27899999999999997</v>
      </c>
      <c r="W25" s="61">
        <f t="array" aca="1" ref="W25" ca="1">$T25*OFFSET('Scaling factors'!E$2,'Scaling factors'!$B$1-1,0,)</f>
        <v>0.26999999999999996</v>
      </c>
      <c r="X25" s="61">
        <f t="array" aca="1" ref="X25" ca="1">$T25*OFFSET('Scaling factors'!F$2,'Scaling factors'!$B$1-1,0,)</f>
        <v>0.26099999999999995</v>
      </c>
      <c r="Y25" s="61">
        <f t="array" aca="1" ref="Y25" ca="1">$T25*OFFSET('Scaling factors'!G$2,'Scaling factors'!$B$1-1,0,)</f>
        <v>0.26549999999999996</v>
      </c>
      <c r="Z25" s="61">
        <f t="array" aca="1" ref="Z25" ca="1">$T25*OFFSET('Scaling factors'!H$2,'Scaling factors'!$B$1-1,0,)</f>
        <v>0.29249999999999998</v>
      </c>
      <c r="AA25" s="61">
        <f t="array" aca="1" ref="AA25" ca="1">$T25*OFFSET('Scaling factors'!I$2,'Scaling factors'!$B$1-1,0,)</f>
        <v>0.32399999999999995</v>
      </c>
      <c r="AB25" s="61">
        <f t="array" aca="1" ref="AB25" ca="1">$T25*OFFSET('Scaling factors'!J$2,'Scaling factors'!$B$1-1,0,)</f>
        <v>0.38249999999999995</v>
      </c>
      <c r="AC25" s="61">
        <f t="array" aca="1" ref="AC25" ca="1">$T25*OFFSET('Scaling factors'!K$2,'Scaling factors'!$B$1-1,0,)</f>
        <v>0.42749999999999994</v>
      </c>
      <c r="AD25" s="61">
        <f t="array" aca="1" ref="AD25" ca="1">$T25*OFFSET('Scaling factors'!L$2,'Scaling factors'!$B$1-1,0,)</f>
        <v>0.44549999999999995</v>
      </c>
      <c r="AE25" s="61">
        <f t="array" aca="1" ref="AE25" ca="1">$T25*OFFSET('Scaling factors'!M$2,'Scaling factors'!$B$1-1,0,)</f>
        <v>0.44999999999999996</v>
      </c>
      <c r="AF25" s="61">
        <f t="array" aca="1" ref="AF25" ca="1">$T25*OFFSET('Scaling factors'!N$2,'Scaling factors'!$B$1-1,0,)</f>
        <v>0.44549999999999995</v>
      </c>
      <c r="AG25" s="61">
        <f t="array" aca="1" ref="AG25" ca="1">$T25*OFFSET('Scaling factors'!O$2,'Scaling factors'!$B$1-1,0,)</f>
        <v>0.41849999999999998</v>
      </c>
      <c r="AH25" s="61">
        <f t="array" aca="1" ref="AH25" ca="1">$T25*OFFSET('Scaling factors'!P$2,'Scaling factors'!$B$1-1,0,)</f>
        <v>0.41399999999999998</v>
      </c>
      <c r="AI25" s="61">
        <f t="array" aca="1" ref="AI25" ca="1">$T25*OFFSET('Scaling factors'!Q$2,'Scaling factors'!$B$1-1,0,)</f>
        <v>0.40499999999999997</v>
      </c>
      <c r="AJ25" s="61">
        <f t="array" aca="1" ref="AJ25" ca="1">$T25*OFFSET('Scaling factors'!R$2,'Scaling factors'!$B$1-1,0,)</f>
        <v>0.39599999999999996</v>
      </c>
      <c r="AK25" s="61">
        <f t="array" aca="1" ref="AK25" ca="1">$T25*OFFSET('Scaling factors'!S$2,'Scaling factors'!$B$1-1,0,)</f>
        <v>0.40499999999999997</v>
      </c>
      <c r="AL25" s="61">
        <f t="array" aca="1" ref="AL25" ca="1">$T25*OFFSET('Scaling factors'!T$2,'Scaling factors'!$B$1-1,0,)</f>
        <v>0.41399999999999998</v>
      </c>
      <c r="AM25" s="61">
        <f t="array" aca="1" ref="AM25" ca="1">$T25*OFFSET('Scaling factors'!U$2,'Scaling factors'!$B$1-1,0,)</f>
        <v>0.43199999999999994</v>
      </c>
      <c r="AN25" s="61">
        <f t="array" aca="1" ref="AN25" ca="1">$T25*OFFSET('Scaling factors'!V$2,'Scaling factors'!$B$1-1,0,)</f>
        <v>0.44099999999999995</v>
      </c>
      <c r="AO25" s="61">
        <f t="array" aca="1" ref="AO25" ca="1">$T25*OFFSET('Scaling factors'!W$2,'Scaling factors'!$B$1-1,0,)</f>
        <v>0.43199999999999994</v>
      </c>
      <c r="AP25" s="61">
        <f t="array" aca="1" ref="AP25" ca="1">$T25*OFFSET('Scaling factors'!X$2,'Scaling factors'!$B$1-1,0,)</f>
        <v>0.40499999999999997</v>
      </c>
      <c r="AQ25" s="61">
        <f t="array" aca="1" ref="AQ25" ca="1">$T25*OFFSET('Scaling factors'!Y$2,'Scaling factors'!$B$1-1,0,)</f>
        <v>0.36</v>
      </c>
      <c r="AR25" s="61">
        <f t="array" aca="1" ref="AR25" ca="1">$T25*OFFSET('Scaling factors'!Z$2,'Scaling factors'!$B$1-1,0,)</f>
        <v>0.31499999999999995</v>
      </c>
      <c r="BW25" s="27">
        <v>0.06</v>
      </c>
    </row>
    <row r="26" spans="1:75" x14ac:dyDescent="0.25">
      <c r="A26" s="27">
        <v>24</v>
      </c>
      <c r="B26" s="27">
        <v>24</v>
      </c>
      <c r="C26" s="27">
        <v>25</v>
      </c>
      <c r="D26" s="61">
        <v>5.5903705866644704E-3</v>
      </c>
      <c r="E26" s="61">
        <v>4.37434019900721E-3</v>
      </c>
      <c r="F26" s="61">
        <v>10</v>
      </c>
      <c r="G26" s="61">
        <v>24</v>
      </c>
      <c r="H26" s="61">
        <v>1.05</v>
      </c>
      <c r="I26" s="61">
        <v>0.95</v>
      </c>
      <c r="J26" s="61"/>
      <c r="K26" s="61"/>
      <c r="L26" s="61"/>
      <c r="M26" s="61"/>
      <c r="N26" s="61"/>
      <c r="O26" s="61"/>
      <c r="P26" s="61"/>
      <c r="Q26" s="61">
        <v>24</v>
      </c>
      <c r="R26" s="61">
        <v>0.90286051882393037</v>
      </c>
      <c r="S26" s="61">
        <v>0.44441920990109884</v>
      </c>
      <c r="T26" s="61">
        <f t="shared" si="1"/>
        <v>2.1</v>
      </c>
      <c r="U26" s="61">
        <f t="array" aca="1" ref="U26" ca="1">$T26*OFFSET('Scaling factors'!C$2,'Scaling factors'!$B$1-1,0,)</f>
        <v>1.3230000000000002</v>
      </c>
      <c r="V26" s="61">
        <f t="array" aca="1" ref="V26" ca="1">$T26*OFFSET('Scaling factors'!D$2,'Scaling factors'!$B$1-1,0,)</f>
        <v>1.302</v>
      </c>
      <c r="W26" s="61">
        <f t="array" aca="1" ref="W26" ca="1">$T26*OFFSET('Scaling factors'!E$2,'Scaling factors'!$B$1-1,0,)</f>
        <v>1.26</v>
      </c>
      <c r="X26" s="61">
        <f t="array" aca="1" ref="X26" ca="1">$T26*OFFSET('Scaling factors'!F$2,'Scaling factors'!$B$1-1,0,)</f>
        <v>1.218</v>
      </c>
      <c r="Y26" s="61">
        <f t="array" aca="1" ref="Y26" ca="1">$T26*OFFSET('Scaling factors'!G$2,'Scaling factors'!$B$1-1,0,)</f>
        <v>1.2389999999999999</v>
      </c>
      <c r="Z26" s="61">
        <f t="array" aca="1" ref="Z26" ca="1">$T26*OFFSET('Scaling factors'!H$2,'Scaling factors'!$B$1-1,0,)</f>
        <v>1.3650000000000002</v>
      </c>
      <c r="AA26" s="61">
        <f t="array" aca="1" ref="AA26" ca="1">$T26*OFFSET('Scaling factors'!I$2,'Scaling factors'!$B$1-1,0,)</f>
        <v>1.512</v>
      </c>
      <c r="AB26" s="61">
        <f t="array" aca="1" ref="AB26" ca="1">$T26*OFFSET('Scaling factors'!J$2,'Scaling factors'!$B$1-1,0,)</f>
        <v>1.7849999999999999</v>
      </c>
      <c r="AC26" s="61">
        <f t="array" aca="1" ref="AC26" ca="1">$T26*OFFSET('Scaling factors'!K$2,'Scaling factors'!$B$1-1,0,)</f>
        <v>1.9949999999999999</v>
      </c>
      <c r="AD26" s="61">
        <f t="array" aca="1" ref="AD26" ca="1">$T26*OFFSET('Scaling factors'!L$2,'Scaling factors'!$B$1-1,0,)</f>
        <v>2.0790000000000002</v>
      </c>
      <c r="AE26" s="61">
        <f t="array" aca="1" ref="AE26" ca="1">$T26*OFFSET('Scaling factors'!M$2,'Scaling factors'!$B$1-1,0,)</f>
        <v>2.1</v>
      </c>
      <c r="AF26" s="61">
        <f t="array" aca="1" ref="AF26" ca="1">$T26*OFFSET('Scaling factors'!N$2,'Scaling factors'!$B$1-1,0,)</f>
        <v>2.0790000000000002</v>
      </c>
      <c r="AG26" s="61">
        <f t="array" aca="1" ref="AG26" ca="1">$T26*OFFSET('Scaling factors'!O$2,'Scaling factors'!$B$1-1,0,)</f>
        <v>1.9530000000000003</v>
      </c>
      <c r="AH26" s="61">
        <f t="array" aca="1" ref="AH26" ca="1">$T26*OFFSET('Scaling factors'!P$2,'Scaling factors'!$B$1-1,0,)</f>
        <v>1.9320000000000002</v>
      </c>
      <c r="AI26" s="61">
        <f t="array" aca="1" ref="AI26" ca="1">$T26*OFFSET('Scaling factors'!Q$2,'Scaling factors'!$B$1-1,0,)</f>
        <v>1.8900000000000001</v>
      </c>
      <c r="AJ26" s="61">
        <f t="array" aca="1" ref="AJ26" ca="1">$T26*OFFSET('Scaling factors'!R$2,'Scaling factors'!$B$1-1,0,)</f>
        <v>1.8480000000000001</v>
      </c>
      <c r="AK26" s="61">
        <f t="array" aca="1" ref="AK26" ca="1">$T26*OFFSET('Scaling factors'!S$2,'Scaling factors'!$B$1-1,0,)</f>
        <v>1.8900000000000001</v>
      </c>
      <c r="AL26" s="61">
        <f t="array" aca="1" ref="AL26" ca="1">$T26*OFFSET('Scaling factors'!T$2,'Scaling factors'!$B$1-1,0,)</f>
        <v>1.9320000000000002</v>
      </c>
      <c r="AM26" s="61">
        <f t="array" aca="1" ref="AM26" ca="1">$T26*OFFSET('Scaling factors'!U$2,'Scaling factors'!$B$1-1,0,)</f>
        <v>2.016</v>
      </c>
      <c r="AN26" s="61">
        <f t="array" aca="1" ref="AN26" ca="1">$T26*OFFSET('Scaling factors'!V$2,'Scaling factors'!$B$1-1,0,)</f>
        <v>2.0579999999999998</v>
      </c>
      <c r="AO26" s="61">
        <f t="array" aca="1" ref="AO26" ca="1">$T26*OFFSET('Scaling factors'!W$2,'Scaling factors'!$B$1-1,0,)</f>
        <v>2.016</v>
      </c>
      <c r="AP26" s="61">
        <f t="array" aca="1" ref="AP26" ca="1">$T26*OFFSET('Scaling factors'!X$2,'Scaling factors'!$B$1-1,0,)</f>
        <v>1.8900000000000001</v>
      </c>
      <c r="AQ26" s="61">
        <f t="array" aca="1" ref="AQ26" ca="1">$T26*OFFSET('Scaling factors'!Y$2,'Scaling factors'!$B$1-1,0,)</f>
        <v>1.6800000000000002</v>
      </c>
      <c r="AR26" s="61">
        <f t="array" aca="1" ref="AR26" ca="1">$T26*OFFSET('Scaling factors'!Z$2,'Scaling factors'!$B$1-1,0,)</f>
        <v>1.47</v>
      </c>
      <c r="BW26" s="27">
        <v>0.06</v>
      </c>
    </row>
    <row r="27" spans="1:75" x14ac:dyDescent="0.25">
      <c r="A27" s="27">
        <v>25</v>
      </c>
      <c r="B27" s="27">
        <v>6</v>
      </c>
      <c r="C27" s="27">
        <v>26</v>
      </c>
      <c r="D27" s="61">
        <v>1.26656833604117E-3</v>
      </c>
      <c r="E27" s="61">
        <v>6.4513874850569901E-4</v>
      </c>
      <c r="F27" s="61">
        <v>10</v>
      </c>
      <c r="G27" s="61">
        <v>25</v>
      </c>
      <c r="H27" s="61">
        <v>1.05</v>
      </c>
      <c r="I27" s="61">
        <v>0.95</v>
      </c>
      <c r="J27" s="61"/>
      <c r="K27" s="61"/>
      <c r="L27" s="62"/>
      <c r="M27" s="62"/>
      <c r="N27" s="61"/>
      <c r="O27" s="61"/>
      <c r="P27" s="61"/>
      <c r="Q27" s="61">
        <v>25</v>
      </c>
      <c r="R27" s="61">
        <v>0.90286051882393037</v>
      </c>
      <c r="S27" s="61">
        <v>0.44441920990109884</v>
      </c>
      <c r="T27" s="61">
        <f t="shared" si="1"/>
        <v>2.1</v>
      </c>
      <c r="U27" s="61">
        <f t="array" aca="1" ref="U27" ca="1">$T27*OFFSET('Scaling factors'!C$2,'Scaling factors'!$B$1-1,0,)</f>
        <v>1.3230000000000002</v>
      </c>
      <c r="V27" s="61">
        <f t="array" aca="1" ref="V27" ca="1">$T27*OFFSET('Scaling factors'!D$2,'Scaling factors'!$B$1-1,0,)</f>
        <v>1.302</v>
      </c>
      <c r="W27" s="61">
        <f t="array" aca="1" ref="W27" ca="1">$T27*OFFSET('Scaling factors'!E$2,'Scaling factors'!$B$1-1,0,)</f>
        <v>1.26</v>
      </c>
      <c r="X27" s="61">
        <f t="array" aca="1" ref="X27" ca="1">$T27*OFFSET('Scaling factors'!F$2,'Scaling factors'!$B$1-1,0,)</f>
        <v>1.218</v>
      </c>
      <c r="Y27" s="61">
        <f t="array" aca="1" ref="Y27" ca="1">$T27*OFFSET('Scaling factors'!G$2,'Scaling factors'!$B$1-1,0,)</f>
        <v>1.2389999999999999</v>
      </c>
      <c r="Z27" s="61">
        <f t="array" aca="1" ref="Z27" ca="1">$T27*OFFSET('Scaling factors'!H$2,'Scaling factors'!$B$1-1,0,)</f>
        <v>1.3650000000000002</v>
      </c>
      <c r="AA27" s="61">
        <f t="array" aca="1" ref="AA27" ca="1">$T27*OFFSET('Scaling factors'!I$2,'Scaling factors'!$B$1-1,0,)</f>
        <v>1.512</v>
      </c>
      <c r="AB27" s="61">
        <f t="array" aca="1" ref="AB27" ca="1">$T27*OFFSET('Scaling factors'!J$2,'Scaling factors'!$B$1-1,0,)</f>
        <v>1.7849999999999999</v>
      </c>
      <c r="AC27" s="61">
        <f t="array" aca="1" ref="AC27" ca="1">$T27*OFFSET('Scaling factors'!K$2,'Scaling factors'!$B$1-1,0,)</f>
        <v>1.9949999999999999</v>
      </c>
      <c r="AD27" s="61">
        <f t="array" aca="1" ref="AD27" ca="1">$T27*OFFSET('Scaling factors'!L$2,'Scaling factors'!$B$1-1,0,)</f>
        <v>2.0790000000000002</v>
      </c>
      <c r="AE27" s="61">
        <f t="array" aca="1" ref="AE27" ca="1">$T27*OFFSET('Scaling factors'!M$2,'Scaling factors'!$B$1-1,0,)</f>
        <v>2.1</v>
      </c>
      <c r="AF27" s="61">
        <f t="array" aca="1" ref="AF27" ca="1">$T27*OFFSET('Scaling factors'!N$2,'Scaling factors'!$B$1-1,0,)</f>
        <v>2.0790000000000002</v>
      </c>
      <c r="AG27" s="61">
        <f t="array" aca="1" ref="AG27" ca="1">$T27*OFFSET('Scaling factors'!O$2,'Scaling factors'!$B$1-1,0,)</f>
        <v>1.9530000000000003</v>
      </c>
      <c r="AH27" s="61">
        <f t="array" aca="1" ref="AH27" ca="1">$T27*OFFSET('Scaling factors'!P$2,'Scaling factors'!$B$1-1,0,)</f>
        <v>1.9320000000000002</v>
      </c>
      <c r="AI27" s="61">
        <f t="array" aca="1" ref="AI27" ca="1">$T27*OFFSET('Scaling factors'!Q$2,'Scaling factors'!$B$1-1,0,)</f>
        <v>1.8900000000000001</v>
      </c>
      <c r="AJ27" s="61">
        <f t="array" aca="1" ref="AJ27" ca="1">$T27*OFFSET('Scaling factors'!R$2,'Scaling factors'!$B$1-1,0,)</f>
        <v>1.8480000000000001</v>
      </c>
      <c r="AK27" s="61">
        <f t="array" aca="1" ref="AK27" ca="1">$T27*OFFSET('Scaling factors'!S$2,'Scaling factors'!$B$1-1,0,)</f>
        <v>1.8900000000000001</v>
      </c>
      <c r="AL27" s="61">
        <f t="array" aca="1" ref="AL27" ca="1">$T27*OFFSET('Scaling factors'!T$2,'Scaling factors'!$B$1-1,0,)</f>
        <v>1.9320000000000002</v>
      </c>
      <c r="AM27" s="61">
        <f t="array" aca="1" ref="AM27" ca="1">$T27*OFFSET('Scaling factors'!U$2,'Scaling factors'!$B$1-1,0,)</f>
        <v>2.016</v>
      </c>
      <c r="AN27" s="61">
        <f t="array" aca="1" ref="AN27" ca="1">$T27*OFFSET('Scaling factors'!V$2,'Scaling factors'!$B$1-1,0,)</f>
        <v>2.0579999999999998</v>
      </c>
      <c r="AO27" s="61">
        <f t="array" aca="1" ref="AO27" ca="1">$T27*OFFSET('Scaling factors'!W$2,'Scaling factors'!$B$1-1,0,)</f>
        <v>2.016</v>
      </c>
      <c r="AP27" s="61">
        <f t="array" aca="1" ref="AP27" ca="1">$T27*OFFSET('Scaling factors'!X$2,'Scaling factors'!$B$1-1,0,)</f>
        <v>1.8900000000000001</v>
      </c>
      <c r="AQ27" s="61">
        <f t="array" aca="1" ref="AQ27" ca="1">$T27*OFFSET('Scaling factors'!Y$2,'Scaling factors'!$B$1-1,0,)</f>
        <v>1.6800000000000002</v>
      </c>
      <c r="AR27" s="61">
        <f t="array" aca="1" ref="AR27" ca="1">$T27*OFFSET('Scaling factors'!Z$2,'Scaling factors'!$B$1-1,0,)</f>
        <v>1.47</v>
      </c>
      <c r="BW27" s="27">
        <v>0.06</v>
      </c>
    </row>
    <row r="28" spans="1:75" x14ac:dyDescent="0.25">
      <c r="A28" s="27">
        <v>26</v>
      </c>
      <c r="B28" s="27">
        <v>26</v>
      </c>
      <c r="C28" s="27">
        <v>27</v>
      </c>
      <c r="D28" s="61">
        <v>1.7731956704576399E-3</v>
      </c>
      <c r="E28" s="61">
        <v>9.0281989273476406E-4</v>
      </c>
      <c r="F28" s="61">
        <v>10</v>
      </c>
      <c r="G28" s="61">
        <v>26</v>
      </c>
      <c r="H28" s="61">
        <v>1.05</v>
      </c>
      <c r="I28" s="61">
        <v>0.95</v>
      </c>
      <c r="J28" s="61"/>
      <c r="K28" s="61"/>
      <c r="L28" s="61"/>
      <c r="M28" s="61"/>
      <c r="N28" s="61"/>
      <c r="O28" s="61"/>
      <c r="P28" s="61"/>
      <c r="Q28" s="61">
        <v>26</v>
      </c>
      <c r="R28" s="61">
        <v>0.92307692307692302</v>
      </c>
      <c r="S28" s="61">
        <v>0.39479111969976155</v>
      </c>
      <c r="T28" s="61">
        <f t="shared" si="1"/>
        <v>0.3</v>
      </c>
      <c r="U28" s="61">
        <f t="array" aca="1" ref="U28" ca="1">$T28*OFFSET('Scaling factors'!C$2,'Scaling factors'!$B$1-1,0,)</f>
        <v>0.189</v>
      </c>
      <c r="V28" s="61">
        <f t="array" aca="1" ref="V28" ca="1">$T28*OFFSET('Scaling factors'!D$2,'Scaling factors'!$B$1-1,0,)</f>
        <v>0.186</v>
      </c>
      <c r="W28" s="61">
        <f t="array" aca="1" ref="W28" ca="1">$T28*OFFSET('Scaling factors'!E$2,'Scaling factors'!$B$1-1,0,)</f>
        <v>0.18</v>
      </c>
      <c r="X28" s="61">
        <f t="array" aca="1" ref="X28" ca="1">$T28*OFFSET('Scaling factors'!F$2,'Scaling factors'!$B$1-1,0,)</f>
        <v>0.17399999999999999</v>
      </c>
      <c r="Y28" s="61">
        <f t="array" aca="1" ref="Y28" ca="1">$T28*OFFSET('Scaling factors'!G$2,'Scaling factors'!$B$1-1,0,)</f>
        <v>0.17699999999999999</v>
      </c>
      <c r="Z28" s="61">
        <f t="array" aca="1" ref="Z28" ca="1">$T28*OFFSET('Scaling factors'!H$2,'Scaling factors'!$B$1-1,0,)</f>
        <v>0.19500000000000001</v>
      </c>
      <c r="AA28" s="61">
        <f t="array" aca="1" ref="AA28" ca="1">$T28*OFFSET('Scaling factors'!I$2,'Scaling factors'!$B$1-1,0,)</f>
        <v>0.216</v>
      </c>
      <c r="AB28" s="61">
        <f t="array" aca="1" ref="AB28" ca="1">$T28*OFFSET('Scaling factors'!J$2,'Scaling factors'!$B$1-1,0,)</f>
        <v>0.255</v>
      </c>
      <c r="AC28" s="61">
        <f t="array" aca="1" ref="AC28" ca="1">$T28*OFFSET('Scaling factors'!K$2,'Scaling factors'!$B$1-1,0,)</f>
        <v>0.28499999999999998</v>
      </c>
      <c r="AD28" s="61">
        <f t="array" aca="1" ref="AD28" ca="1">$T28*OFFSET('Scaling factors'!L$2,'Scaling factors'!$B$1-1,0,)</f>
        <v>0.29699999999999999</v>
      </c>
      <c r="AE28" s="61">
        <f t="array" aca="1" ref="AE28" ca="1">$T28*OFFSET('Scaling factors'!M$2,'Scaling factors'!$B$1-1,0,)</f>
        <v>0.3</v>
      </c>
      <c r="AF28" s="61">
        <f t="array" aca="1" ref="AF28" ca="1">$T28*OFFSET('Scaling factors'!N$2,'Scaling factors'!$B$1-1,0,)</f>
        <v>0.29699999999999999</v>
      </c>
      <c r="AG28" s="61">
        <f t="array" aca="1" ref="AG28" ca="1">$T28*OFFSET('Scaling factors'!O$2,'Scaling factors'!$B$1-1,0,)</f>
        <v>0.27900000000000003</v>
      </c>
      <c r="AH28" s="61">
        <f t="array" aca="1" ref="AH28" ca="1">$T28*OFFSET('Scaling factors'!P$2,'Scaling factors'!$B$1-1,0,)</f>
        <v>0.27600000000000002</v>
      </c>
      <c r="AI28" s="61">
        <f t="array" aca="1" ref="AI28" ca="1">$T28*OFFSET('Scaling factors'!Q$2,'Scaling factors'!$B$1-1,0,)</f>
        <v>0.27</v>
      </c>
      <c r="AJ28" s="61">
        <f t="array" aca="1" ref="AJ28" ca="1">$T28*OFFSET('Scaling factors'!R$2,'Scaling factors'!$B$1-1,0,)</f>
        <v>0.26400000000000001</v>
      </c>
      <c r="AK28" s="61">
        <f t="array" aca="1" ref="AK28" ca="1">$T28*OFFSET('Scaling factors'!S$2,'Scaling factors'!$B$1-1,0,)</f>
        <v>0.27</v>
      </c>
      <c r="AL28" s="61">
        <f t="array" aca="1" ref="AL28" ca="1">$T28*OFFSET('Scaling factors'!T$2,'Scaling factors'!$B$1-1,0,)</f>
        <v>0.27600000000000002</v>
      </c>
      <c r="AM28" s="61">
        <f t="array" aca="1" ref="AM28" ca="1">$T28*OFFSET('Scaling factors'!U$2,'Scaling factors'!$B$1-1,0,)</f>
        <v>0.28799999999999998</v>
      </c>
      <c r="AN28" s="61">
        <f t="array" aca="1" ref="AN28" ca="1">$T28*OFFSET('Scaling factors'!V$2,'Scaling factors'!$B$1-1,0,)</f>
        <v>0.29399999999999998</v>
      </c>
      <c r="AO28" s="61">
        <f t="array" aca="1" ref="AO28" ca="1">$T28*OFFSET('Scaling factors'!W$2,'Scaling factors'!$B$1-1,0,)</f>
        <v>0.28799999999999998</v>
      </c>
      <c r="AP28" s="61">
        <f t="array" aca="1" ref="AP28" ca="1">$T28*OFFSET('Scaling factors'!X$2,'Scaling factors'!$B$1-1,0,)</f>
        <v>0.27</v>
      </c>
      <c r="AQ28" s="61">
        <f t="array" aca="1" ref="AQ28" ca="1">$T28*OFFSET('Scaling factors'!Y$2,'Scaling factors'!$B$1-1,0,)</f>
        <v>0.24</v>
      </c>
      <c r="AR28" s="61">
        <f t="array" aca="1" ref="AR28" ca="1">$T28*OFFSET('Scaling factors'!Z$2,'Scaling factors'!$B$1-1,0,)</f>
        <v>0.21</v>
      </c>
      <c r="BW28" s="27">
        <v>0.12</v>
      </c>
    </row>
    <row r="29" spans="1:75" x14ac:dyDescent="0.25">
      <c r="A29" s="27">
        <v>27</v>
      </c>
      <c r="B29" s="27">
        <v>27</v>
      </c>
      <c r="C29" s="27">
        <v>28</v>
      </c>
      <c r="D29" s="61">
        <v>6.6073688072295503E-3</v>
      </c>
      <c r="E29" s="61">
        <v>5.8255904205006901E-3</v>
      </c>
      <c r="F29" s="61">
        <v>10</v>
      </c>
      <c r="G29" s="61">
        <v>27</v>
      </c>
      <c r="H29" s="61">
        <v>1.05</v>
      </c>
      <c r="I29" s="61">
        <v>0.95</v>
      </c>
      <c r="J29" s="61"/>
      <c r="K29" s="61"/>
      <c r="L29" s="61"/>
      <c r="M29" s="61"/>
      <c r="N29" s="61"/>
      <c r="O29" s="61"/>
      <c r="P29" s="61"/>
      <c r="Q29" s="61">
        <v>27</v>
      </c>
      <c r="R29" s="61">
        <v>0.92307692307692302</v>
      </c>
      <c r="S29" s="61">
        <v>0.39479111969976155</v>
      </c>
      <c r="T29" s="61">
        <f t="shared" si="1"/>
        <v>0.3</v>
      </c>
      <c r="U29" s="61">
        <f t="array" aca="1" ref="U29" ca="1">$T29*OFFSET('Scaling factors'!C$2,'Scaling factors'!$B$1-1,0,)</f>
        <v>0.189</v>
      </c>
      <c r="V29" s="61">
        <f t="array" aca="1" ref="V29" ca="1">$T29*OFFSET('Scaling factors'!D$2,'Scaling factors'!$B$1-1,0,)</f>
        <v>0.186</v>
      </c>
      <c r="W29" s="61">
        <f t="array" aca="1" ref="W29" ca="1">$T29*OFFSET('Scaling factors'!E$2,'Scaling factors'!$B$1-1,0,)</f>
        <v>0.18</v>
      </c>
      <c r="X29" s="61">
        <f t="array" aca="1" ref="X29" ca="1">$T29*OFFSET('Scaling factors'!F$2,'Scaling factors'!$B$1-1,0,)</f>
        <v>0.17399999999999999</v>
      </c>
      <c r="Y29" s="61">
        <f t="array" aca="1" ref="Y29" ca="1">$T29*OFFSET('Scaling factors'!G$2,'Scaling factors'!$B$1-1,0,)</f>
        <v>0.17699999999999999</v>
      </c>
      <c r="Z29" s="61">
        <f t="array" aca="1" ref="Z29" ca="1">$T29*OFFSET('Scaling factors'!H$2,'Scaling factors'!$B$1-1,0,)</f>
        <v>0.19500000000000001</v>
      </c>
      <c r="AA29" s="61">
        <f t="array" aca="1" ref="AA29" ca="1">$T29*OFFSET('Scaling factors'!I$2,'Scaling factors'!$B$1-1,0,)</f>
        <v>0.216</v>
      </c>
      <c r="AB29" s="61">
        <f t="array" aca="1" ref="AB29" ca="1">$T29*OFFSET('Scaling factors'!J$2,'Scaling factors'!$B$1-1,0,)</f>
        <v>0.255</v>
      </c>
      <c r="AC29" s="61">
        <f t="array" aca="1" ref="AC29" ca="1">$T29*OFFSET('Scaling factors'!K$2,'Scaling factors'!$B$1-1,0,)</f>
        <v>0.28499999999999998</v>
      </c>
      <c r="AD29" s="61">
        <f t="array" aca="1" ref="AD29" ca="1">$T29*OFFSET('Scaling factors'!L$2,'Scaling factors'!$B$1-1,0,)</f>
        <v>0.29699999999999999</v>
      </c>
      <c r="AE29" s="61">
        <f t="array" aca="1" ref="AE29" ca="1">$T29*OFFSET('Scaling factors'!M$2,'Scaling factors'!$B$1-1,0,)</f>
        <v>0.3</v>
      </c>
      <c r="AF29" s="61">
        <f t="array" aca="1" ref="AF29" ca="1">$T29*OFFSET('Scaling factors'!N$2,'Scaling factors'!$B$1-1,0,)</f>
        <v>0.29699999999999999</v>
      </c>
      <c r="AG29" s="61">
        <f t="array" aca="1" ref="AG29" ca="1">$T29*OFFSET('Scaling factors'!O$2,'Scaling factors'!$B$1-1,0,)</f>
        <v>0.27900000000000003</v>
      </c>
      <c r="AH29" s="61">
        <f t="array" aca="1" ref="AH29" ca="1">$T29*OFFSET('Scaling factors'!P$2,'Scaling factors'!$B$1-1,0,)</f>
        <v>0.27600000000000002</v>
      </c>
      <c r="AI29" s="61">
        <f t="array" aca="1" ref="AI29" ca="1">$T29*OFFSET('Scaling factors'!Q$2,'Scaling factors'!$B$1-1,0,)</f>
        <v>0.27</v>
      </c>
      <c r="AJ29" s="61">
        <f t="array" aca="1" ref="AJ29" ca="1">$T29*OFFSET('Scaling factors'!R$2,'Scaling factors'!$B$1-1,0,)</f>
        <v>0.26400000000000001</v>
      </c>
      <c r="AK29" s="61">
        <f t="array" aca="1" ref="AK29" ca="1">$T29*OFFSET('Scaling factors'!S$2,'Scaling factors'!$B$1-1,0,)</f>
        <v>0.27</v>
      </c>
      <c r="AL29" s="61">
        <f t="array" aca="1" ref="AL29" ca="1">$T29*OFFSET('Scaling factors'!T$2,'Scaling factors'!$B$1-1,0,)</f>
        <v>0.27600000000000002</v>
      </c>
      <c r="AM29" s="61">
        <f t="array" aca="1" ref="AM29" ca="1">$T29*OFFSET('Scaling factors'!U$2,'Scaling factors'!$B$1-1,0,)</f>
        <v>0.28799999999999998</v>
      </c>
      <c r="AN29" s="61">
        <f t="array" aca="1" ref="AN29" ca="1">$T29*OFFSET('Scaling factors'!V$2,'Scaling factors'!$B$1-1,0,)</f>
        <v>0.29399999999999998</v>
      </c>
      <c r="AO29" s="61">
        <f t="array" aca="1" ref="AO29" ca="1">$T29*OFFSET('Scaling factors'!W$2,'Scaling factors'!$B$1-1,0,)</f>
        <v>0.28799999999999998</v>
      </c>
      <c r="AP29" s="61">
        <f t="array" aca="1" ref="AP29" ca="1">$T29*OFFSET('Scaling factors'!X$2,'Scaling factors'!$B$1-1,0,)</f>
        <v>0.27</v>
      </c>
      <c r="AQ29" s="61">
        <f t="array" aca="1" ref="AQ29" ca="1">$T29*OFFSET('Scaling factors'!Y$2,'Scaling factors'!$B$1-1,0,)</f>
        <v>0.24</v>
      </c>
      <c r="AR29" s="61">
        <f t="array" aca="1" ref="AR29" ca="1">$T29*OFFSET('Scaling factors'!Z$2,'Scaling factors'!$B$1-1,0,)</f>
        <v>0.21</v>
      </c>
      <c r="BW29" s="27">
        <v>0.2</v>
      </c>
    </row>
    <row r="30" spans="1:75" x14ac:dyDescent="0.25">
      <c r="A30" s="27">
        <v>28</v>
      </c>
      <c r="B30" s="27">
        <v>28</v>
      </c>
      <c r="C30" s="27">
        <v>29</v>
      </c>
      <c r="D30" s="61">
        <v>5.0176071716468394E-3</v>
      </c>
      <c r="E30" s="61">
        <v>4.3712205725637597E-3</v>
      </c>
      <c r="F30" s="61">
        <v>10</v>
      </c>
      <c r="G30" s="61">
        <v>28</v>
      </c>
      <c r="H30" s="61">
        <v>1.05</v>
      </c>
      <c r="I30" s="61">
        <v>0.95</v>
      </c>
      <c r="J30" s="61"/>
      <c r="K30" s="61"/>
      <c r="L30" s="61"/>
      <c r="M30" s="61"/>
      <c r="N30" s="61"/>
      <c r="O30" s="61"/>
      <c r="P30" s="61"/>
      <c r="Q30" s="61">
        <v>28</v>
      </c>
      <c r="R30" s="61">
        <v>0.94868329805051388</v>
      </c>
      <c r="S30" s="61">
        <v>0.32175055439664191</v>
      </c>
      <c r="T30" s="61">
        <f t="shared" si="1"/>
        <v>0.3</v>
      </c>
      <c r="U30" s="61">
        <f t="array" aca="1" ref="U30" ca="1">$T30*OFFSET('Scaling factors'!C$2,'Scaling factors'!$B$1-1,0,)</f>
        <v>0.189</v>
      </c>
      <c r="V30" s="61">
        <f t="array" aca="1" ref="V30" ca="1">$T30*OFFSET('Scaling factors'!D$2,'Scaling factors'!$B$1-1,0,)</f>
        <v>0.186</v>
      </c>
      <c r="W30" s="61">
        <f t="array" aca="1" ref="W30" ca="1">$T30*OFFSET('Scaling factors'!E$2,'Scaling factors'!$B$1-1,0,)</f>
        <v>0.18</v>
      </c>
      <c r="X30" s="61">
        <f t="array" aca="1" ref="X30" ca="1">$T30*OFFSET('Scaling factors'!F$2,'Scaling factors'!$B$1-1,0,)</f>
        <v>0.17399999999999999</v>
      </c>
      <c r="Y30" s="61">
        <f t="array" aca="1" ref="Y30" ca="1">$T30*OFFSET('Scaling factors'!G$2,'Scaling factors'!$B$1-1,0,)</f>
        <v>0.17699999999999999</v>
      </c>
      <c r="Z30" s="61">
        <f t="array" aca="1" ref="Z30" ca="1">$T30*OFFSET('Scaling factors'!H$2,'Scaling factors'!$B$1-1,0,)</f>
        <v>0.19500000000000001</v>
      </c>
      <c r="AA30" s="61">
        <f t="array" aca="1" ref="AA30" ca="1">$T30*OFFSET('Scaling factors'!I$2,'Scaling factors'!$B$1-1,0,)</f>
        <v>0.216</v>
      </c>
      <c r="AB30" s="61">
        <f t="array" aca="1" ref="AB30" ca="1">$T30*OFFSET('Scaling factors'!J$2,'Scaling factors'!$B$1-1,0,)</f>
        <v>0.255</v>
      </c>
      <c r="AC30" s="61">
        <f t="array" aca="1" ref="AC30" ca="1">$T30*OFFSET('Scaling factors'!K$2,'Scaling factors'!$B$1-1,0,)</f>
        <v>0.28499999999999998</v>
      </c>
      <c r="AD30" s="61">
        <f t="array" aca="1" ref="AD30" ca="1">$T30*OFFSET('Scaling factors'!L$2,'Scaling factors'!$B$1-1,0,)</f>
        <v>0.29699999999999999</v>
      </c>
      <c r="AE30" s="61">
        <f t="array" aca="1" ref="AE30" ca="1">$T30*OFFSET('Scaling factors'!M$2,'Scaling factors'!$B$1-1,0,)</f>
        <v>0.3</v>
      </c>
      <c r="AF30" s="61">
        <f t="array" aca="1" ref="AF30" ca="1">$T30*OFFSET('Scaling factors'!N$2,'Scaling factors'!$B$1-1,0,)</f>
        <v>0.29699999999999999</v>
      </c>
      <c r="AG30" s="61">
        <f t="array" aca="1" ref="AG30" ca="1">$T30*OFFSET('Scaling factors'!O$2,'Scaling factors'!$B$1-1,0,)</f>
        <v>0.27900000000000003</v>
      </c>
      <c r="AH30" s="61">
        <f t="array" aca="1" ref="AH30" ca="1">$T30*OFFSET('Scaling factors'!P$2,'Scaling factors'!$B$1-1,0,)</f>
        <v>0.27600000000000002</v>
      </c>
      <c r="AI30" s="61">
        <f t="array" aca="1" ref="AI30" ca="1">$T30*OFFSET('Scaling factors'!Q$2,'Scaling factors'!$B$1-1,0,)</f>
        <v>0.27</v>
      </c>
      <c r="AJ30" s="61">
        <f t="array" aca="1" ref="AJ30" ca="1">$T30*OFFSET('Scaling factors'!R$2,'Scaling factors'!$B$1-1,0,)</f>
        <v>0.26400000000000001</v>
      </c>
      <c r="AK30" s="61">
        <f t="array" aca="1" ref="AK30" ca="1">$T30*OFFSET('Scaling factors'!S$2,'Scaling factors'!$B$1-1,0,)</f>
        <v>0.27</v>
      </c>
      <c r="AL30" s="61">
        <f t="array" aca="1" ref="AL30" ca="1">$T30*OFFSET('Scaling factors'!T$2,'Scaling factors'!$B$1-1,0,)</f>
        <v>0.27600000000000002</v>
      </c>
      <c r="AM30" s="61">
        <f t="array" aca="1" ref="AM30" ca="1">$T30*OFFSET('Scaling factors'!U$2,'Scaling factors'!$B$1-1,0,)</f>
        <v>0.28799999999999998</v>
      </c>
      <c r="AN30" s="61">
        <f t="array" aca="1" ref="AN30" ca="1">$T30*OFFSET('Scaling factors'!V$2,'Scaling factors'!$B$1-1,0,)</f>
        <v>0.29399999999999998</v>
      </c>
      <c r="AO30" s="61">
        <f t="array" aca="1" ref="AO30" ca="1">$T30*OFFSET('Scaling factors'!W$2,'Scaling factors'!$B$1-1,0,)</f>
        <v>0.28799999999999998</v>
      </c>
      <c r="AP30" s="61">
        <f t="array" aca="1" ref="AP30" ca="1">$T30*OFFSET('Scaling factors'!X$2,'Scaling factors'!$B$1-1,0,)</f>
        <v>0.27</v>
      </c>
      <c r="AQ30" s="61">
        <f t="array" aca="1" ref="AQ30" ca="1">$T30*OFFSET('Scaling factors'!Y$2,'Scaling factors'!$B$1-1,0,)</f>
        <v>0.24</v>
      </c>
      <c r="AR30" s="61">
        <f t="array" aca="1" ref="AR30" ca="1">$T30*OFFSET('Scaling factors'!Z$2,'Scaling factors'!$B$1-1,0,)</f>
        <v>0.21</v>
      </c>
      <c r="BW30" s="27">
        <v>0.15</v>
      </c>
    </row>
    <row r="31" spans="1:75" x14ac:dyDescent="0.25">
      <c r="A31" s="27">
        <v>29</v>
      </c>
      <c r="B31" s="27">
        <v>29</v>
      </c>
      <c r="C31" s="27">
        <v>30</v>
      </c>
      <c r="D31" s="61">
        <v>3.1664208401029196E-3</v>
      </c>
      <c r="E31" s="61">
        <v>1.61284687126425E-3</v>
      </c>
      <c r="F31" s="61">
        <v>10</v>
      </c>
      <c r="G31" s="61">
        <v>29</v>
      </c>
      <c r="H31" s="61">
        <v>1.05</v>
      </c>
      <c r="I31" s="61">
        <v>0.95</v>
      </c>
      <c r="J31" s="61"/>
      <c r="K31" s="61"/>
      <c r="L31" s="61"/>
      <c r="M31" s="61"/>
      <c r="N31" s="61"/>
      <c r="O31" s="61"/>
      <c r="P31" s="61"/>
      <c r="Q31" s="61">
        <v>29</v>
      </c>
      <c r="R31" s="61">
        <v>0.86377890089843345</v>
      </c>
      <c r="S31" s="61">
        <v>0.52807444842635953</v>
      </c>
      <c r="T31" s="61">
        <f t="shared" si="1"/>
        <v>0.6</v>
      </c>
      <c r="U31" s="61">
        <f t="array" aca="1" ref="U31" ca="1">$T31*OFFSET('Scaling factors'!C$2,'Scaling factors'!$B$1-1,0,)</f>
        <v>0.378</v>
      </c>
      <c r="V31" s="61">
        <f t="array" aca="1" ref="V31" ca="1">$T31*OFFSET('Scaling factors'!D$2,'Scaling factors'!$B$1-1,0,)</f>
        <v>0.372</v>
      </c>
      <c r="W31" s="61">
        <f t="array" aca="1" ref="W31" ca="1">$T31*OFFSET('Scaling factors'!E$2,'Scaling factors'!$B$1-1,0,)</f>
        <v>0.36</v>
      </c>
      <c r="X31" s="61">
        <f t="array" aca="1" ref="X31" ca="1">$T31*OFFSET('Scaling factors'!F$2,'Scaling factors'!$B$1-1,0,)</f>
        <v>0.34799999999999998</v>
      </c>
      <c r="Y31" s="61">
        <f t="array" aca="1" ref="Y31" ca="1">$T31*OFFSET('Scaling factors'!G$2,'Scaling factors'!$B$1-1,0,)</f>
        <v>0.35399999999999998</v>
      </c>
      <c r="Z31" s="61">
        <f t="array" aca="1" ref="Z31" ca="1">$T31*OFFSET('Scaling factors'!H$2,'Scaling factors'!$B$1-1,0,)</f>
        <v>0.39</v>
      </c>
      <c r="AA31" s="61">
        <f t="array" aca="1" ref="AA31" ca="1">$T31*OFFSET('Scaling factors'!I$2,'Scaling factors'!$B$1-1,0,)</f>
        <v>0.432</v>
      </c>
      <c r="AB31" s="61">
        <f t="array" aca="1" ref="AB31" ca="1">$T31*OFFSET('Scaling factors'!J$2,'Scaling factors'!$B$1-1,0,)</f>
        <v>0.51</v>
      </c>
      <c r="AC31" s="61">
        <f t="array" aca="1" ref="AC31" ca="1">$T31*OFFSET('Scaling factors'!K$2,'Scaling factors'!$B$1-1,0,)</f>
        <v>0.56999999999999995</v>
      </c>
      <c r="AD31" s="61">
        <f t="array" aca="1" ref="AD31" ca="1">$T31*OFFSET('Scaling factors'!L$2,'Scaling factors'!$B$1-1,0,)</f>
        <v>0.59399999999999997</v>
      </c>
      <c r="AE31" s="61">
        <f t="array" aca="1" ref="AE31" ca="1">$T31*OFFSET('Scaling factors'!M$2,'Scaling factors'!$B$1-1,0,)</f>
        <v>0.6</v>
      </c>
      <c r="AF31" s="61">
        <f t="array" aca="1" ref="AF31" ca="1">$T31*OFFSET('Scaling factors'!N$2,'Scaling factors'!$B$1-1,0,)</f>
        <v>0.59399999999999997</v>
      </c>
      <c r="AG31" s="61">
        <f t="array" aca="1" ref="AG31" ca="1">$T31*OFFSET('Scaling factors'!O$2,'Scaling factors'!$B$1-1,0,)</f>
        <v>0.55800000000000005</v>
      </c>
      <c r="AH31" s="61">
        <f t="array" aca="1" ref="AH31" ca="1">$T31*OFFSET('Scaling factors'!P$2,'Scaling factors'!$B$1-1,0,)</f>
        <v>0.55200000000000005</v>
      </c>
      <c r="AI31" s="61">
        <f t="array" aca="1" ref="AI31" ca="1">$T31*OFFSET('Scaling factors'!Q$2,'Scaling factors'!$B$1-1,0,)</f>
        <v>0.54</v>
      </c>
      <c r="AJ31" s="61">
        <f t="array" aca="1" ref="AJ31" ca="1">$T31*OFFSET('Scaling factors'!R$2,'Scaling factors'!$B$1-1,0,)</f>
        <v>0.52800000000000002</v>
      </c>
      <c r="AK31" s="61">
        <f t="array" aca="1" ref="AK31" ca="1">$T31*OFFSET('Scaling factors'!S$2,'Scaling factors'!$B$1-1,0,)</f>
        <v>0.54</v>
      </c>
      <c r="AL31" s="61">
        <f t="array" aca="1" ref="AL31" ca="1">$T31*OFFSET('Scaling factors'!T$2,'Scaling factors'!$B$1-1,0,)</f>
        <v>0.55200000000000005</v>
      </c>
      <c r="AM31" s="61">
        <f t="array" aca="1" ref="AM31" ca="1">$T31*OFFSET('Scaling factors'!U$2,'Scaling factors'!$B$1-1,0,)</f>
        <v>0.57599999999999996</v>
      </c>
      <c r="AN31" s="61">
        <f t="array" aca="1" ref="AN31" ca="1">$T31*OFFSET('Scaling factors'!V$2,'Scaling factors'!$B$1-1,0,)</f>
        <v>0.58799999999999997</v>
      </c>
      <c r="AO31" s="61">
        <f t="array" aca="1" ref="AO31" ca="1">$T31*OFFSET('Scaling factors'!W$2,'Scaling factors'!$B$1-1,0,)</f>
        <v>0.57599999999999996</v>
      </c>
      <c r="AP31" s="61">
        <f t="array" aca="1" ref="AP31" ca="1">$T31*OFFSET('Scaling factors'!X$2,'Scaling factors'!$B$1-1,0,)</f>
        <v>0.54</v>
      </c>
      <c r="AQ31" s="61">
        <f t="array" aca="1" ref="AQ31" ca="1">$T31*OFFSET('Scaling factors'!Y$2,'Scaling factors'!$B$1-1,0,)</f>
        <v>0.48</v>
      </c>
      <c r="AR31" s="61">
        <f t="array" aca="1" ref="AR31" ca="1">$T31*OFFSET('Scaling factors'!Z$2,'Scaling factors'!$B$1-1,0,)</f>
        <v>0.42</v>
      </c>
      <c r="BW31" s="27">
        <v>0.21000000000000002</v>
      </c>
    </row>
    <row r="32" spans="1:75" x14ac:dyDescent="0.25">
      <c r="A32" s="27">
        <v>30</v>
      </c>
      <c r="B32" s="27">
        <v>30</v>
      </c>
      <c r="C32" s="27">
        <v>31</v>
      </c>
      <c r="D32" s="61">
        <v>6.0795280129976106E-3</v>
      </c>
      <c r="E32" s="61">
        <v>6.0084005300869306E-3</v>
      </c>
      <c r="F32" s="61">
        <v>10</v>
      </c>
      <c r="G32" s="61">
        <v>30</v>
      </c>
      <c r="H32" s="61">
        <v>1.05</v>
      </c>
      <c r="I32" s="61">
        <v>0.95</v>
      </c>
      <c r="J32" s="61"/>
      <c r="K32" s="61"/>
      <c r="L32" s="61"/>
      <c r="M32" s="61"/>
      <c r="N32" s="61"/>
      <c r="O32" s="61"/>
      <c r="P32" s="61"/>
      <c r="Q32" s="61">
        <v>30</v>
      </c>
      <c r="R32" s="61">
        <v>0.31622776601683794</v>
      </c>
      <c r="S32" s="61">
        <v>1.2490457723982544</v>
      </c>
      <c r="T32" s="61">
        <f t="shared" si="1"/>
        <v>1</v>
      </c>
      <c r="U32" s="61">
        <f t="array" aca="1" ref="U32" ca="1">$T32*OFFSET('Scaling factors'!C$2,'Scaling factors'!$B$1-1,0,)</f>
        <v>0.63</v>
      </c>
      <c r="V32" s="61">
        <f t="array" aca="1" ref="V32" ca="1">$T32*OFFSET('Scaling factors'!D$2,'Scaling factors'!$B$1-1,0,)</f>
        <v>0.62</v>
      </c>
      <c r="W32" s="61">
        <f t="array" aca="1" ref="W32" ca="1">$T32*OFFSET('Scaling factors'!E$2,'Scaling factors'!$B$1-1,0,)</f>
        <v>0.6</v>
      </c>
      <c r="X32" s="61">
        <f t="array" aca="1" ref="X32" ca="1">$T32*OFFSET('Scaling factors'!F$2,'Scaling factors'!$B$1-1,0,)</f>
        <v>0.57999999999999996</v>
      </c>
      <c r="Y32" s="61">
        <f t="array" aca="1" ref="Y32" ca="1">$T32*OFFSET('Scaling factors'!G$2,'Scaling factors'!$B$1-1,0,)</f>
        <v>0.59</v>
      </c>
      <c r="Z32" s="61">
        <f t="array" aca="1" ref="Z32" ca="1">$T32*OFFSET('Scaling factors'!H$2,'Scaling factors'!$B$1-1,0,)</f>
        <v>0.65</v>
      </c>
      <c r="AA32" s="61">
        <f t="array" aca="1" ref="AA32" ca="1">$T32*OFFSET('Scaling factors'!I$2,'Scaling factors'!$B$1-1,0,)</f>
        <v>0.72</v>
      </c>
      <c r="AB32" s="61">
        <f t="array" aca="1" ref="AB32" ca="1">$T32*OFFSET('Scaling factors'!J$2,'Scaling factors'!$B$1-1,0,)</f>
        <v>0.85</v>
      </c>
      <c r="AC32" s="61">
        <f t="array" aca="1" ref="AC32" ca="1">$T32*OFFSET('Scaling factors'!K$2,'Scaling factors'!$B$1-1,0,)</f>
        <v>0.95</v>
      </c>
      <c r="AD32" s="61">
        <f t="array" aca="1" ref="AD32" ca="1">$T32*OFFSET('Scaling factors'!L$2,'Scaling factors'!$B$1-1,0,)</f>
        <v>0.99</v>
      </c>
      <c r="AE32" s="61">
        <f t="array" aca="1" ref="AE32" ca="1">$T32*OFFSET('Scaling factors'!M$2,'Scaling factors'!$B$1-1,0,)</f>
        <v>1</v>
      </c>
      <c r="AF32" s="61">
        <f t="array" aca="1" ref="AF32" ca="1">$T32*OFFSET('Scaling factors'!N$2,'Scaling factors'!$B$1-1,0,)</f>
        <v>0.99</v>
      </c>
      <c r="AG32" s="61">
        <f t="array" aca="1" ref="AG32" ca="1">$T32*OFFSET('Scaling factors'!O$2,'Scaling factors'!$B$1-1,0,)</f>
        <v>0.93</v>
      </c>
      <c r="AH32" s="61">
        <f t="array" aca="1" ref="AH32" ca="1">$T32*OFFSET('Scaling factors'!P$2,'Scaling factors'!$B$1-1,0,)</f>
        <v>0.92</v>
      </c>
      <c r="AI32" s="61">
        <f t="array" aca="1" ref="AI32" ca="1">$T32*OFFSET('Scaling factors'!Q$2,'Scaling factors'!$B$1-1,0,)</f>
        <v>0.9</v>
      </c>
      <c r="AJ32" s="61">
        <f t="array" aca="1" ref="AJ32" ca="1">$T32*OFFSET('Scaling factors'!R$2,'Scaling factors'!$B$1-1,0,)</f>
        <v>0.88</v>
      </c>
      <c r="AK32" s="61">
        <f t="array" aca="1" ref="AK32" ca="1">$T32*OFFSET('Scaling factors'!S$2,'Scaling factors'!$B$1-1,0,)</f>
        <v>0.9</v>
      </c>
      <c r="AL32" s="61">
        <f t="array" aca="1" ref="AL32" ca="1">$T32*OFFSET('Scaling factors'!T$2,'Scaling factors'!$B$1-1,0,)</f>
        <v>0.92</v>
      </c>
      <c r="AM32" s="61">
        <f t="array" aca="1" ref="AM32" ca="1">$T32*OFFSET('Scaling factors'!U$2,'Scaling factors'!$B$1-1,0,)</f>
        <v>0.96</v>
      </c>
      <c r="AN32" s="61">
        <f t="array" aca="1" ref="AN32" ca="1">$T32*OFFSET('Scaling factors'!V$2,'Scaling factors'!$B$1-1,0,)</f>
        <v>0.98</v>
      </c>
      <c r="AO32" s="61">
        <f t="array" aca="1" ref="AO32" ca="1">$T32*OFFSET('Scaling factors'!W$2,'Scaling factors'!$B$1-1,0,)</f>
        <v>0.96</v>
      </c>
      <c r="AP32" s="61">
        <f t="array" aca="1" ref="AP32" ca="1">$T32*OFFSET('Scaling factors'!X$2,'Scaling factors'!$B$1-1,0,)</f>
        <v>0.9</v>
      </c>
      <c r="AQ32" s="61">
        <f t="array" aca="1" ref="AQ32" ca="1">$T32*OFFSET('Scaling factors'!Y$2,'Scaling factors'!$B$1-1,0,)</f>
        <v>0.8</v>
      </c>
      <c r="AR32" s="61">
        <f t="array" aca="1" ref="AR32" ca="1">$T32*OFFSET('Scaling factors'!Z$2,'Scaling factors'!$B$1-1,0,)</f>
        <v>0.7</v>
      </c>
      <c r="BW32" s="27">
        <v>0.06</v>
      </c>
    </row>
    <row r="33" spans="1:44" x14ac:dyDescent="0.25">
      <c r="A33" s="27">
        <v>31</v>
      </c>
      <c r="B33" s="27">
        <v>31</v>
      </c>
      <c r="C33" s="27">
        <v>32</v>
      </c>
      <c r="D33" s="61">
        <v>1.9372880213831701E-3</v>
      </c>
      <c r="E33" s="61">
        <v>2.2579856197699499E-3</v>
      </c>
      <c r="F33" s="61">
        <v>10</v>
      </c>
      <c r="G33" s="61">
        <v>31</v>
      </c>
      <c r="H33" s="61">
        <v>1.05</v>
      </c>
      <c r="I33" s="61">
        <v>0.95</v>
      </c>
      <c r="J33" s="61"/>
      <c r="K33" s="61"/>
      <c r="L33" s="61"/>
      <c r="M33" s="61"/>
      <c r="N33" s="61"/>
      <c r="O33" s="61"/>
      <c r="P33" s="61"/>
      <c r="Q33" s="61">
        <v>31</v>
      </c>
      <c r="R33" s="61">
        <v>0.90618313999526545</v>
      </c>
      <c r="S33" s="61">
        <v>0.43662715981354139</v>
      </c>
      <c r="T33" s="61">
        <f t="shared" si="1"/>
        <v>0.75</v>
      </c>
      <c r="U33" s="61">
        <f t="array" aca="1" ref="U33" ca="1">$T33*OFFSET('Scaling factors'!C$2,'Scaling factors'!$B$1-1,0,)</f>
        <v>0.47250000000000003</v>
      </c>
      <c r="V33" s="61">
        <f t="array" aca="1" ref="V33" ca="1">$T33*OFFSET('Scaling factors'!D$2,'Scaling factors'!$B$1-1,0,)</f>
        <v>0.46499999999999997</v>
      </c>
      <c r="W33" s="61">
        <f t="array" aca="1" ref="W33" ca="1">$T33*OFFSET('Scaling factors'!E$2,'Scaling factors'!$B$1-1,0,)</f>
        <v>0.44999999999999996</v>
      </c>
      <c r="X33" s="61">
        <f t="array" aca="1" ref="X33" ca="1">$T33*OFFSET('Scaling factors'!F$2,'Scaling factors'!$B$1-1,0,)</f>
        <v>0.43499999999999994</v>
      </c>
      <c r="Y33" s="61">
        <f t="array" aca="1" ref="Y33" ca="1">$T33*OFFSET('Scaling factors'!G$2,'Scaling factors'!$B$1-1,0,)</f>
        <v>0.4425</v>
      </c>
      <c r="Z33" s="61">
        <f t="array" aca="1" ref="Z33" ca="1">$T33*OFFSET('Scaling factors'!H$2,'Scaling factors'!$B$1-1,0,)</f>
        <v>0.48750000000000004</v>
      </c>
      <c r="AA33" s="61">
        <f t="array" aca="1" ref="AA33" ca="1">$T33*OFFSET('Scaling factors'!I$2,'Scaling factors'!$B$1-1,0,)</f>
        <v>0.54</v>
      </c>
      <c r="AB33" s="61">
        <f t="array" aca="1" ref="AB33" ca="1">$T33*OFFSET('Scaling factors'!J$2,'Scaling factors'!$B$1-1,0,)</f>
        <v>0.63749999999999996</v>
      </c>
      <c r="AC33" s="61">
        <f t="array" aca="1" ref="AC33" ca="1">$T33*OFFSET('Scaling factors'!K$2,'Scaling factors'!$B$1-1,0,)</f>
        <v>0.71249999999999991</v>
      </c>
      <c r="AD33" s="61">
        <f t="array" aca="1" ref="AD33" ca="1">$T33*OFFSET('Scaling factors'!L$2,'Scaling factors'!$B$1-1,0,)</f>
        <v>0.74249999999999994</v>
      </c>
      <c r="AE33" s="61">
        <f t="array" aca="1" ref="AE33" ca="1">$T33*OFFSET('Scaling factors'!M$2,'Scaling factors'!$B$1-1,0,)</f>
        <v>0.75</v>
      </c>
      <c r="AF33" s="61">
        <f t="array" aca="1" ref="AF33" ca="1">$T33*OFFSET('Scaling factors'!N$2,'Scaling factors'!$B$1-1,0,)</f>
        <v>0.74249999999999994</v>
      </c>
      <c r="AG33" s="61">
        <f t="array" aca="1" ref="AG33" ca="1">$T33*OFFSET('Scaling factors'!O$2,'Scaling factors'!$B$1-1,0,)</f>
        <v>0.69750000000000001</v>
      </c>
      <c r="AH33" s="61">
        <f t="array" aca="1" ref="AH33" ca="1">$T33*OFFSET('Scaling factors'!P$2,'Scaling factors'!$B$1-1,0,)</f>
        <v>0.69000000000000006</v>
      </c>
      <c r="AI33" s="61">
        <f t="array" aca="1" ref="AI33" ca="1">$T33*OFFSET('Scaling factors'!Q$2,'Scaling factors'!$B$1-1,0,)</f>
        <v>0.67500000000000004</v>
      </c>
      <c r="AJ33" s="61">
        <f t="array" aca="1" ref="AJ33" ca="1">$T33*OFFSET('Scaling factors'!R$2,'Scaling factors'!$B$1-1,0,)</f>
        <v>0.66</v>
      </c>
      <c r="AK33" s="61">
        <f t="array" aca="1" ref="AK33" ca="1">$T33*OFFSET('Scaling factors'!S$2,'Scaling factors'!$B$1-1,0,)</f>
        <v>0.67500000000000004</v>
      </c>
      <c r="AL33" s="61">
        <f t="array" aca="1" ref="AL33" ca="1">$T33*OFFSET('Scaling factors'!T$2,'Scaling factors'!$B$1-1,0,)</f>
        <v>0.69000000000000006</v>
      </c>
      <c r="AM33" s="61">
        <f t="array" aca="1" ref="AM33" ca="1">$T33*OFFSET('Scaling factors'!U$2,'Scaling factors'!$B$1-1,0,)</f>
        <v>0.72</v>
      </c>
      <c r="AN33" s="61">
        <f t="array" aca="1" ref="AN33" ca="1">$T33*OFFSET('Scaling factors'!V$2,'Scaling factors'!$B$1-1,0,)</f>
        <v>0.73499999999999999</v>
      </c>
      <c r="AO33" s="61">
        <f t="array" aca="1" ref="AO33" ca="1">$T33*OFFSET('Scaling factors'!W$2,'Scaling factors'!$B$1-1,0,)</f>
        <v>0.72</v>
      </c>
      <c r="AP33" s="61">
        <f t="array" aca="1" ref="AP33" ca="1">$T33*OFFSET('Scaling factors'!X$2,'Scaling factors'!$B$1-1,0,)</f>
        <v>0.67500000000000004</v>
      </c>
      <c r="AQ33" s="61">
        <f t="array" aca="1" ref="AQ33" ca="1">$T33*OFFSET('Scaling factors'!Y$2,'Scaling factors'!$B$1-1,0,)</f>
        <v>0.60000000000000009</v>
      </c>
      <c r="AR33" s="61">
        <f t="array" aca="1" ref="AR33" ca="1">$T33*OFFSET('Scaling factors'!Z$2,'Scaling factors'!$B$1-1,0,)</f>
        <v>0.52499999999999991</v>
      </c>
    </row>
    <row r="34" spans="1:44" x14ac:dyDescent="0.25">
      <c r="A34" s="27">
        <v>32</v>
      </c>
      <c r="B34" s="27">
        <v>32</v>
      </c>
      <c r="C34" s="27">
        <v>33</v>
      </c>
      <c r="D34" s="61">
        <v>2.1275852344336903E-3</v>
      </c>
      <c r="E34" s="61">
        <v>3.3080518806356102E-3</v>
      </c>
      <c r="F34" s="61">
        <v>10</v>
      </c>
      <c r="G34" s="61">
        <v>32</v>
      </c>
      <c r="H34" s="61">
        <v>1.05</v>
      </c>
      <c r="I34" s="61">
        <v>0.95</v>
      </c>
      <c r="J34" s="61"/>
      <c r="K34" s="61"/>
      <c r="L34" s="61"/>
      <c r="M34" s="61"/>
      <c r="N34" s="61"/>
      <c r="O34" s="61"/>
      <c r="P34" s="61"/>
      <c r="Q34" s="61">
        <v>32</v>
      </c>
      <c r="R34" s="61">
        <v>0.90286051882393037</v>
      </c>
      <c r="S34" s="61">
        <v>0.44441920990109884</v>
      </c>
      <c r="T34" s="61">
        <f t="shared" si="1"/>
        <v>1.05</v>
      </c>
      <c r="U34" s="61">
        <f t="array" aca="1" ref="U34" ca="1">$T34*OFFSET('Scaling factors'!C$2,'Scaling factors'!$B$1-1,0,)</f>
        <v>0.66150000000000009</v>
      </c>
      <c r="V34" s="61">
        <f t="array" aca="1" ref="V34" ca="1">$T34*OFFSET('Scaling factors'!D$2,'Scaling factors'!$B$1-1,0,)</f>
        <v>0.65100000000000002</v>
      </c>
      <c r="W34" s="61">
        <f t="array" aca="1" ref="W34" ca="1">$T34*OFFSET('Scaling factors'!E$2,'Scaling factors'!$B$1-1,0,)</f>
        <v>0.63</v>
      </c>
      <c r="X34" s="61">
        <f t="array" aca="1" ref="X34" ca="1">$T34*OFFSET('Scaling factors'!F$2,'Scaling factors'!$B$1-1,0,)</f>
        <v>0.60899999999999999</v>
      </c>
      <c r="Y34" s="61">
        <f t="array" aca="1" ref="Y34" ca="1">$T34*OFFSET('Scaling factors'!G$2,'Scaling factors'!$B$1-1,0,)</f>
        <v>0.61949999999999994</v>
      </c>
      <c r="Z34" s="61">
        <f t="array" aca="1" ref="Z34" ca="1">$T34*OFFSET('Scaling factors'!H$2,'Scaling factors'!$B$1-1,0,)</f>
        <v>0.68250000000000011</v>
      </c>
      <c r="AA34" s="61">
        <f t="array" aca="1" ref="AA34" ca="1">$T34*OFFSET('Scaling factors'!I$2,'Scaling factors'!$B$1-1,0,)</f>
        <v>0.75600000000000001</v>
      </c>
      <c r="AB34" s="61">
        <f t="array" aca="1" ref="AB34" ca="1">$T34*OFFSET('Scaling factors'!J$2,'Scaling factors'!$B$1-1,0,)</f>
        <v>0.89249999999999996</v>
      </c>
      <c r="AC34" s="61">
        <f t="array" aca="1" ref="AC34" ca="1">$T34*OFFSET('Scaling factors'!K$2,'Scaling factors'!$B$1-1,0,)</f>
        <v>0.99749999999999994</v>
      </c>
      <c r="AD34" s="61">
        <f t="array" aca="1" ref="AD34" ca="1">$T34*OFFSET('Scaling factors'!L$2,'Scaling factors'!$B$1-1,0,)</f>
        <v>1.0395000000000001</v>
      </c>
      <c r="AE34" s="61">
        <f t="array" aca="1" ref="AE34" ca="1">$T34*OFFSET('Scaling factors'!M$2,'Scaling factors'!$B$1-1,0,)</f>
        <v>1.05</v>
      </c>
      <c r="AF34" s="61">
        <f t="array" aca="1" ref="AF34" ca="1">$T34*OFFSET('Scaling factors'!N$2,'Scaling factors'!$B$1-1,0,)</f>
        <v>1.0395000000000001</v>
      </c>
      <c r="AG34" s="61">
        <f t="array" aca="1" ref="AG34" ca="1">$T34*OFFSET('Scaling factors'!O$2,'Scaling factors'!$B$1-1,0,)</f>
        <v>0.97650000000000015</v>
      </c>
      <c r="AH34" s="61">
        <f t="array" aca="1" ref="AH34" ca="1">$T34*OFFSET('Scaling factors'!P$2,'Scaling factors'!$B$1-1,0,)</f>
        <v>0.96600000000000008</v>
      </c>
      <c r="AI34" s="61">
        <f t="array" aca="1" ref="AI34" ca="1">$T34*OFFSET('Scaling factors'!Q$2,'Scaling factors'!$B$1-1,0,)</f>
        <v>0.94500000000000006</v>
      </c>
      <c r="AJ34" s="61">
        <f t="array" aca="1" ref="AJ34" ca="1">$T34*OFFSET('Scaling factors'!R$2,'Scaling factors'!$B$1-1,0,)</f>
        <v>0.92400000000000004</v>
      </c>
      <c r="AK34" s="61">
        <f t="array" aca="1" ref="AK34" ca="1">$T34*OFFSET('Scaling factors'!S$2,'Scaling factors'!$B$1-1,0,)</f>
        <v>0.94500000000000006</v>
      </c>
      <c r="AL34" s="61">
        <f t="array" aca="1" ref="AL34" ca="1">$T34*OFFSET('Scaling factors'!T$2,'Scaling factors'!$B$1-1,0,)</f>
        <v>0.96600000000000008</v>
      </c>
      <c r="AM34" s="61">
        <f t="array" aca="1" ref="AM34" ca="1">$T34*OFFSET('Scaling factors'!U$2,'Scaling factors'!$B$1-1,0,)</f>
        <v>1.008</v>
      </c>
      <c r="AN34" s="61">
        <f t="array" aca="1" ref="AN34" ca="1">$T34*OFFSET('Scaling factors'!V$2,'Scaling factors'!$B$1-1,0,)</f>
        <v>1.0289999999999999</v>
      </c>
      <c r="AO34" s="61">
        <f t="array" aca="1" ref="AO34" ca="1">$T34*OFFSET('Scaling factors'!W$2,'Scaling factors'!$B$1-1,0,)</f>
        <v>1.008</v>
      </c>
      <c r="AP34" s="61">
        <f t="array" aca="1" ref="AP34" ca="1">$T34*OFFSET('Scaling factors'!X$2,'Scaling factors'!$B$1-1,0,)</f>
        <v>0.94500000000000006</v>
      </c>
      <c r="AQ34" s="61">
        <f t="array" aca="1" ref="AQ34" ca="1">$T34*OFFSET('Scaling factors'!Y$2,'Scaling factors'!$B$1-1,0,)</f>
        <v>0.84000000000000008</v>
      </c>
      <c r="AR34" s="61">
        <f t="array" aca="1" ref="AR34" ca="1">$T34*OFFSET('Scaling factors'!Z$2,'Scaling factors'!$B$1-1,0,)</f>
        <v>0.73499999999999999</v>
      </c>
    </row>
    <row r="35" spans="1:44" x14ac:dyDescent="0.25">
      <c r="D35" s="61"/>
      <c r="E35" s="61"/>
      <c r="F35" s="61"/>
      <c r="G35" s="61">
        <v>33</v>
      </c>
      <c r="H35" s="61">
        <v>1.05</v>
      </c>
      <c r="I35" s="61">
        <v>0.95</v>
      </c>
      <c r="J35" s="61"/>
      <c r="K35" s="61"/>
      <c r="L35" s="61"/>
      <c r="M35" s="61"/>
      <c r="N35" s="61"/>
      <c r="O35" s="61"/>
      <c r="P35" s="61"/>
      <c r="Q35" s="61">
        <v>33</v>
      </c>
      <c r="R35" s="61">
        <v>0.83205029433784372</v>
      </c>
      <c r="S35" s="61">
        <v>0.58800260354756739</v>
      </c>
      <c r="T35" s="61">
        <f t="shared" si="1"/>
        <v>0.3</v>
      </c>
      <c r="U35" s="61">
        <f t="array" aca="1" ref="U35" ca="1">$T35*OFFSET('Scaling factors'!C$2,'Scaling factors'!$B$1-1,0,)</f>
        <v>0.189</v>
      </c>
      <c r="V35" s="61">
        <f t="array" aca="1" ref="V35" ca="1">$T35*OFFSET('Scaling factors'!D$2,'Scaling factors'!$B$1-1,0,)</f>
        <v>0.186</v>
      </c>
      <c r="W35" s="61">
        <f t="array" aca="1" ref="W35" ca="1">$T35*OFFSET('Scaling factors'!E$2,'Scaling factors'!$B$1-1,0,)</f>
        <v>0.18</v>
      </c>
      <c r="X35" s="61">
        <f t="array" aca="1" ref="X35" ca="1">$T35*OFFSET('Scaling factors'!F$2,'Scaling factors'!$B$1-1,0,)</f>
        <v>0.17399999999999999</v>
      </c>
      <c r="Y35" s="61">
        <f t="array" aca="1" ref="Y35" ca="1">$T35*OFFSET('Scaling factors'!G$2,'Scaling factors'!$B$1-1,0,)</f>
        <v>0.17699999999999999</v>
      </c>
      <c r="Z35" s="61">
        <f t="array" aca="1" ref="Z35" ca="1">$T35*OFFSET('Scaling factors'!H$2,'Scaling factors'!$B$1-1,0,)</f>
        <v>0.19500000000000001</v>
      </c>
      <c r="AA35" s="61">
        <f t="array" aca="1" ref="AA35" ca="1">$T35*OFFSET('Scaling factors'!I$2,'Scaling factors'!$B$1-1,0,)</f>
        <v>0.216</v>
      </c>
      <c r="AB35" s="61">
        <f t="array" aca="1" ref="AB35" ca="1">$T35*OFFSET('Scaling factors'!J$2,'Scaling factors'!$B$1-1,0,)</f>
        <v>0.255</v>
      </c>
      <c r="AC35" s="61">
        <f t="array" aca="1" ref="AC35" ca="1">$T35*OFFSET('Scaling factors'!K$2,'Scaling factors'!$B$1-1,0,)</f>
        <v>0.28499999999999998</v>
      </c>
      <c r="AD35" s="61">
        <f t="array" aca="1" ref="AD35" ca="1">$T35*OFFSET('Scaling factors'!L$2,'Scaling factors'!$B$1-1,0,)</f>
        <v>0.29699999999999999</v>
      </c>
      <c r="AE35" s="61">
        <f t="array" aca="1" ref="AE35" ca="1">$T35*OFFSET('Scaling factors'!M$2,'Scaling factors'!$B$1-1,0,)</f>
        <v>0.3</v>
      </c>
      <c r="AF35" s="61">
        <f t="array" aca="1" ref="AF35" ca="1">$T35*OFFSET('Scaling factors'!N$2,'Scaling factors'!$B$1-1,0,)</f>
        <v>0.29699999999999999</v>
      </c>
      <c r="AG35" s="61">
        <f t="array" aca="1" ref="AG35" ca="1">$T35*OFFSET('Scaling factors'!O$2,'Scaling factors'!$B$1-1,0,)</f>
        <v>0.27900000000000003</v>
      </c>
      <c r="AH35" s="61">
        <f t="array" aca="1" ref="AH35" ca="1">$T35*OFFSET('Scaling factors'!P$2,'Scaling factors'!$B$1-1,0,)</f>
        <v>0.27600000000000002</v>
      </c>
      <c r="AI35" s="61">
        <f t="array" aca="1" ref="AI35" ca="1">$T35*OFFSET('Scaling factors'!Q$2,'Scaling factors'!$B$1-1,0,)</f>
        <v>0.27</v>
      </c>
      <c r="AJ35" s="61">
        <f t="array" aca="1" ref="AJ35" ca="1">$T35*OFFSET('Scaling factors'!R$2,'Scaling factors'!$B$1-1,0,)</f>
        <v>0.26400000000000001</v>
      </c>
      <c r="AK35" s="61">
        <f t="array" aca="1" ref="AK35" ca="1">$T35*OFFSET('Scaling factors'!S$2,'Scaling factors'!$B$1-1,0,)</f>
        <v>0.27</v>
      </c>
      <c r="AL35" s="61">
        <f t="array" aca="1" ref="AL35" ca="1">$T35*OFFSET('Scaling factors'!T$2,'Scaling factors'!$B$1-1,0,)</f>
        <v>0.27600000000000002</v>
      </c>
      <c r="AM35" s="61">
        <f t="array" aca="1" ref="AM35" ca="1">$T35*OFFSET('Scaling factors'!U$2,'Scaling factors'!$B$1-1,0,)</f>
        <v>0.28799999999999998</v>
      </c>
      <c r="AN35" s="61">
        <f t="array" aca="1" ref="AN35" ca="1">$T35*OFFSET('Scaling factors'!V$2,'Scaling factors'!$B$1-1,0,)</f>
        <v>0.29399999999999998</v>
      </c>
      <c r="AO35" s="61">
        <f t="array" aca="1" ref="AO35" ca="1">$T35*OFFSET('Scaling factors'!W$2,'Scaling factors'!$B$1-1,0,)</f>
        <v>0.28799999999999998</v>
      </c>
      <c r="AP35" s="61">
        <f t="array" aca="1" ref="AP35" ca="1">$T35*OFFSET('Scaling factors'!X$2,'Scaling factors'!$B$1-1,0,)</f>
        <v>0.27</v>
      </c>
      <c r="AQ35" s="61">
        <f t="array" aca="1" ref="AQ35" ca="1">$T35*OFFSET('Scaling factors'!Y$2,'Scaling factors'!$B$1-1,0,)</f>
        <v>0.24</v>
      </c>
      <c r="AR35" s="61">
        <f t="array" aca="1" ref="AR35" ca="1">$T35*OFFSET('Scaling factors'!Z$2,'Scaling factors'!$B$1-1,0,)</f>
        <v>0.21</v>
      </c>
    </row>
    <row r="36" spans="1:44" x14ac:dyDescent="0.25"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</row>
    <row r="37" spans="1:44" x14ac:dyDescent="0.25"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</row>
    <row r="38" spans="1:44" x14ac:dyDescent="0.25"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</row>
    <row r="39" spans="1:44" x14ac:dyDescent="0.25">
      <c r="D39" s="27"/>
      <c r="E39" s="27"/>
      <c r="L39" s="25"/>
      <c r="M39" s="25"/>
      <c r="N39" s="27"/>
      <c r="O39" s="27"/>
      <c r="P39" s="27"/>
      <c r="T39" s="27"/>
      <c r="U39" s="27"/>
    </row>
    <row r="40" spans="1:44" x14ac:dyDescent="0.25">
      <c r="D40" s="27"/>
      <c r="E40" s="27"/>
      <c r="L40" s="25"/>
      <c r="M40" s="25"/>
      <c r="T40" s="27"/>
      <c r="U40" s="27"/>
    </row>
    <row r="41" spans="1:44" x14ac:dyDescent="0.25">
      <c r="D41" s="27"/>
      <c r="E41" s="27"/>
      <c r="L41" s="25"/>
      <c r="M41" s="25"/>
      <c r="T41" s="27"/>
      <c r="U41" s="27"/>
    </row>
    <row r="42" spans="1:44" x14ac:dyDescent="0.25">
      <c r="D42" s="27"/>
      <c r="E42" s="27"/>
      <c r="T42" s="27"/>
      <c r="U42" s="27"/>
    </row>
    <row r="43" spans="1:44" x14ac:dyDescent="0.25">
      <c r="D43" s="27"/>
      <c r="E43" s="27"/>
      <c r="T43" s="27"/>
      <c r="U43" s="27"/>
    </row>
    <row r="44" spans="1:44" x14ac:dyDescent="0.25">
      <c r="D44" s="27"/>
      <c r="E44" s="27"/>
      <c r="T44" s="27"/>
      <c r="U44" s="27"/>
    </row>
    <row r="45" spans="1:44" x14ac:dyDescent="0.25">
      <c r="D45" s="27"/>
      <c r="E45" s="27"/>
      <c r="T45" s="27"/>
      <c r="U45" s="27"/>
    </row>
    <row r="46" spans="1:44" x14ac:dyDescent="0.25">
      <c r="D46" s="27"/>
      <c r="E46" s="27"/>
      <c r="T46" s="27"/>
      <c r="U46" s="27"/>
    </row>
    <row r="47" spans="1:44" x14ac:dyDescent="0.25">
      <c r="D47" s="27"/>
      <c r="E47" s="27"/>
      <c r="T47" s="27"/>
      <c r="U47" s="27"/>
    </row>
    <row r="48" spans="1:44" x14ac:dyDescent="0.25">
      <c r="D48" s="27"/>
      <c r="E48" s="27"/>
      <c r="T48" s="27"/>
      <c r="U48" s="27"/>
    </row>
    <row r="49" spans="4:21" x14ac:dyDescent="0.25">
      <c r="D49" s="27"/>
      <c r="E49" s="27"/>
      <c r="T49" s="27"/>
      <c r="U49" s="27"/>
    </row>
    <row r="50" spans="4:21" x14ac:dyDescent="0.25">
      <c r="D50" s="27"/>
      <c r="E50" s="27"/>
      <c r="T50" s="27"/>
      <c r="U50" s="27"/>
    </row>
    <row r="51" spans="4:21" x14ac:dyDescent="0.25">
      <c r="D51" s="27"/>
      <c r="E51" s="27"/>
      <c r="T51" s="27"/>
      <c r="U51" s="27"/>
    </row>
    <row r="52" spans="4:21" x14ac:dyDescent="0.25">
      <c r="D52" s="27"/>
      <c r="E52" s="27"/>
      <c r="T52" s="27"/>
      <c r="U52" s="27"/>
    </row>
    <row r="53" spans="4:21" x14ac:dyDescent="0.25">
      <c r="D53" s="27"/>
      <c r="E53" s="27"/>
      <c r="T53" s="27"/>
      <c r="U53" s="27"/>
    </row>
    <row r="54" spans="4:21" x14ac:dyDescent="0.25">
      <c r="D54" s="27"/>
      <c r="E54" s="27"/>
      <c r="T54" s="27"/>
      <c r="U54" s="27"/>
    </row>
    <row r="55" spans="4:21" x14ac:dyDescent="0.25">
      <c r="D55" s="27"/>
      <c r="E55" s="27"/>
      <c r="T55" s="27"/>
      <c r="U55" s="27"/>
    </row>
    <row r="56" spans="4:21" x14ac:dyDescent="0.25">
      <c r="D56" s="27"/>
      <c r="E56" s="27"/>
      <c r="T56" s="27"/>
      <c r="U56" s="27"/>
    </row>
    <row r="57" spans="4:21" x14ac:dyDescent="0.25">
      <c r="D57" s="27"/>
      <c r="E57" s="27"/>
      <c r="T57" s="27"/>
      <c r="U57" s="27"/>
    </row>
    <row r="58" spans="4:21" x14ac:dyDescent="0.25">
      <c r="D58" s="27"/>
      <c r="E58" s="27"/>
      <c r="T58" s="27"/>
      <c r="U58" s="27"/>
    </row>
    <row r="59" spans="4:21" x14ac:dyDescent="0.25">
      <c r="D59" s="27"/>
      <c r="E59" s="27"/>
      <c r="T59" s="27"/>
      <c r="U59" s="27"/>
    </row>
    <row r="60" spans="4:21" x14ac:dyDescent="0.25">
      <c r="D60" s="27"/>
      <c r="E60" s="27"/>
      <c r="T60" s="27"/>
      <c r="U60" s="27"/>
    </row>
    <row r="61" spans="4:21" x14ac:dyDescent="0.25">
      <c r="D61" s="27"/>
      <c r="E61" s="27"/>
      <c r="T61" s="27"/>
      <c r="U61" s="27"/>
    </row>
    <row r="62" spans="4:21" x14ac:dyDescent="0.25">
      <c r="D62" s="27"/>
      <c r="E62" s="27"/>
      <c r="T62" s="27"/>
      <c r="U62" s="27"/>
    </row>
    <row r="63" spans="4:21" x14ac:dyDescent="0.25">
      <c r="D63" s="27"/>
      <c r="E63" s="27"/>
      <c r="T63" s="27"/>
      <c r="U63" s="27"/>
    </row>
    <row r="64" spans="4:21" x14ac:dyDescent="0.25">
      <c r="D64" s="27"/>
      <c r="E64" s="27"/>
      <c r="T64" s="27"/>
      <c r="U64" s="27"/>
    </row>
    <row r="65" spans="4:21" x14ac:dyDescent="0.25">
      <c r="D65" s="27"/>
      <c r="E65" s="27"/>
      <c r="T65" s="27"/>
      <c r="U65" s="27"/>
    </row>
    <row r="66" spans="4:21" x14ac:dyDescent="0.25">
      <c r="D66" s="27"/>
      <c r="E66" s="27"/>
      <c r="T66" s="27"/>
      <c r="U66" s="27"/>
    </row>
    <row r="67" spans="4:21" x14ac:dyDescent="0.25">
      <c r="D67" s="27"/>
      <c r="E67" s="27"/>
      <c r="T67" s="27"/>
      <c r="U67" s="27"/>
    </row>
    <row r="68" spans="4:21" x14ac:dyDescent="0.25">
      <c r="T68" s="27"/>
      <c r="U68" s="27"/>
    </row>
    <row r="69" spans="4:21" x14ac:dyDescent="0.25">
      <c r="T69" s="27"/>
      <c r="U69" s="27"/>
    </row>
    <row r="70" spans="4:21" x14ac:dyDescent="0.25">
      <c r="T70" s="27"/>
    </row>
    <row r="71" spans="4:21" x14ac:dyDescent="0.25">
      <c r="T71" s="27"/>
    </row>
    <row r="72" spans="4:21" x14ac:dyDescent="0.25">
      <c r="T72" s="27"/>
    </row>
    <row r="73" spans="4:21" x14ac:dyDescent="0.25">
      <c r="T73" s="27"/>
    </row>
    <row r="74" spans="4:21" x14ac:dyDescent="0.25">
      <c r="T74" s="27"/>
    </row>
    <row r="75" spans="4:21" x14ac:dyDescent="0.25">
      <c r="T75" s="27"/>
    </row>
    <row r="76" spans="4:21" x14ac:dyDescent="0.25">
      <c r="T76" s="27"/>
    </row>
    <row r="77" spans="4:21" x14ac:dyDescent="0.25">
      <c r="T77" s="27"/>
    </row>
    <row r="78" spans="4:21" x14ac:dyDescent="0.25">
      <c r="T78" s="27"/>
    </row>
    <row r="79" spans="4:21" x14ac:dyDescent="0.25">
      <c r="T79" s="27"/>
    </row>
    <row r="80" spans="4:21" x14ac:dyDescent="0.25">
      <c r="T80" s="27"/>
    </row>
    <row r="81" spans="20:20" x14ac:dyDescent="0.25">
      <c r="T81" s="27"/>
    </row>
    <row r="82" spans="20:20" x14ac:dyDescent="0.25">
      <c r="T82" s="27"/>
    </row>
    <row r="83" spans="20:20" x14ac:dyDescent="0.25">
      <c r="T83" s="27"/>
    </row>
    <row r="84" spans="20:20" x14ac:dyDescent="0.25">
      <c r="T84" s="27"/>
    </row>
    <row r="85" spans="20:20" x14ac:dyDescent="0.25">
      <c r="T85" s="27"/>
    </row>
    <row r="86" spans="20:20" x14ac:dyDescent="0.25">
      <c r="T86" s="27"/>
    </row>
    <row r="87" spans="20:20" x14ac:dyDescent="0.25">
      <c r="T87" s="27"/>
    </row>
    <row r="88" spans="20:20" x14ac:dyDescent="0.25">
      <c r="T88" s="27"/>
    </row>
    <row r="89" spans="20:20" x14ac:dyDescent="0.25">
      <c r="T89" s="27"/>
    </row>
    <row r="90" spans="20:20" x14ac:dyDescent="0.25">
      <c r="T90" s="27"/>
    </row>
    <row r="91" spans="20:20" x14ac:dyDescent="0.25">
      <c r="T91" s="27"/>
    </row>
    <row r="92" spans="20:20" x14ac:dyDescent="0.25">
      <c r="T92" s="27"/>
    </row>
    <row r="93" spans="20:20" x14ac:dyDescent="0.25">
      <c r="T93" s="27"/>
    </row>
    <row r="94" spans="20:20" x14ac:dyDescent="0.25">
      <c r="T94" s="27"/>
    </row>
    <row r="95" spans="20:20" x14ac:dyDescent="0.25">
      <c r="T95" s="27"/>
    </row>
    <row r="96" spans="20:20" x14ac:dyDescent="0.25">
      <c r="T96" s="27"/>
    </row>
    <row r="97" spans="20:20" x14ac:dyDescent="0.25">
      <c r="T97" s="27"/>
    </row>
    <row r="98" spans="20:20" x14ac:dyDescent="0.25">
      <c r="T98" s="27"/>
    </row>
    <row r="99" spans="20:20" x14ac:dyDescent="0.25">
      <c r="T99" s="27"/>
    </row>
  </sheetData>
  <mergeCells count="5">
    <mergeCell ref="A1:F1"/>
    <mergeCell ref="J1:P1"/>
    <mergeCell ref="Q1:AR1"/>
    <mergeCell ref="AS1:BU1"/>
    <mergeCell ref="G1:I1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3" workbookViewId="0">
      <selection activeCell="B43" sqref="B43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5"/>
  <sheetViews>
    <sheetView workbookViewId="0">
      <selection activeCell="A15" sqref="A15"/>
    </sheetView>
  </sheetViews>
  <sheetFormatPr defaultRowHeight="15" x14ac:dyDescent="0.25"/>
  <cols>
    <col min="1" max="1" width="21.85546875" style="25" bestFit="1" customWidth="1"/>
    <col min="2" max="2" width="13" customWidth="1"/>
    <col min="3" max="25" width="10.85546875" bestFit="1" customWidth="1"/>
    <col min="26" max="26" width="11.28515625" bestFit="1" customWidth="1"/>
  </cols>
  <sheetData>
    <row r="1" spans="1:28" x14ac:dyDescent="0.25">
      <c r="A1" s="25" t="s">
        <v>81</v>
      </c>
      <c r="B1" s="26">
        <v>5</v>
      </c>
      <c r="C1" s="24" t="s">
        <v>35</v>
      </c>
      <c r="D1" s="24" t="s">
        <v>34</v>
      </c>
      <c r="E1" s="24" t="s">
        <v>13</v>
      </c>
      <c r="F1" s="24" t="s">
        <v>14</v>
      </c>
      <c r="G1" s="24" t="s">
        <v>15</v>
      </c>
      <c r="H1" s="24" t="s">
        <v>33</v>
      </c>
      <c r="I1" s="24" t="s">
        <v>16</v>
      </c>
      <c r="J1" s="24" t="s">
        <v>17</v>
      </c>
      <c r="K1" s="24" t="s">
        <v>18</v>
      </c>
      <c r="L1" s="24" t="s">
        <v>19</v>
      </c>
      <c r="M1" s="24" t="s">
        <v>20</v>
      </c>
      <c r="N1" s="24" t="s">
        <v>21</v>
      </c>
      <c r="O1" s="24" t="s">
        <v>22</v>
      </c>
      <c r="P1" s="24" t="s">
        <v>23</v>
      </c>
      <c r="Q1" s="24" t="s">
        <v>24</v>
      </c>
      <c r="R1" s="24" t="s">
        <v>25</v>
      </c>
      <c r="S1" s="24" t="s">
        <v>36</v>
      </c>
      <c r="T1" s="24" t="s">
        <v>26</v>
      </c>
      <c r="U1" s="24" t="s">
        <v>27</v>
      </c>
      <c r="V1" s="24" t="s">
        <v>28</v>
      </c>
      <c r="W1" s="24" t="s">
        <v>29</v>
      </c>
      <c r="X1" s="24" t="s">
        <v>30</v>
      </c>
      <c r="Y1" s="24" t="s">
        <v>31</v>
      </c>
      <c r="Z1" s="24" t="s">
        <v>32</v>
      </c>
    </row>
    <row r="2" spans="1:28" x14ac:dyDescent="0.25">
      <c r="A2" s="69" t="s">
        <v>63</v>
      </c>
      <c r="B2" t="s">
        <v>66</v>
      </c>
      <c r="C2">
        <v>0.67</v>
      </c>
      <c r="D2">
        <v>0.63</v>
      </c>
      <c r="E2">
        <v>0.6</v>
      </c>
      <c r="F2">
        <v>0.59</v>
      </c>
      <c r="G2">
        <v>0.59</v>
      </c>
      <c r="H2">
        <v>0.6</v>
      </c>
      <c r="I2">
        <v>0.74</v>
      </c>
      <c r="J2">
        <v>0.86</v>
      </c>
      <c r="K2">
        <v>0.95</v>
      </c>
      <c r="L2">
        <v>0.96</v>
      </c>
      <c r="M2">
        <v>0.96</v>
      </c>
      <c r="N2">
        <v>0.95</v>
      </c>
      <c r="O2">
        <v>0.95</v>
      </c>
      <c r="P2">
        <v>0.95</v>
      </c>
      <c r="Q2">
        <v>0.93</v>
      </c>
      <c r="R2">
        <v>0.94</v>
      </c>
      <c r="S2">
        <v>0.99</v>
      </c>
      <c r="T2">
        <v>1</v>
      </c>
      <c r="U2">
        <v>1</v>
      </c>
      <c r="V2">
        <v>0.96</v>
      </c>
      <c r="W2">
        <v>0.91</v>
      </c>
      <c r="X2">
        <v>0.83</v>
      </c>
      <c r="Y2">
        <v>0.73</v>
      </c>
      <c r="Z2">
        <v>0.63</v>
      </c>
    </row>
    <row r="3" spans="1:28" x14ac:dyDescent="0.25">
      <c r="A3" s="69"/>
      <c r="B3" t="s">
        <v>67</v>
      </c>
      <c r="C3">
        <v>0.78</v>
      </c>
      <c r="D3">
        <v>0.72</v>
      </c>
      <c r="E3">
        <v>0.68</v>
      </c>
      <c r="F3">
        <v>0.66</v>
      </c>
      <c r="G3">
        <v>0.64</v>
      </c>
      <c r="H3">
        <v>0.65</v>
      </c>
      <c r="I3">
        <v>0.66</v>
      </c>
      <c r="J3">
        <v>0.7</v>
      </c>
      <c r="K3">
        <v>0.8</v>
      </c>
      <c r="L3">
        <v>0.88</v>
      </c>
      <c r="M3">
        <v>0.9</v>
      </c>
      <c r="N3">
        <v>0.91</v>
      </c>
      <c r="O3">
        <v>0.9</v>
      </c>
      <c r="P3">
        <v>0.88</v>
      </c>
      <c r="Q3">
        <v>0.87</v>
      </c>
      <c r="R3">
        <v>0.87</v>
      </c>
      <c r="S3">
        <v>0.91</v>
      </c>
      <c r="T3">
        <v>1</v>
      </c>
      <c r="U3">
        <v>0.99</v>
      </c>
      <c r="V3">
        <v>0.97</v>
      </c>
      <c r="W3">
        <v>0.94</v>
      </c>
      <c r="X3">
        <v>0.92</v>
      </c>
      <c r="Y3">
        <v>0.87</v>
      </c>
      <c r="Z3">
        <v>0.81</v>
      </c>
    </row>
    <row r="4" spans="1:28" x14ac:dyDescent="0.25">
      <c r="A4" s="69" t="s">
        <v>64</v>
      </c>
      <c r="B4" s="25" t="s">
        <v>66</v>
      </c>
      <c r="C4">
        <v>0.64</v>
      </c>
      <c r="D4">
        <v>0.6</v>
      </c>
      <c r="E4">
        <v>0.57999999999999996</v>
      </c>
      <c r="F4">
        <v>0.56000000000000005</v>
      </c>
      <c r="G4">
        <v>0.56000000000000005</v>
      </c>
      <c r="H4">
        <v>0.57999999999999996</v>
      </c>
      <c r="I4">
        <v>0.64</v>
      </c>
      <c r="J4">
        <v>0.76</v>
      </c>
      <c r="K4">
        <v>0.87</v>
      </c>
      <c r="L4">
        <v>0.95</v>
      </c>
      <c r="M4">
        <v>0.99</v>
      </c>
      <c r="N4">
        <v>1</v>
      </c>
      <c r="O4">
        <v>0.99</v>
      </c>
      <c r="P4">
        <v>1</v>
      </c>
      <c r="Q4">
        <v>1</v>
      </c>
      <c r="R4">
        <v>0.97</v>
      </c>
      <c r="S4">
        <v>0.96</v>
      </c>
      <c r="T4">
        <v>0.96</v>
      </c>
      <c r="U4">
        <v>0.93</v>
      </c>
      <c r="V4">
        <v>0.92</v>
      </c>
      <c r="W4">
        <v>0.92</v>
      </c>
      <c r="X4">
        <v>0.93</v>
      </c>
      <c r="Y4">
        <v>0.87</v>
      </c>
      <c r="Z4">
        <v>0.72</v>
      </c>
    </row>
    <row r="5" spans="1:28" x14ac:dyDescent="0.25">
      <c r="A5" s="69"/>
      <c r="B5" s="25" t="s">
        <v>67</v>
      </c>
      <c r="C5">
        <v>0.74</v>
      </c>
      <c r="D5">
        <v>0.7</v>
      </c>
      <c r="E5">
        <v>0.66</v>
      </c>
      <c r="F5">
        <v>0.65</v>
      </c>
      <c r="G5">
        <v>0.64</v>
      </c>
      <c r="H5">
        <v>0.62</v>
      </c>
      <c r="I5">
        <v>0.62</v>
      </c>
      <c r="J5">
        <v>0.66</v>
      </c>
      <c r="K5">
        <v>0.81</v>
      </c>
      <c r="L5">
        <v>0.86</v>
      </c>
      <c r="M5">
        <v>0.91</v>
      </c>
      <c r="N5">
        <v>0.93</v>
      </c>
      <c r="O5">
        <v>0.93</v>
      </c>
      <c r="P5">
        <v>0.92</v>
      </c>
      <c r="Q5">
        <v>0.91</v>
      </c>
      <c r="R5">
        <v>0.91</v>
      </c>
      <c r="S5">
        <v>0.92</v>
      </c>
      <c r="T5">
        <v>0.94</v>
      </c>
      <c r="U5">
        <v>0.95</v>
      </c>
      <c r="V5">
        <v>0.95</v>
      </c>
      <c r="W5">
        <v>1</v>
      </c>
      <c r="X5">
        <v>0.93</v>
      </c>
      <c r="Y5">
        <v>0.88</v>
      </c>
      <c r="Z5">
        <v>0.8</v>
      </c>
    </row>
    <row r="6" spans="1:28" x14ac:dyDescent="0.25">
      <c r="A6" s="69" t="s">
        <v>65</v>
      </c>
      <c r="B6" s="25" t="s">
        <v>66</v>
      </c>
      <c r="C6">
        <v>0.63</v>
      </c>
      <c r="D6">
        <v>0.62</v>
      </c>
      <c r="E6">
        <v>0.6</v>
      </c>
      <c r="F6">
        <v>0.57999999999999996</v>
      </c>
      <c r="G6">
        <v>0.59</v>
      </c>
      <c r="H6">
        <v>0.65</v>
      </c>
      <c r="I6">
        <v>0.72</v>
      </c>
      <c r="J6">
        <v>0.85</v>
      </c>
      <c r="K6">
        <v>0.95</v>
      </c>
      <c r="L6">
        <v>0.99</v>
      </c>
      <c r="M6">
        <v>1</v>
      </c>
      <c r="N6">
        <v>0.99</v>
      </c>
      <c r="O6">
        <v>0.93</v>
      </c>
      <c r="P6">
        <v>0.92</v>
      </c>
      <c r="Q6">
        <v>0.9</v>
      </c>
      <c r="R6">
        <v>0.88</v>
      </c>
      <c r="S6">
        <v>0.9</v>
      </c>
      <c r="T6">
        <v>0.92</v>
      </c>
      <c r="U6">
        <v>0.96</v>
      </c>
      <c r="V6">
        <v>0.98</v>
      </c>
      <c r="W6">
        <v>0.96</v>
      </c>
      <c r="X6">
        <v>0.9</v>
      </c>
      <c r="Y6">
        <v>0.8</v>
      </c>
      <c r="Z6">
        <v>0.7</v>
      </c>
    </row>
    <row r="7" spans="1:28" x14ac:dyDescent="0.25">
      <c r="A7" s="69"/>
      <c r="B7" s="25" t="s">
        <v>67</v>
      </c>
      <c r="C7">
        <v>0.75</v>
      </c>
      <c r="D7">
        <v>0.73</v>
      </c>
      <c r="E7">
        <v>0.69</v>
      </c>
      <c r="F7">
        <v>0.66</v>
      </c>
      <c r="G7">
        <v>0.65</v>
      </c>
      <c r="H7">
        <v>0.65</v>
      </c>
      <c r="I7">
        <v>0.68</v>
      </c>
      <c r="J7">
        <v>0.74</v>
      </c>
      <c r="K7">
        <v>0.83</v>
      </c>
      <c r="L7">
        <v>0.89</v>
      </c>
      <c r="M7">
        <v>0.92</v>
      </c>
      <c r="N7">
        <v>0.94</v>
      </c>
      <c r="O7">
        <v>0.91</v>
      </c>
      <c r="P7">
        <v>0.9</v>
      </c>
      <c r="Q7">
        <v>0.9</v>
      </c>
      <c r="R7">
        <v>0.86</v>
      </c>
      <c r="S7">
        <v>0.85</v>
      </c>
      <c r="T7">
        <v>0.88</v>
      </c>
      <c r="U7">
        <v>0.92</v>
      </c>
      <c r="V7">
        <v>1</v>
      </c>
      <c r="W7">
        <v>0.97</v>
      </c>
      <c r="X7">
        <v>0.95</v>
      </c>
      <c r="Y7">
        <v>0.9</v>
      </c>
      <c r="Z7">
        <v>0.85</v>
      </c>
    </row>
    <row r="10" spans="1:28" x14ac:dyDescent="0.25">
      <c r="A10" s="25" t="s">
        <v>82</v>
      </c>
    </row>
    <row r="11" spans="1:28" x14ac:dyDescent="0.25">
      <c r="B11" t="s">
        <v>83</v>
      </c>
      <c r="C11">
        <v>0</v>
      </c>
      <c r="D11">
        <v>0</v>
      </c>
      <c r="E11" s="27">
        <v>0</v>
      </c>
      <c r="F11">
        <v>0</v>
      </c>
      <c r="G11">
        <v>0</v>
      </c>
      <c r="H11">
        <v>0</v>
      </c>
      <c r="I11">
        <v>7.0000000000000001E-3</v>
      </c>
      <c r="J11">
        <v>0.105</v>
      </c>
      <c r="K11">
        <v>0.25700000000000001</v>
      </c>
      <c r="L11">
        <v>0.41099999999999998</v>
      </c>
      <c r="M11">
        <v>0.53100000000000003</v>
      </c>
      <c r="N11">
        <v>0.59299999999999997</v>
      </c>
      <c r="O11">
        <v>0.60899999999999999</v>
      </c>
      <c r="P11">
        <v>0.59</v>
      </c>
      <c r="Q11">
        <v>0.52700000000000002</v>
      </c>
      <c r="R11">
        <v>0.433</v>
      </c>
      <c r="S11">
        <v>0.30299999999999999</v>
      </c>
      <c r="T11">
        <v>0.156</v>
      </c>
      <c r="U11">
        <v>3.2000000000000001E-2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8" x14ac:dyDescent="0.25">
      <c r="B12" s="27"/>
    </row>
    <row r="13" spans="1:28" x14ac:dyDescent="0.25">
      <c r="A13" s="25" t="s">
        <v>84</v>
      </c>
      <c r="B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spans="1:28" x14ac:dyDescent="0.25">
      <c r="B14" s="27" t="s">
        <v>83</v>
      </c>
      <c r="C14" s="27">
        <v>0.4975</v>
      </c>
      <c r="D14" s="27">
        <v>0.50560000000000005</v>
      </c>
      <c r="E14" s="27">
        <v>0.48920000000000002</v>
      </c>
      <c r="F14" s="27">
        <v>0.45340000000000003</v>
      </c>
      <c r="G14" s="27">
        <v>0.45569999999999999</v>
      </c>
      <c r="H14" s="27">
        <v>0.43530000000000002</v>
      </c>
      <c r="I14" s="27">
        <v>0.38390000000000002</v>
      </c>
      <c r="J14" s="27">
        <v>0.25019999999999998</v>
      </c>
      <c r="K14" s="27">
        <v>0.1973</v>
      </c>
      <c r="L14" s="27">
        <v>0.1908</v>
      </c>
      <c r="M14" s="27">
        <v>0.14899999999999999</v>
      </c>
      <c r="N14" s="27">
        <v>0.12280000000000001</v>
      </c>
      <c r="O14" s="27">
        <v>0.11119999999999999</v>
      </c>
      <c r="P14" s="27">
        <v>0.1031</v>
      </c>
      <c r="Q14" s="27">
        <v>9.7600000000000006E-2</v>
      </c>
      <c r="R14" s="27">
        <v>9.8799999999999999E-2</v>
      </c>
      <c r="S14" s="27">
        <v>0.1082</v>
      </c>
      <c r="T14" s="27">
        <v>0.1215</v>
      </c>
      <c r="U14" s="27">
        <v>0.1847</v>
      </c>
      <c r="V14" s="27">
        <v>0.30220000000000002</v>
      </c>
      <c r="W14" s="27">
        <v>0.37469999999999998</v>
      </c>
      <c r="X14" s="27">
        <v>0.38450000000000001</v>
      </c>
      <c r="Y14" s="27">
        <v>0.4551</v>
      </c>
      <c r="Z14" s="27">
        <v>0.46789999999999998</v>
      </c>
    </row>
    <row r="15" spans="1:28" x14ac:dyDescent="0.25">
      <c r="B15" s="27"/>
      <c r="AA15" s="27"/>
      <c r="AB15" s="27"/>
    </row>
    <row r="16" spans="1:28" x14ac:dyDescent="0.25">
      <c r="A16" s="25" t="s">
        <v>92</v>
      </c>
      <c r="B16" s="27" t="s">
        <v>93</v>
      </c>
      <c r="C16" s="27">
        <v>0.8</v>
      </c>
      <c r="D16" s="27">
        <v>0.8</v>
      </c>
      <c r="E16" s="27">
        <v>0.8</v>
      </c>
      <c r="F16" s="27">
        <v>0.8</v>
      </c>
      <c r="G16" s="27">
        <v>0.8</v>
      </c>
      <c r="H16" s="27">
        <v>0.8</v>
      </c>
      <c r="I16" s="27">
        <v>0.8</v>
      </c>
      <c r="J16" s="27">
        <v>0.8</v>
      </c>
      <c r="K16" s="27">
        <v>0.8</v>
      </c>
      <c r="L16" s="27">
        <v>0.8</v>
      </c>
      <c r="M16" s="27">
        <v>0.8</v>
      </c>
      <c r="N16" s="27">
        <v>0.8</v>
      </c>
      <c r="O16" s="27">
        <v>0.8</v>
      </c>
      <c r="P16" s="27">
        <v>0.8</v>
      </c>
      <c r="Q16" s="27">
        <v>0.8</v>
      </c>
      <c r="R16" s="27">
        <v>0.8</v>
      </c>
      <c r="S16" s="27">
        <v>0.8</v>
      </c>
      <c r="T16" s="27">
        <v>0.8</v>
      </c>
      <c r="U16" s="27">
        <v>0.8</v>
      </c>
      <c r="V16" s="27">
        <v>0.8</v>
      </c>
      <c r="W16" s="27">
        <v>0.8</v>
      </c>
      <c r="X16" s="27">
        <v>0.8</v>
      </c>
      <c r="Y16" s="27">
        <v>0.8</v>
      </c>
      <c r="Z16" s="27">
        <v>0.8</v>
      </c>
    </row>
    <row r="17" spans="2:26" x14ac:dyDescent="0.25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spans="2:26" x14ac:dyDescent="0.25"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spans="2:26" x14ac:dyDescent="0.25">
      <c r="B19" s="27"/>
    </row>
    <row r="20" spans="2:26" x14ac:dyDescent="0.25">
      <c r="B20" s="27"/>
    </row>
    <row r="21" spans="2:26" x14ac:dyDescent="0.25">
      <c r="B21" s="27"/>
    </row>
    <row r="22" spans="2:26" x14ac:dyDescent="0.25">
      <c r="B22" s="27"/>
      <c r="C22" s="40"/>
      <c r="F22" s="27"/>
    </row>
    <row r="23" spans="2:26" x14ac:dyDescent="0.25">
      <c r="B23" s="27"/>
      <c r="C23" s="40"/>
      <c r="F23" s="27"/>
    </row>
    <row r="24" spans="2:26" x14ac:dyDescent="0.25">
      <c r="B24" s="27"/>
      <c r="C24" s="40"/>
    </row>
    <row r="25" spans="2:26" x14ac:dyDescent="0.25">
      <c r="B25" s="27"/>
      <c r="C25" s="40"/>
    </row>
    <row r="26" spans="2:26" x14ac:dyDescent="0.25">
      <c r="B26" s="27"/>
      <c r="C26" s="40"/>
    </row>
    <row r="27" spans="2:26" x14ac:dyDescent="0.25">
      <c r="B27" s="27"/>
      <c r="C27" s="40"/>
    </row>
    <row r="28" spans="2:26" x14ac:dyDescent="0.25">
      <c r="B28" s="27"/>
      <c r="C28" s="40"/>
    </row>
    <row r="29" spans="2:26" x14ac:dyDescent="0.25">
      <c r="B29" s="27"/>
      <c r="C29" s="40"/>
    </row>
    <row r="30" spans="2:26" x14ac:dyDescent="0.25">
      <c r="B30" s="27"/>
      <c r="C30" s="40"/>
    </row>
    <row r="31" spans="2:26" x14ac:dyDescent="0.25">
      <c r="B31" s="27"/>
      <c r="C31" s="40"/>
    </row>
    <row r="32" spans="2:26" x14ac:dyDescent="0.25">
      <c r="B32" s="27"/>
      <c r="C32" s="40"/>
    </row>
    <row r="33" spans="2:3" x14ac:dyDescent="0.25">
      <c r="B33" s="27"/>
      <c r="C33" s="40"/>
    </row>
    <row r="34" spans="2:3" x14ac:dyDescent="0.25">
      <c r="B34" s="27"/>
      <c r="C34" s="40"/>
    </row>
    <row r="35" spans="2:3" x14ac:dyDescent="0.25">
      <c r="B35" s="27"/>
      <c r="C35" s="40"/>
    </row>
    <row r="36" spans="2:3" x14ac:dyDescent="0.25">
      <c r="C36" s="40"/>
    </row>
    <row r="37" spans="2:3" x14ac:dyDescent="0.25">
      <c r="C37" s="40"/>
    </row>
    <row r="38" spans="2:3" x14ac:dyDescent="0.25">
      <c r="C38" s="40"/>
    </row>
    <row r="39" spans="2:3" x14ac:dyDescent="0.25">
      <c r="C39" s="40"/>
    </row>
    <row r="40" spans="2:3" x14ac:dyDescent="0.25">
      <c r="C40" s="40"/>
    </row>
    <row r="41" spans="2:3" x14ac:dyDescent="0.25">
      <c r="C41" s="40"/>
    </row>
    <row r="42" spans="2:3" x14ac:dyDescent="0.25">
      <c r="C42" s="40"/>
    </row>
    <row r="43" spans="2:3" x14ac:dyDescent="0.25">
      <c r="C43" s="40"/>
    </row>
    <row r="44" spans="2:3" x14ac:dyDescent="0.25">
      <c r="C44" s="40"/>
    </row>
    <row r="45" spans="2:3" x14ac:dyDescent="0.25">
      <c r="C45" s="40"/>
    </row>
  </sheetData>
  <mergeCells count="3">
    <mergeCell ref="A2:A3"/>
    <mergeCell ref="A4:A5"/>
    <mergeCell ref="A6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9"/>
  <sheetViews>
    <sheetView topLeftCell="B55" zoomScaleNormal="100" workbookViewId="0">
      <selection activeCell="F82" sqref="F82"/>
    </sheetView>
  </sheetViews>
  <sheetFormatPr defaultRowHeight="15" x14ac:dyDescent="0.25"/>
  <cols>
    <col min="1" max="1" width="39.28515625" bestFit="1" customWidth="1"/>
    <col min="2" max="2" width="6.5703125" bestFit="1" customWidth="1"/>
    <col min="3" max="3" width="26.42578125" customWidth="1"/>
    <col min="4" max="4" width="17" style="27" customWidth="1"/>
    <col min="5" max="27" width="10.85546875" bestFit="1" customWidth="1"/>
    <col min="28" max="28" width="11.28515625" bestFit="1" customWidth="1"/>
  </cols>
  <sheetData>
    <row r="1" spans="1:28" ht="15.75" thickBot="1" x14ac:dyDescent="0.3">
      <c r="A1" s="27"/>
      <c r="B1" s="27"/>
      <c r="C1" s="27"/>
      <c r="D1" s="3" t="s">
        <v>85</v>
      </c>
      <c r="E1" s="21" t="s">
        <v>35</v>
      </c>
      <c r="F1" s="22" t="s">
        <v>34</v>
      </c>
      <c r="G1" s="22" t="s">
        <v>13</v>
      </c>
      <c r="H1" s="22" t="s">
        <v>14</v>
      </c>
      <c r="I1" s="22" t="s">
        <v>15</v>
      </c>
      <c r="J1" s="22" t="s">
        <v>33</v>
      </c>
      <c r="K1" s="22" t="s">
        <v>16</v>
      </c>
      <c r="L1" s="22" t="s">
        <v>17</v>
      </c>
      <c r="M1" s="22" t="s">
        <v>18</v>
      </c>
      <c r="N1" s="22" t="s">
        <v>19</v>
      </c>
      <c r="O1" s="22" t="s">
        <v>20</v>
      </c>
      <c r="P1" s="22" t="s">
        <v>21</v>
      </c>
      <c r="Q1" s="22" t="s">
        <v>22</v>
      </c>
      <c r="R1" s="22" t="s">
        <v>23</v>
      </c>
      <c r="S1" s="22" t="s">
        <v>24</v>
      </c>
      <c r="T1" s="22" t="s">
        <v>25</v>
      </c>
      <c r="U1" s="22" t="s">
        <v>36</v>
      </c>
      <c r="V1" s="22" t="s">
        <v>26</v>
      </c>
      <c r="W1" s="22" t="s">
        <v>27</v>
      </c>
      <c r="X1" s="22" t="s">
        <v>28</v>
      </c>
      <c r="Y1" s="22" t="s">
        <v>29</v>
      </c>
      <c r="Z1" s="22" t="s">
        <v>30</v>
      </c>
      <c r="AA1" s="22" t="s">
        <v>31</v>
      </c>
      <c r="AB1" s="23" t="s">
        <v>32</v>
      </c>
    </row>
    <row r="2" spans="1:28" x14ac:dyDescent="0.25">
      <c r="A2" s="4" t="s">
        <v>56</v>
      </c>
      <c r="B2" s="4" t="s">
        <v>39</v>
      </c>
      <c r="C2" s="7" t="s">
        <v>43</v>
      </c>
      <c r="D2" s="42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8"/>
    </row>
    <row r="3" spans="1:28" s="27" customFormat="1" x14ac:dyDescent="0.25">
      <c r="A3" s="4"/>
      <c r="B3" s="4"/>
      <c r="C3" s="55">
        <v>13</v>
      </c>
      <c r="D3" s="56"/>
      <c r="E3" s="56">
        <v>0</v>
      </c>
      <c r="F3" s="56">
        <v>0</v>
      </c>
      <c r="G3" s="56">
        <v>0</v>
      </c>
      <c r="H3" s="56">
        <v>0</v>
      </c>
      <c r="I3" s="56">
        <v>0</v>
      </c>
      <c r="J3" s="56">
        <v>0</v>
      </c>
      <c r="K3" s="56">
        <v>0</v>
      </c>
      <c r="L3" s="56">
        <v>0</v>
      </c>
      <c r="M3" s="56">
        <v>0</v>
      </c>
      <c r="N3" s="56">
        <v>0</v>
      </c>
      <c r="O3" s="56">
        <v>0</v>
      </c>
      <c r="P3" s="56">
        <v>0</v>
      </c>
      <c r="Q3" s="56">
        <v>0</v>
      </c>
      <c r="R3" s="56">
        <v>0</v>
      </c>
      <c r="S3" s="56">
        <v>0</v>
      </c>
      <c r="T3" s="56">
        <v>0</v>
      </c>
      <c r="U3" s="56">
        <v>0</v>
      </c>
      <c r="V3" s="56">
        <v>0</v>
      </c>
      <c r="W3" s="56">
        <v>0</v>
      </c>
      <c r="X3" s="56">
        <v>0</v>
      </c>
      <c r="Y3" s="56">
        <v>0</v>
      </c>
      <c r="Z3" s="56">
        <v>0</v>
      </c>
      <c r="AA3" s="56">
        <v>0</v>
      </c>
      <c r="AB3" s="56">
        <v>0</v>
      </c>
    </row>
    <row r="4" spans="1:28" s="27" customFormat="1" x14ac:dyDescent="0.25">
      <c r="A4" s="4"/>
      <c r="B4" s="4"/>
      <c r="C4" s="55">
        <v>14</v>
      </c>
      <c r="D4" s="56"/>
      <c r="E4" s="56">
        <v>0</v>
      </c>
      <c r="F4" s="56">
        <v>0</v>
      </c>
      <c r="G4" s="56">
        <v>0</v>
      </c>
      <c r="H4" s="56">
        <v>0</v>
      </c>
      <c r="I4" s="56">
        <v>0</v>
      </c>
      <c r="J4" s="56">
        <v>0</v>
      </c>
      <c r="K4" s="56">
        <v>0</v>
      </c>
      <c r="L4" s="56">
        <v>0</v>
      </c>
      <c r="M4" s="56">
        <v>0</v>
      </c>
      <c r="N4" s="56">
        <v>0</v>
      </c>
      <c r="O4" s="56">
        <v>0</v>
      </c>
      <c r="P4" s="56">
        <v>0</v>
      </c>
      <c r="Q4" s="56">
        <v>0</v>
      </c>
      <c r="R4" s="56">
        <v>0</v>
      </c>
      <c r="S4" s="56">
        <v>0</v>
      </c>
      <c r="T4" s="56">
        <v>0</v>
      </c>
      <c r="U4" s="56">
        <v>0</v>
      </c>
      <c r="V4" s="56">
        <v>0</v>
      </c>
      <c r="W4" s="56">
        <v>0</v>
      </c>
      <c r="X4" s="56">
        <v>0</v>
      </c>
      <c r="Y4" s="56">
        <v>0</v>
      </c>
      <c r="Z4" s="56">
        <v>0</v>
      </c>
      <c r="AA4" s="56">
        <v>0</v>
      </c>
      <c r="AB4" s="56">
        <v>0</v>
      </c>
    </row>
    <row r="5" spans="1:28" s="27" customFormat="1" x14ac:dyDescent="0.25">
      <c r="A5" s="4"/>
      <c r="B5" s="4"/>
      <c r="C5" s="55">
        <v>16</v>
      </c>
      <c r="D5" s="56"/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</row>
    <row r="6" spans="1:28" s="27" customFormat="1" x14ac:dyDescent="0.25">
      <c r="A6" s="4"/>
      <c r="B6" s="4"/>
      <c r="C6" s="55">
        <v>17</v>
      </c>
      <c r="D6" s="56"/>
      <c r="E6" s="56">
        <v>0</v>
      </c>
      <c r="F6" s="56">
        <v>0</v>
      </c>
      <c r="G6" s="56">
        <v>0</v>
      </c>
      <c r="H6" s="56">
        <v>0</v>
      </c>
      <c r="I6" s="56">
        <v>0</v>
      </c>
      <c r="J6" s="56">
        <v>0</v>
      </c>
      <c r="K6" s="56">
        <v>0</v>
      </c>
      <c r="L6" s="56">
        <v>0</v>
      </c>
      <c r="M6" s="56">
        <v>0</v>
      </c>
      <c r="N6" s="56">
        <v>0</v>
      </c>
      <c r="O6" s="56">
        <v>0</v>
      </c>
      <c r="P6" s="56">
        <v>0</v>
      </c>
      <c r="Q6" s="56">
        <v>0</v>
      </c>
      <c r="R6" s="56">
        <v>0</v>
      </c>
      <c r="S6" s="56">
        <v>0</v>
      </c>
      <c r="T6" s="56">
        <v>0</v>
      </c>
      <c r="U6" s="56">
        <v>0</v>
      </c>
      <c r="V6" s="56">
        <v>0</v>
      </c>
      <c r="W6" s="56">
        <v>0</v>
      </c>
      <c r="X6" s="56">
        <v>0</v>
      </c>
      <c r="Y6" s="56">
        <v>0</v>
      </c>
      <c r="Z6" s="56">
        <v>0</v>
      </c>
      <c r="AA6" s="56">
        <v>0</v>
      </c>
      <c r="AB6" s="56">
        <v>0</v>
      </c>
    </row>
    <row r="7" spans="1:28" s="27" customFormat="1" x14ac:dyDescent="0.25">
      <c r="A7" s="4"/>
      <c r="B7" s="4"/>
      <c r="C7" s="55">
        <v>18</v>
      </c>
      <c r="D7" s="56"/>
      <c r="E7" s="56">
        <v>0.5</v>
      </c>
      <c r="F7" s="56">
        <v>0.5</v>
      </c>
      <c r="G7" s="56">
        <v>0.5</v>
      </c>
      <c r="H7" s="56">
        <v>0.5</v>
      </c>
      <c r="I7" s="56">
        <v>0.5</v>
      </c>
      <c r="J7" s="56">
        <v>0.5</v>
      </c>
      <c r="K7" s="56">
        <v>0.5</v>
      </c>
      <c r="L7" s="56">
        <v>0.5</v>
      </c>
      <c r="M7" s="56">
        <v>0.5</v>
      </c>
      <c r="N7" s="56">
        <v>0.5</v>
      </c>
      <c r="O7" s="56">
        <v>0.5</v>
      </c>
      <c r="P7" s="56">
        <v>0.5</v>
      </c>
      <c r="Q7" s="56">
        <v>0.5</v>
      </c>
      <c r="R7" s="56">
        <v>0.5</v>
      </c>
      <c r="S7" s="56">
        <v>0.5</v>
      </c>
      <c r="T7" s="56">
        <v>0.5</v>
      </c>
      <c r="U7" s="56">
        <v>0.5</v>
      </c>
      <c r="V7" s="56">
        <v>0.5</v>
      </c>
      <c r="W7" s="56">
        <v>0.5</v>
      </c>
      <c r="X7" s="56">
        <v>0.5</v>
      </c>
      <c r="Y7" s="56">
        <v>0.5</v>
      </c>
      <c r="Z7" s="56">
        <v>0.5</v>
      </c>
      <c r="AA7" s="56">
        <v>0.5</v>
      </c>
      <c r="AB7" s="56">
        <v>0.5</v>
      </c>
    </row>
    <row r="8" spans="1:28" s="27" customFormat="1" x14ac:dyDescent="0.25">
      <c r="A8" s="4"/>
      <c r="B8" s="4"/>
      <c r="C8" s="55">
        <v>22</v>
      </c>
      <c r="D8" s="56"/>
      <c r="E8" s="56">
        <v>0</v>
      </c>
      <c r="F8" s="56">
        <v>0</v>
      </c>
      <c r="G8" s="56">
        <v>0</v>
      </c>
      <c r="H8" s="56">
        <v>0</v>
      </c>
      <c r="I8" s="56">
        <v>0</v>
      </c>
      <c r="J8" s="56">
        <v>0</v>
      </c>
      <c r="K8" s="56">
        <v>0</v>
      </c>
      <c r="L8" s="56">
        <v>0</v>
      </c>
      <c r="M8" s="56">
        <v>0</v>
      </c>
      <c r="N8" s="56">
        <v>0</v>
      </c>
      <c r="O8" s="56">
        <v>0</v>
      </c>
      <c r="P8" s="56">
        <v>0</v>
      </c>
      <c r="Q8" s="56">
        <v>0</v>
      </c>
      <c r="R8" s="56">
        <v>0</v>
      </c>
      <c r="S8" s="56">
        <v>0</v>
      </c>
      <c r="T8" s="56">
        <v>0</v>
      </c>
      <c r="U8" s="56">
        <v>0</v>
      </c>
      <c r="V8" s="56">
        <v>0</v>
      </c>
      <c r="W8" s="56">
        <v>0</v>
      </c>
      <c r="X8" s="56">
        <v>0</v>
      </c>
      <c r="Y8" s="56">
        <v>0</v>
      </c>
      <c r="Z8" s="56">
        <v>0</v>
      </c>
      <c r="AA8" s="56">
        <v>0</v>
      </c>
      <c r="AB8" s="56">
        <v>0</v>
      </c>
    </row>
    <row r="9" spans="1:28" s="27" customFormat="1" x14ac:dyDescent="0.25">
      <c r="A9" s="4"/>
      <c r="B9" s="4"/>
      <c r="C9" s="55">
        <v>24</v>
      </c>
      <c r="D9" s="56"/>
      <c r="E9" s="56">
        <v>0</v>
      </c>
      <c r="F9" s="56">
        <v>0</v>
      </c>
      <c r="G9" s="56">
        <v>0</v>
      </c>
      <c r="H9" s="56">
        <v>0</v>
      </c>
      <c r="I9" s="56">
        <v>0</v>
      </c>
      <c r="J9" s="56">
        <v>0</v>
      </c>
      <c r="K9" s="56">
        <v>0</v>
      </c>
      <c r="L9" s="56">
        <v>0</v>
      </c>
      <c r="M9" s="56">
        <v>0</v>
      </c>
      <c r="N9" s="56">
        <v>0</v>
      </c>
      <c r="O9" s="56">
        <v>0</v>
      </c>
      <c r="P9" s="56">
        <v>0</v>
      </c>
      <c r="Q9" s="56">
        <v>0</v>
      </c>
      <c r="R9" s="56">
        <v>0</v>
      </c>
      <c r="S9" s="56">
        <v>0</v>
      </c>
      <c r="T9" s="56">
        <v>0</v>
      </c>
      <c r="U9" s="56">
        <v>0</v>
      </c>
      <c r="V9" s="56">
        <v>0</v>
      </c>
      <c r="W9" s="56">
        <v>0</v>
      </c>
      <c r="X9" s="56">
        <v>0</v>
      </c>
      <c r="Y9" s="56">
        <v>0</v>
      </c>
      <c r="Z9" s="56">
        <v>0</v>
      </c>
      <c r="AA9" s="56">
        <v>0</v>
      </c>
      <c r="AB9" s="56">
        <v>0</v>
      </c>
    </row>
    <row r="10" spans="1:28" s="27" customFormat="1" x14ac:dyDescent="0.25">
      <c r="A10" s="4"/>
      <c r="B10" s="4"/>
      <c r="C10" s="55">
        <v>25</v>
      </c>
      <c r="D10" s="56"/>
      <c r="E10" s="56">
        <v>0</v>
      </c>
      <c r="F10" s="56">
        <v>0</v>
      </c>
      <c r="G10" s="56">
        <v>0</v>
      </c>
      <c r="H10" s="56">
        <v>0</v>
      </c>
      <c r="I10" s="56">
        <v>0</v>
      </c>
      <c r="J10" s="56">
        <v>0</v>
      </c>
      <c r="K10" s="56">
        <v>0</v>
      </c>
      <c r="L10" s="56">
        <v>0</v>
      </c>
      <c r="M10" s="56">
        <v>0</v>
      </c>
      <c r="N10" s="56">
        <v>0</v>
      </c>
      <c r="O10" s="56">
        <v>0</v>
      </c>
      <c r="P10" s="56">
        <v>0</v>
      </c>
      <c r="Q10" s="56">
        <v>0</v>
      </c>
      <c r="R10" s="56">
        <v>0</v>
      </c>
      <c r="S10" s="56">
        <v>0</v>
      </c>
      <c r="T10" s="56">
        <v>0</v>
      </c>
      <c r="U10" s="56">
        <v>0</v>
      </c>
      <c r="V10" s="56">
        <v>0</v>
      </c>
      <c r="W10" s="56">
        <v>0</v>
      </c>
      <c r="X10" s="56">
        <v>0</v>
      </c>
      <c r="Y10" s="56">
        <v>0</v>
      </c>
      <c r="Z10" s="56">
        <v>0</v>
      </c>
      <c r="AA10" s="56">
        <v>0</v>
      </c>
      <c r="AB10" s="56">
        <v>0</v>
      </c>
    </row>
    <row r="11" spans="1:28" s="27" customFormat="1" x14ac:dyDescent="0.25">
      <c r="A11" s="4"/>
      <c r="B11" s="4"/>
      <c r="C11" s="55">
        <v>29</v>
      </c>
      <c r="D11" s="56"/>
      <c r="E11" s="56">
        <v>0.75</v>
      </c>
      <c r="F11" s="56">
        <v>0.75</v>
      </c>
      <c r="G11" s="56">
        <v>0.75</v>
      </c>
      <c r="H11" s="56">
        <v>0.75</v>
      </c>
      <c r="I11" s="56">
        <v>0.75</v>
      </c>
      <c r="J11" s="56">
        <v>0.75</v>
      </c>
      <c r="K11" s="56">
        <v>0.75</v>
      </c>
      <c r="L11" s="56">
        <v>0.75</v>
      </c>
      <c r="M11" s="56">
        <v>0.75</v>
      </c>
      <c r="N11" s="56">
        <v>0.75</v>
      </c>
      <c r="O11" s="56">
        <v>0.75</v>
      </c>
      <c r="P11" s="56">
        <v>0.75</v>
      </c>
      <c r="Q11" s="56">
        <v>0.75</v>
      </c>
      <c r="R11" s="56">
        <v>0.75</v>
      </c>
      <c r="S11" s="56">
        <v>0.75</v>
      </c>
      <c r="T11" s="56">
        <v>0.75</v>
      </c>
      <c r="U11" s="56">
        <v>0.75</v>
      </c>
      <c r="V11" s="56">
        <v>0.75</v>
      </c>
      <c r="W11" s="56">
        <v>0.75</v>
      </c>
      <c r="X11" s="56">
        <v>0.75</v>
      </c>
      <c r="Y11" s="56">
        <v>0.75</v>
      </c>
      <c r="Z11" s="56">
        <v>0.75</v>
      </c>
      <c r="AA11" s="56">
        <v>0.75</v>
      </c>
      <c r="AB11" s="56">
        <v>0.75</v>
      </c>
    </row>
    <row r="12" spans="1:28" s="27" customFormat="1" x14ac:dyDescent="0.25">
      <c r="A12" s="4"/>
      <c r="B12" s="4"/>
      <c r="C12" s="55">
        <v>30</v>
      </c>
      <c r="D12" s="56"/>
      <c r="E12" s="56">
        <v>3.75</v>
      </c>
      <c r="F12" s="56">
        <v>3.75</v>
      </c>
      <c r="G12" s="56">
        <v>3.75</v>
      </c>
      <c r="H12" s="56">
        <v>3.75</v>
      </c>
      <c r="I12" s="56">
        <v>3.75</v>
      </c>
      <c r="J12" s="56">
        <v>3.75</v>
      </c>
      <c r="K12" s="56">
        <v>3.75</v>
      </c>
      <c r="L12" s="56">
        <v>3.75</v>
      </c>
      <c r="M12" s="56">
        <v>3.75</v>
      </c>
      <c r="N12" s="56">
        <v>3.75</v>
      </c>
      <c r="O12" s="56">
        <v>3.75</v>
      </c>
      <c r="P12" s="56">
        <v>3.75</v>
      </c>
      <c r="Q12" s="56">
        <v>3.75</v>
      </c>
      <c r="R12" s="56">
        <v>3.75</v>
      </c>
      <c r="S12" s="56">
        <v>3.75</v>
      </c>
      <c r="T12" s="56">
        <v>3.75</v>
      </c>
      <c r="U12" s="56">
        <v>3.75</v>
      </c>
      <c r="V12" s="56">
        <v>3.75</v>
      </c>
      <c r="W12" s="56">
        <v>3.75</v>
      </c>
      <c r="X12" s="56">
        <v>3.75</v>
      </c>
      <c r="Y12" s="56">
        <v>3.75</v>
      </c>
      <c r="Z12" s="56">
        <v>3.75</v>
      </c>
      <c r="AA12" s="56">
        <v>3.75</v>
      </c>
      <c r="AB12" s="56">
        <v>3.75</v>
      </c>
    </row>
    <row r="13" spans="1:28" s="27" customFormat="1" x14ac:dyDescent="0.25">
      <c r="A13" s="4"/>
      <c r="B13" s="4"/>
      <c r="C13" s="55">
        <v>31</v>
      </c>
      <c r="D13" s="56"/>
      <c r="E13" s="56">
        <v>4.5</v>
      </c>
      <c r="F13" s="56">
        <v>4.5</v>
      </c>
      <c r="G13" s="56">
        <v>4.5</v>
      </c>
      <c r="H13" s="56">
        <v>4.5</v>
      </c>
      <c r="I13" s="56">
        <v>4.5</v>
      </c>
      <c r="J13" s="56">
        <v>4.5</v>
      </c>
      <c r="K13" s="56">
        <v>4.5</v>
      </c>
      <c r="L13" s="56">
        <v>4.5</v>
      </c>
      <c r="M13" s="56">
        <v>4.5</v>
      </c>
      <c r="N13" s="56">
        <v>4.5</v>
      </c>
      <c r="O13" s="56">
        <v>4.5</v>
      </c>
      <c r="P13" s="56">
        <v>4.5</v>
      </c>
      <c r="Q13" s="56">
        <v>4.5</v>
      </c>
      <c r="R13" s="56">
        <v>4.5</v>
      </c>
      <c r="S13" s="56">
        <v>4.5</v>
      </c>
      <c r="T13" s="56">
        <v>4.5</v>
      </c>
      <c r="U13" s="56">
        <v>4.5</v>
      </c>
      <c r="V13" s="56">
        <v>4.5</v>
      </c>
      <c r="W13" s="56">
        <v>4.5</v>
      </c>
      <c r="X13" s="56">
        <v>4.5</v>
      </c>
      <c r="Y13" s="56">
        <v>4.5</v>
      </c>
      <c r="Z13" s="56">
        <v>4.5</v>
      </c>
      <c r="AA13" s="56">
        <v>4.5</v>
      </c>
      <c r="AB13" s="56">
        <v>4.5</v>
      </c>
    </row>
    <row r="14" spans="1:28" s="27" customFormat="1" x14ac:dyDescent="0.25">
      <c r="A14" s="4"/>
      <c r="B14" s="4"/>
      <c r="C14" s="55">
        <v>32</v>
      </c>
      <c r="D14" s="56"/>
      <c r="E14" s="56">
        <v>5</v>
      </c>
      <c r="F14" s="56">
        <v>5</v>
      </c>
      <c r="G14" s="56">
        <v>5</v>
      </c>
      <c r="H14" s="56">
        <v>5</v>
      </c>
      <c r="I14" s="56">
        <v>5</v>
      </c>
      <c r="J14" s="56">
        <v>5</v>
      </c>
      <c r="K14" s="56">
        <v>5</v>
      </c>
      <c r="L14" s="56">
        <v>5</v>
      </c>
      <c r="M14" s="56">
        <v>5</v>
      </c>
      <c r="N14" s="56">
        <v>5</v>
      </c>
      <c r="O14" s="56">
        <v>5</v>
      </c>
      <c r="P14" s="56">
        <v>5</v>
      </c>
      <c r="Q14" s="56">
        <v>5</v>
      </c>
      <c r="R14" s="56">
        <v>5</v>
      </c>
      <c r="S14" s="56">
        <v>5</v>
      </c>
      <c r="T14" s="56">
        <v>5</v>
      </c>
      <c r="U14" s="56">
        <v>5</v>
      </c>
      <c r="V14" s="56">
        <v>5</v>
      </c>
      <c r="W14" s="56">
        <v>5</v>
      </c>
      <c r="X14" s="56">
        <v>5</v>
      </c>
      <c r="Y14" s="56">
        <v>5</v>
      </c>
      <c r="Z14" s="56">
        <v>5</v>
      </c>
      <c r="AA14" s="56">
        <v>5</v>
      </c>
      <c r="AB14" s="56">
        <v>5</v>
      </c>
    </row>
    <row r="15" spans="1:28" s="27" customFormat="1" x14ac:dyDescent="0.25">
      <c r="A15" s="4"/>
      <c r="B15" s="4"/>
      <c r="C15" s="55">
        <v>33</v>
      </c>
      <c r="D15" s="56"/>
      <c r="E15" s="56">
        <v>4.5</v>
      </c>
      <c r="F15" s="56">
        <v>4.5</v>
      </c>
      <c r="G15" s="56">
        <v>4.5</v>
      </c>
      <c r="H15" s="56">
        <v>4.5</v>
      </c>
      <c r="I15" s="56">
        <v>4.5</v>
      </c>
      <c r="J15" s="56">
        <v>4.5</v>
      </c>
      <c r="K15" s="56">
        <v>4.5</v>
      </c>
      <c r="L15" s="56">
        <v>4.5</v>
      </c>
      <c r="M15" s="56">
        <v>4.5</v>
      </c>
      <c r="N15" s="56">
        <v>4.5</v>
      </c>
      <c r="O15" s="56">
        <v>4.5</v>
      </c>
      <c r="P15" s="56">
        <v>4.5</v>
      </c>
      <c r="Q15" s="56">
        <v>4.5</v>
      </c>
      <c r="R15" s="56">
        <v>4.5</v>
      </c>
      <c r="S15" s="56">
        <v>4.5</v>
      </c>
      <c r="T15" s="56">
        <v>4.5</v>
      </c>
      <c r="U15" s="56">
        <v>4.5</v>
      </c>
      <c r="V15" s="56">
        <v>4.5</v>
      </c>
      <c r="W15" s="56">
        <v>4.5</v>
      </c>
      <c r="X15" s="56">
        <v>4.5</v>
      </c>
      <c r="Y15" s="56">
        <v>4.5</v>
      </c>
      <c r="Z15" s="56">
        <v>4.5</v>
      </c>
      <c r="AA15" s="56">
        <v>4.5</v>
      </c>
      <c r="AB15" s="56">
        <v>4.5</v>
      </c>
    </row>
    <row r="16" spans="1:28" s="27" customFormat="1" x14ac:dyDescent="0.25">
      <c r="A16" s="71"/>
      <c r="B16" s="5" t="s">
        <v>41</v>
      </c>
      <c r="C16" s="57" t="s">
        <v>43</v>
      </c>
      <c r="D16" s="58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  <c r="AA16" s="59"/>
      <c r="AB16" s="59"/>
    </row>
    <row r="17" spans="1:28" s="27" customFormat="1" x14ac:dyDescent="0.25">
      <c r="A17" s="71"/>
      <c r="B17" s="4"/>
      <c r="C17" s="55">
        <v>13</v>
      </c>
      <c r="D17" s="56"/>
      <c r="E17" s="56">
        <v>2.5</v>
      </c>
      <c r="F17" s="56">
        <v>2.5</v>
      </c>
      <c r="G17" s="56">
        <v>2.5</v>
      </c>
      <c r="H17" s="56">
        <v>2.5</v>
      </c>
      <c r="I17" s="56">
        <v>2.5</v>
      </c>
      <c r="J17" s="56">
        <v>2.5</v>
      </c>
      <c r="K17" s="56">
        <v>2.5</v>
      </c>
      <c r="L17" s="56">
        <v>2.5</v>
      </c>
      <c r="M17" s="56">
        <v>2.5</v>
      </c>
      <c r="N17" s="56">
        <v>2.5</v>
      </c>
      <c r="O17" s="56">
        <v>2.5</v>
      </c>
      <c r="P17" s="56">
        <v>2.5</v>
      </c>
      <c r="Q17" s="56">
        <v>2.5</v>
      </c>
      <c r="R17" s="56">
        <v>2.5</v>
      </c>
      <c r="S17" s="56">
        <v>2.5</v>
      </c>
      <c r="T17" s="56">
        <v>2.5</v>
      </c>
      <c r="U17" s="56">
        <v>2.5</v>
      </c>
      <c r="V17" s="56">
        <v>2.5</v>
      </c>
      <c r="W17" s="56">
        <v>2.5</v>
      </c>
      <c r="X17" s="56">
        <v>2.5</v>
      </c>
      <c r="Y17" s="56">
        <v>2.5</v>
      </c>
      <c r="Z17" s="56">
        <v>2.5</v>
      </c>
      <c r="AA17" s="56">
        <v>2.5</v>
      </c>
      <c r="AB17" s="56">
        <v>2.5</v>
      </c>
    </row>
    <row r="18" spans="1:28" s="27" customFormat="1" x14ac:dyDescent="0.25">
      <c r="A18" s="71"/>
      <c r="B18" s="4"/>
      <c r="C18" s="55">
        <v>14</v>
      </c>
      <c r="D18" s="56"/>
      <c r="E18" s="56">
        <v>4.1500000000000004</v>
      </c>
      <c r="F18" s="56">
        <v>4.1500000000000004</v>
      </c>
      <c r="G18" s="56">
        <v>4.1500000000000004</v>
      </c>
      <c r="H18" s="56">
        <v>4.1500000000000004</v>
      </c>
      <c r="I18" s="56">
        <v>4.1500000000000004</v>
      </c>
      <c r="J18" s="56">
        <v>4.1500000000000004</v>
      </c>
      <c r="K18" s="56">
        <v>4.1500000000000004</v>
      </c>
      <c r="L18" s="56">
        <v>4.1500000000000004</v>
      </c>
      <c r="M18" s="56">
        <v>4.1500000000000004</v>
      </c>
      <c r="N18" s="56">
        <v>4.1500000000000004</v>
      </c>
      <c r="O18" s="56">
        <v>4.1500000000000004</v>
      </c>
      <c r="P18" s="56">
        <v>4.1500000000000004</v>
      </c>
      <c r="Q18" s="56">
        <v>4.1500000000000004</v>
      </c>
      <c r="R18" s="56">
        <v>4.1500000000000004</v>
      </c>
      <c r="S18" s="56">
        <v>4.1500000000000004</v>
      </c>
      <c r="T18" s="56">
        <v>4.1500000000000004</v>
      </c>
      <c r="U18" s="56">
        <v>4.1500000000000004</v>
      </c>
      <c r="V18" s="56">
        <v>4.1500000000000004</v>
      </c>
      <c r="W18" s="56">
        <v>4.1500000000000004</v>
      </c>
      <c r="X18" s="56">
        <v>4.1500000000000004</v>
      </c>
      <c r="Y18" s="56">
        <v>4.1500000000000004</v>
      </c>
      <c r="Z18" s="56">
        <v>4.1500000000000004</v>
      </c>
      <c r="AA18" s="56">
        <v>4.1500000000000004</v>
      </c>
      <c r="AB18" s="56">
        <v>4.1500000000000004</v>
      </c>
    </row>
    <row r="19" spans="1:28" s="27" customFormat="1" x14ac:dyDescent="0.25">
      <c r="A19" s="71"/>
      <c r="B19" s="4"/>
      <c r="C19" s="55">
        <v>16</v>
      </c>
      <c r="D19" s="56"/>
      <c r="E19" s="56">
        <v>1.5</v>
      </c>
      <c r="F19" s="56">
        <v>1.5</v>
      </c>
      <c r="G19" s="56">
        <v>1.5</v>
      </c>
      <c r="H19" s="56">
        <v>1.5</v>
      </c>
      <c r="I19" s="56">
        <v>1.5</v>
      </c>
      <c r="J19" s="56">
        <v>1.5</v>
      </c>
      <c r="K19" s="56">
        <v>1.5</v>
      </c>
      <c r="L19" s="56">
        <v>1.5</v>
      </c>
      <c r="M19" s="56">
        <v>1.5</v>
      </c>
      <c r="N19" s="56">
        <v>1.5</v>
      </c>
      <c r="O19" s="56">
        <v>1.5</v>
      </c>
      <c r="P19" s="56">
        <v>1.5</v>
      </c>
      <c r="Q19" s="56">
        <v>1.5</v>
      </c>
      <c r="R19" s="56">
        <v>1.5</v>
      </c>
      <c r="S19" s="56">
        <v>1.5</v>
      </c>
      <c r="T19" s="56">
        <v>1.5</v>
      </c>
      <c r="U19" s="56">
        <v>1.5</v>
      </c>
      <c r="V19" s="56">
        <v>1.5</v>
      </c>
      <c r="W19" s="56">
        <v>1.5</v>
      </c>
      <c r="X19" s="56">
        <v>1.5</v>
      </c>
      <c r="Y19" s="56">
        <v>1.5</v>
      </c>
      <c r="Z19" s="56">
        <v>1.5</v>
      </c>
      <c r="AA19" s="56">
        <v>1.5</v>
      </c>
      <c r="AB19" s="56">
        <v>1.5</v>
      </c>
    </row>
    <row r="20" spans="1:28" s="27" customFormat="1" x14ac:dyDescent="0.25">
      <c r="A20" s="71"/>
      <c r="B20" s="4"/>
      <c r="C20" s="55">
        <v>17</v>
      </c>
      <c r="D20" s="56"/>
      <c r="E20" s="56">
        <v>3.25</v>
      </c>
      <c r="F20" s="56">
        <v>3.25</v>
      </c>
      <c r="G20" s="56">
        <v>3.25</v>
      </c>
      <c r="H20" s="56">
        <v>3.25</v>
      </c>
      <c r="I20" s="56">
        <v>3.25</v>
      </c>
      <c r="J20" s="56">
        <v>3.25</v>
      </c>
      <c r="K20" s="56">
        <v>3.25</v>
      </c>
      <c r="L20" s="56">
        <v>3.25</v>
      </c>
      <c r="M20" s="56">
        <v>3.25</v>
      </c>
      <c r="N20" s="56">
        <v>3.25</v>
      </c>
      <c r="O20" s="56">
        <v>3.25</v>
      </c>
      <c r="P20" s="56">
        <v>3.25</v>
      </c>
      <c r="Q20" s="56">
        <v>3.25</v>
      </c>
      <c r="R20" s="56">
        <v>3.25</v>
      </c>
      <c r="S20" s="56">
        <v>3.25</v>
      </c>
      <c r="T20" s="56">
        <v>3.25</v>
      </c>
      <c r="U20" s="56">
        <v>3.25</v>
      </c>
      <c r="V20" s="56">
        <v>3.25</v>
      </c>
      <c r="W20" s="56">
        <v>3.25</v>
      </c>
      <c r="X20" s="56">
        <v>3.25</v>
      </c>
      <c r="Y20" s="56">
        <v>3.25</v>
      </c>
      <c r="Z20" s="56">
        <v>3.25</v>
      </c>
      <c r="AA20" s="56">
        <v>3.25</v>
      </c>
      <c r="AB20" s="56">
        <v>3.25</v>
      </c>
    </row>
    <row r="21" spans="1:28" s="27" customFormat="1" x14ac:dyDescent="0.25">
      <c r="A21" s="71"/>
      <c r="B21" s="4"/>
      <c r="C21" s="55">
        <v>18</v>
      </c>
      <c r="D21" s="56"/>
      <c r="E21" s="56">
        <v>1</v>
      </c>
      <c r="F21" s="56">
        <v>1</v>
      </c>
      <c r="G21" s="56">
        <v>1</v>
      </c>
      <c r="H21" s="56">
        <v>1</v>
      </c>
      <c r="I21" s="56">
        <v>1</v>
      </c>
      <c r="J21" s="56">
        <v>1</v>
      </c>
      <c r="K21" s="56">
        <v>1</v>
      </c>
      <c r="L21" s="56">
        <v>1</v>
      </c>
      <c r="M21" s="56">
        <v>1</v>
      </c>
      <c r="N21" s="56">
        <v>1</v>
      </c>
      <c r="O21" s="56">
        <v>1</v>
      </c>
      <c r="P21" s="56">
        <v>1</v>
      </c>
      <c r="Q21" s="56">
        <v>1</v>
      </c>
      <c r="R21" s="56">
        <v>1</v>
      </c>
      <c r="S21" s="56">
        <v>1</v>
      </c>
      <c r="T21" s="56">
        <v>1</v>
      </c>
      <c r="U21" s="56">
        <v>1</v>
      </c>
      <c r="V21" s="56">
        <v>1</v>
      </c>
      <c r="W21" s="56">
        <v>1</v>
      </c>
      <c r="X21" s="56">
        <v>1</v>
      </c>
      <c r="Y21" s="56">
        <v>1</v>
      </c>
      <c r="Z21" s="56">
        <v>1</v>
      </c>
      <c r="AA21" s="56">
        <v>1</v>
      </c>
      <c r="AB21" s="56">
        <v>1</v>
      </c>
    </row>
    <row r="22" spans="1:28" s="27" customFormat="1" x14ac:dyDescent="0.25">
      <c r="A22" s="71"/>
      <c r="B22" s="4"/>
      <c r="C22" s="55">
        <v>22</v>
      </c>
      <c r="D22" s="56"/>
      <c r="E22" s="56">
        <v>0</v>
      </c>
      <c r="F22" s="56">
        <v>0</v>
      </c>
      <c r="G22" s="56">
        <v>0</v>
      </c>
      <c r="H22" s="56">
        <v>0</v>
      </c>
      <c r="I22" s="56">
        <v>0</v>
      </c>
      <c r="J22" s="56">
        <v>0</v>
      </c>
      <c r="K22" s="56">
        <v>0</v>
      </c>
      <c r="L22" s="56">
        <v>0</v>
      </c>
      <c r="M22" s="56">
        <v>0</v>
      </c>
      <c r="N22" s="56">
        <v>0</v>
      </c>
      <c r="O22" s="56">
        <v>0</v>
      </c>
      <c r="P22" s="56">
        <v>0</v>
      </c>
      <c r="Q22" s="56">
        <v>0</v>
      </c>
      <c r="R22" s="56">
        <v>0</v>
      </c>
      <c r="S22" s="56">
        <v>0</v>
      </c>
      <c r="T22" s="56">
        <v>0</v>
      </c>
      <c r="U22" s="56">
        <v>0</v>
      </c>
      <c r="V22" s="56">
        <v>0</v>
      </c>
      <c r="W22" s="56">
        <v>0</v>
      </c>
      <c r="X22" s="56">
        <v>0</v>
      </c>
      <c r="Y22" s="56">
        <v>0</v>
      </c>
      <c r="Z22" s="56">
        <v>0</v>
      </c>
      <c r="AA22" s="56">
        <v>0</v>
      </c>
      <c r="AB22" s="56">
        <v>0</v>
      </c>
    </row>
    <row r="23" spans="1:28" s="27" customFormat="1" x14ac:dyDescent="0.25">
      <c r="A23" s="71"/>
      <c r="B23" s="4"/>
      <c r="C23" s="55">
        <v>24</v>
      </c>
      <c r="D23" s="56"/>
      <c r="E23" s="56">
        <v>4.1500000000000004</v>
      </c>
      <c r="F23" s="56">
        <v>4.1500000000000004</v>
      </c>
      <c r="G23" s="56">
        <v>4.1500000000000004</v>
      </c>
      <c r="H23" s="56">
        <v>4.1500000000000004</v>
      </c>
      <c r="I23" s="56">
        <v>4.1500000000000004</v>
      </c>
      <c r="J23" s="56">
        <v>4.1500000000000004</v>
      </c>
      <c r="K23" s="56">
        <v>4.1500000000000004</v>
      </c>
      <c r="L23" s="56">
        <v>4.1500000000000004</v>
      </c>
      <c r="M23" s="56">
        <v>4.1500000000000004</v>
      </c>
      <c r="N23" s="56">
        <v>4.1500000000000004</v>
      </c>
      <c r="O23" s="56">
        <v>4.1500000000000004</v>
      </c>
      <c r="P23" s="56">
        <v>4.1500000000000004</v>
      </c>
      <c r="Q23" s="56">
        <v>4.1500000000000004</v>
      </c>
      <c r="R23" s="56">
        <v>4.1500000000000004</v>
      </c>
      <c r="S23" s="56">
        <v>4.1500000000000004</v>
      </c>
      <c r="T23" s="56">
        <v>4.1500000000000004</v>
      </c>
      <c r="U23" s="56">
        <v>4.1500000000000004</v>
      </c>
      <c r="V23" s="56">
        <v>4.1500000000000004</v>
      </c>
      <c r="W23" s="56">
        <v>4.1500000000000004</v>
      </c>
      <c r="X23" s="56">
        <v>4.1500000000000004</v>
      </c>
      <c r="Y23" s="56">
        <v>4.1500000000000004</v>
      </c>
      <c r="Z23" s="56">
        <v>4.1500000000000004</v>
      </c>
      <c r="AA23" s="56">
        <v>4.1500000000000004</v>
      </c>
      <c r="AB23" s="56">
        <v>4.1500000000000004</v>
      </c>
    </row>
    <row r="24" spans="1:28" s="27" customFormat="1" x14ac:dyDescent="0.25">
      <c r="A24" s="71"/>
      <c r="B24" s="4"/>
      <c r="C24" s="55">
        <v>25</v>
      </c>
      <c r="D24" s="56"/>
      <c r="E24" s="56">
        <v>4.95</v>
      </c>
      <c r="F24" s="56">
        <v>4.95</v>
      </c>
      <c r="G24" s="56">
        <v>4.95</v>
      </c>
      <c r="H24" s="56">
        <v>4.95</v>
      </c>
      <c r="I24" s="56">
        <v>4.95</v>
      </c>
      <c r="J24" s="56">
        <v>4.95</v>
      </c>
      <c r="K24" s="56">
        <v>4.95</v>
      </c>
      <c r="L24" s="56">
        <v>4.95</v>
      </c>
      <c r="M24" s="56">
        <v>4.95</v>
      </c>
      <c r="N24" s="56">
        <v>4.95</v>
      </c>
      <c r="O24" s="56">
        <v>4.95</v>
      </c>
      <c r="P24" s="56">
        <v>4.95</v>
      </c>
      <c r="Q24" s="56">
        <v>4.95</v>
      </c>
      <c r="R24" s="56">
        <v>4.95</v>
      </c>
      <c r="S24" s="56">
        <v>4.95</v>
      </c>
      <c r="T24" s="56">
        <v>4.95</v>
      </c>
      <c r="U24" s="56">
        <v>4.95</v>
      </c>
      <c r="V24" s="56">
        <v>4.95</v>
      </c>
      <c r="W24" s="56">
        <v>4.95</v>
      </c>
      <c r="X24" s="56">
        <v>4.95</v>
      </c>
      <c r="Y24" s="56">
        <v>4.95</v>
      </c>
      <c r="Z24" s="56">
        <v>4.95</v>
      </c>
      <c r="AA24" s="56">
        <v>4.95</v>
      </c>
      <c r="AB24" s="56">
        <v>4.95</v>
      </c>
    </row>
    <row r="25" spans="1:28" s="27" customFormat="1" x14ac:dyDescent="0.25">
      <c r="A25" s="71"/>
      <c r="B25" s="4"/>
      <c r="C25" s="55">
        <v>29</v>
      </c>
      <c r="D25" s="56"/>
      <c r="E25" s="56">
        <v>0</v>
      </c>
      <c r="F25" s="56">
        <v>0</v>
      </c>
      <c r="G25" s="56">
        <v>0</v>
      </c>
      <c r="H25" s="56">
        <v>0</v>
      </c>
      <c r="I25" s="56">
        <v>0</v>
      </c>
      <c r="J25" s="56">
        <v>0</v>
      </c>
      <c r="K25" s="56">
        <v>0</v>
      </c>
      <c r="L25" s="56">
        <v>0</v>
      </c>
      <c r="M25" s="56">
        <v>0</v>
      </c>
      <c r="N25" s="56">
        <v>0</v>
      </c>
      <c r="O25" s="56">
        <v>0</v>
      </c>
      <c r="P25" s="56">
        <v>0</v>
      </c>
      <c r="Q25" s="56">
        <v>0</v>
      </c>
      <c r="R25" s="56">
        <v>0</v>
      </c>
      <c r="S25" s="56">
        <v>0</v>
      </c>
      <c r="T25" s="56">
        <v>0</v>
      </c>
      <c r="U25" s="56">
        <v>0</v>
      </c>
      <c r="V25" s="56">
        <v>0</v>
      </c>
      <c r="W25" s="56">
        <v>0</v>
      </c>
      <c r="X25" s="56">
        <v>0</v>
      </c>
      <c r="Y25" s="56">
        <v>0</v>
      </c>
      <c r="Z25" s="56">
        <v>0</v>
      </c>
      <c r="AA25" s="56">
        <v>0</v>
      </c>
      <c r="AB25" s="56">
        <v>0</v>
      </c>
    </row>
    <row r="26" spans="1:28" s="27" customFormat="1" x14ac:dyDescent="0.25">
      <c r="A26" s="71"/>
      <c r="B26" s="4"/>
      <c r="C26" s="55">
        <v>30</v>
      </c>
      <c r="D26" s="56"/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B26" s="56">
        <v>0</v>
      </c>
    </row>
    <row r="27" spans="1:28" s="27" customFormat="1" x14ac:dyDescent="0.25">
      <c r="A27" s="71"/>
      <c r="B27" s="4"/>
      <c r="C27" s="55">
        <v>31</v>
      </c>
      <c r="D27" s="56"/>
      <c r="E27" s="56">
        <v>0</v>
      </c>
      <c r="F27" s="56">
        <v>0</v>
      </c>
      <c r="G27" s="56">
        <v>0</v>
      </c>
      <c r="H27" s="56">
        <v>0</v>
      </c>
      <c r="I27" s="56">
        <v>0</v>
      </c>
      <c r="J27" s="56">
        <v>0</v>
      </c>
      <c r="K27" s="56">
        <v>0</v>
      </c>
      <c r="L27" s="56">
        <v>0</v>
      </c>
      <c r="M27" s="56">
        <v>0</v>
      </c>
      <c r="N27" s="56">
        <v>0</v>
      </c>
      <c r="O27" s="56">
        <v>0</v>
      </c>
      <c r="P27" s="56">
        <v>0</v>
      </c>
      <c r="Q27" s="56">
        <v>0</v>
      </c>
      <c r="R27" s="56">
        <v>0</v>
      </c>
      <c r="S27" s="56">
        <v>0</v>
      </c>
      <c r="T27" s="56">
        <v>0</v>
      </c>
      <c r="U27" s="56">
        <v>0</v>
      </c>
      <c r="V27" s="56">
        <v>0</v>
      </c>
      <c r="W27" s="56">
        <v>0</v>
      </c>
      <c r="X27" s="56">
        <v>0</v>
      </c>
      <c r="Y27" s="56">
        <v>0</v>
      </c>
      <c r="Z27" s="56">
        <v>0</v>
      </c>
      <c r="AA27" s="56">
        <v>0</v>
      </c>
      <c r="AB27" s="56">
        <v>0</v>
      </c>
    </row>
    <row r="28" spans="1:28" s="27" customFormat="1" x14ac:dyDescent="0.25">
      <c r="A28" s="71"/>
      <c r="B28" s="4"/>
      <c r="C28" s="55">
        <v>32</v>
      </c>
      <c r="D28" s="56"/>
      <c r="E28" s="56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6">
        <v>0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0</v>
      </c>
      <c r="Z28" s="56">
        <v>0</v>
      </c>
      <c r="AA28" s="56">
        <v>0</v>
      </c>
      <c r="AB28" s="56">
        <v>0</v>
      </c>
    </row>
    <row r="29" spans="1:28" s="27" customFormat="1" ht="15.75" thickBot="1" x14ac:dyDescent="0.3">
      <c r="A29" s="71"/>
      <c r="B29" s="4"/>
      <c r="C29" s="55">
        <v>33</v>
      </c>
      <c r="D29" s="56"/>
      <c r="E29" s="56">
        <v>0</v>
      </c>
      <c r="F29" s="56">
        <v>0</v>
      </c>
      <c r="G29" s="56">
        <v>0</v>
      </c>
      <c r="H29" s="56">
        <v>0</v>
      </c>
      <c r="I29" s="56">
        <v>0</v>
      </c>
      <c r="J29" s="56">
        <v>0</v>
      </c>
      <c r="K29" s="56">
        <v>0</v>
      </c>
      <c r="L29" s="56">
        <v>0</v>
      </c>
      <c r="M29" s="56">
        <v>0</v>
      </c>
      <c r="N29" s="56">
        <v>0</v>
      </c>
      <c r="O29" s="56">
        <v>0</v>
      </c>
      <c r="P29" s="56">
        <v>0</v>
      </c>
      <c r="Q29" s="56">
        <v>0</v>
      </c>
      <c r="R29" s="56">
        <v>0</v>
      </c>
      <c r="S29" s="56">
        <v>0</v>
      </c>
      <c r="T29" s="56">
        <v>0</v>
      </c>
      <c r="U29" s="56">
        <v>0</v>
      </c>
      <c r="V29" s="56">
        <v>0</v>
      </c>
      <c r="W29" s="56">
        <v>0</v>
      </c>
      <c r="X29" s="56">
        <v>0</v>
      </c>
      <c r="Y29" s="56">
        <v>0</v>
      </c>
      <c r="Z29" s="56">
        <v>0</v>
      </c>
      <c r="AA29" s="56">
        <v>0</v>
      </c>
      <c r="AB29" s="56">
        <v>0</v>
      </c>
    </row>
    <row r="30" spans="1:28" s="27" customFormat="1" x14ac:dyDescent="0.25">
      <c r="A30" s="4" t="s">
        <v>59</v>
      </c>
      <c r="B30" s="4" t="s">
        <v>39</v>
      </c>
      <c r="C30" s="60" t="s">
        <v>43</v>
      </c>
      <c r="D30" s="56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</row>
    <row r="31" spans="1:28" s="27" customFormat="1" x14ac:dyDescent="0.25">
      <c r="A31" s="4"/>
      <c r="B31" s="4"/>
      <c r="C31" s="55">
        <v>13</v>
      </c>
      <c r="D31" s="56"/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0</v>
      </c>
      <c r="K31" s="56">
        <v>0</v>
      </c>
      <c r="L31" s="56">
        <v>0</v>
      </c>
      <c r="M31" s="56">
        <v>0</v>
      </c>
      <c r="N31" s="56">
        <v>0</v>
      </c>
      <c r="O31" s="56">
        <v>0</v>
      </c>
      <c r="P31" s="56">
        <v>0</v>
      </c>
      <c r="Q31" s="56">
        <v>0</v>
      </c>
      <c r="R31" s="56">
        <v>0</v>
      </c>
      <c r="S31" s="56">
        <v>0</v>
      </c>
      <c r="T31" s="56">
        <v>0</v>
      </c>
      <c r="U31" s="56">
        <v>0</v>
      </c>
      <c r="V31" s="56">
        <v>0</v>
      </c>
      <c r="W31" s="56">
        <v>0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</row>
    <row r="32" spans="1:28" s="27" customFormat="1" x14ac:dyDescent="0.25">
      <c r="A32" s="4"/>
      <c r="B32" s="4"/>
      <c r="C32" s="55">
        <v>14</v>
      </c>
      <c r="D32" s="56"/>
      <c r="E32" s="56">
        <v>0</v>
      </c>
      <c r="F32" s="56">
        <v>0</v>
      </c>
      <c r="G32" s="56">
        <v>0</v>
      </c>
      <c r="H32" s="56">
        <v>0</v>
      </c>
      <c r="I32" s="56">
        <v>0</v>
      </c>
      <c r="J32" s="56">
        <v>0</v>
      </c>
      <c r="K32" s="56">
        <v>0</v>
      </c>
      <c r="L32" s="56">
        <v>0</v>
      </c>
      <c r="M32" s="56">
        <v>0</v>
      </c>
      <c r="N32" s="56">
        <v>0</v>
      </c>
      <c r="O32" s="56">
        <v>0</v>
      </c>
      <c r="P32" s="56">
        <v>0</v>
      </c>
      <c r="Q32" s="56">
        <v>0</v>
      </c>
      <c r="R32" s="56">
        <v>0</v>
      </c>
      <c r="S32" s="56">
        <v>0</v>
      </c>
      <c r="T32" s="56">
        <v>0</v>
      </c>
      <c r="U32" s="56">
        <v>0</v>
      </c>
      <c r="V32" s="56">
        <v>0</v>
      </c>
      <c r="W32" s="56">
        <v>0</v>
      </c>
      <c r="X32" s="56">
        <v>0</v>
      </c>
      <c r="Y32" s="56">
        <v>0</v>
      </c>
      <c r="Z32" s="56">
        <v>0</v>
      </c>
      <c r="AA32" s="56">
        <v>0</v>
      </c>
      <c r="AB32" s="56">
        <v>0</v>
      </c>
    </row>
    <row r="33" spans="1:28" s="27" customFormat="1" x14ac:dyDescent="0.25">
      <c r="A33" s="4"/>
      <c r="B33" s="4"/>
      <c r="C33" s="55">
        <v>16</v>
      </c>
      <c r="D33" s="56"/>
      <c r="E33" s="56">
        <v>0</v>
      </c>
      <c r="F33" s="56">
        <v>0</v>
      </c>
      <c r="G33" s="56">
        <v>0</v>
      </c>
      <c r="H33" s="56">
        <v>0</v>
      </c>
      <c r="I33" s="56">
        <v>0</v>
      </c>
      <c r="J33" s="56">
        <v>0</v>
      </c>
      <c r="K33" s="56">
        <v>0</v>
      </c>
      <c r="L33" s="56">
        <v>0</v>
      </c>
      <c r="M33" s="56">
        <v>0</v>
      </c>
      <c r="N33" s="56">
        <v>0</v>
      </c>
      <c r="O33" s="56">
        <v>0</v>
      </c>
      <c r="P33" s="56">
        <v>0</v>
      </c>
      <c r="Q33" s="56">
        <v>0</v>
      </c>
      <c r="R33" s="56">
        <v>0</v>
      </c>
      <c r="S33" s="56">
        <v>0</v>
      </c>
      <c r="T33" s="56">
        <v>0</v>
      </c>
      <c r="U33" s="56">
        <v>0</v>
      </c>
      <c r="V33" s="56">
        <v>0</v>
      </c>
      <c r="W33" s="56">
        <v>0</v>
      </c>
      <c r="X33" s="56">
        <v>0</v>
      </c>
      <c r="Y33" s="56">
        <v>0</v>
      </c>
      <c r="Z33" s="56">
        <v>0</v>
      </c>
      <c r="AA33" s="56">
        <v>0</v>
      </c>
      <c r="AB33" s="56">
        <v>0</v>
      </c>
    </row>
    <row r="34" spans="1:28" s="27" customFormat="1" x14ac:dyDescent="0.25">
      <c r="A34" s="4"/>
      <c r="B34" s="4"/>
      <c r="C34" s="55">
        <v>17</v>
      </c>
      <c r="D34" s="56"/>
      <c r="E34" s="56">
        <v>0</v>
      </c>
      <c r="F34" s="56">
        <v>0</v>
      </c>
      <c r="G34" s="56">
        <v>0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B34" s="56">
        <v>0</v>
      </c>
    </row>
    <row r="35" spans="1:28" s="27" customFormat="1" x14ac:dyDescent="0.25">
      <c r="A35" s="4"/>
      <c r="B35" s="4"/>
      <c r="C35" s="55">
        <v>18</v>
      </c>
      <c r="D35" s="56"/>
      <c r="E35" s="56">
        <v>0.75</v>
      </c>
      <c r="F35" s="56">
        <v>0.75</v>
      </c>
      <c r="G35" s="56">
        <v>0.75</v>
      </c>
      <c r="H35" s="56">
        <v>0.75</v>
      </c>
      <c r="I35" s="56">
        <v>0.75</v>
      </c>
      <c r="J35" s="56">
        <v>0.75</v>
      </c>
      <c r="K35" s="56">
        <v>0.75</v>
      </c>
      <c r="L35" s="56">
        <v>0.75</v>
      </c>
      <c r="M35" s="56">
        <v>0.75</v>
      </c>
      <c r="N35" s="56">
        <v>0.75</v>
      </c>
      <c r="O35" s="56">
        <v>0.75</v>
      </c>
      <c r="P35" s="56">
        <v>0.75</v>
      </c>
      <c r="Q35" s="56">
        <v>0.75</v>
      </c>
      <c r="R35" s="56">
        <v>0.75</v>
      </c>
      <c r="S35" s="56">
        <v>0.75</v>
      </c>
      <c r="T35" s="56">
        <v>0.75</v>
      </c>
      <c r="U35" s="56">
        <v>0.75</v>
      </c>
      <c r="V35" s="56">
        <v>0.75</v>
      </c>
      <c r="W35" s="56">
        <v>0.75</v>
      </c>
      <c r="X35" s="56">
        <v>0.75</v>
      </c>
      <c r="Y35" s="56">
        <v>0.75</v>
      </c>
      <c r="Z35" s="56">
        <v>0.75</v>
      </c>
      <c r="AA35" s="56">
        <v>0.75</v>
      </c>
      <c r="AB35" s="56">
        <v>0.75</v>
      </c>
    </row>
    <row r="36" spans="1:28" s="27" customFormat="1" x14ac:dyDescent="0.25">
      <c r="A36" s="4"/>
      <c r="B36" s="4"/>
      <c r="C36" s="55">
        <v>22</v>
      </c>
      <c r="D36" s="56"/>
      <c r="E36" s="56">
        <v>0.25</v>
      </c>
      <c r="F36" s="56">
        <v>0.25</v>
      </c>
      <c r="G36" s="56">
        <v>0.25</v>
      </c>
      <c r="H36" s="56">
        <v>0.25</v>
      </c>
      <c r="I36" s="56">
        <v>0.25</v>
      </c>
      <c r="J36" s="56">
        <v>0.25</v>
      </c>
      <c r="K36" s="56">
        <v>0.25</v>
      </c>
      <c r="L36" s="56">
        <v>0.25</v>
      </c>
      <c r="M36" s="56">
        <v>0.25</v>
      </c>
      <c r="N36" s="56">
        <v>0.25</v>
      </c>
      <c r="O36" s="56">
        <v>0.25</v>
      </c>
      <c r="P36" s="56">
        <v>0.25</v>
      </c>
      <c r="Q36" s="56">
        <v>0.25</v>
      </c>
      <c r="R36" s="56">
        <v>0.25</v>
      </c>
      <c r="S36" s="56">
        <v>0.25</v>
      </c>
      <c r="T36" s="56">
        <v>0.25</v>
      </c>
      <c r="U36" s="56">
        <v>0.25</v>
      </c>
      <c r="V36" s="56">
        <v>0.25</v>
      </c>
      <c r="W36" s="56">
        <v>0.25</v>
      </c>
      <c r="X36" s="56">
        <v>0.25</v>
      </c>
      <c r="Y36" s="56">
        <v>0.25</v>
      </c>
      <c r="Z36" s="56">
        <v>0.25</v>
      </c>
      <c r="AA36" s="56">
        <v>0.25</v>
      </c>
      <c r="AB36" s="56">
        <v>0.25</v>
      </c>
    </row>
    <row r="37" spans="1:28" s="27" customFormat="1" x14ac:dyDescent="0.25">
      <c r="A37" s="4"/>
      <c r="B37" s="4"/>
      <c r="C37" s="55">
        <v>24</v>
      </c>
      <c r="D37" s="56"/>
      <c r="E37" s="56">
        <v>0</v>
      </c>
      <c r="F37" s="56">
        <v>0</v>
      </c>
      <c r="G37" s="56">
        <v>0</v>
      </c>
      <c r="H37" s="56">
        <v>0</v>
      </c>
      <c r="I37" s="56">
        <v>0</v>
      </c>
      <c r="J37" s="56">
        <v>0</v>
      </c>
      <c r="K37" s="56">
        <v>0</v>
      </c>
      <c r="L37" s="56">
        <v>0</v>
      </c>
      <c r="M37" s="56">
        <v>0</v>
      </c>
      <c r="N37" s="56">
        <v>0</v>
      </c>
      <c r="O37" s="56">
        <v>0</v>
      </c>
      <c r="P37" s="56">
        <v>0</v>
      </c>
      <c r="Q37" s="56">
        <v>0</v>
      </c>
      <c r="R37" s="56">
        <v>0</v>
      </c>
      <c r="S37" s="56">
        <v>0</v>
      </c>
      <c r="T37" s="56">
        <v>0</v>
      </c>
      <c r="U37" s="56">
        <v>0</v>
      </c>
      <c r="V37" s="56">
        <v>0</v>
      </c>
      <c r="W37" s="56">
        <v>0</v>
      </c>
      <c r="X37" s="56">
        <v>0</v>
      </c>
      <c r="Y37" s="56">
        <v>0</v>
      </c>
      <c r="Z37" s="56">
        <v>0</v>
      </c>
      <c r="AA37" s="56">
        <v>0</v>
      </c>
      <c r="AB37" s="56">
        <v>0</v>
      </c>
    </row>
    <row r="38" spans="1:28" s="27" customFormat="1" x14ac:dyDescent="0.25">
      <c r="A38" s="4"/>
      <c r="B38" s="4"/>
      <c r="C38" s="55">
        <v>25</v>
      </c>
      <c r="D38" s="56"/>
      <c r="E38" s="56">
        <v>0</v>
      </c>
      <c r="F38" s="56">
        <v>0</v>
      </c>
      <c r="G38" s="56">
        <v>0</v>
      </c>
      <c r="H38" s="56">
        <v>0</v>
      </c>
      <c r="I38" s="56">
        <v>0</v>
      </c>
      <c r="J38" s="56">
        <v>0</v>
      </c>
      <c r="K38" s="56">
        <v>0</v>
      </c>
      <c r="L38" s="56">
        <v>0</v>
      </c>
      <c r="M38" s="56">
        <v>0</v>
      </c>
      <c r="N38" s="56">
        <v>0</v>
      </c>
      <c r="O38" s="56">
        <v>0</v>
      </c>
      <c r="P38" s="56">
        <v>0</v>
      </c>
      <c r="Q38" s="56">
        <v>0</v>
      </c>
      <c r="R38" s="56">
        <v>0</v>
      </c>
      <c r="S38" s="56">
        <v>0</v>
      </c>
      <c r="T38" s="56">
        <v>0</v>
      </c>
      <c r="U38" s="56">
        <v>0</v>
      </c>
      <c r="V38" s="56">
        <v>0</v>
      </c>
      <c r="W38" s="56">
        <v>0</v>
      </c>
      <c r="X38" s="56">
        <v>0</v>
      </c>
      <c r="Y38" s="56">
        <v>0</v>
      </c>
      <c r="Z38" s="56">
        <v>0</v>
      </c>
      <c r="AA38" s="56">
        <v>0</v>
      </c>
      <c r="AB38" s="56">
        <v>0</v>
      </c>
    </row>
    <row r="39" spans="1:28" x14ac:dyDescent="0.25">
      <c r="A39" s="4"/>
      <c r="B39" s="4"/>
      <c r="C39" s="55">
        <v>29</v>
      </c>
      <c r="D39" s="56"/>
      <c r="E39" s="56">
        <v>1</v>
      </c>
      <c r="F39" s="56">
        <v>1</v>
      </c>
      <c r="G39" s="56">
        <v>1</v>
      </c>
      <c r="H39" s="56">
        <v>1</v>
      </c>
      <c r="I39" s="56">
        <v>1</v>
      </c>
      <c r="J39" s="56">
        <v>1</v>
      </c>
      <c r="K39" s="56">
        <v>1</v>
      </c>
      <c r="L39" s="56">
        <v>1</v>
      </c>
      <c r="M39" s="56">
        <v>1</v>
      </c>
      <c r="N39" s="56">
        <v>1</v>
      </c>
      <c r="O39" s="56">
        <v>1</v>
      </c>
      <c r="P39" s="56">
        <v>1</v>
      </c>
      <c r="Q39" s="56">
        <v>1</v>
      </c>
      <c r="R39" s="56">
        <v>1</v>
      </c>
      <c r="S39" s="56">
        <v>1</v>
      </c>
      <c r="T39" s="56">
        <v>1</v>
      </c>
      <c r="U39" s="56">
        <v>1</v>
      </c>
      <c r="V39" s="56">
        <v>1</v>
      </c>
      <c r="W39" s="56">
        <v>1</v>
      </c>
      <c r="X39" s="56">
        <v>1</v>
      </c>
      <c r="Y39" s="56">
        <v>1</v>
      </c>
      <c r="Z39" s="56">
        <v>1</v>
      </c>
      <c r="AA39" s="56">
        <v>1</v>
      </c>
      <c r="AB39" s="56">
        <v>1</v>
      </c>
    </row>
    <row r="40" spans="1:28" s="27" customFormat="1" x14ac:dyDescent="0.25">
      <c r="A40" s="4"/>
      <c r="B40" s="4"/>
      <c r="C40" s="55">
        <v>30</v>
      </c>
      <c r="D40" s="56"/>
      <c r="E40" s="56">
        <v>1.5</v>
      </c>
      <c r="F40" s="56">
        <v>1.5</v>
      </c>
      <c r="G40" s="56">
        <v>1.5</v>
      </c>
      <c r="H40" s="56">
        <v>1.5</v>
      </c>
      <c r="I40" s="56">
        <v>1.5</v>
      </c>
      <c r="J40" s="56">
        <v>1.5</v>
      </c>
      <c r="K40" s="56">
        <v>1.5</v>
      </c>
      <c r="L40" s="56">
        <v>1.5</v>
      </c>
      <c r="M40" s="56">
        <v>1.5</v>
      </c>
      <c r="N40" s="56">
        <v>1.5</v>
      </c>
      <c r="O40" s="56">
        <v>1.5</v>
      </c>
      <c r="P40" s="56">
        <v>1.5</v>
      </c>
      <c r="Q40" s="56">
        <v>1.5</v>
      </c>
      <c r="R40" s="56">
        <v>1.5</v>
      </c>
      <c r="S40" s="56">
        <v>1.5</v>
      </c>
      <c r="T40" s="56">
        <v>1.5</v>
      </c>
      <c r="U40" s="56">
        <v>1.5</v>
      </c>
      <c r="V40" s="56">
        <v>1.5</v>
      </c>
      <c r="W40" s="56">
        <v>1.5</v>
      </c>
      <c r="X40" s="56">
        <v>1.5</v>
      </c>
      <c r="Y40" s="56">
        <v>1.5</v>
      </c>
      <c r="Z40" s="56">
        <v>1.5</v>
      </c>
      <c r="AA40" s="56">
        <v>1.5</v>
      </c>
      <c r="AB40" s="56">
        <v>1.5</v>
      </c>
    </row>
    <row r="41" spans="1:28" s="27" customFormat="1" x14ac:dyDescent="0.25">
      <c r="A41" s="4"/>
      <c r="B41" s="4"/>
      <c r="C41" s="55">
        <v>31</v>
      </c>
      <c r="D41" s="56"/>
      <c r="E41" s="56">
        <v>0.2</v>
      </c>
      <c r="F41" s="56">
        <v>0.2</v>
      </c>
      <c r="G41" s="56">
        <v>0.2</v>
      </c>
      <c r="H41" s="56">
        <v>0.2</v>
      </c>
      <c r="I41" s="56">
        <v>0.2</v>
      </c>
      <c r="J41" s="56">
        <v>0.2</v>
      </c>
      <c r="K41" s="56">
        <v>0.2</v>
      </c>
      <c r="L41" s="56">
        <v>0.2</v>
      </c>
      <c r="M41" s="56">
        <v>0.2</v>
      </c>
      <c r="N41" s="56">
        <v>0.2</v>
      </c>
      <c r="O41" s="56">
        <v>0.2</v>
      </c>
      <c r="P41" s="56">
        <v>0.2</v>
      </c>
      <c r="Q41" s="56">
        <v>0.2</v>
      </c>
      <c r="R41" s="56">
        <v>0.2</v>
      </c>
      <c r="S41" s="56">
        <v>0.2</v>
      </c>
      <c r="T41" s="56">
        <v>0.2</v>
      </c>
      <c r="U41" s="56">
        <v>0.2</v>
      </c>
      <c r="V41" s="56">
        <v>0.2</v>
      </c>
      <c r="W41" s="56">
        <v>0.2</v>
      </c>
      <c r="X41" s="56">
        <v>0.2</v>
      </c>
      <c r="Y41" s="56">
        <v>0.2</v>
      </c>
      <c r="Z41" s="56">
        <v>0.2</v>
      </c>
      <c r="AA41" s="56">
        <v>0.2</v>
      </c>
      <c r="AB41" s="56">
        <v>0.2</v>
      </c>
    </row>
    <row r="42" spans="1:28" s="27" customFormat="1" x14ac:dyDescent="0.25">
      <c r="A42" s="4"/>
      <c r="B42" s="4"/>
      <c r="C42" s="55">
        <v>32</v>
      </c>
      <c r="D42" s="56"/>
      <c r="E42" s="56">
        <v>1.25</v>
      </c>
      <c r="F42" s="56">
        <v>1.25</v>
      </c>
      <c r="G42" s="56">
        <v>1.25</v>
      </c>
      <c r="H42" s="56">
        <v>1.25</v>
      </c>
      <c r="I42" s="56">
        <v>1.25</v>
      </c>
      <c r="J42" s="56">
        <v>1.25</v>
      </c>
      <c r="K42" s="56">
        <v>1.25</v>
      </c>
      <c r="L42" s="56">
        <v>1.25</v>
      </c>
      <c r="M42" s="56">
        <v>1.25</v>
      </c>
      <c r="N42" s="56">
        <v>1.25</v>
      </c>
      <c r="O42" s="56">
        <v>1.25</v>
      </c>
      <c r="P42" s="56">
        <v>1.25</v>
      </c>
      <c r="Q42" s="56">
        <v>1.25</v>
      </c>
      <c r="R42" s="56">
        <v>1.25</v>
      </c>
      <c r="S42" s="56">
        <v>1.25</v>
      </c>
      <c r="T42" s="56">
        <v>1.25</v>
      </c>
      <c r="U42" s="56">
        <v>1.25</v>
      </c>
      <c r="V42" s="56">
        <v>1.25</v>
      </c>
      <c r="W42" s="56">
        <v>1.25</v>
      </c>
      <c r="X42" s="56">
        <v>1.25</v>
      </c>
      <c r="Y42" s="56">
        <v>1.25</v>
      </c>
      <c r="Z42" s="56">
        <v>1.25</v>
      </c>
      <c r="AA42" s="56">
        <v>1.25</v>
      </c>
      <c r="AB42" s="56">
        <v>1.25</v>
      </c>
    </row>
    <row r="43" spans="1:28" s="27" customFormat="1" x14ac:dyDescent="0.25">
      <c r="A43" s="4"/>
      <c r="B43" s="4"/>
      <c r="C43" s="55">
        <v>33</v>
      </c>
      <c r="D43" s="56"/>
      <c r="E43" s="56">
        <v>0.5</v>
      </c>
      <c r="F43" s="56">
        <v>0.5</v>
      </c>
      <c r="G43" s="56">
        <v>0.5</v>
      </c>
      <c r="H43" s="56">
        <v>0.5</v>
      </c>
      <c r="I43" s="56">
        <v>0.5</v>
      </c>
      <c r="J43" s="56">
        <v>0.5</v>
      </c>
      <c r="K43" s="56">
        <v>0.5</v>
      </c>
      <c r="L43" s="56">
        <v>0.5</v>
      </c>
      <c r="M43" s="56">
        <v>0.5</v>
      </c>
      <c r="N43" s="56">
        <v>0.5</v>
      </c>
      <c r="O43" s="56">
        <v>0.5</v>
      </c>
      <c r="P43" s="56">
        <v>0.5</v>
      </c>
      <c r="Q43" s="56">
        <v>0.5</v>
      </c>
      <c r="R43" s="56">
        <v>0.5</v>
      </c>
      <c r="S43" s="56">
        <v>0.5</v>
      </c>
      <c r="T43" s="56">
        <v>0.5</v>
      </c>
      <c r="U43" s="56">
        <v>0.5</v>
      </c>
      <c r="V43" s="56">
        <v>0.5</v>
      </c>
      <c r="W43" s="56">
        <v>0.5</v>
      </c>
      <c r="X43" s="56">
        <v>0.5</v>
      </c>
      <c r="Y43" s="56">
        <v>0.5</v>
      </c>
      <c r="Z43" s="56">
        <v>0.5</v>
      </c>
      <c r="AA43" s="56">
        <v>0.5</v>
      </c>
      <c r="AB43" s="56">
        <v>0.5</v>
      </c>
    </row>
    <row r="44" spans="1:28" s="27" customFormat="1" x14ac:dyDescent="0.25">
      <c r="A44" s="71"/>
      <c r="B44" s="4" t="s">
        <v>42</v>
      </c>
      <c r="C44" s="57" t="s">
        <v>43</v>
      </c>
      <c r="D44" s="56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</row>
    <row r="45" spans="1:28" s="27" customFormat="1" x14ac:dyDescent="0.25">
      <c r="A45" s="71"/>
      <c r="B45" s="4"/>
      <c r="C45" s="55">
        <v>13</v>
      </c>
      <c r="D45" s="56"/>
      <c r="E45" s="56">
        <v>0</v>
      </c>
      <c r="F45" s="56">
        <v>0</v>
      </c>
      <c r="G45" s="56">
        <v>0</v>
      </c>
      <c r="H45" s="56">
        <v>0</v>
      </c>
      <c r="I45" s="56">
        <v>0</v>
      </c>
      <c r="J45" s="56">
        <v>0</v>
      </c>
      <c r="K45" s="56">
        <v>0</v>
      </c>
      <c r="L45" s="56">
        <v>0</v>
      </c>
      <c r="M45" s="56">
        <v>0</v>
      </c>
      <c r="N45" s="56">
        <v>0</v>
      </c>
      <c r="O45" s="56">
        <v>0</v>
      </c>
      <c r="P45" s="56">
        <v>0</v>
      </c>
      <c r="Q45" s="56">
        <v>0</v>
      </c>
      <c r="R45" s="56">
        <v>0</v>
      </c>
      <c r="S45" s="56">
        <v>0</v>
      </c>
      <c r="T45" s="56">
        <v>0</v>
      </c>
      <c r="U45" s="56">
        <v>0</v>
      </c>
      <c r="V45" s="56">
        <v>0</v>
      </c>
      <c r="W45" s="56">
        <v>0</v>
      </c>
      <c r="X45" s="56">
        <v>0</v>
      </c>
      <c r="Y45" s="56">
        <v>0</v>
      </c>
      <c r="Z45" s="56">
        <v>0</v>
      </c>
      <c r="AA45" s="56">
        <v>0</v>
      </c>
      <c r="AB45" s="56">
        <v>0</v>
      </c>
    </row>
    <row r="46" spans="1:28" s="27" customFormat="1" x14ac:dyDescent="0.25">
      <c r="A46" s="71"/>
      <c r="B46" s="4"/>
      <c r="C46" s="55">
        <v>14</v>
      </c>
      <c r="D46" s="56"/>
      <c r="E46" s="56">
        <v>0</v>
      </c>
      <c r="F46" s="56">
        <v>0</v>
      </c>
      <c r="G46" s="56">
        <v>0</v>
      </c>
      <c r="H46" s="56">
        <v>0</v>
      </c>
      <c r="I46" s="56">
        <v>0</v>
      </c>
      <c r="J46" s="56">
        <v>0</v>
      </c>
      <c r="K46" s="56">
        <v>0</v>
      </c>
      <c r="L46" s="56">
        <v>0</v>
      </c>
      <c r="M46" s="56">
        <v>0</v>
      </c>
      <c r="N46" s="56">
        <v>0</v>
      </c>
      <c r="O46" s="56">
        <v>0</v>
      </c>
      <c r="P46" s="56">
        <v>0</v>
      </c>
      <c r="Q46" s="56">
        <v>0</v>
      </c>
      <c r="R46" s="56">
        <v>0</v>
      </c>
      <c r="S46" s="56">
        <v>0</v>
      </c>
      <c r="T46" s="56">
        <v>0</v>
      </c>
      <c r="U46" s="56">
        <v>0</v>
      </c>
      <c r="V46" s="56">
        <v>0</v>
      </c>
      <c r="W46" s="56">
        <v>0</v>
      </c>
      <c r="X46" s="56">
        <v>0</v>
      </c>
      <c r="Y46" s="56">
        <v>0</v>
      </c>
      <c r="Z46" s="56">
        <v>0</v>
      </c>
      <c r="AA46" s="56">
        <v>0</v>
      </c>
      <c r="AB46" s="56">
        <v>0</v>
      </c>
    </row>
    <row r="47" spans="1:28" s="27" customFormat="1" x14ac:dyDescent="0.25">
      <c r="A47" s="71"/>
      <c r="B47" s="4"/>
      <c r="C47" s="55">
        <v>16</v>
      </c>
      <c r="D47" s="56"/>
      <c r="E47" s="56">
        <v>0</v>
      </c>
      <c r="F47" s="56">
        <v>0</v>
      </c>
      <c r="G47" s="56">
        <v>0</v>
      </c>
      <c r="H47" s="56">
        <v>0</v>
      </c>
      <c r="I47" s="56">
        <v>0</v>
      </c>
      <c r="J47" s="56">
        <v>0</v>
      </c>
      <c r="K47" s="56">
        <v>0</v>
      </c>
      <c r="L47" s="56">
        <v>0</v>
      </c>
      <c r="M47" s="56">
        <v>0</v>
      </c>
      <c r="N47" s="56">
        <v>0</v>
      </c>
      <c r="O47" s="56">
        <v>0</v>
      </c>
      <c r="P47" s="56">
        <v>0</v>
      </c>
      <c r="Q47" s="56">
        <v>0</v>
      </c>
      <c r="R47" s="56">
        <v>0</v>
      </c>
      <c r="S47" s="56">
        <v>0</v>
      </c>
      <c r="T47" s="56">
        <v>0</v>
      </c>
      <c r="U47" s="56">
        <v>0</v>
      </c>
      <c r="V47" s="56">
        <v>0</v>
      </c>
      <c r="W47" s="56">
        <v>0</v>
      </c>
      <c r="X47" s="56">
        <v>0</v>
      </c>
      <c r="Y47" s="56">
        <v>0</v>
      </c>
      <c r="Z47" s="56">
        <v>0</v>
      </c>
      <c r="AA47" s="56">
        <v>0</v>
      </c>
      <c r="AB47" s="56">
        <v>0</v>
      </c>
    </row>
    <row r="48" spans="1:28" s="27" customFormat="1" x14ac:dyDescent="0.25">
      <c r="A48" s="71"/>
      <c r="B48" s="4"/>
      <c r="C48" s="55">
        <v>17</v>
      </c>
      <c r="D48" s="56"/>
      <c r="E48" s="56">
        <v>0</v>
      </c>
      <c r="F48" s="56">
        <v>0</v>
      </c>
      <c r="G48" s="56">
        <v>0</v>
      </c>
      <c r="H48" s="56">
        <v>0</v>
      </c>
      <c r="I48" s="56">
        <v>0</v>
      </c>
      <c r="J48" s="56">
        <v>0</v>
      </c>
      <c r="K48" s="56">
        <v>0</v>
      </c>
      <c r="L48" s="56">
        <v>0</v>
      </c>
      <c r="M48" s="56">
        <v>0</v>
      </c>
      <c r="N48" s="56">
        <v>0</v>
      </c>
      <c r="O48" s="56">
        <v>0</v>
      </c>
      <c r="P48" s="56">
        <v>0</v>
      </c>
      <c r="Q48" s="56">
        <v>0</v>
      </c>
      <c r="R48" s="56">
        <v>0</v>
      </c>
      <c r="S48" s="56">
        <v>0</v>
      </c>
      <c r="T48" s="56">
        <v>0</v>
      </c>
      <c r="U48" s="56">
        <v>0</v>
      </c>
      <c r="V48" s="56">
        <v>0</v>
      </c>
      <c r="W48" s="56">
        <v>0</v>
      </c>
      <c r="X48" s="56">
        <v>0</v>
      </c>
      <c r="Y48" s="56">
        <v>0</v>
      </c>
      <c r="Z48" s="56">
        <v>0</v>
      </c>
      <c r="AA48" s="56">
        <v>0</v>
      </c>
      <c r="AB48" s="56">
        <v>0</v>
      </c>
    </row>
    <row r="49" spans="1:28" s="27" customFormat="1" x14ac:dyDescent="0.25">
      <c r="A49" s="71"/>
      <c r="B49" s="4"/>
      <c r="C49" s="55">
        <v>18</v>
      </c>
      <c r="D49" s="56"/>
      <c r="E49" s="56">
        <v>0.75</v>
      </c>
      <c r="F49" s="56">
        <v>0.75</v>
      </c>
      <c r="G49" s="56">
        <v>0.75</v>
      </c>
      <c r="H49" s="56">
        <v>0.75</v>
      </c>
      <c r="I49" s="56">
        <v>0.75</v>
      </c>
      <c r="J49" s="56">
        <v>0.75</v>
      </c>
      <c r="K49" s="56">
        <v>0.75</v>
      </c>
      <c r="L49" s="56">
        <v>0.75</v>
      </c>
      <c r="M49" s="56">
        <v>0.75</v>
      </c>
      <c r="N49" s="56">
        <v>0.75</v>
      </c>
      <c r="O49" s="56">
        <v>0.75</v>
      </c>
      <c r="P49" s="56">
        <v>0.75</v>
      </c>
      <c r="Q49" s="56">
        <v>0.75</v>
      </c>
      <c r="R49" s="56">
        <v>0.75</v>
      </c>
      <c r="S49" s="56">
        <v>0.75</v>
      </c>
      <c r="T49" s="56">
        <v>0.75</v>
      </c>
      <c r="U49" s="56">
        <v>0.75</v>
      </c>
      <c r="V49" s="56">
        <v>0.75</v>
      </c>
      <c r="W49" s="56">
        <v>0.75</v>
      </c>
      <c r="X49" s="56">
        <v>0.75</v>
      </c>
      <c r="Y49" s="56">
        <v>0.75</v>
      </c>
      <c r="Z49" s="56">
        <v>0.75</v>
      </c>
      <c r="AA49" s="56">
        <v>0.75</v>
      </c>
      <c r="AB49" s="56">
        <v>0.75</v>
      </c>
    </row>
    <row r="50" spans="1:28" s="27" customFormat="1" x14ac:dyDescent="0.25">
      <c r="A50" s="71"/>
      <c r="B50" s="4"/>
      <c r="C50" s="55">
        <v>22</v>
      </c>
      <c r="D50" s="56"/>
      <c r="E50" s="56">
        <v>0.25</v>
      </c>
      <c r="F50" s="56">
        <v>0.25</v>
      </c>
      <c r="G50" s="56">
        <v>0.25</v>
      </c>
      <c r="H50" s="56">
        <v>0.25</v>
      </c>
      <c r="I50" s="56">
        <v>0.25</v>
      </c>
      <c r="J50" s="56">
        <v>0.25</v>
      </c>
      <c r="K50" s="56">
        <v>0.25</v>
      </c>
      <c r="L50" s="56">
        <v>0.25</v>
      </c>
      <c r="M50" s="56">
        <v>0.25</v>
      </c>
      <c r="N50" s="56">
        <v>0.25</v>
      </c>
      <c r="O50" s="56">
        <v>0.25</v>
      </c>
      <c r="P50" s="56">
        <v>0.25</v>
      </c>
      <c r="Q50" s="56">
        <v>0.25</v>
      </c>
      <c r="R50" s="56">
        <v>0.25</v>
      </c>
      <c r="S50" s="56">
        <v>0.25</v>
      </c>
      <c r="T50" s="56">
        <v>0.25</v>
      </c>
      <c r="U50" s="56">
        <v>0.25</v>
      </c>
      <c r="V50" s="56">
        <v>0.25</v>
      </c>
      <c r="W50" s="56">
        <v>0.25</v>
      </c>
      <c r="X50" s="56">
        <v>0.25</v>
      </c>
      <c r="Y50" s="56">
        <v>0.25</v>
      </c>
      <c r="Z50" s="56">
        <v>0.25</v>
      </c>
      <c r="AA50" s="56">
        <v>0.25</v>
      </c>
      <c r="AB50" s="56">
        <v>0.25</v>
      </c>
    </row>
    <row r="51" spans="1:28" s="27" customFormat="1" x14ac:dyDescent="0.25">
      <c r="A51" s="71"/>
      <c r="B51" s="4"/>
      <c r="C51" s="55">
        <v>24</v>
      </c>
      <c r="D51" s="56"/>
      <c r="E51" s="56">
        <v>0</v>
      </c>
      <c r="F51" s="56">
        <v>0</v>
      </c>
      <c r="G51" s="56">
        <v>0</v>
      </c>
      <c r="H51" s="56">
        <v>0</v>
      </c>
      <c r="I51" s="56">
        <v>0</v>
      </c>
      <c r="J51" s="56">
        <v>0</v>
      </c>
      <c r="K51" s="56">
        <v>0</v>
      </c>
      <c r="L51" s="56">
        <v>0</v>
      </c>
      <c r="M51" s="56">
        <v>0</v>
      </c>
      <c r="N51" s="56">
        <v>0</v>
      </c>
      <c r="O51" s="56">
        <v>0</v>
      </c>
      <c r="P51" s="56">
        <v>0</v>
      </c>
      <c r="Q51" s="56">
        <v>0</v>
      </c>
      <c r="R51" s="56">
        <v>0</v>
      </c>
      <c r="S51" s="56">
        <v>0</v>
      </c>
      <c r="T51" s="56">
        <v>0</v>
      </c>
      <c r="U51" s="56">
        <v>0</v>
      </c>
      <c r="V51" s="56">
        <v>0</v>
      </c>
      <c r="W51" s="56">
        <v>0</v>
      </c>
      <c r="X51" s="56">
        <v>0</v>
      </c>
      <c r="Y51" s="56">
        <v>0</v>
      </c>
      <c r="Z51" s="56">
        <v>0</v>
      </c>
      <c r="AA51" s="56">
        <v>0</v>
      </c>
      <c r="AB51" s="56">
        <v>0</v>
      </c>
    </row>
    <row r="52" spans="1:28" s="27" customFormat="1" x14ac:dyDescent="0.25">
      <c r="A52" s="71"/>
      <c r="B52" s="4"/>
      <c r="C52" s="55">
        <v>25</v>
      </c>
      <c r="D52" s="56"/>
      <c r="E52" s="56">
        <v>0</v>
      </c>
      <c r="F52" s="56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B52" s="56">
        <v>0</v>
      </c>
    </row>
    <row r="53" spans="1:28" s="27" customFormat="1" x14ac:dyDescent="0.25">
      <c r="A53" s="71"/>
      <c r="B53" s="4"/>
      <c r="C53" s="55">
        <v>29</v>
      </c>
      <c r="D53" s="56"/>
      <c r="E53" s="56">
        <v>1</v>
      </c>
      <c r="F53" s="56">
        <v>1</v>
      </c>
      <c r="G53" s="56">
        <v>1</v>
      </c>
      <c r="H53" s="56">
        <v>1</v>
      </c>
      <c r="I53" s="56">
        <v>1</v>
      </c>
      <c r="J53" s="56">
        <v>1</v>
      </c>
      <c r="K53" s="56">
        <v>1</v>
      </c>
      <c r="L53" s="56">
        <v>1</v>
      </c>
      <c r="M53" s="56">
        <v>1</v>
      </c>
      <c r="N53" s="56">
        <v>1</v>
      </c>
      <c r="O53" s="56">
        <v>1</v>
      </c>
      <c r="P53" s="56">
        <v>1</v>
      </c>
      <c r="Q53" s="56">
        <v>1</v>
      </c>
      <c r="R53" s="56">
        <v>1</v>
      </c>
      <c r="S53" s="56">
        <v>1</v>
      </c>
      <c r="T53" s="56">
        <v>1</v>
      </c>
      <c r="U53" s="56">
        <v>1</v>
      </c>
      <c r="V53" s="56">
        <v>1</v>
      </c>
      <c r="W53" s="56">
        <v>1</v>
      </c>
      <c r="X53" s="56">
        <v>1</v>
      </c>
      <c r="Y53" s="56">
        <v>1</v>
      </c>
      <c r="Z53" s="56">
        <v>1</v>
      </c>
      <c r="AA53" s="56">
        <v>1</v>
      </c>
      <c r="AB53" s="56">
        <v>1</v>
      </c>
    </row>
    <row r="54" spans="1:28" s="27" customFormat="1" x14ac:dyDescent="0.25">
      <c r="A54" s="71"/>
      <c r="B54" s="4"/>
      <c r="C54" s="55">
        <v>30</v>
      </c>
      <c r="D54" s="56"/>
      <c r="E54" s="56">
        <v>1.5</v>
      </c>
      <c r="F54" s="56">
        <v>1.5</v>
      </c>
      <c r="G54" s="56">
        <v>1.5</v>
      </c>
      <c r="H54" s="56">
        <v>1.5</v>
      </c>
      <c r="I54" s="56">
        <v>1.5</v>
      </c>
      <c r="J54" s="56">
        <v>1.5</v>
      </c>
      <c r="K54" s="56">
        <v>1.5</v>
      </c>
      <c r="L54" s="56">
        <v>1.5</v>
      </c>
      <c r="M54" s="56">
        <v>1.5</v>
      </c>
      <c r="N54" s="56">
        <v>1.5</v>
      </c>
      <c r="O54" s="56">
        <v>1.5</v>
      </c>
      <c r="P54" s="56">
        <v>1.5</v>
      </c>
      <c r="Q54" s="56">
        <v>1.5</v>
      </c>
      <c r="R54" s="56">
        <v>1.5</v>
      </c>
      <c r="S54" s="56">
        <v>1.5</v>
      </c>
      <c r="T54" s="56">
        <v>1.5</v>
      </c>
      <c r="U54" s="56">
        <v>1.5</v>
      </c>
      <c r="V54" s="56">
        <v>1.5</v>
      </c>
      <c r="W54" s="56">
        <v>1.5</v>
      </c>
      <c r="X54" s="56">
        <v>1.5</v>
      </c>
      <c r="Y54" s="56">
        <v>1.5</v>
      </c>
      <c r="Z54" s="56">
        <v>1.5</v>
      </c>
      <c r="AA54" s="56">
        <v>1.5</v>
      </c>
      <c r="AB54" s="56">
        <v>1.5</v>
      </c>
    </row>
    <row r="55" spans="1:28" s="27" customFormat="1" x14ac:dyDescent="0.25">
      <c r="A55" s="71"/>
      <c r="B55" s="4"/>
      <c r="C55" s="55">
        <v>31</v>
      </c>
      <c r="D55" s="56"/>
      <c r="E55" s="56">
        <v>0.2</v>
      </c>
      <c r="F55" s="56">
        <v>0.2</v>
      </c>
      <c r="G55" s="56">
        <v>0.2</v>
      </c>
      <c r="H55" s="56">
        <v>0.2</v>
      </c>
      <c r="I55" s="56">
        <v>0.2</v>
      </c>
      <c r="J55" s="56">
        <v>0.2</v>
      </c>
      <c r="K55" s="56">
        <v>0.2</v>
      </c>
      <c r="L55" s="56">
        <v>0.2</v>
      </c>
      <c r="M55" s="56">
        <v>0.2</v>
      </c>
      <c r="N55" s="56">
        <v>0.2</v>
      </c>
      <c r="O55" s="56">
        <v>0.2</v>
      </c>
      <c r="P55" s="56">
        <v>0.2</v>
      </c>
      <c r="Q55" s="56">
        <v>0.2</v>
      </c>
      <c r="R55" s="56">
        <v>0.2</v>
      </c>
      <c r="S55" s="56">
        <v>0.2</v>
      </c>
      <c r="T55" s="56">
        <v>0.2</v>
      </c>
      <c r="U55" s="56">
        <v>0.2</v>
      </c>
      <c r="V55" s="56">
        <v>0.2</v>
      </c>
      <c r="W55" s="56">
        <v>0.2</v>
      </c>
      <c r="X55" s="56">
        <v>0.2</v>
      </c>
      <c r="Y55" s="56">
        <v>0.2</v>
      </c>
      <c r="Z55" s="56">
        <v>0.2</v>
      </c>
      <c r="AA55" s="56">
        <v>0.2</v>
      </c>
      <c r="AB55" s="56">
        <v>0.2</v>
      </c>
    </row>
    <row r="56" spans="1:28" s="27" customFormat="1" x14ac:dyDescent="0.25">
      <c r="A56" s="71"/>
      <c r="B56" s="4"/>
      <c r="C56" s="55">
        <v>32</v>
      </c>
      <c r="D56" s="56"/>
      <c r="E56" s="56">
        <v>1.25</v>
      </c>
      <c r="F56" s="56">
        <v>1.25</v>
      </c>
      <c r="G56" s="56">
        <v>1.25</v>
      </c>
      <c r="H56" s="56">
        <v>1.25</v>
      </c>
      <c r="I56" s="56">
        <v>1.25</v>
      </c>
      <c r="J56" s="56">
        <v>1.25</v>
      </c>
      <c r="K56" s="56">
        <v>1.25</v>
      </c>
      <c r="L56" s="56">
        <v>1.25</v>
      </c>
      <c r="M56" s="56">
        <v>1.25</v>
      </c>
      <c r="N56" s="56">
        <v>1.25</v>
      </c>
      <c r="O56" s="56">
        <v>1.25</v>
      </c>
      <c r="P56" s="56">
        <v>1.25</v>
      </c>
      <c r="Q56" s="56">
        <v>1.25</v>
      </c>
      <c r="R56" s="56">
        <v>1.25</v>
      </c>
      <c r="S56" s="56">
        <v>1.25</v>
      </c>
      <c r="T56" s="56">
        <v>1.25</v>
      </c>
      <c r="U56" s="56">
        <v>1.25</v>
      </c>
      <c r="V56" s="56">
        <v>1.25</v>
      </c>
      <c r="W56" s="56">
        <v>1.25</v>
      </c>
      <c r="X56" s="56">
        <v>1.25</v>
      </c>
      <c r="Y56" s="56">
        <v>1.25</v>
      </c>
      <c r="Z56" s="56">
        <v>1.25</v>
      </c>
      <c r="AA56" s="56">
        <v>1.25</v>
      </c>
      <c r="AB56" s="56">
        <v>1.25</v>
      </c>
    </row>
    <row r="57" spans="1:28" s="27" customFormat="1" ht="15.75" thickBot="1" x14ac:dyDescent="0.3">
      <c r="A57" s="71"/>
      <c r="B57" s="4"/>
      <c r="C57" s="55">
        <v>33</v>
      </c>
      <c r="D57" s="56"/>
      <c r="E57" s="56">
        <v>0.5</v>
      </c>
      <c r="F57" s="56">
        <v>0.5</v>
      </c>
      <c r="G57" s="56">
        <v>0.5</v>
      </c>
      <c r="H57" s="56">
        <v>0.5</v>
      </c>
      <c r="I57" s="56">
        <v>0.5</v>
      </c>
      <c r="J57" s="56">
        <v>0.5</v>
      </c>
      <c r="K57" s="56">
        <v>0.5</v>
      </c>
      <c r="L57" s="56">
        <v>0.5</v>
      </c>
      <c r="M57" s="56">
        <v>0.5</v>
      </c>
      <c r="N57" s="56">
        <v>0.5</v>
      </c>
      <c r="O57" s="56">
        <v>0.5</v>
      </c>
      <c r="P57" s="56">
        <v>0.5</v>
      </c>
      <c r="Q57" s="56">
        <v>0.5</v>
      </c>
      <c r="R57" s="56">
        <v>0.5</v>
      </c>
      <c r="S57" s="56">
        <v>0.5</v>
      </c>
      <c r="T57" s="56">
        <v>0.5</v>
      </c>
      <c r="U57" s="56">
        <v>0.5</v>
      </c>
      <c r="V57" s="56">
        <v>0.5</v>
      </c>
      <c r="W57" s="56">
        <v>0.5</v>
      </c>
      <c r="X57" s="56">
        <v>0.5</v>
      </c>
      <c r="Y57" s="56">
        <v>0.5</v>
      </c>
      <c r="Z57" s="56">
        <v>0.5</v>
      </c>
      <c r="AA57" s="56">
        <v>0.5</v>
      </c>
      <c r="AB57" s="56">
        <v>0.5</v>
      </c>
    </row>
    <row r="58" spans="1:28" s="27" customFormat="1" x14ac:dyDescent="0.25">
      <c r="A58" s="4" t="s">
        <v>57</v>
      </c>
      <c r="B58" s="4" t="s">
        <v>39</v>
      </c>
      <c r="C58" s="7" t="s">
        <v>43</v>
      </c>
      <c r="D58" s="43"/>
      <c r="AB58" s="8"/>
    </row>
    <row r="59" spans="1:28" s="27" customFormat="1" x14ac:dyDescent="0.25">
      <c r="A59" s="4"/>
      <c r="B59" s="4"/>
      <c r="C59" s="54">
        <v>13</v>
      </c>
      <c r="D59" s="43">
        <v>15</v>
      </c>
      <c r="AB59" s="8"/>
    </row>
    <row r="60" spans="1:28" s="27" customFormat="1" x14ac:dyDescent="0.25">
      <c r="A60" s="4"/>
      <c r="B60" s="4"/>
      <c r="C60" s="54">
        <v>14</v>
      </c>
      <c r="D60" s="43">
        <v>15</v>
      </c>
      <c r="AB60" s="8"/>
    </row>
    <row r="61" spans="1:28" s="27" customFormat="1" x14ac:dyDescent="0.25">
      <c r="A61" s="4"/>
      <c r="B61" s="4"/>
      <c r="C61" s="54">
        <v>16</v>
      </c>
      <c r="D61" s="43">
        <v>15</v>
      </c>
      <c r="AB61" s="8"/>
    </row>
    <row r="62" spans="1:28" s="27" customFormat="1" x14ac:dyDescent="0.25">
      <c r="A62" s="4"/>
      <c r="B62" s="4"/>
      <c r="C62" s="54">
        <v>17</v>
      </c>
      <c r="D62" s="43">
        <v>15</v>
      </c>
      <c r="AB62" s="8"/>
    </row>
    <row r="63" spans="1:28" s="27" customFormat="1" x14ac:dyDescent="0.25">
      <c r="A63" s="4"/>
      <c r="B63" s="4"/>
      <c r="C63" s="54">
        <v>18</v>
      </c>
      <c r="D63" s="43">
        <v>15</v>
      </c>
      <c r="AB63" s="8"/>
    </row>
    <row r="64" spans="1:28" s="27" customFormat="1" x14ac:dyDescent="0.25">
      <c r="A64" s="4"/>
      <c r="B64" s="4"/>
      <c r="C64" s="54">
        <v>22</v>
      </c>
      <c r="D64" s="43">
        <v>15</v>
      </c>
      <c r="AB64" s="8"/>
    </row>
    <row r="65" spans="1:28" s="27" customFormat="1" x14ac:dyDescent="0.25">
      <c r="A65" s="4"/>
      <c r="B65" s="4"/>
      <c r="C65" s="54">
        <v>24</v>
      </c>
      <c r="D65" s="43">
        <v>15</v>
      </c>
      <c r="AB65" s="8"/>
    </row>
    <row r="66" spans="1:28" s="27" customFormat="1" x14ac:dyDescent="0.25">
      <c r="A66" s="4"/>
      <c r="B66" s="4"/>
      <c r="C66" s="54">
        <v>25</v>
      </c>
      <c r="D66" s="43">
        <v>15</v>
      </c>
      <c r="AB66" s="8"/>
    </row>
    <row r="67" spans="1:28" s="27" customFormat="1" x14ac:dyDescent="0.25">
      <c r="A67" s="4"/>
      <c r="B67" s="4"/>
      <c r="C67" s="54">
        <v>29</v>
      </c>
      <c r="D67" s="43">
        <v>15</v>
      </c>
      <c r="AB67" s="8"/>
    </row>
    <row r="68" spans="1:28" s="27" customFormat="1" x14ac:dyDescent="0.25">
      <c r="A68" s="4"/>
      <c r="B68" s="4"/>
      <c r="C68" s="54">
        <v>30</v>
      </c>
      <c r="D68" s="43">
        <v>15</v>
      </c>
      <c r="AB68" s="8"/>
    </row>
    <row r="69" spans="1:28" s="27" customFormat="1" x14ac:dyDescent="0.25">
      <c r="A69" s="4"/>
      <c r="B69" s="4"/>
      <c r="C69" s="54">
        <v>31</v>
      </c>
      <c r="D69" s="43">
        <v>15</v>
      </c>
      <c r="AB69" s="8"/>
    </row>
    <row r="70" spans="1:28" s="27" customFormat="1" x14ac:dyDescent="0.25">
      <c r="A70" s="4"/>
      <c r="B70" s="4"/>
      <c r="C70" s="54">
        <v>32</v>
      </c>
      <c r="D70" s="43">
        <v>15</v>
      </c>
      <c r="AB70" s="8"/>
    </row>
    <row r="71" spans="1:28" s="27" customFormat="1" x14ac:dyDescent="0.25">
      <c r="A71" s="4"/>
      <c r="B71" s="4"/>
      <c r="C71" s="10">
        <v>33</v>
      </c>
      <c r="D71" s="43">
        <v>15</v>
      </c>
      <c r="AB71" s="8"/>
    </row>
    <row r="72" spans="1:28" s="27" customFormat="1" x14ac:dyDescent="0.25">
      <c r="A72" s="71"/>
      <c r="B72" s="4" t="s">
        <v>42</v>
      </c>
      <c r="C72" s="9" t="s">
        <v>43</v>
      </c>
      <c r="D72" s="43"/>
      <c r="AB72" s="8"/>
    </row>
    <row r="73" spans="1:28" s="27" customFormat="1" x14ac:dyDescent="0.25">
      <c r="A73" s="71"/>
      <c r="B73" s="4"/>
      <c r="C73" s="54">
        <v>13</v>
      </c>
      <c r="D73" s="43">
        <v>15</v>
      </c>
      <c r="AB73" s="8"/>
    </row>
    <row r="74" spans="1:28" s="27" customFormat="1" x14ac:dyDescent="0.25">
      <c r="A74" s="71"/>
      <c r="B74" s="4"/>
      <c r="C74" s="54">
        <v>14</v>
      </c>
      <c r="D74" s="43">
        <v>15</v>
      </c>
      <c r="AB74" s="8"/>
    </row>
    <row r="75" spans="1:28" s="27" customFormat="1" x14ac:dyDescent="0.25">
      <c r="A75" s="71"/>
      <c r="B75" s="4"/>
      <c r="C75" s="54">
        <v>16</v>
      </c>
      <c r="D75" s="43">
        <v>15</v>
      </c>
      <c r="AB75" s="8"/>
    </row>
    <row r="76" spans="1:28" s="27" customFormat="1" x14ac:dyDescent="0.25">
      <c r="A76" s="71"/>
      <c r="B76" s="4"/>
      <c r="C76" s="54">
        <v>17</v>
      </c>
      <c r="D76" s="43">
        <v>15</v>
      </c>
      <c r="AB76" s="8"/>
    </row>
    <row r="77" spans="1:28" s="27" customFormat="1" x14ac:dyDescent="0.25">
      <c r="A77" s="71"/>
      <c r="B77" s="4"/>
      <c r="C77" s="54">
        <v>18</v>
      </c>
      <c r="D77" s="43">
        <v>15</v>
      </c>
      <c r="AB77" s="8"/>
    </row>
    <row r="78" spans="1:28" s="27" customFormat="1" x14ac:dyDescent="0.25">
      <c r="A78" s="71"/>
      <c r="B78" s="4"/>
      <c r="C78" s="54">
        <v>22</v>
      </c>
      <c r="D78" s="43">
        <v>15</v>
      </c>
      <c r="AB78" s="8"/>
    </row>
    <row r="79" spans="1:28" s="27" customFormat="1" x14ac:dyDescent="0.25">
      <c r="A79" s="71"/>
      <c r="B79" s="4"/>
      <c r="C79" s="54">
        <v>24</v>
      </c>
      <c r="D79" s="43">
        <v>15</v>
      </c>
      <c r="AB79" s="8"/>
    </row>
    <row r="80" spans="1:28" x14ac:dyDescent="0.25">
      <c r="A80" s="71"/>
      <c r="B80" s="4"/>
      <c r="C80" s="54">
        <v>25</v>
      </c>
      <c r="D80" s="43">
        <v>15</v>
      </c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8"/>
    </row>
    <row r="81" spans="1:28" s="27" customFormat="1" x14ac:dyDescent="0.25">
      <c r="A81" s="71"/>
      <c r="B81" s="4"/>
      <c r="C81" s="54">
        <v>29</v>
      </c>
      <c r="D81" s="43">
        <v>15</v>
      </c>
      <c r="AB81" s="8"/>
    </row>
    <row r="82" spans="1:28" s="27" customFormat="1" x14ac:dyDescent="0.25">
      <c r="A82" s="71"/>
      <c r="B82" s="4"/>
      <c r="C82" s="54">
        <v>30</v>
      </c>
      <c r="D82" s="43">
        <v>15</v>
      </c>
      <c r="AB82" s="8"/>
    </row>
    <row r="83" spans="1:28" s="27" customFormat="1" x14ac:dyDescent="0.25">
      <c r="A83" s="71"/>
      <c r="B83" s="4"/>
      <c r="C83" s="54">
        <v>31</v>
      </c>
      <c r="D83" s="43">
        <v>15</v>
      </c>
      <c r="AB83" s="8"/>
    </row>
    <row r="84" spans="1:28" s="27" customFormat="1" x14ac:dyDescent="0.25">
      <c r="A84" s="71"/>
      <c r="B84" s="4"/>
      <c r="C84" s="54">
        <v>32</v>
      </c>
      <c r="D84" s="43">
        <v>15</v>
      </c>
      <c r="AB84" s="8"/>
    </row>
    <row r="85" spans="1:28" s="27" customFormat="1" ht="15.75" thickBot="1" x14ac:dyDescent="0.3">
      <c r="A85" s="71"/>
      <c r="B85" s="4"/>
      <c r="C85" s="10">
        <v>33</v>
      </c>
      <c r="D85" s="43">
        <v>15</v>
      </c>
      <c r="AB85" s="8"/>
    </row>
    <row r="86" spans="1:28" s="27" customFormat="1" x14ac:dyDescent="0.25">
      <c r="A86" s="4" t="s">
        <v>58</v>
      </c>
      <c r="B86" s="4" t="s">
        <v>39</v>
      </c>
      <c r="C86" s="7" t="s">
        <v>43</v>
      </c>
      <c r="D86" s="44"/>
      <c r="AB86" s="8"/>
    </row>
    <row r="87" spans="1:28" s="27" customFormat="1" x14ac:dyDescent="0.25">
      <c r="A87" s="4"/>
      <c r="B87" s="4"/>
      <c r="C87" s="54">
        <v>13</v>
      </c>
      <c r="D87" s="44">
        <v>3</v>
      </c>
      <c r="AB87" s="8"/>
    </row>
    <row r="88" spans="1:28" s="27" customFormat="1" x14ac:dyDescent="0.25">
      <c r="A88" s="4"/>
      <c r="B88" s="4"/>
      <c r="C88" s="54">
        <v>14</v>
      </c>
      <c r="D88" s="44">
        <v>3</v>
      </c>
      <c r="AB88" s="8"/>
    </row>
    <row r="89" spans="1:28" s="27" customFormat="1" x14ac:dyDescent="0.25">
      <c r="A89" s="4"/>
      <c r="B89" s="4"/>
      <c r="C89" s="54">
        <v>16</v>
      </c>
      <c r="D89" s="44">
        <v>3</v>
      </c>
      <c r="AB89" s="8"/>
    </row>
    <row r="90" spans="1:28" s="27" customFormat="1" x14ac:dyDescent="0.25">
      <c r="A90" s="4"/>
      <c r="B90" s="4"/>
      <c r="C90" s="54">
        <v>17</v>
      </c>
      <c r="D90" s="44">
        <v>3</v>
      </c>
      <c r="AB90" s="8"/>
    </row>
    <row r="91" spans="1:28" s="27" customFormat="1" x14ac:dyDescent="0.25">
      <c r="A91" s="4"/>
      <c r="B91" s="4"/>
      <c r="C91" s="54">
        <v>18</v>
      </c>
      <c r="D91" s="44">
        <v>3</v>
      </c>
      <c r="AB91" s="8"/>
    </row>
    <row r="92" spans="1:28" s="27" customFormat="1" x14ac:dyDescent="0.25">
      <c r="A92" s="4"/>
      <c r="B92" s="4"/>
      <c r="C92" s="54">
        <v>22</v>
      </c>
      <c r="D92" s="44">
        <v>3</v>
      </c>
      <c r="AB92" s="8"/>
    </row>
    <row r="93" spans="1:28" s="27" customFormat="1" x14ac:dyDescent="0.25">
      <c r="A93" s="4"/>
      <c r="B93" s="4"/>
      <c r="C93" s="54">
        <v>24</v>
      </c>
      <c r="D93" s="44">
        <v>3</v>
      </c>
      <c r="AB93" s="8"/>
    </row>
    <row r="94" spans="1:28" s="27" customFormat="1" x14ac:dyDescent="0.25">
      <c r="A94" s="4"/>
      <c r="B94" s="4"/>
      <c r="C94" s="54">
        <v>25</v>
      </c>
      <c r="D94" s="44">
        <v>3</v>
      </c>
      <c r="AB94" s="8"/>
    </row>
    <row r="95" spans="1:28" s="27" customFormat="1" x14ac:dyDescent="0.25">
      <c r="A95" s="4"/>
      <c r="B95" s="4"/>
      <c r="C95" s="54">
        <v>29</v>
      </c>
      <c r="D95" s="44">
        <v>3</v>
      </c>
      <c r="AB95" s="8"/>
    </row>
    <row r="96" spans="1:28" s="27" customFormat="1" x14ac:dyDescent="0.25">
      <c r="A96" s="4"/>
      <c r="B96" s="4"/>
      <c r="C96" s="54">
        <v>30</v>
      </c>
      <c r="D96" s="44">
        <v>3</v>
      </c>
      <c r="AB96" s="8"/>
    </row>
    <row r="97" spans="1:28" s="27" customFormat="1" x14ac:dyDescent="0.25">
      <c r="A97" s="4"/>
      <c r="B97" s="4"/>
      <c r="C97" s="54">
        <v>31</v>
      </c>
      <c r="D97" s="44">
        <v>3</v>
      </c>
      <c r="AB97" s="8"/>
    </row>
    <row r="98" spans="1:28" s="27" customFormat="1" x14ac:dyDescent="0.25">
      <c r="A98" s="4"/>
      <c r="B98" s="4"/>
      <c r="C98" s="54">
        <v>32</v>
      </c>
      <c r="D98" s="44">
        <v>3</v>
      </c>
      <c r="AB98" s="8"/>
    </row>
    <row r="99" spans="1:28" s="27" customFormat="1" x14ac:dyDescent="0.25">
      <c r="A99" s="4"/>
      <c r="B99" s="4"/>
      <c r="C99" s="10">
        <v>33</v>
      </c>
      <c r="D99" s="44">
        <v>3</v>
      </c>
      <c r="AB99" s="8"/>
    </row>
    <row r="100" spans="1:28" s="27" customFormat="1" x14ac:dyDescent="0.25">
      <c r="A100" s="71"/>
      <c r="B100" s="4" t="s">
        <v>42</v>
      </c>
      <c r="C100" s="9" t="s">
        <v>43</v>
      </c>
      <c r="D100" s="43"/>
      <c r="AB100" s="8"/>
    </row>
    <row r="101" spans="1:28" s="27" customFormat="1" x14ac:dyDescent="0.25">
      <c r="A101" s="71"/>
      <c r="B101" s="71"/>
      <c r="C101" s="54">
        <v>13</v>
      </c>
      <c r="D101" s="44">
        <v>3</v>
      </c>
      <c r="AB101" s="8"/>
    </row>
    <row r="102" spans="1:28" s="27" customFormat="1" x14ac:dyDescent="0.25">
      <c r="A102" s="71"/>
      <c r="B102" s="71"/>
      <c r="C102" s="54">
        <v>14</v>
      </c>
      <c r="D102" s="44">
        <v>3</v>
      </c>
      <c r="AB102" s="8"/>
    </row>
    <row r="103" spans="1:28" s="27" customFormat="1" x14ac:dyDescent="0.25">
      <c r="C103" s="54">
        <v>16</v>
      </c>
      <c r="D103" s="44">
        <v>3</v>
      </c>
    </row>
    <row r="104" spans="1:28" s="27" customFormat="1" x14ac:dyDescent="0.25">
      <c r="A104" s="49"/>
      <c r="B104" s="49"/>
      <c r="C104" s="54">
        <v>17</v>
      </c>
      <c r="D104" s="44">
        <v>3</v>
      </c>
    </row>
    <row r="105" spans="1:28" s="27" customFormat="1" x14ac:dyDescent="0.25">
      <c r="A105" s="49"/>
      <c r="B105" s="49"/>
      <c r="C105" s="54">
        <v>18</v>
      </c>
      <c r="D105" s="44">
        <v>3</v>
      </c>
    </row>
    <row r="106" spans="1:28" s="27" customFormat="1" x14ac:dyDescent="0.25">
      <c r="C106" s="54">
        <v>22</v>
      </c>
      <c r="D106" s="44">
        <v>3</v>
      </c>
    </row>
    <row r="107" spans="1:28" s="27" customFormat="1" x14ac:dyDescent="0.25">
      <c r="C107" s="54">
        <v>24</v>
      </c>
      <c r="D107" s="44">
        <v>3</v>
      </c>
    </row>
    <row r="108" spans="1:28" s="27" customFormat="1" x14ac:dyDescent="0.25">
      <c r="C108" s="54">
        <v>25</v>
      </c>
      <c r="D108" s="44">
        <v>3</v>
      </c>
    </row>
    <row r="109" spans="1:28" s="27" customFormat="1" x14ac:dyDescent="0.25">
      <c r="C109" s="54">
        <v>29</v>
      </c>
      <c r="D109" s="44">
        <v>3</v>
      </c>
    </row>
    <row r="110" spans="1:28" s="27" customFormat="1" x14ac:dyDescent="0.25">
      <c r="C110" s="54">
        <v>30</v>
      </c>
      <c r="D110" s="44">
        <v>3</v>
      </c>
    </row>
    <row r="111" spans="1:28" s="27" customFormat="1" x14ac:dyDescent="0.25">
      <c r="C111" s="54">
        <v>31</v>
      </c>
      <c r="D111" s="44">
        <v>3</v>
      </c>
    </row>
    <row r="112" spans="1:28" s="27" customFormat="1" x14ac:dyDescent="0.25">
      <c r="A112" s="4"/>
      <c r="B112" s="4"/>
      <c r="C112" s="54">
        <v>32</v>
      </c>
      <c r="D112" s="44">
        <v>3</v>
      </c>
    </row>
    <row r="113" spans="1:28" s="27" customFormat="1" x14ac:dyDescent="0.25">
      <c r="A113" s="4"/>
      <c r="B113" s="4"/>
      <c r="C113" s="10">
        <v>33</v>
      </c>
      <c r="D113" s="44">
        <v>3</v>
      </c>
    </row>
    <row r="114" spans="1:28" s="27" customFormat="1" x14ac:dyDescent="0.25">
      <c r="A114" s="4"/>
      <c r="B114" s="4"/>
      <c r="C114" s="10"/>
      <c r="D114" s="43"/>
    </row>
    <row r="115" spans="1:28" x14ac:dyDescent="0.25">
      <c r="A115" s="70"/>
      <c r="B115" s="12"/>
      <c r="C115" s="9"/>
      <c r="D115" s="43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8"/>
    </row>
    <row r="116" spans="1:28" s="27" customFormat="1" x14ac:dyDescent="0.25">
      <c r="A116" s="70"/>
      <c r="B116" s="12"/>
      <c r="C116" s="10"/>
      <c r="D116" s="43"/>
    </row>
    <row r="117" spans="1:28" s="27" customFormat="1" x14ac:dyDescent="0.25">
      <c r="A117" s="70"/>
      <c r="B117" s="12"/>
      <c r="C117" s="10"/>
      <c r="D117" s="43"/>
    </row>
    <row r="118" spans="1:28" s="27" customFormat="1" x14ac:dyDescent="0.25">
      <c r="A118" s="70"/>
      <c r="B118" s="12"/>
      <c r="C118" s="10"/>
      <c r="D118" s="43"/>
    </row>
    <row r="119" spans="1:28" s="27" customFormat="1" x14ac:dyDescent="0.25">
      <c r="A119" s="70"/>
      <c r="B119" s="12"/>
      <c r="C119" s="10"/>
      <c r="D119" s="43"/>
    </row>
    <row r="120" spans="1:28" s="27" customFormat="1" x14ac:dyDescent="0.25">
      <c r="A120" s="70"/>
      <c r="B120" s="12"/>
      <c r="C120" s="10"/>
      <c r="D120" s="43"/>
    </row>
    <row r="121" spans="1:28" s="27" customFormat="1" x14ac:dyDescent="0.25">
      <c r="A121" s="70"/>
      <c r="B121" s="12"/>
      <c r="C121" s="10"/>
      <c r="D121" s="43"/>
    </row>
    <row r="122" spans="1:28" s="27" customFormat="1" x14ac:dyDescent="0.25">
      <c r="A122" s="70"/>
      <c r="B122" s="12"/>
      <c r="C122" s="10"/>
      <c r="D122" s="43"/>
    </row>
    <row r="123" spans="1:28" s="27" customFormat="1" x14ac:dyDescent="0.25">
      <c r="A123" s="70"/>
      <c r="B123" s="12"/>
      <c r="C123" s="10"/>
      <c r="D123" s="43"/>
    </row>
    <row r="124" spans="1:28" s="27" customFormat="1" x14ac:dyDescent="0.25">
      <c r="A124" s="70"/>
      <c r="B124" s="12"/>
      <c r="C124" s="10"/>
      <c r="D124" s="43"/>
    </row>
    <row r="125" spans="1:28" s="27" customFormat="1" x14ac:dyDescent="0.25">
      <c r="A125" s="70"/>
      <c r="B125" s="12"/>
      <c r="C125" s="10"/>
      <c r="D125" s="43"/>
    </row>
    <row r="126" spans="1:28" s="27" customFormat="1" x14ac:dyDescent="0.25">
      <c r="A126" s="70"/>
      <c r="B126" s="12"/>
      <c r="C126" s="10"/>
      <c r="D126" s="43"/>
    </row>
    <row r="127" spans="1:28" s="27" customFormat="1" x14ac:dyDescent="0.25">
      <c r="A127" s="70"/>
      <c r="B127" s="12"/>
      <c r="C127" s="10"/>
      <c r="D127" s="43"/>
    </row>
    <row r="128" spans="1:28" s="27" customFormat="1" x14ac:dyDescent="0.25">
      <c r="A128" s="70"/>
      <c r="B128" s="12"/>
      <c r="C128" s="10"/>
      <c r="D128" s="43"/>
    </row>
    <row r="129" spans="1:4" s="27" customFormat="1" x14ac:dyDescent="0.25">
      <c r="A129" s="70"/>
      <c r="B129" s="12"/>
      <c r="C129" s="10"/>
      <c r="D129" s="43"/>
    </row>
    <row r="130" spans="1:4" s="27" customFormat="1" x14ac:dyDescent="0.25">
      <c r="A130" s="70"/>
      <c r="B130" s="12"/>
      <c r="C130" s="10"/>
      <c r="D130" s="43"/>
    </row>
    <row r="131" spans="1:4" s="27" customFormat="1" x14ac:dyDescent="0.25">
      <c r="A131" s="70"/>
      <c r="B131" s="12"/>
      <c r="C131" s="10"/>
      <c r="D131" s="43"/>
    </row>
    <row r="132" spans="1:4" s="27" customFormat="1" x14ac:dyDescent="0.25">
      <c r="A132" s="70"/>
      <c r="B132" s="12"/>
      <c r="C132" s="10"/>
      <c r="D132" s="43"/>
    </row>
    <row r="133" spans="1:4" s="27" customFormat="1" x14ac:dyDescent="0.25">
      <c r="A133" s="70"/>
      <c r="B133" s="12"/>
      <c r="C133" s="10"/>
      <c r="D133" s="43"/>
    </row>
    <row r="134" spans="1:4" s="27" customFormat="1" x14ac:dyDescent="0.25">
      <c r="A134" s="70"/>
      <c r="B134" s="12"/>
      <c r="C134" s="10"/>
      <c r="D134" s="43"/>
    </row>
    <row r="135" spans="1:4" s="27" customFormat="1" x14ac:dyDescent="0.25">
      <c r="A135" s="70"/>
      <c r="B135" s="12"/>
      <c r="C135" s="10"/>
      <c r="D135" s="43"/>
    </row>
    <row r="136" spans="1:4" s="27" customFormat="1" x14ac:dyDescent="0.25">
      <c r="A136" s="70"/>
      <c r="B136" s="12"/>
      <c r="C136" s="10"/>
      <c r="D136" s="43"/>
    </row>
    <row r="137" spans="1:4" s="27" customFormat="1" x14ac:dyDescent="0.25">
      <c r="A137" s="70"/>
      <c r="B137" s="12"/>
      <c r="C137" s="10"/>
      <c r="D137" s="43"/>
    </row>
    <row r="138" spans="1:4" s="27" customFormat="1" x14ac:dyDescent="0.25">
      <c r="A138" s="70"/>
      <c r="B138" s="12"/>
      <c r="C138" s="10"/>
      <c r="D138" s="43"/>
    </row>
    <row r="139" spans="1:4" s="27" customFormat="1" x14ac:dyDescent="0.25">
      <c r="A139" s="70"/>
      <c r="B139" s="12"/>
      <c r="C139" s="10"/>
      <c r="D139" s="43"/>
    </row>
    <row r="140" spans="1:4" s="27" customFormat="1" x14ac:dyDescent="0.25">
      <c r="A140" s="70"/>
      <c r="B140" s="12"/>
      <c r="C140" s="10"/>
      <c r="D140" s="43"/>
    </row>
    <row r="141" spans="1:4" s="27" customFormat="1" x14ac:dyDescent="0.25">
      <c r="A141" s="70"/>
      <c r="B141" s="12"/>
      <c r="C141" s="10"/>
      <c r="D141" s="43"/>
    </row>
    <row r="142" spans="1:4" s="27" customFormat="1" x14ac:dyDescent="0.25">
      <c r="A142" s="70"/>
      <c r="B142" s="12"/>
      <c r="C142" s="10"/>
      <c r="D142" s="43"/>
    </row>
    <row r="143" spans="1:4" s="27" customFormat="1" x14ac:dyDescent="0.25">
      <c r="A143" s="70"/>
      <c r="B143" s="12"/>
      <c r="C143" s="10"/>
      <c r="D143" s="43"/>
    </row>
    <row r="144" spans="1:4" s="27" customFormat="1" x14ac:dyDescent="0.25">
      <c r="A144" s="70"/>
      <c r="B144" s="12"/>
      <c r="C144" s="10"/>
      <c r="D144" s="43"/>
    </row>
    <row r="145" spans="1:28" s="27" customFormat="1" x14ac:dyDescent="0.25">
      <c r="A145" s="70"/>
      <c r="B145" s="12"/>
      <c r="C145" s="10"/>
      <c r="D145" s="43"/>
    </row>
    <row r="146" spans="1:28" s="27" customFormat="1" x14ac:dyDescent="0.25">
      <c r="A146" s="70"/>
      <c r="B146" s="12"/>
      <c r="C146" s="10"/>
      <c r="D146" s="43"/>
    </row>
    <row r="147" spans="1:28" s="27" customFormat="1" ht="15.75" thickBot="1" x14ac:dyDescent="0.3">
      <c r="A147" s="70"/>
      <c r="B147" s="12"/>
      <c r="C147" s="10"/>
      <c r="D147" s="43"/>
    </row>
    <row r="148" spans="1:28" x14ac:dyDescent="0.25">
      <c r="A148" s="4"/>
      <c r="B148" s="4"/>
      <c r="C148" s="7"/>
      <c r="D148" s="43"/>
      <c r="AB148" s="8"/>
    </row>
    <row r="149" spans="1:28" s="27" customFormat="1" x14ac:dyDescent="0.25">
      <c r="A149" s="4"/>
      <c r="B149" s="4"/>
      <c r="C149" s="10"/>
      <c r="D149" s="43"/>
      <c r="AB149" s="8"/>
    </row>
    <row r="150" spans="1:28" s="27" customFormat="1" x14ac:dyDescent="0.25">
      <c r="A150" s="4"/>
      <c r="B150" s="4"/>
      <c r="C150" s="10"/>
      <c r="D150" s="43"/>
      <c r="AB150" s="8"/>
    </row>
    <row r="151" spans="1:28" s="27" customFormat="1" x14ac:dyDescent="0.25">
      <c r="A151" s="4"/>
      <c r="B151" s="4"/>
      <c r="C151" s="10"/>
      <c r="D151" s="43"/>
      <c r="AB151" s="8"/>
    </row>
    <row r="152" spans="1:28" s="27" customFormat="1" x14ac:dyDescent="0.25">
      <c r="A152" s="4"/>
      <c r="B152" s="4"/>
      <c r="C152" s="10"/>
      <c r="D152" s="43"/>
      <c r="AB152" s="8"/>
    </row>
    <row r="153" spans="1:28" s="27" customFormat="1" x14ac:dyDescent="0.25">
      <c r="A153" s="4"/>
      <c r="B153" s="4"/>
      <c r="C153" s="10"/>
      <c r="D153" s="43"/>
      <c r="AB153" s="8"/>
    </row>
    <row r="154" spans="1:28" s="27" customFormat="1" x14ac:dyDescent="0.25">
      <c r="A154" s="4"/>
      <c r="B154" s="4"/>
      <c r="C154" s="10"/>
      <c r="D154" s="43"/>
      <c r="AB154" s="8"/>
    </row>
    <row r="155" spans="1:28" s="27" customFormat="1" x14ac:dyDescent="0.25">
      <c r="A155" s="4"/>
      <c r="B155" s="4"/>
      <c r="C155" s="10"/>
      <c r="D155" s="43"/>
      <c r="AB155" s="8"/>
    </row>
    <row r="156" spans="1:28" s="27" customFormat="1" x14ac:dyDescent="0.25">
      <c r="A156" s="4"/>
      <c r="B156" s="4"/>
      <c r="C156" s="10"/>
      <c r="D156" s="43"/>
      <c r="AB156" s="8"/>
    </row>
    <row r="157" spans="1:28" s="27" customFormat="1" x14ac:dyDescent="0.25">
      <c r="A157" s="4"/>
      <c r="B157" s="4"/>
      <c r="C157" s="10"/>
      <c r="D157" s="43"/>
      <c r="AB157" s="8"/>
    </row>
    <row r="158" spans="1:28" s="27" customFormat="1" x14ac:dyDescent="0.25">
      <c r="A158" s="4"/>
      <c r="B158" s="4"/>
      <c r="C158" s="10"/>
      <c r="D158" s="43"/>
      <c r="AB158" s="8"/>
    </row>
    <row r="159" spans="1:28" s="27" customFormat="1" x14ac:dyDescent="0.25">
      <c r="A159" s="4"/>
      <c r="B159" s="4"/>
      <c r="C159" s="10"/>
      <c r="D159" s="43"/>
      <c r="AB159" s="8"/>
    </row>
    <row r="160" spans="1:28" s="27" customFormat="1" x14ac:dyDescent="0.25">
      <c r="A160" s="4"/>
      <c r="B160" s="4"/>
      <c r="C160" s="10"/>
      <c r="D160" s="43"/>
      <c r="AB160" s="8"/>
    </row>
    <row r="161" spans="1:28" s="27" customFormat="1" x14ac:dyDescent="0.25">
      <c r="A161" s="4"/>
      <c r="B161" s="4"/>
      <c r="C161" s="10"/>
      <c r="D161" s="43"/>
      <c r="AB161" s="8"/>
    </row>
    <row r="162" spans="1:28" s="27" customFormat="1" x14ac:dyDescent="0.25">
      <c r="A162" s="4"/>
      <c r="B162" s="4"/>
      <c r="C162" s="10"/>
      <c r="D162" s="43"/>
      <c r="AB162" s="8"/>
    </row>
    <row r="163" spans="1:28" s="27" customFormat="1" x14ac:dyDescent="0.25">
      <c r="A163" s="4"/>
      <c r="B163" s="4"/>
      <c r="C163" s="10"/>
      <c r="D163" s="43"/>
      <c r="AB163" s="8"/>
    </row>
    <row r="164" spans="1:28" s="27" customFormat="1" x14ac:dyDescent="0.25">
      <c r="A164" s="4"/>
      <c r="B164" s="4"/>
      <c r="C164" s="10"/>
      <c r="D164" s="43"/>
      <c r="AB164" s="8"/>
    </row>
    <row r="165" spans="1:28" s="27" customFormat="1" x14ac:dyDescent="0.25">
      <c r="A165" s="4"/>
      <c r="B165" s="4"/>
      <c r="C165" s="10"/>
      <c r="D165" s="43"/>
      <c r="AB165" s="8"/>
    </row>
    <row r="166" spans="1:28" s="27" customFormat="1" x14ac:dyDescent="0.25">
      <c r="A166" s="4"/>
      <c r="B166" s="4"/>
      <c r="C166" s="10"/>
      <c r="D166" s="43"/>
      <c r="AB166" s="8"/>
    </row>
    <row r="167" spans="1:28" s="27" customFormat="1" x14ac:dyDescent="0.25">
      <c r="A167" s="4"/>
      <c r="B167" s="4"/>
      <c r="C167" s="10"/>
      <c r="D167" s="43"/>
      <c r="AB167" s="8"/>
    </row>
    <row r="168" spans="1:28" s="27" customFormat="1" x14ac:dyDescent="0.25">
      <c r="A168" s="4"/>
      <c r="B168" s="4"/>
      <c r="C168" s="10"/>
      <c r="D168" s="43"/>
      <c r="AB168" s="8"/>
    </row>
    <row r="169" spans="1:28" s="27" customFormat="1" x14ac:dyDescent="0.25">
      <c r="A169" s="4"/>
      <c r="B169" s="4"/>
      <c r="C169" s="10"/>
      <c r="D169" s="43"/>
      <c r="AB169" s="8"/>
    </row>
    <row r="170" spans="1:28" s="27" customFormat="1" x14ac:dyDescent="0.25">
      <c r="A170" s="4"/>
      <c r="B170" s="4"/>
      <c r="C170" s="10"/>
      <c r="D170" s="43"/>
      <c r="AB170" s="8"/>
    </row>
    <row r="171" spans="1:28" s="27" customFormat="1" x14ac:dyDescent="0.25">
      <c r="A171" s="4"/>
      <c r="B171" s="4"/>
      <c r="C171" s="10"/>
      <c r="D171" s="43"/>
      <c r="AB171" s="8"/>
    </row>
    <row r="172" spans="1:28" s="27" customFormat="1" x14ac:dyDescent="0.25">
      <c r="A172" s="4"/>
      <c r="B172" s="4"/>
      <c r="C172" s="10"/>
      <c r="D172" s="43"/>
      <c r="AB172" s="8"/>
    </row>
    <row r="173" spans="1:28" s="27" customFormat="1" x14ac:dyDescent="0.25">
      <c r="A173" s="4"/>
      <c r="B173" s="4"/>
      <c r="C173" s="10"/>
      <c r="D173" s="43"/>
      <c r="AB173" s="8"/>
    </row>
    <row r="174" spans="1:28" s="27" customFormat="1" x14ac:dyDescent="0.25">
      <c r="A174" s="4"/>
      <c r="B174" s="4"/>
      <c r="C174" s="10"/>
      <c r="D174" s="43"/>
      <c r="AB174" s="8"/>
    </row>
    <row r="175" spans="1:28" s="27" customFormat="1" x14ac:dyDescent="0.25">
      <c r="A175" s="4"/>
      <c r="B175" s="4"/>
      <c r="C175" s="10"/>
      <c r="D175" s="43"/>
      <c r="AB175" s="8"/>
    </row>
    <row r="176" spans="1:28" s="27" customFormat="1" x14ac:dyDescent="0.25">
      <c r="A176" s="4"/>
      <c r="B176" s="4"/>
      <c r="C176" s="10"/>
      <c r="D176" s="43"/>
      <c r="AB176" s="8"/>
    </row>
    <row r="177" spans="1:28" s="27" customFormat="1" x14ac:dyDescent="0.25">
      <c r="A177" s="4"/>
      <c r="B177" s="4"/>
      <c r="C177" s="10"/>
      <c r="D177" s="43"/>
      <c r="AB177" s="8"/>
    </row>
    <row r="178" spans="1:28" s="27" customFormat="1" x14ac:dyDescent="0.25">
      <c r="A178" s="4"/>
      <c r="B178" s="4"/>
      <c r="C178" s="10"/>
      <c r="D178" s="43"/>
      <c r="AB178" s="8"/>
    </row>
    <row r="179" spans="1:28" s="27" customFormat="1" x14ac:dyDescent="0.25">
      <c r="A179" s="4"/>
      <c r="B179" s="4"/>
      <c r="C179" s="10"/>
      <c r="D179" s="43"/>
      <c r="AB179" s="8"/>
    </row>
    <row r="180" spans="1:28" s="27" customFormat="1" x14ac:dyDescent="0.25">
      <c r="A180" s="4"/>
      <c r="B180" s="4"/>
      <c r="C180" s="10"/>
      <c r="D180" s="43"/>
      <c r="AB180" s="8"/>
    </row>
    <row r="181" spans="1:28" x14ac:dyDescent="0.25">
      <c r="A181" s="70"/>
      <c r="B181" s="12"/>
      <c r="C181" s="9"/>
      <c r="D181" s="43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8"/>
    </row>
    <row r="182" spans="1:28" s="27" customFormat="1" x14ac:dyDescent="0.25">
      <c r="A182" s="70"/>
      <c r="B182" s="12"/>
      <c r="C182" s="10"/>
      <c r="D182" s="43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8"/>
    </row>
    <row r="183" spans="1:28" s="27" customFormat="1" x14ac:dyDescent="0.25">
      <c r="A183" s="70"/>
      <c r="B183" s="12"/>
      <c r="C183" s="10"/>
      <c r="D183" s="43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8"/>
    </row>
    <row r="184" spans="1:28" s="27" customFormat="1" x14ac:dyDescent="0.25">
      <c r="A184" s="70"/>
      <c r="B184" s="12"/>
      <c r="C184" s="10"/>
      <c r="D184" s="43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8"/>
    </row>
    <row r="185" spans="1:28" s="27" customFormat="1" x14ac:dyDescent="0.25">
      <c r="A185" s="70"/>
      <c r="B185" s="12"/>
      <c r="C185" s="10"/>
      <c r="D185" s="43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8"/>
    </row>
    <row r="186" spans="1:28" s="27" customFormat="1" x14ac:dyDescent="0.25">
      <c r="A186" s="70"/>
      <c r="B186" s="12"/>
      <c r="C186" s="10"/>
      <c r="D186" s="43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8"/>
    </row>
    <row r="187" spans="1:28" s="27" customFormat="1" x14ac:dyDescent="0.25">
      <c r="A187" s="70"/>
      <c r="B187" s="12"/>
      <c r="C187" s="10"/>
      <c r="D187" s="43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8"/>
    </row>
    <row r="188" spans="1:28" s="27" customFormat="1" x14ac:dyDescent="0.25">
      <c r="A188" s="70"/>
      <c r="B188" s="12"/>
      <c r="C188" s="10"/>
      <c r="D188" s="43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8"/>
    </row>
    <row r="189" spans="1:28" s="27" customFormat="1" x14ac:dyDescent="0.25">
      <c r="A189" s="70"/>
      <c r="B189" s="12"/>
      <c r="C189" s="10"/>
      <c r="D189" s="43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8"/>
    </row>
    <row r="190" spans="1:28" s="27" customFormat="1" x14ac:dyDescent="0.25">
      <c r="A190" s="70"/>
      <c r="B190" s="12"/>
      <c r="C190" s="10"/>
      <c r="D190" s="43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8"/>
    </row>
    <row r="191" spans="1:28" s="27" customFormat="1" x14ac:dyDescent="0.25">
      <c r="A191" s="70"/>
      <c r="B191" s="12"/>
      <c r="C191" s="10"/>
      <c r="D191" s="43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8"/>
    </row>
    <row r="192" spans="1:28" s="27" customFormat="1" x14ac:dyDescent="0.25">
      <c r="A192" s="70"/>
      <c r="B192" s="12"/>
      <c r="C192" s="10"/>
      <c r="D192" s="43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8"/>
    </row>
    <row r="193" spans="1:28" s="27" customFormat="1" x14ac:dyDescent="0.25">
      <c r="A193" s="70"/>
      <c r="B193" s="12"/>
      <c r="C193" s="10"/>
      <c r="D193" s="43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8"/>
    </row>
    <row r="194" spans="1:28" s="27" customFormat="1" x14ac:dyDescent="0.25">
      <c r="A194" s="70"/>
      <c r="B194" s="12"/>
      <c r="C194" s="10"/>
      <c r="D194" s="43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8"/>
    </row>
    <row r="195" spans="1:28" s="27" customFormat="1" x14ac:dyDescent="0.25">
      <c r="A195" s="70"/>
      <c r="B195" s="12"/>
      <c r="C195" s="10"/>
      <c r="D195" s="43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8"/>
    </row>
    <row r="196" spans="1:28" s="27" customFormat="1" x14ac:dyDescent="0.25">
      <c r="A196" s="70"/>
      <c r="B196" s="12"/>
      <c r="C196" s="10"/>
      <c r="D196" s="43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8"/>
    </row>
    <row r="197" spans="1:28" s="27" customFormat="1" x14ac:dyDescent="0.25">
      <c r="A197" s="70"/>
      <c r="B197" s="12"/>
      <c r="C197" s="10"/>
      <c r="D197" s="43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8"/>
    </row>
    <row r="198" spans="1:28" s="27" customFormat="1" x14ac:dyDescent="0.25">
      <c r="A198" s="70"/>
      <c r="B198" s="12"/>
      <c r="C198" s="10"/>
      <c r="D198" s="43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8"/>
    </row>
    <row r="199" spans="1:28" s="27" customFormat="1" x14ac:dyDescent="0.25">
      <c r="A199" s="70"/>
      <c r="B199" s="12"/>
      <c r="C199" s="10"/>
      <c r="D199" s="43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8"/>
    </row>
    <row r="200" spans="1:28" s="27" customFormat="1" x14ac:dyDescent="0.25">
      <c r="A200" s="70"/>
      <c r="B200" s="12"/>
      <c r="C200" s="10"/>
      <c r="D200" s="43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8"/>
    </row>
    <row r="201" spans="1:28" s="27" customFormat="1" x14ac:dyDescent="0.25">
      <c r="A201" s="70"/>
      <c r="B201" s="12"/>
      <c r="C201" s="10"/>
      <c r="D201" s="43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8"/>
    </row>
    <row r="202" spans="1:28" s="27" customFormat="1" x14ac:dyDescent="0.25">
      <c r="A202" s="70"/>
      <c r="B202" s="12"/>
      <c r="C202" s="10"/>
      <c r="D202" s="43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8"/>
    </row>
    <row r="203" spans="1:28" s="27" customFormat="1" x14ac:dyDescent="0.25">
      <c r="A203" s="70"/>
      <c r="B203" s="12"/>
      <c r="C203" s="10"/>
      <c r="D203" s="43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8"/>
    </row>
    <row r="204" spans="1:28" s="27" customFormat="1" x14ac:dyDescent="0.25">
      <c r="A204" s="70"/>
      <c r="B204" s="12"/>
      <c r="C204" s="10"/>
      <c r="D204" s="43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8"/>
    </row>
    <row r="205" spans="1:28" s="27" customFormat="1" x14ac:dyDescent="0.25">
      <c r="A205" s="70"/>
      <c r="B205" s="12"/>
      <c r="C205" s="10"/>
      <c r="D205" s="43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8"/>
    </row>
    <row r="206" spans="1:28" s="27" customFormat="1" x14ac:dyDescent="0.25">
      <c r="A206" s="70"/>
      <c r="B206" s="12"/>
      <c r="C206" s="10"/>
      <c r="D206" s="43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8"/>
    </row>
    <row r="207" spans="1:28" s="27" customFormat="1" x14ac:dyDescent="0.25">
      <c r="A207" s="70"/>
      <c r="B207" s="12"/>
      <c r="C207" s="10"/>
      <c r="D207" s="43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8"/>
    </row>
    <row r="208" spans="1:28" s="27" customFormat="1" x14ac:dyDescent="0.25">
      <c r="A208" s="70"/>
      <c r="B208" s="12"/>
      <c r="C208" s="10"/>
      <c r="D208" s="43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8"/>
    </row>
    <row r="209" spans="1:28" s="27" customFormat="1" x14ac:dyDescent="0.25">
      <c r="A209" s="70"/>
      <c r="B209" s="12"/>
      <c r="C209" s="10"/>
      <c r="D209" s="43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8"/>
    </row>
    <row r="210" spans="1:28" s="27" customFormat="1" x14ac:dyDescent="0.25">
      <c r="A210" s="70"/>
      <c r="B210" s="12"/>
      <c r="C210" s="10"/>
      <c r="D210" s="43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8"/>
    </row>
    <row r="211" spans="1:28" s="27" customFormat="1" x14ac:dyDescent="0.25">
      <c r="A211" s="70"/>
      <c r="B211" s="12"/>
      <c r="C211" s="10"/>
      <c r="D211" s="43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8"/>
    </row>
    <row r="212" spans="1:28" s="27" customFormat="1" x14ac:dyDescent="0.25">
      <c r="A212" s="70"/>
      <c r="B212" s="12"/>
      <c r="C212" s="10"/>
      <c r="D212" s="43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8"/>
    </row>
    <row r="213" spans="1:28" s="27" customFormat="1" ht="15.75" thickBot="1" x14ac:dyDescent="0.3">
      <c r="A213" s="70"/>
      <c r="B213" s="12"/>
      <c r="C213" s="10"/>
      <c r="D213" s="43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8"/>
    </row>
    <row r="214" spans="1:28" x14ac:dyDescent="0.25">
      <c r="A214" s="4"/>
      <c r="B214" s="4"/>
      <c r="C214" s="7"/>
      <c r="D214" s="44"/>
      <c r="AB214" s="8"/>
    </row>
    <row r="215" spans="1:28" s="27" customFormat="1" x14ac:dyDescent="0.25">
      <c r="A215" s="4"/>
      <c r="B215" s="4"/>
      <c r="C215" s="10"/>
      <c r="D215" s="44"/>
      <c r="AB215" s="8"/>
    </row>
    <row r="216" spans="1:28" s="27" customFormat="1" x14ac:dyDescent="0.25">
      <c r="A216" s="4"/>
      <c r="B216" s="4"/>
      <c r="C216" s="10"/>
      <c r="D216" s="44"/>
      <c r="AB216" s="8"/>
    </row>
    <row r="217" spans="1:28" s="27" customFormat="1" x14ac:dyDescent="0.25">
      <c r="A217" s="4"/>
      <c r="B217" s="4"/>
      <c r="C217" s="10"/>
      <c r="D217" s="44"/>
      <c r="AB217" s="8"/>
    </row>
    <row r="218" spans="1:28" s="27" customFormat="1" x14ac:dyDescent="0.25">
      <c r="A218" s="4"/>
      <c r="B218" s="4"/>
      <c r="C218" s="10"/>
      <c r="D218" s="44"/>
      <c r="AB218" s="8"/>
    </row>
    <row r="219" spans="1:28" s="27" customFormat="1" x14ac:dyDescent="0.25">
      <c r="A219" s="4"/>
      <c r="B219" s="4"/>
      <c r="C219" s="10"/>
      <c r="D219" s="44"/>
      <c r="AB219" s="8"/>
    </row>
    <row r="220" spans="1:28" s="27" customFormat="1" x14ac:dyDescent="0.25">
      <c r="A220" s="4"/>
      <c r="B220" s="4"/>
      <c r="C220" s="10"/>
      <c r="D220" s="44"/>
      <c r="AB220" s="8"/>
    </row>
    <row r="221" spans="1:28" s="27" customFormat="1" x14ac:dyDescent="0.25">
      <c r="A221" s="4"/>
      <c r="B221" s="4"/>
      <c r="C221" s="10"/>
      <c r="D221" s="44"/>
      <c r="AB221" s="8"/>
    </row>
    <row r="222" spans="1:28" s="27" customFormat="1" x14ac:dyDescent="0.25">
      <c r="A222" s="4"/>
      <c r="B222" s="4"/>
      <c r="C222" s="10"/>
      <c r="D222" s="44"/>
      <c r="AB222" s="8"/>
    </row>
    <row r="223" spans="1:28" s="27" customFormat="1" x14ac:dyDescent="0.25">
      <c r="A223" s="4"/>
      <c r="B223" s="4"/>
      <c r="C223" s="10"/>
      <c r="D223" s="44"/>
      <c r="AB223" s="8"/>
    </row>
    <row r="224" spans="1:28" s="27" customFormat="1" x14ac:dyDescent="0.25">
      <c r="A224" s="4"/>
      <c r="B224" s="4"/>
      <c r="C224" s="10"/>
      <c r="D224" s="44"/>
      <c r="AB224" s="8"/>
    </row>
    <row r="225" spans="1:28" s="27" customFormat="1" x14ac:dyDescent="0.25">
      <c r="A225" s="4"/>
      <c r="B225" s="4"/>
      <c r="C225" s="10"/>
      <c r="D225" s="44"/>
      <c r="AB225" s="8"/>
    </row>
    <row r="226" spans="1:28" s="27" customFormat="1" x14ac:dyDescent="0.25">
      <c r="A226" s="4"/>
      <c r="B226" s="4"/>
      <c r="C226" s="10"/>
      <c r="D226" s="44"/>
      <c r="AB226" s="8"/>
    </row>
    <row r="227" spans="1:28" s="27" customFormat="1" x14ac:dyDescent="0.25">
      <c r="A227" s="4"/>
      <c r="B227" s="4"/>
      <c r="C227" s="10"/>
      <c r="D227" s="44"/>
      <c r="AB227" s="8"/>
    </row>
    <row r="228" spans="1:28" s="27" customFormat="1" x14ac:dyDescent="0.25">
      <c r="A228" s="4"/>
      <c r="B228" s="4"/>
      <c r="C228" s="10"/>
      <c r="D228" s="44"/>
      <c r="AB228" s="8"/>
    </row>
    <row r="229" spans="1:28" s="27" customFormat="1" x14ac:dyDescent="0.25">
      <c r="A229" s="4"/>
      <c r="B229" s="4"/>
      <c r="C229" s="10"/>
      <c r="D229" s="44"/>
      <c r="AB229" s="8"/>
    </row>
    <row r="230" spans="1:28" s="27" customFormat="1" x14ac:dyDescent="0.25">
      <c r="A230" s="4"/>
      <c r="B230" s="4"/>
      <c r="C230" s="10"/>
      <c r="D230" s="44"/>
      <c r="AB230" s="8"/>
    </row>
    <row r="231" spans="1:28" s="27" customFormat="1" x14ac:dyDescent="0.25">
      <c r="A231" s="4"/>
      <c r="B231" s="4"/>
      <c r="C231" s="10"/>
      <c r="D231" s="44"/>
      <c r="AB231" s="8"/>
    </row>
    <row r="232" spans="1:28" s="27" customFormat="1" x14ac:dyDescent="0.25">
      <c r="A232" s="4"/>
      <c r="B232" s="4"/>
      <c r="C232" s="10"/>
      <c r="D232" s="44"/>
      <c r="AB232" s="8"/>
    </row>
    <row r="233" spans="1:28" s="27" customFormat="1" x14ac:dyDescent="0.25">
      <c r="A233" s="4"/>
      <c r="B233" s="4"/>
      <c r="C233" s="10"/>
      <c r="D233" s="44"/>
      <c r="AB233" s="8"/>
    </row>
    <row r="234" spans="1:28" s="27" customFormat="1" x14ac:dyDescent="0.25">
      <c r="A234" s="4"/>
      <c r="B234" s="4"/>
      <c r="C234" s="10"/>
      <c r="D234" s="44"/>
      <c r="AB234" s="8"/>
    </row>
    <row r="235" spans="1:28" s="27" customFormat="1" x14ac:dyDescent="0.25">
      <c r="A235" s="4"/>
      <c r="B235" s="4"/>
      <c r="C235" s="10"/>
      <c r="D235" s="44"/>
      <c r="AB235" s="8"/>
    </row>
    <row r="236" spans="1:28" s="27" customFormat="1" x14ac:dyDescent="0.25">
      <c r="A236" s="4"/>
      <c r="B236" s="4"/>
      <c r="C236" s="10"/>
      <c r="D236" s="44"/>
      <c r="AB236" s="8"/>
    </row>
    <row r="237" spans="1:28" s="27" customFormat="1" x14ac:dyDescent="0.25">
      <c r="A237" s="4"/>
      <c r="B237" s="4"/>
      <c r="C237" s="10"/>
      <c r="D237" s="44"/>
      <c r="AB237" s="8"/>
    </row>
    <row r="238" spans="1:28" s="27" customFormat="1" x14ac:dyDescent="0.25">
      <c r="A238" s="4"/>
      <c r="B238" s="4"/>
      <c r="C238" s="10"/>
      <c r="D238" s="44"/>
      <c r="AB238" s="8"/>
    </row>
    <row r="239" spans="1:28" s="27" customFormat="1" x14ac:dyDescent="0.25">
      <c r="A239" s="4"/>
      <c r="B239" s="4"/>
      <c r="C239" s="10"/>
      <c r="D239" s="44"/>
      <c r="AB239" s="8"/>
    </row>
    <row r="240" spans="1:28" s="27" customFormat="1" x14ac:dyDescent="0.25">
      <c r="A240" s="4"/>
      <c r="B240" s="4"/>
      <c r="C240" s="10"/>
      <c r="D240" s="44"/>
      <c r="AB240" s="8"/>
    </row>
    <row r="241" spans="1:28" s="27" customFormat="1" x14ac:dyDescent="0.25">
      <c r="A241" s="4"/>
      <c r="B241" s="4"/>
      <c r="C241" s="10"/>
      <c r="D241" s="44"/>
      <c r="AB241" s="8"/>
    </row>
    <row r="242" spans="1:28" s="27" customFormat="1" x14ac:dyDescent="0.25">
      <c r="A242" s="4"/>
      <c r="B242" s="4"/>
      <c r="C242" s="10"/>
      <c r="D242" s="44"/>
      <c r="AB242" s="8"/>
    </row>
    <row r="243" spans="1:28" s="27" customFormat="1" x14ac:dyDescent="0.25">
      <c r="A243" s="4"/>
      <c r="B243" s="4"/>
      <c r="C243" s="10"/>
      <c r="D243" s="44"/>
      <c r="AB243" s="8"/>
    </row>
    <row r="244" spans="1:28" s="27" customFormat="1" x14ac:dyDescent="0.25">
      <c r="A244" s="4"/>
      <c r="B244" s="4"/>
      <c r="C244" s="10"/>
      <c r="D244" s="44"/>
      <c r="AB244" s="8"/>
    </row>
    <row r="245" spans="1:28" s="27" customFormat="1" x14ac:dyDescent="0.25">
      <c r="A245" s="4"/>
      <c r="B245" s="4"/>
      <c r="C245" s="10"/>
      <c r="D245" s="44"/>
      <c r="AB245" s="8"/>
    </row>
    <row r="246" spans="1:28" s="27" customFormat="1" x14ac:dyDescent="0.25">
      <c r="A246" s="4"/>
      <c r="B246" s="4"/>
      <c r="C246" s="10"/>
      <c r="D246" s="44"/>
      <c r="AB246" s="8"/>
    </row>
    <row r="247" spans="1:28" x14ac:dyDescent="0.25">
      <c r="A247" s="70"/>
      <c r="B247" s="12"/>
      <c r="C247" s="9"/>
      <c r="D247" s="43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8"/>
    </row>
    <row r="248" spans="1:28" x14ac:dyDescent="0.25">
      <c r="A248" s="70"/>
      <c r="B248" s="70"/>
      <c r="C248" s="10"/>
      <c r="D248" s="44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8"/>
    </row>
    <row r="249" spans="1:28" x14ac:dyDescent="0.25">
      <c r="A249" s="70"/>
      <c r="B249" s="70"/>
      <c r="C249" s="10"/>
      <c r="D249" s="44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8"/>
    </row>
    <row r="250" spans="1:28" x14ac:dyDescent="0.25">
      <c r="C250" s="10"/>
      <c r="D250" s="44"/>
    </row>
    <row r="251" spans="1:28" x14ac:dyDescent="0.25">
      <c r="A251" s="20"/>
      <c r="B251" s="20"/>
      <c r="C251" s="10"/>
      <c r="D251" s="44"/>
    </row>
    <row r="252" spans="1:28" x14ac:dyDescent="0.25">
      <c r="A252" s="20"/>
      <c r="B252" s="20"/>
      <c r="C252" s="10"/>
      <c r="D252" s="44"/>
    </row>
    <row r="253" spans="1:28" x14ac:dyDescent="0.25">
      <c r="C253" s="10"/>
      <c r="D253" s="44"/>
    </row>
    <row r="254" spans="1:28" x14ac:dyDescent="0.25">
      <c r="C254" s="10"/>
      <c r="D254" s="44"/>
    </row>
    <row r="255" spans="1:28" x14ac:dyDescent="0.25">
      <c r="C255" s="10"/>
      <c r="D255" s="44"/>
    </row>
    <row r="256" spans="1:28" x14ac:dyDescent="0.25">
      <c r="C256" s="10"/>
      <c r="D256" s="44"/>
    </row>
    <row r="257" spans="3:4" x14ac:dyDescent="0.25">
      <c r="C257" s="10"/>
      <c r="D257" s="44"/>
    </row>
    <row r="258" spans="3:4" x14ac:dyDescent="0.25">
      <c r="C258" s="10"/>
      <c r="D258" s="44"/>
    </row>
    <row r="259" spans="3:4" x14ac:dyDescent="0.25">
      <c r="C259" s="10"/>
      <c r="D259" s="44"/>
    </row>
    <row r="260" spans="3:4" x14ac:dyDescent="0.25">
      <c r="C260" s="10"/>
      <c r="D260" s="44"/>
    </row>
    <row r="261" spans="3:4" x14ac:dyDescent="0.25">
      <c r="C261" s="10"/>
      <c r="D261" s="44"/>
    </row>
    <row r="262" spans="3:4" x14ac:dyDescent="0.25">
      <c r="C262" s="10"/>
      <c r="D262" s="44"/>
    </row>
    <row r="263" spans="3:4" x14ac:dyDescent="0.25">
      <c r="C263" s="10"/>
      <c r="D263" s="44"/>
    </row>
    <row r="264" spans="3:4" x14ac:dyDescent="0.25">
      <c r="C264" s="10"/>
      <c r="D264" s="44"/>
    </row>
    <row r="265" spans="3:4" x14ac:dyDescent="0.25">
      <c r="C265" s="10"/>
      <c r="D265" s="44"/>
    </row>
    <row r="266" spans="3:4" x14ac:dyDescent="0.25">
      <c r="C266" s="10"/>
      <c r="D266" s="44"/>
    </row>
    <row r="267" spans="3:4" x14ac:dyDescent="0.25">
      <c r="C267" s="10"/>
      <c r="D267" s="44"/>
    </row>
    <row r="268" spans="3:4" x14ac:dyDescent="0.25">
      <c r="C268" s="10"/>
      <c r="D268" s="44"/>
    </row>
    <row r="269" spans="3:4" x14ac:dyDescent="0.25">
      <c r="C269" s="10"/>
      <c r="D269" s="44"/>
    </row>
    <row r="270" spans="3:4" x14ac:dyDescent="0.25">
      <c r="C270" s="10"/>
      <c r="D270" s="44"/>
    </row>
    <row r="271" spans="3:4" x14ac:dyDescent="0.25">
      <c r="C271" s="10"/>
      <c r="D271" s="44"/>
    </row>
    <row r="272" spans="3:4" x14ac:dyDescent="0.25">
      <c r="C272" s="10"/>
      <c r="D272" s="44"/>
    </row>
    <row r="273" spans="3:4" x14ac:dyDescent="0.25">
      <c r="C273" s="10"/>
      <c r="D273" s="44"/>
    </row>
    <row r="274" spans="3:4" x14ac:dyDescent="0.25">
      <c r="C274" s="10"/>
      <c r="D274" s="44"/>
    </row>
    <row r="275" spans="3:4" x14ac:dyDescent="0.25">
      <c r="C275" s="10"/>
      <c r="D275" s="44"/>
    </row>
    <row r="276" spans="3:4" x14ac:dyDescent="0.25">
      <c r="C276" s="10"/>
      <c r="D276" s="44"/>
    </row>
    <row r="277" spans="3:4" x14ac:dyDescent="0.25">
      <c r="C277" s="10"/>
      <c r="D277" s="44"/>
    </row>
    <row r="278" spans="3:4" x14ac:dyDescent="0.25">
      <c r="C278" s="10"/>
      <c r="D278" s="44"/>
    </row>
    <row r="279" spans="3:4" x14ac:dyDescent="0.25">
      <c r="C279" s="10"/>
      <c r="D279" s="44"/>
    </row>
  </sheetData>
  <mergeCells count="9">
    <mergeCell ref="A247:A249"/>
    <mergeCell ref="B248:B249"/>
    <mergeCell ref="A181:A213"/>
    <mergeCell ref="A115:A147"/>
    <mergeCell ref="A16:A29"/>
    <mergeCell ref="A44:A57"/>
    <mergeCell ref="A72:A85"/>
    <mergeCell ref="A100:A102"/>
    <mergeCell ref="B101:B10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workbookViewId="0">
      <selection activeCell="D40" sqref="D40"/>
    </sheetView>
  </sheetViews>
  <sheetFormatPr defaultRowHeight="15" x14ac:dyDescent="0.25"/>
  <cols>
    <col min="1" max="1" width="11.28515625" bestFit="1" customWidth="1"/>
    <col min="2" max="2" width="14.42578125" bestFit="1" customWidth="1"/>
    <col min="5" max="5" width="33.28515625" bestFit="1" customWidth="1"/>
  </cols>
  <sheetData>
    <row r="1" spans="1:24" ht="15.75" thickBot="1" x14ac:dyDescent="0.3">
      <c r="A1" s="14" t="s">
        <v>44</v>
      </c>
      <c r="B1" s="15" t="s">
        <v>45</v>
      </c>
      <c r="C1" s="1"/>
      <c r="D1" s="1"/>
      <c r="E1" s="1" t="s">
        <v>96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3"/>
    </row>
    <row r="2" spans="1:24" x14ac:dyDescent="0.25">
      <c r="A2" s="17" t="s">
        <v>35</v>
      </c>
      <c r="B2" s="50">
        <v>36.090000000000003</v>
      </c>
    </row>
    <row r="3" spans="1:24" x14ac:dyDescent="0.25">
      <c r="A3" s="18" t="s">
        <v>34</v>
      </c>
      <c r="B3" s="50">
        <v>34.69</v>
      </c>
    </row>
    <row r="4" spans="1:24" x14ac:dyDescent="0.25">
      <c r="A4" s="18" t="s">
        <v>13</v>
      </c>
      <c r="B4" s="50">
        <v>35.08</v>
      </c>
    </row>
    <row r="5" spans="1:24" x14ac:dyDescent="0.25">
      <c r="A5" s="18" t="s">
        <v>14</v>
      </c>
      <c r="B5" s="50">
        <v>34.57</v>
      </c>
    </row>
    <row r="6" spans="1:24" x14ac:dyDescent="0.25">
      <c r="A6" s="18" t="s">
        <v>15</v>
      </c>
      <c r="B6" s="50">
        <v>34.75</v>
      </c>
    </row>
    <row r="7" spans="1:24" x14ac:dyDescent="0.25">
      <c r="A7" s="18" t="s">
        <v>33</v>
      </c>
      <c r="B7" s="50">
        <v>39.9</v>
      </c>
    </row>
    <row r="8" spans="1:24" x14ac:dyDescent="0.25">
      <c r="A8" s="18" t="s">
        <v>16</v>
      </c>
      <c r="B8" s="50">
        <v>49.8</v>
      </c>
    </row>
    <row r="9" spans="1:24" x14ac:dyDescent="0.25">
      <c r="A9" s="18" t="s">
        <v>17</v>
      </c>
      <c r="B9" s="50">
        <v>57.75</v>
      </c>
    </row>
    <row r="10" spans="1:24" x14ac:dyDescent="0.25">
      <c r="A10" s="18" t="s">
        <v>18</v>
      </c>
      <c r="B10" s="50">
        <v>58.6</v>
      </c>
    </row>
    <row r="11" spans="1:24" x14ac:dyDescent="0.25">
      <c r="A11" s="18" t="s">
        <v>19</v>
      </c>
      <c r="B11" s="50">
        <v>52.2</v>
      </c>
    </row>
    <row r="12" spans="1:24" x14ac:dyDescent="0.25">
      <c r="A12" s="18" t="s">
        <v>20</v>
      </c>
      <c r="B12" s="50">
        <v>48.81</v>
      </c>
    </row>
    <row r="13" spans="1:24" x14ac:dyDescent="0.25">
      <c r="A13" s="18" t="s">
        <v>21</v>
      </c>
      <c r="B13" s="50">
        <v>45.66</v>
      </c>
    </row>
    <row r="14" spans="1:24" x14ac:dyDescent="0.25">
      <c r="A14" s="18" t="s">
        <v>22</v>
      </c>
      <c r="B14" s="50">
        <v>45.46</v>
      </c>
    </row>
    <row r="15" spans="1:24" x14ac:dyDescent="0.25">
      <c r="A15" s="18" t="s">
        <v>23</v>
      </c>
      <c r="B15" s="50">
        <v>42.57</v>
      </c>
    </row>
    <row r="16" spans="1:24" x14ac:dyDescent="0.25">
      <c r="A16" s="18" t="s">
        <v>24</v>
      </c>
      <c r="B16" s="50">
        <v>41.92</v>
      </c>
    </row>
    <row r="17" spans="1:2" x14ac:dyDescent="0.25">
      <c r="A17" s="18" t="s">
        <v>25</v>
      </c>
      <c r="B17" s="50">
        <v>41.39</v>
      </c>
    </row>
    <row r="18" spans="1:2" x14ac:dyDescent="0.25">
      <c r="A18" s="18" t="s">
        <v>36</v>
      </c>
      <c r="B18" s="50">
        <v>42.05</v>
      </c>
    </row>
    <row r="19" spans="1:2" x14ac:dyDescent="0.25">
      <c r="A19" s="18" t="s">
        <v>26</v>
      </c>
      <c r="B19" s="50">
        <v>46.02</v>
      </c>
    </row>
    <row r="20" spans="1:2" x14ac:dyDescent="0.25">
      <c r="A20" s="18" t="s">
        <v>27</v>
      </c>
      <c r="B20" s="50">
        <v>47.07</v>
      </c>
    </row>
    <row r="21" spans="1:2" x14ac:dyDescent="0.25">
      <c r="A21" s="18" t="s">
        <v>28</v>
      </c>
      <c r="B21" s="50">
        <v>62.41</v>
      </c>
    </row>
    <row r="22" spans="1:2" x14ac:dyDescent="0.25">
      <c r="A22" s="18" t="s">
        <v>29</v>
      </c>
      <c r="B22" s="50">
        <v>64.3</v>
      </c>
    </row>
    <row r="23" spans="1:2" x14ac:dyDescent="0.25">
      <c r="A23" s="18" t="s">
        <v>30</v>
      </c>
      <c r="B23" s="50">
        <v>48.12</v>
      </c>
    </row>
    <row r="24" spans="1:2" x14ac:dyDescent="0.25">
      <c r="A24" s="18" t="s">
        <v>31</v>
      </c>
      <c r="B24" s="50">
        <v>42.5</v>
      </c>
    </row>
    <row r="25" spans="1:2" ht="15.75" thickBot="1" x14ac:dyDescent="0.3">
      <c r="A25" s="19" t="s">
        <v>32</v>
      </c>
      <c r="B25" s="50">
        <v>37.5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32"/>
  <sheetViews>
    <sheetView workbookViewId="0">
      <selection activeCell="N27" sqref="B27:N27"/>
    </sheetView>
  </sheetViews>
  <sheetFormatPr defaultRowHeight="15" x14ac:dyDescent="0.25"/>
  <cols>
    <col min="1" max="1" width="11.28515625" bestFit="1" customWidth="1"/>
    <col min="2" max="6" width="10" bestFit="1" customWidth="1"/>
    <col min="7" max="7" width="9.85546875" customWidth="1"/>
    <col min="8" max="8" width="10" customWidth="1"/>
    <col min="9" max="9" width="10.42578125" customWidth="1"/>
    <col min="10" max="10" width="10" customWidth="1"/>
    <col min="11" max="11" width="11" customWidth="1"/>
    <col min="12" max="12" width="10.85546875" customWidth="1"/>
    <col min="13" max="13" width="10.5703125" customWidth="1"/>
  </cols>
  <sheetData>
    <row r="1" spans="1:13" x14ac:dyDescent="0.25">
      <c r="A1" s="74" t="s">
        <v>44</v>
      </c>
      <c r="B1" s="72" t="s">
        <v>51</v>
      </c>
      <c r="C1" s="73"/>
      <c r="D1" s="73"/>
      <c r="E1" s="73"/>
      <c r="F1" s="73"/>
      <c r="G1" s="16"/>
    </row>
    <row r="2" spans="1:13" ht="15.75" thickBot="1" x14ac:dyDescent="0.3">
      <c r="A2" s="75"/>
      <c r="B2" s="2" t="s">
        <v>46</v>
      </c>
      <c r="C2" s="3" t="s">
        <v>47</v>
      </c>
      <c r="D2" s="3" t="s">
        <v>48</v>
      </c>
      <c r="E2" s="3" t="s">
        <v>49</v>
      </c>
      <c r="F2" s="2" t="s">
        <v>50</v>
      </c>
      <c r="G2" s="3" t="s">
        <v>72</v>
      </c>
      <c r="H2" s="3" t="s">
        <v>73</v>
      </c>
      <c r="I2" s="3" t="s">
        <v>74</v>
      </c>
      <c r="J2" s="2" t="s">
        <v>75</v>
      </c>
      <c r="K2" s="3" t="s">
        <v>76</v>
      </c>
      <c r="L2" s="3" t="s">
        <v>77</v>
      </c>
      <c r="M2" s="3" t="s">
        <v>78</v>
      </c>
    </row>
    <row r="3" spans="1:13" x14ac:dyDescent="0.25">
      <c r="A3" s="35" t="s">
        <v>35</v>
      </c>
      <c r="B3" s="63">
        <v>-6.1835471613186233</v>
      </c>
      <c r="C3" s="63">
        <v>4.7976809445552879</v>
      </c>
      <c r="D3" s="63">
        <v>-1.9728596824650726</v>
      </c>
      <c r="E3" s="63">
        <v>-0.7556801952036617</v>
      </c>
      <c r="F3" s="63">
        <v>2.2305022648456143</v>
      </c>
      <c r="G3" s="63">
        <v>26.363508786210041</v>
      </c>
      <c r="H3" s="63">
        <v>16.107983551888452</v>
      </c>
      <c r="I3" s="63">
        <v>11.529505586368579</v>
      </c>
      <c r="J3" s="63">
        <v>8.714100527829526</v>
      </c>
      <c r="K3" s="63">
        <v>152.2204183901836</v>
      </c>
      <c r="L3" s="63">
        <v>135.23572675389264</v>
      </c>
      <c r="M3" s="63">
        <v>11.645926058735036</v>
      </c>
    </row>
    <row r="4" spans="1:13" x14ac:dyDescent="0.25">
      <c r="A4" s="36" t="s">
        <v>34</v>
      </c>
      <c r="B4" s="63">
        <v>-4.2178689629040553</v>
      </c>
      <c r="C4" s="63">
        <v>-1.3694251783372204</v>
      </c>
      <c r="D4" s="63">
        <v>0.81440367535645364</v>
      </c>
      <c r="E4" s="63">
        <v>-3.1534970848588877</v>
      </c>
      <c r="F4" s="63">
        <v>-4.3624241934315275</v>
      </c>
      <c r="G4" s="63">
        <v>30.936367249601318</v>
      </c>
      <c r="H4" s="63">
        <v>102.58198389644998</v>
      </c>
      <c r="I4" s="63">
        <v>15.580814611422499</v>
      </c>
      <c r="J4" s="63">
        <v>8.196507492486111</v>
      </c>
      <c r="K4" s="63">
        <v>150.05050777330857</v>
      </c>
      <c r="L4" s="63">
        <v>122.54583503152482</v>
      </c>
      <c r="M4" s="63">
        <v>10.029900364206325</v>
      </c>
    </row>
    <row r="5" spans="1:13" x14ac:dyDescent="0.25">
      <c r="A5" s="36" t="s">
        <v>13</v>
      </c>
      <c r="B5" s="63">
        <v>-2.2591946442403312</v>
      </c>
      <c r="C5" s="63">
        <v>-3.1813311243549358</v>
      </c>
      <c r="D5" s="63">
        <v>-5.6619975351970062</v>
      </c>
      <c r="E5" s="63">
        <v>-6.0718169566635698</v>
      </c>
      <c r="F5" s="63">
        <v>-5.6113321400828449</v>
      </c>
      <c r="G5" s="63">
        <v>47.692199864934949</v>
      </c>
      <c r="H5" s="63">
        <v>207.73817598783361</v>
      </c>
      <c r="I5" s="63">
        <v>3.4734266287041056</v>
      </c>
      <c r="J5" s="63">
        <v>5.9322595884088871</v>
      </c>
      <c r="K5" s="63">
        <v>166.06362854986918</v>
      </c>
      <c r="L5" s="63">
        <v>94.471945647449047</v>
      </c>
      <c r="M5" s="63">
        <v>6.9360142577494175</v>
      </c>
    </row>
    <row r="6" spans="1:13" x14ac:dyDescent="0.25">
      <c r="A6" s="36" t="s">
        <v>14</v>
      </c>
      <c r="B6" s="63">
        <v>-0.76339750981742949</v>
      </c>
      <c r="C6" s="63">
        <v>-4.1541947714224658</v>
      </c>
      <c r="D6" s="63">
        <v>-6.235182946792186</v>
      </c>
      <c r="E6" s="63">
        <v>-7.2610584690949995</v>
      </c>
      <c r="F6" s="63">
        <v>-6.1097617547892096</v>
      </c>
      <c r="G6" s="63">
        <v>-6.1064400307707789</v>
      </c>
      <c r="H6" s="63">
        <v>111.88577882138132</v>
      </c>
      <c r="I6" s="63">
        <v>0.58005688898502228</v>
      </c>
      <c r="J6" s="63">
        <v>6.5326014065905085</v>
      </c>
      <c r="K6" s="63">
        <v>157.35852284925164</v>
      </c>
      <c r="L6" s="63">
        <v>163.6682432194861</v>
      </c>
      <c r="M6" s="63">
        <v>7.795311429373962</v>
      </c>
    </row>
    <row r="7" spans="1:13" x14ac:dyDescent="0.25">
      <c r="A7" s="36" t="s">
        <v>15</v>
      </c>
      <c r="B7" s="63">
        <v>-1.8517608223696127</v>
      </c>
      <c r="C7" s="63">
        <v>3.81706087770712</v>
      </c>
      <c r="D7" s="63">
        <v>5.0649753653260916</v>
      </c>
      <c r="E7" s="63">
        <v>-3.6705838168974014</v>
      </c>
      <c r="F7" s="63">
        <v>10.647243482219535</v>
      </c>
      <c r="G7" s="63">
        <v>20.623532524182231</v>
      </c>
      <c r="H7" s="63">
        <v>161.61397981696987</v>
      </c>
      <c r="I7" s="63">
        <v>2.0297136492793162</v>
      </c>
      <c r="J7" s="63">
        <v>11.432471944334742</v>
      </c>
      <c r="K7" s="63">
        <v>173.37804464772213</v>
      </c>
      <c r="L7" s="63">
        <v>120.21060168520172</v>
      </c>
      <c r="M7" s="63">
        <v>13.728388749131577</v>
      </c>
    </row>
    <row r="8" spans="1:13" x14ac:dyDescent="0.25">
      <c r="A8" s="36" t="s">
        <v>33</v>
      </c>
      <c r="B8" s="63">
        <v>-2.9577042894733134</v>
      </c>
      <c r="C8" s="63">
        <v>22.20805521403528</v>
      </c>
      <c r="D8" s="63">
        <v>2.4097240854322828</v>
      </c>
      <c r="E8" s="63">
        <v>-3.1840831407715373</v>
      </c>
      <c r="F8" s="63">
        <v>15.692162831689821</v>
      </c>
      <c r="G8" s="63">
        <v>65.947363836652059</v>
      </c>
      <c r="H8" s="63">
        <v>192.06502806377532</v>
      </c>
      <c r="I8" s="63">
        <v>16.031248869510957</v>
      </c>
      <c r="J8" s="63">
        <v>55.743892097217348</v>
      </c>
      <c r="K8" s="63">
        <v>193.66680269380748</v>
      </c>
      <c r="L8" s="63">
        <v>98.269562169840626</v>
      </c>
      <c r="M8" s="63">
        <v>35.018367862415587</v>
      </c>
    </row>
    <row r="9" spans="1:13" x14ac:dyDescent="0.25">
      <c r="A9" s="36" t="s">
        <v>16</v>
      </c>
      <c r="B9" s="63">
        <v>19.259509376635545</v>
      </c>
      <c r="C9" s="63">
        <v>20.525149652052406</v>
      </c>
      <c r="D9" s="63">
        <v>14.304519264874566</v>
      </c>
      <c r="E9" s="63">
        <v>9.2448102075370873</v>
      </c>
      <c r="F9" s="63">
        <v>43.127979259085052</v>
      </c>
      <c r="G9" s="63">
        <v>372.70365578649222</v>
      </c>
      <c r="H9" s="63">
        <v>274.46570727904594</v>
      </c>
      <c r="I9" s="63">
        <v>9.3012693733271572</v>
      </c>
      <c r="J9" s="63">
        <v>127.00610114182058</v>
      </c>
      <c r="K9" s="63">
        <v>261.78035729163827</v>
      </c>
      <c r="L9" s="63">
        <v>154.2749064015207</v>
      </c>
      <c r="M9" s="63">
        <v>95.448020670792133</v>
      </c>
    </row>
    <row r="10" spans="1:13" x14ac:dyDescent="0.25">
      <c r="A10" s="36" t="s">
        <v>17</v>
      </c>
      <c r="B10" s="63">
        <v>-1.2636599802445792</v>
      </c>
      <c r="C10" s="63">
        <v>-3.8714381748620759</v>
      </c>
      <c r="D10" s="63">
        <v>-0.53159076029586505</v>
      </c>
      <c r="E10" s="63">
        <v>13.5442054085176</v>
      </c>
      <c r="F10" s="63">
        <v>46.857584635546232</v>
      </c>
      <c r="G10" s="63">
        <v>180.96884252262822</v>
      </c>
      <c r="H10" s="63">
        <v>221.67561087824654</v>
      </c>
      <c r="I10" s="63">
        <v>12.563610232820912</v>
      </c>
      <c r="J10" s="63">
        <v>10.568948210760622</v>
      </c>
      <c r="K10" s="63">
        <v>299.83136331505506</v>
      </c>
      <c r="L10" s="63">
        <v>22.472955452855718</v>
      </c>
      <c r="M10" s="63">
        <v>-5.5397223765681867</v>
      </c>
    </row>
    <row r="11" spans="1:13" x14ac:dyDescent="0.25">
      <c r="A11" s="36" t="s">
        <v>18</v>
      </c>
      <c r="B11" s="63">
        <v>7.9379192871988842</v>
      </c>
      <c r="C11" s="63">
        <v>-6.4419484914800398</v>
      </c>
      <c r="D11" s="63">
        <v>86.211857928538578</v>
      </c>
      <c r="E11" s="63">
        <v>100.30030172452578</v>
      </c>
      <c r="F11" s="63">
        <v>-6.2119998676067167</v>
      </c>
      <c r="G11" s="63">
        <v>133.11315444785649</v>
      </c>
      <c r="H11" s="63">
        <v>18.591007814151556</v>
      </c>
      <c r="I11" s="63">
        <v>6.234576999675645</v>
      </c>
      <c r="J11" s="63">
        <v>6.3587915250390337</v>
      </c>
      <c r="K11" s="63">
        <v>319.60583266479654</v>
      </c>
      <c r="L11" s="63">
        <v>9.6100483688570932</v>
      </c>
      <c r="M11" s="63">
        <v>-8.360930970205791</v>
      </c>
    </row>
    <row r="12" spans="1:13" x14ac:dyDescent="0.25">
      <c r="A12" s="36" t="s">
        <v>19</v>
      </c>
      <c r="B12" s="63">
        <v>37.839892322866646</v>
      </c>
      <c r="C12" s="63">
        <v>4.4415169968756816</v>
      </c>
      <c r="D12" s="63">
        <v>130.46858091092523</v>
      </c>
      <c r="E12" s="63">
        <v>97.600066720361042</v>
      </c>
      <c r="F12" s="63">
        <v>-6.5478193018049611</v>
      </c>
      <c r="G12" s="63">
        <v>239.29631053397154</v>
      </c>
      <c r="H12" s="63">
        <v>-3.2484526350965499</v>
      </c>
      <c r="I12" s="63">
        <v>5.9502904691176957</v>
      </c>
      <c r="J12" s="63">
        <v>6.1181964127213524</v>
      </c>
      <c r="K12" s="63">
        <v>313.48183283489487</v>
      </c>
      <c r="L12" s="63">
        <v>5.6940952504349367</v>
      </c>
      <c r="M12" s="63">
        <v>86.605150884946497</v>
      </c>
    </row>
    <row r="13" spans="1:13" x14ac:dyDescent="0.25">
      <c r="A13" s="36" t="s">
        <v>20</v>
      </c>
      <c r="B13" s="63">
        <v>-10.749907728571886</v>
      </c>
      <c r="C13" s="63">
        <v>105.29691133618432</v>
      </c>
      <c r="D13" s="63">
        <v>112.61549282672019</v>
      </c>
      <c r="E13" s="63">
        <v>-7.3807058842149074</v>
      </c>
      <c r="F13" s="63">
        <v>-7.2241585292883608</v>
      </c>
      <c r="G13" s="63">
        <v>132.86659063121161</v>
      </c>
      <c r="H13" s="63">
        <v>-7.6927986292829935</v>
      </c>
      <c r="I13" s="63">
        <v>3.8999889172749884</v>
      </c>
      <c r="J13" s="63">
        <v>122.8103522181412</v>
      </c>
      <c r="K13" s="63">
        <v>321.52905085829804</v>
      </c>
      <c r="L13" s="63">
        <v>10.297973113359879</v>
      </c>
      <c r="M13" s="63">
        <v>-0.63991113061636473</v>
      </c>
    </row>
    <row r="14" spans="1:13" x14ac:dyDescent="0.25">
      <c r="A14" s="36" t="s">
        <v>21</v>
      </c>
      <c r="B14" s="63">
        <v>-5.9072052350458399</v>
      </c>
      <c r="C14" s="63">
        <v>134.59787612173179</v>
      </c>
      <c r="D14" s="63">
        <v>139.45061307498636</v>
      </c>
      <c r="E14" s="63">
        <v>-7.5780901600980775</v>
      </c>
      <c r="F14" s="63">
        <v>-7.3828918409066659</v>
      </c>
      <c r="G14" s="63">
        <v>14.672458154629515</v>
      </c>
      <c r="H14" s="63">
        <v>-7.6596574353667393</v>
      </c>
      <c r="I14" s="63">
        <v>9.141790753547598</v>
      </c>
      <c r="J14" s="63">
        <v>264.14718191408519</v>
      </c>
      <c r="K14" s="63">
        <v>317.71681298078374</v>
      </c>
      <c r="L14" s="63">
        <v>9.8536207594272103</v>
      </c>
      <c r="M14" s="63">
        <v>114.29385256741932</v>
      </c>
    </row>
    <row r="15" spans="1:13" x14ac:dyDescent="0.25">
      <c r="A15" s="36" t="s">
        <v>22</v>
      </c>
      <c r="B15" s="63">
        <v>-3.0586515638106491</v>
      </c>
      <c r="C15" s="63">
        <v>188.9392398372089</v>
      </c>
      <c r="D15" s="63">
        <v>115.3199727920175</v>
      </c>
      <c r="E15" s="63">
        <v>-9.4660465839948014</v>
      </c>
      <c r="F15" s="63">
        <v>-7.2744340114113575</v>
      </c>
      <c r="G15" s="63">
        <v>4.2294253493388734</v>
      </c>
      <c r="H15" s="63">
        <v>-7.2482250081582116</v>
      </c>
      <c r="I15" s="63">
        <v>8.0119983407517079</v>
      </c>
      <c r="J15" s="63">
        <v>307.01057177942886</v>
      </c>
      <c r="K15" s="63">
        <v>327.08913530230956</v>
      </c>
      <c r="L15" s="63">
        <v>10.07260125277776</v>
      </c>
      <c r="M15" s="63">
        <v>169.07181527929174</v>
      </c>
    </row>
    <row r="16" spans="1:13" x14ac:dyDescent="0.25">
      <c r="A16" s="36" t="s">
        <v>23</v>
      </c>
      <c r="B16" s="63">
        <v>7.4245738573276618</v>
      </c>
      <c r="C16" s="63">
        <v>163.55881502432726</v>
      </c>
      <c r="D16" s="63">
        <v>139.89187115484958</v>
      </c>
      <c r="E16" s="63">
        <v>-7.8503060788440067</v>
      </c>
      <c r="F16" s="63">
        <v>-4.8099269639783575</v>
      </c>
      <c r="G16" s="63">
        <v>109.67148197718139</v>
      </c>
      <c r="H16" s="63">
        <v>-6.9591702454239091</v>
      </c>
      <c r="I16" s="63">
        <v>3.580791403684966</v>
      </c>
      <c r="J16" s="63">
        <v>315.7468926249303</v>
      </c>
      <c r="K16" s="63">
        <v>326.52236226422156</v>
      </c>
      <c r="L16" s="63">
        <v>24.723349427573144</v>
      </c>
      <c r="M16" s="63">
        <v>154.6931372580255</v>
      </c>
    </row>
    <row r="17" spans="1:14" x14ac:dyDescent="0.25">
      <c r="A17" s="36" t="s">
        <v>24</v>
      </c>
      <c r="B17" s="63">
        <v>2.2548903140652867</v>
      </c>
      <c r="C17" s="63">
        <v>140.98445166824214</v>
      </c>
      <c r="D17" s="63">
        <v>52.129482344505398</v>
      </c>
      <c r="E17" s="63">
        <v>-10.432169903279105</v>
      </c>
      <c r="F17" s="63">
        <v>-2.7403083890841407</v>
      </c>
      <c r="G17" s="63">
        <v>36.81095477419489</v>
      </c>
      <c r="H17" s="63">
        <v>-5.8237663329066605</v>
      </c>
      <c r="I17" s="63">
        <v>14.790303210986711</v>
      </c>
      <c r="J17" s="63">
        <v>176.21919742226649</v>
      </c>
      <c r="K17" s="63">
        <v>302.1849321845761</v>
      </c>
      <c r="L17" s="63">
        <v>17.661973185059477</v>
      </c>
      <c r="M17" s="63">
        <v>7.0221019964615765</v>
      </c>
    </row>
    <row r="18" spans="1:14" x14ac:dyDescent="0.25">
      <c r="A18" s="36" t="s">
        <v>25</v>
      </c>
      <c r="B18" s="63">
        <v>-8.1951244696670464</v>
      </c>
      <c r="C18" s="63">
        <v>210.79690967312578</v>
      </c>
      <c r="D18" s="63">
        <v>130.24138387829544</v>
      </c>
      <c r="E18" s="63">
        <v>68.831189593709411</v>
      </c>
      <c r="F18" s="63">
        <v>-5.4499481023964433</v>
      </c>
      <c r="G18" s="63">
        <v>99.109630766695943</v>
      </c>
      <c r="H18" s="63">
        <v>-5.3838605228460867</v>
      </c>
      <c r="I18" s="63">
        <v>60.160265499679497</v>
      </c>
      <c r="J18" s="63">
        <v>8.3258888778296782</v>
      </c>
      <c r="K18" s="63">
        <v>290.43249124668921</v>
      </c>
      <c r="L18" s="63">
        <v>13.67303859971728</v>
      </c>
      <c r="M18" s="63">
        <v>6.0068200065670396</v>
      </c>
    </row>
    <row r="19" spans="1:14" x14ac:dyDescent="0.25">
      <c r="A19" s="36" t="s">
        <v>36</v>
      </c>
      <c r="B19" s="63">
        <v>-11.387480610426525</v>
      </c>
      <c r="C19" s="63">
        <v>159.42907089540367</v>
      </c>
      <c r="D19" s="63">
        <v>20.748219836818127</v>
      </c>
      <c r="E19" s="63">
        <v>83.821138394075973</v>
      </c>
      <c r="F19" s="63">
        <v>-4.2609363379846066</v>
      </c>
      <c r="G19" s="63">
        <v>115.2311302998628</v>
      </c>
      <c r="H19" s="63">
        <v>-6.7057285685023853</v>
      </c>
      <c r="I19" s="63">
        <v>126.87570447965982</v>
      </c>
      <c r="J19" s="63">
        <v>10.141173871396608</v>
      </c>
      <c r="K19" s="63">
        <v>298.4599905847611</v>
      </c>
      <c r="L19" s="63">
        <v>11.37398690326868</v>
      </c>
      <c r="M19" s="63">
        <v>4.0463893428421027</v>
      </c>
    </row>
    <row r="20" spans="1:14" x14ac:dyDescent="0.25">
      <c r="A20" s="36" t="s">
        <v>26</v>
      </c>
      <c r="B20" s="63">
        <v>-8.9386124902384179</v>
      </c>
      <c r="C20" s="63">
        <v>175.84354024762638</v>
      </c>
      <c r="D20" s="63">
        <v>-2.1233749252954714</v>
      </c>
      <c r="E20" s="63">
        <v>-8.0431680805675043</v>
      </c>
      <c r="F20" s="63">
        <v>-3.2452853753465805</v>
      </c>
      <c r="G20" s="63">
        <v>37.984568784801183</v>
      </c>
      <c r="H20" s="63">
        <v>-7.8784111038215983</v>
      </c>
      <c r="I20" s="63">
        <v>137.33347643731321</v>
      </c>
      <c r="J20" s="63">
        <v>8.4668381867823221</v>
      </c>
      <c r="K20" s="63">
        <v>267.73674006843908</v>
      </c>
      <c r="L20" s="63">
        <v>8.7943187414577899</v>
      </c>
      <c r="M20" s="63">
        <v>4.4140083644039381</v>
      </c>
    </row>
    <row r="21" spans="1:14" x14ac:dyDescent="0.25">
      <c r="A21" s="36" t="s">
        <v>27</v>
      </c>
      <c r="B21" s="63">
        <v>-14.30909611896182</v>
      </c>
      <c r="C21" s="63">
        <v>181.51079195052225</v>
      </c>
      <c r="D21" s="63">
        <v>-5.2112667547996283</v>
      </c>
      <c r="E21" s="63">
        <v>-3.9546297851811008</v>
      </c>
      <c r="F21" s="63">
        <v>-2.0508264728678296</v>
      </c>
      <c r="G21" s="63">
        <v>68.567550053056024</v>
      </c>
      <c r="H21" s="63">
        <v>-6.7056132917392821</v>
      </c>
      <c r="I21" s="63">
        <v>42.565949752489026</v>
      </c>
      <c r="J21" s="63">
        <v>7.3024006659849476</v>
      </c>
      <c r="K21" s="63">
        <v>256.48805003044811</v>
      </c>
      <c r="L21" s="63">
        <v>43.754735942738044</v>
      </c>
      <c r="M21" s="63">
        <v>0.67710335580899605</v>
      </c>
    </row>
    <row r="22" spans="1:14" x14ac:dyDescent="0.25">
      <c r="A22" s="36" t="s">
        <v>28</v>
      </c>
      <c r="B22" s="63">
        <v>-14.981536520896835</v>
      </c>
      <c r="C22" s="63">
        <v>151.2972298868338</v>
      </c>
      <c r="D22" s="63">
        <v>5.1473743676844004</v>
      </c>
      <c r="E22" s="63">
        <v>-10.423522283815878</v>
      </c>
      <c r="F22" s="63">
        <v>26.978842865599571</v>
      </c>
      <c r="G22" s="63">
        <v>133.92718561583649</v>
      </c>
      <c r="H22" s="63">
        <v>26.168389920975063</v>
      </c>
      <c r="I22" s="63">
        <v>13.916937178270009</v>
      </c>
      <c r="J22" s="63">
        <v>10.431007784747498</v>
      </c>
      <c r="K22" s="63">
        <v>232.76194153463234</v>
      </c>
      <c r="L22" s="63">
        <v>131.69611212075603</v>
      </c>
      <c r="M22" s="63">
        <v>-1.7205986384410699</v>
      </c>
    </row>
    <row r="23" spans="1:14" x14ac:dyDescent="0.25">
      <c r="A23" s="36" t="s">
        <v>29</v>
      </c>
      <c r="B23" s="63">
        <v>-7.3050047062793579</v>
      </c>
      <c r="C23" s="63">
        <v>121.97474553190236</v>
      </c>
      <c r="D23" s="63">
        <v>25.018292561306563</v>
      </c>
      <c r="E23" s="63">
        <v>-5.4500794107285291</v>
      </c>
      <c r="F23" s="63">
        <v>48.403724427282775</v>
      </c>
      <c r="G23" s="63">
        <v>168.90137386305159</v>
      </c>
      <c r="H23" s="63">
        <v>165.30492348397337</v>
      </c>
      <c r="I23" s="63">
        <v>14.592955815408695</v>
      </c>
      <c r="J23" s="63">
        <v>40.435590980713627</v>
      </c>
      <c r="K23" s="63">
        <v>215.09333232137158</v>
      </c>
      <c r="L23" s="63">
        <v>58.255252147655384</v>
      </c>
      <c r="M23" s="63">
        <v>-2.8829306360040419</v>
      </c>
    </row>
    <row r="24" spans="1:14" x14ac:dyDescent="0.25">
      <c r="A24" s="36" t="s">
        <v>30</v>
      </c>
      <c r="B24" s="63">
        <v>28.290068880164107</v>
      </c>
      <c r="C24" s="63">
        <v>84.679711813500617</v>
      </c>
      <c r="D24" s="63">
        <v>33.801462730083919</v>
      </c>
      <c r="E24" s="63">
        <v>25.269407808428795</v>
      </c>
      <c r="F24" s="63">
        <v>188.7993009403491</v>
      </c>
      <c r="G24" s="63">
        <v>71.226417497807944</v>
      </c>
      <c r="H24" s="63">
        <v>232.18751600952206</v>
      </c>
      <c r="I24" s="63">
        <v>28.730043055175138</v>
      </c>
      <c r="J24" s="63">
        <v>110.44050463964186</v>
      </c>
      <c r="K24" s="63">
        <v>220.09423363741638</v>
      </c>
      <c r="L24" s="63">
        <v>108.46753561993245</v>
      </c>
      <c r="M24" s="63">
        <v>75.511284102241021</v>
      </c>
    </row>
    <row r="25" spans="1:14" x14ac:dyDescent="0.25">
      <c r="A25" s="36" t="s">
        <v>31</v>
      </c>
      <c r="B25" s="63">
        <v>74.717031949399725</v>
      </c>
      <c r="C25" s="63">
        <v>53.590316197166217</v>
      </c>
      <c r="D25" s="63">
        <v>5.2987623920459335</v>
      </c>
      <c r="E25" s="63">
        <v>-3.2945098074812988</v>
      </c>
      <c r="F25" s="63">
        <v>112.68935495696287</v>
      </c>
      <c r="G25" s="63">
        <v>-5.0865255105925016</v>
      </c>
      <c r="H25" s="63">
        <v>189.66520872700571</v>
      </c>
      <c r="I25" s="63">
        <v>10.252537616698101</v>
      </c>
      <c r="J25" s="63">
        <v>9.234040442392379</v>
      </c>
      <c r="K25" s="63">
        <v>189.07012634918857</v>
      </c>
      <c r="L25" s="63">
        <v>41.461718101471945</v>
      </c>
      <c r="M25" s="63">
        <v>2.4124087556115463</v>
      </c>
    </row>
    <row r="26" spans="1:14" ht="15.75" thickBot="1" x14ac:dyDescent="0.3">
      <c r="A26" s="37" t="s">
        <v>32</v>
      </c>
      <c r="B26" s="63">
        <v>51.159681775777464</v>
      </c>
      <c r="C26" s="63">
        <v>43.193711125770008</v>
      </c>
      <c r="D26" s="63">
        <v>17.042061926773343</v>
      </c>
      <c r="E26" s="63">
        <v>11.93276814461678</v>
      </c>
      <c r="F26" s="63">
        <v>136.80946881889864</v>
      </c>
      <c r="G26" s="63">
        <v>-5.2867472680464687</v>
      </c>
      <c r="H26" s="63">
        <v>97.018397718299624</v>
      </c>
      <c r="I26" s="63">
        <v>13.019764259706079</v>
      </c>
      <c r="J26" s="63">
        <v>8.4055499949878243</v>
      </c>
      <c r="K26" s="63">
        <v>105.61329024844777</v>
      </c>
      <c r="L26" s="63">
        <v>57.506228559259249</v>
      </c>
      <c r="M26" s="63">
        <v>3.7242466526868143</v>
      </c>
    </row>
    <row r="27" spans="1:14" x14ac:dyDescent="0.25">
      <c r="A27" s="47" t="s">
        <v>94</v>
      </c>
      <c r="B27" s="46">
        <v>0.21</v>
      </c>
      <c r="C27" s="46">
        <v>0.1</v>
      </c>
      <c r="D27" s="46">
        <v>0.05</v>
      </c>
      <c r="E27" s="46">
        <v>0.15</v>
      </c>
      <c r="F27" s="46">
        <v>0.13</v>
      </c>
      <c r="G27" s="46">
        <v>0</v>
      </c>
      <c r="H27" s="46">
        <v>7.0000000000000007E-2</v>
      </c>
      <c r="I27" s="46">
        <v>7.0000000000000007E-2</v>
      </c>
      <c r="J27" s="46">
        <v>0</v>
      </c>
      <c r="K27" s="46">
        <v>0</v>
      </c>
      <c r="L27" s="46">
        <v>0.12</v>
      </c>
      <c r="M27" s="46">
        <v>0.1</v>
      </c>
      <c r="N27" s="50"/>
    </row>
    <row r="28" spans="1:14" x14ac:dyDescent="0.25">
      <c r="B28" s="46"/>
      <c r="C28" s="46"/>
      <c r="D28" s="46"/>
      <c r="E28" s="46"/>
      <c r="F28" s="46"/>
      <c r="G28" s="46"/>
      <c r="H28" s="46"/>
      <c r="I28" s="46"/>
      <c r="J28" s="46"/>
      <c r="K28" s="46"/>
      <c r="L28" s="46"/>
      <c r="M28" s="46"/>
    </row>
    <row r="29" spans="1:14" x14ac:dyDescent="0.25">
      <c r="B29" s="50"/>
    </row>
    <row r="30" spans="1:14" x14ac:dyDescent="0.25">
      <c r="B30" s="50"/>
      <c r="C30" s="50"/>
      <c r="D30" s="50"/>
      <c r="E30" s="50"/>
      <c r="F30" s="50"/>
      <c r="G30" s="50"/>
      <c r="H30" s="50"/>
      <c r="I30" s="50"/>
      <c r="J30" s="50"/>
      <c r="K30" s="50"/>
      <c r="L30" s="50"/>
      <c r="M30" s="50"/>
    </row>
    <row r="31" spans="1:14" x14ac:dyDescent="0.25">
      <c r="B31" s="50"/>
      <c r="C31" s="50"/>
      <c r="D31" s="50"/>
      <c r="E31" s="50"/>
      <c r="F31" s="50"/>
      <c r="G31" s="50"/>
      <c r="H31" s="50"/>
      <c r="I31" s="50"/>
      <c r="J31" s="50"/>
      <c r="K31" s="50"/>
      <c r="L31" s="50"/>
      <c r="M31" s="50"/>
    </row>
    <row r="32" spans="1:14" x14ac:dyDescent="0.25">
      <c r="C32" s="50"/>
      <c r="D32" s="50"/>
      <c r="E32" s="50"/>
      <c r="F32" s="50"/>
      <c r="G32" s="50"/>
      <c r="H32" s="50"/>
      <c r="I32" s="50"/>
      <c r="J32" s="50"/>
      <c r="K32" s="50"/>
      <c r="L32" s="50"/>
      <c r="M32" s="50"/>
    </row>
  </sheetData>
  <mergeCells count="2">
    <mergeCell ref="B1:F1"/>
    <mergeCell ref="A1:A2"/>
  </mergeCells>
  <phoneticPr fontId="14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49" workbookViewId="0">
      <selection activeCell="J89" sqref="J89"/>
    </sheetView>
  </sheetViews>
  <sheetFormatPr defaultRowHeight="15" x14ac:dyDescent="0.25"/>
  <cols>
    <col min="1" max="1" width="11.140625" bestFit="1" customWidth="1"/>
  </cols>
  <sheetData>
    <row r="1" spans="1:14" x14ac:dyDescent="0.25">
      <c r="A1" t="s">
        <v>79</v>
      </c>
    </row>
    <row r="2" spans="1:14" x14ac:dyDescent="0.25">
      <c r="B2" s="28">
        <v>43528</v>
      </c>
      <c r="C2" s="28">
        <v>43535</v>
      </c>
      <c r="D2" s="28">
        <v>43542</v>
      </c>
      <c r="E2" s="28">
        <v>43549</v>
      </c>
      <c r="F2" s="28">
        <v>43556</v>
      </c>
      <c r="G2" s="28">
        <v>43563</v>
      </c>
      <c r="H2" s="28">
        <v>43570</v>
      </c>
      <c r="I2" s="28">
        <v>43577</v>
      </c>
      <c r="J2" s="28">
        <v>43584</v>
      </c>
      <c r="K2" s="28">
        <v>43591</v>
      </c>
      <c r="L2" s="28">
        <v>43598</v>
      </c>
      <c r="M2" s="28">
        <v>43605</v>
      </c>
      <c r="N2" s="28">
        <v>43612</v>
      </c>
    </row>
    <row r="3" spans="1:14" x14ac:dyDescent="0.25">
      <c r="B3" s="30">
        <v>-1.31247</v>
      </c>
      <c r="C3" s="30">
        <v>43.325679999999998</v>
      </c>
      <c r="D3" s="30">
        <v>31.441269999999999</v>
      </c>
      <c r="E3" s="30">
        <v>-1.0736000000000001</v>
      </c>
      <c r="F3" s="30">
        <v>-2.57057</v>
      </c>
      <c r="G3" s="30">
        <v>27.012239999999998</v>
      </c>
      <c r="H3" s="30">
        <v>-1.9018299999999999</v>
      </c>
      <c r="I3" s="30">
        <v>-2.9632399999999999</v>
      </c>
      <c r="J3" s="30">
        <v>-1.9231799999999999</v>
      </c>
      <c r="K3" s="30">
        <v>73.363789999999995</v>
      </c>
      <c r="L3" s="30">
        <v>53.40204</v>
      </c>
      <c r="M3" s="30">
        <v>-2.7619199999999999</v>
      </c>
      <c r="N3" s="30">
        <v>64.129269999999991</v>
      </c>
    </row>
    <row r="4" spans="1:14" x14ac:dyDescent="0.25">
      <c r="B4" s="30">
        <v>6.7077499999999999</v>
      </c>
      <c r="C4" s="30">
        <v>0.51476999999999995</v>
      </c>
      <c r="D4" s="30">
        <v>1.87747</v>
      </c>
      <c r="E4" s="30">
        <v>1.3482699999999999</v>
      </c>
      <c r="F4" s="30">
        <v>1.3085899999999999</v>
      </c>
      <c r="G4" s="30">
        <v>23.287200000000002</v>
      </c>
      <c r="H4" s="30">
        <v>31.276009999999999</v>
      </c>
      <c r="I4" s="30">
        <v>-1.3641799999999999</v>
      </c>
      <c r="J4" s="30">
        <v>-1.8017299999999998</v>
      </c>
      <c r="K4" s="30">
        <v>55.472639999999998</v>
      </c>
      <c r="L4" s="30">
        <v>42.902760000000001</v>
      </c>
      <c r="M4" s="30">
        <v>-2.31663</v>
      </c>
      <c r="N4" s="30">
        <v>62.86056</v>
      </c>
    </row>
    <row r="5" spans="1:14" x14ac:dyDescent="0.25">
      <c r="B5" s="30">
        <v>6.76044</v>
      </c>
      <c r="C5" s="30">
        <v>-4.2729999999999997E-2</v>
      </c>
      <c r="D5" s="30">
        <v>2.3052799999999998</v>
      </c>
      <c r="E5" s="30">
        <v>2.5166399999999998</v>
      </c>
      <c r="F5" s="30">
        <v>2.38469</v>
      </c>
      <c r="G5" s="30">
        <v>3.0524299999999998</v>
      </c>
      <c r="H5" s="30">
        <v>23.808</v>
      </c>
      <c r="I5" s="30">
        <v>-2.5402399999999998</v>
      </c>
      <c r="J5" s="30">
        <v>-1.6450499999999999</v>
      </c>
      <c r="K5" s="30">
        <v>58.285900000000005</v>
      </c>
      <c r="L5" s="30">
        <v>42.902760000000001</v>
      </c>
      <c r="M5" s="30">
        <v>-2.2974699999999997</v>
      </c>
      <c r="N5" s="30">
        <v>-2.5334000000000003</v>
      </c>
    </row>
    <row r="6" spans="1:14" x14ac:dyDescent="0.25">
      <c r="B6" s="30">
        <v>7.2454599999999996</v>
      </c>
      <c r="C6" s="30">
        <v>-0.78525</v>
      </c>
      <c r="D6" s="30">
        <v>2.4406599999999998</v>
      </c>
      <c r="E6" s="30">
        <v>2.4636199999999997</v>
      </c>
      <c r="F6" s="30">
        <v>2.4189499999999997</v>
      </c>
      <c r="G6" s="30">
        <v>2.5011099999999997</v>
      </c>
      <c r="H6" s="30">
        <v>2.0337399999999999</v>
      </c>
      <c r="I6" s="30">
        <v>-2.5603699999999998</v>
      </c>
      <c r="J6" s="30">
        <v>-1.63611</v>
      </c>
      <c r="K6" s="30">
        <v>55.970469999999999</v>
      </c>
      <c r="L6" s="30">
        <v>-0.85782999999999998</v>
      </c>
      <c r="M6" s="30">
        <v>-2.1931499999999997</v>
      </c>
      <c r="N6" s="30">
        <v>-1.9681299999999999</v>
      </c>
    </row>
    <row r="7" spans="1:14" x14ac:dyDescent="0.25">
      <c r="B7" s="30">
        <v>2.3362499999999997</v>
      </c>
      <c r="C7" s="30">
        <v>1.4592699999999998</v>
      </c>
      <c r="D7" s="30">
        <v>29.296249999999997</v>
      </c>
      <c r="E7" s="30">
        <v>25.49268</v>
      </c>
      <c r="F7" s="30">
        <v>1.0991199999999999</v>
      </c>
      <c r="G7" s="30">
        <v>26.436429999999998</v>
      </c>
      <c r="H7" s="30">
        <v>29.274600000000003</v>
      </c>
      <c r="I7" s="30">
        <v>70.785409999999999</v>
      </c>
      <c r="J7" s="30">
        <v>-1.6004499999999999</v>
      </c>
      <c r="K7" s="30">
        <v>52.049029999999995</v>
      </c>
      <c r="L7" s="30">
        <v>42.699529999999996</v>
      </c>
      <c r="M7" s="30">
        <v>-1.5531000000000001</v>
      </c>
      <c r="N7" s="30">
        <v>58.408429999999996</v>
      </c>
    </row>
    <row r="8" spans="1:14" x14ac:dyDescent="0.25">
      <c r="B8" s="30">
        <v>2.3362499999999997</v>
      </c>
      <c r="C8" s="30">
        <v>2.1210599999999999</v>
      </c>
      <c r="D8" s="30">
        <v>2.1305899999999998</v>
      </c>
      <c r="E8" s="30">
        <v>2.7362199999999999</v>
      </c>
      <c r="F8" s="30">
        <v>2.52624</v>
      </c>
      <c r="G8" s="30">
        <v>24.450489999999999</v>
      </c>
      <c r="H8" s="30">
        <v>33.381679999999996</v>
      </c>
      <c r="I8" s="30">
        <v>-1.75397</v>
      </c>
      <c r="J8" s="30">
        <v>-1.59321</v>
      </c>
      <c r="K8" s="30">
        <v>45.015569999999997</v>
      </c>
      <c r="L8" s="30">
        <v>42.533329999999999</v>
      </c>
      <c r="M8" s="30">
        <v>-1.71411</v>
      </c>
      <c r="N8" s="30">
        <v>-3.28437</v>
      </c>
    </row>
    <row r="9" spans="1:14" x14ac:dyDescent="0.25">
      <c r="B9" s="30">
        <v>2.3362499999999997</v>
      </c>
      <c r="C9" s="30">
        <v>0.92718999999999996</v>
      </c>
      <c r="D9" s="30">
        <v>2.3430200000000001</v>
      </c>
      <c r="E9" s="30">
        <v>2.1504300000000001</v>
      </c>
      <c r="F9" s="30">
        <v>2.5293899999999998</v>
      </c>
      <c r="G9" s="30">
        <v>3.1231299999999997</v>
      </c>
      <c r="H9" s="30">
        <v>34.614739999999998</v>
      </c>
      <c r="I9" s="30">
        <v>-2.4486699999999999</v>
      </c>
      <c r="J9" s="30">
        <v>-1.6337699999999999</v>
      </c>
      <c r="K9" s="30">
        <v>43.658279999999998</v>
      </c>
      <c r="L9" s="30">
        <v>42.530839999999998</v>
      </c>
      <c r="M9" s="30">
        <v>-2.2513099999999997</v>
      </c>
      <c r="N9" s="30">
        <v>-3.1402600000000001</v>
      </c>
    </row>
    <row r="10" spans="1:14" x14ac:dyDescent="0.25">
      <c r="B10" s="30">
        <v>2.3362499999999997</v>
      </c>
      <c r="C10" s="30">
        <v>-0.20382999999999998</v>
      </c>
      <c r="D10" s="30">
        <v>2.2499199999999999</v>
      </c>
      <c r="E10" s="30">
        <v>2.32165</v>
      </c>
      <c r="F10" s="30">
        <v>2.4971799999999997</v>
      </c>
      <c r="G10" s="30">
        <v>2.2515799999999997</v>
      </c>
      <c r="H10" s="30">
        <v>33.836359999999999</v>
      </c>
      <c r="I10" s="30">
        <v>-2.5318000000000001</v>
      </c>
      <c r="J10" s="30">
        <v>-1.6329</v>
      </c>
      <c r="K10" s="30">
        <v>46.590939999999996</v>
      </c>
      <c r="L10" s="30">
        <v>-1.9928699999999999</v>
      </c>
      <c r="M10" s="30">
        <v>-2.6166499999999999</v>
      </c>
      <c r="N10" s="30">
        <v>-5.03749</v>
      </c>
    </row>
    <row r="11" spans="1:14" x14ac:dyDescent="0.25">
      <c r="B11" s="30">
        <v>1.19557</v>
      </c>
      <c r="C11" s="30">
        <v>1.6285799999999999</v>
      </c>
      <c r="D11" s="30">
        <v>2.0220099999999999</v>
      </c>
      <c r="E11" s="30">
        <v>2.9187799999999999</v>
      </c>
      <c r="F11" s="30">
        <v>2.0253899999999998</v>
      </c>
      <c r="G11" s="30">
        <v>23.938659999999999</v>
      </c>
      <c r="H11" s="30">
        <v>76.865749999999991</v>
      </c>
      <c r="I11" s="30">
        <v>-1.48854</v>
      </c>
      <c r="J11" s="30">
        <v>-1.4118299999999999</v>
      </c>
      <c r="K11" s="30">
        <v>58.584649999999996</v>
      </c>
      <c r="L11" s="30">
        <v>42.82555</v>
      </c>
      <c r="M11" s="30">
        <v>-1.5852299999999999</v>
      </c>
      <c r="N11" s="30">
        <v>-2.5270899999999998</v>
      </c>
    </row>
    <row r="12" spans="1:14" x14ac:dyDescent="0.25">
      <c r="B12" s="30">
        <v>1.19557</v>
      </c>
      <c r="C12" s="30">
        <v>1.9092899999999999</v>
      </c>
      <c r="D12" s="30">
        <v>3.1122299999999998</v>
      </c>
      <c r="E12" s="30">
        <v>3.2136099999999996</v>
      </c>
      <c r="F12" s="30">
        <v>2.9952399999999999</v>
      </c>
      <c r="G12" s="30">
        <v>23.29147</v>
      </c>
      <c r="H12" s="30">
        <v>68.251840000000001</v>
      </c>
      <c r="I12" s="30">
        <v>-4.4739999999999995E-2</v>
      </c>
      <c r="J12" s="30">
        <v>-1.03678</v>
      </c>
      <c r="K12" s="30">
        <v>49.623169999999995</v>
      </c>
      <c r="L12" s="30">
        <v>44.353649999999995</v>
      </c>
      <c r="M12" s="30">
        <v>-1.52027</v>
      </c>
      <c r="N12" s="30">
        <v>-2.1183000000000001</v>
      </c>
    </row>
    <row r="13" spans="1:14" x14ac:dyDescent="0.25">
      <c r="B13" s="30">
        <v>1.19557</v>
      </c>
      <c r="C13" s="30">
        <v>2.1563099999999999</v>
      </c>
      <c r="D13" s="30">
        <v>3.2803100000000001</v>
      </c>
      <c r="E13" s="30">
        <v>3.1313800000000001</v>
      </c>
      <c r="F13" s="30">
        <v>3.60059</v>
      </c>
      <c r="G13" s="30">
        <v>23.287200000000002</v>
      </c>
      <c r="H13" s="30">
        <v>59.24559</v>
      </c>
      <c r="I13" s="30">
        <v>-0.27915000000000001</v>
      </c>
      <c r="J13" s="30">
        <v>-1.16622</v>
      </c>
      <c r="K13" s="30">
        <v>51.79233</v>
      </c>
      <c r="L13" s="30">
        <v>42.282759999999996</v>
      </c>
      <c r="M13" s="30">
        <v>-1.0631299999999999</v>
      </c>
      <c r="N13" s="30">
        <v>-1.8538699999999999</v>
      </c>
    </row>
    <row r="14" spans="1:14" x14ac:dyDescent="0.25">
      <c r="B14" s="30">
        <v>1.19557</v>
      </c>
      <c r="C14" s="30">
        <v>1.0841799999999999</v>
      </c>
      <c r="D14" s="30">
        <v>3.7636499999999997</v>
      </c>
      <c r="E14" s="30">
        <v>3.46299</v>
      </c>
      <c r="F14" s="30">
        <v>3.45804</v>
      </c>
      <c r="G14" s="30">
        <v>23.287200000000002</v>
      </c>
      <c r="H14" s="30">
        <v>60.8187</v>
      </c>
      <c r="I14" s="30">
        <v>-0.81433999999999995</v>
      </c>
      <c r="J14" s="30">
        <v>-1.08622</v>
      </c>
      <c r="K14" s="30">
        <v>52.748059999999995</v>
      </c>
      <c r="L14" s="30">
        <v>42.282759999999996</v>
      </c>
      <c r="M14" s="30">
        <v>-1.1989399999999999</v>
      </c>
      <c r="N14" s="30">
        <v>-3.1612799999999996</v>
      </c>
    </row>
    <row r="15" spans="1:14" x14ac:dyDescent="0.25">
      <c r="B15" s="30">
        <v>0.39982999999999996</v>
      </c>
      <c r="C15" s="30">
        <v>2.6052299999999997</v>
      </c>
      <c r="D15" s="30">
        <v>3.1561900000000001</v>
      </c>
      <c r="E15" s="30">
        <v>4.1777799999999994</v>
      </c>
      <c r="F15" s="30">
        <v>3.1370799999999996</v>
      </c>
      <c r="G15" s="30">
        <v>4.3082500000000001</v>
      </c>
      <c r="H15" s="30">
        <v>40.011089999999996</v>
      </c>
      <c r="I15" s="30">
        <v>-0.24810000000000001</v>
      </c>
      <c r="J15" s="30">
        <v>-1.2801</v>
      </c>
      <c r="K15" s="30">
        <v>51.387419999999999</v>
      </c>
      <c r="L15" s="30">
        <v>48.096429999999998</v>
      </c>
      <c r="M15" s="30">
        <v>-1.1592199999999999</v>
      </c>
      <c r="N15" s="30">
        <v>-2.2840599999999998</v>
      </c>
    </row>
    <row r="16" spans="1:14" x14ac:dyDescent="0.25">
      <c r="B16" s="30">
        <v>0.39982999999999996</v>
      </c>
      <c r="C16" s="30">
        <v>3.2002099999999998</v>
      </c>
      <c r="D16" s="30">
        <v>3.6749699999999996</v>
      </c>
      <c r="E16" s="30">
        <v>3.4952899999999998</v>
      </c>
      <c r="F16" s="30">
        <v>3.5785099999999996</v>
      </c>
      <c r="G16" s="30">
        <v>4.4443899999999994</v>
      </c>
      <c r="H16" s="30">
        <v>36.387319999999995</v>
      </c>
      <c r="I16" s="30">
        <v>0.82587999999999995</v>
      </c>
      <c r="J16" s="30">
        <v>-1.31643</v>
      </c>
      <c r="K16" s="30">
        <v>53.410400000000003</v>
      </c>
      <c r="L16" s="30">
        <v>58.968709999999994</v>
      </c>
      <c r="M16" s="30">
        <v>-1.3924299999999998</v>
      </c>
      <c r="N16" s="30">
        <v>59.475379999999994</v>
      </c>
    </row>
    <row r="17" spans="2:14" x14ac:dyDescent="0.25">
      <c r="B17" s="30">
        <v>0.39982999999999996</v>
      </c>
      <c r="C17" s="30">
        <v>1.6116899999999998</v>
      </c>
      <c r="D17" s="30">
        <v>3.4513799999999999</v>
      </c>
      <c r="E17" s="30">
        <v>3.66994</v>
      </c>
      <c r="F17" s="30">
        <v>3.5873199999999996</v>
      </c>
      <c r="G17" s="30">
        <v>25.0227</v>
      </c>
      <c r="H17" s="30">
        <v>34.226120000000002</v>
      </c>
      <c r="I17" s="30">
        <v>-1.234E-2</v>
      </c>
      <c r="J17" s="30">
        <v>-1.25319</v>
      </c>
      <c r="K17" s="30">
        <v>47.808079999999997</v>
      </c>
      <c r="L17" s="30">
        <v>49.877890000000001</v>
      </c>
      <c r="M17" s="30">
        <v>-1.4270799999999999</v>
      </c>
      <c r="N17" s="30">
        <v>56.15401</v>
      </c>
    </row>
    <row r="18" spans="2:14" x14ac:dyDescent="0.25">
      <c r="B18" s="30">
        <v>0.39982999999999996</v>
      </c>
      <c r="C18" s="30">
        <v>1.5723099999999999</v>
      </c>
      <c r="D18" s="30">
        <v>2.68831</v>
      </c>
      <c r="E18" s="30">
        <v>4.1705299999999994</v>
      </c>
      <c r="F18" s="30">
        <v>26.451069999999998</v>
      </c>
      <c r="G18" s="30">
        <v>4.05511</v>
      </c>
      <c r="H18" s="30">
        <v>33.666609999999999</v>
      </c>
      <c r="I18" s="30">
        <v>-0.33028999999999997</v>
      </c>
      <c r="J18" s="30">
        <v>-1.2939699999999998</v>
      </c>
      <c r="K18" s="30">
        <v>43.530519999999996</v>
      </c>
      <c r="L18" s="30">
        <v>45.773129999999995</v>
      </c>
      <c r="M18" s="30">
        <v>-1.8799599999999999</v>
      </c>
      <c r="N18" s="30">
        <v>50.914619999999999</v>
      </c>
    </row>
    <row r="19" spans="2:14" x14ac:dyDescent="0.25">
      <c r="B19" s="30">
        <v>0.97212999999999994</v>
      </c>
      <c r="C19" s="30">
        <v>-1.7509199999999998</v>
      </c>
      <c r="D19" s="30">
        <v>0.49887999999999999</v>
      </c>
      <c r="E19" s="30">
        <v>1.14981</v>
      </c>
      <c r="F19" s="30">
        <v>2.3401399999999999</v>
      </c>
      <c r="G19" s="30">
        <v>1.9474499999999999</v>
      </c>
      <c r="H19" s="30">
        <v>32.559550000000002</v>
      </c>
      <c r="I19" s="30">
        <v>-0.85758000000000001</v>
      </c>
      <c r="J19" s="30">
        <v>-3.0679599999999998</v>
      </c>
      <c r="K19" s="30">
        <v>44.691829999999996</v>
      </c>
      <c r="L19" s="30">
        <v>-2.2805599999999999</v>
      </c>
      <c r="M19" s="30">
        <v>-3.5791499999999998</v>
      </c>
      <c r="N19" s="30">
        <v>62.853809999999996</v>
      </c>
    </row>
    <row r="20" spans="2:14" x14ac:dyDescent="0.25">
      <c r="B20" s="30">
        <v>0.97212999999999994</v>
      </c>
      <c r="C20" s="30">
        <v>-0.26250000000000001</v>
      </c>
      <c r="D20" s="30">
        <v>2.2763899999999997</v>
      </c>
      <c r="E20" s="30">
        <v>2.3261599999999998</v>
      </c>
      <c r="F20" s="30">
        <v>2.44163</v>
      </c>
      <c r="G20" s="30">
        <v>2.5852499999999998</v>
      </c>
      <c r="H20" s="30">
        <v>34.078759999999996</v>
      </c>
      <c r="I20" s="30">
        <v>-0.38036999999999999</v>
      </c>
      <c r="J20" s="30">
        <v>-1.6433799999999998</v>
      </c>
      <c r="K20" s="30">
        <v>54.54806</v>
      </c>
      <c r="L20" s="30">
        <v>42.539929999999998</v>
      </c>
      <c r="M20" s="30">
        <v>-2.4933299999999998</v>
      </c>
      <c r="N20" s="30">
        <v>51.555749999999996</v>
      </c>
    </row>
    <row r="21" spans="2:14" x14ac:dyDescent="0.25">
      <c r="B21" s="30">
        <v>0.97212999999999994</v>
      </c>
      <c r="C21" s="30">
        <v>1.4473099999999999</v>
      </c>
      <c r="D21" s="30">
        <v>1.8751</v>
      </c>
      <c r="E21" s="30">
        <v>2.5569899999999999</v>
      </c>
      <c r="F21" s="30">
        <v>2.36151</v>
      </c>
      <c r="G21" s="30">
        <v>23.75066</v>
      </c>
      <c r="H21" s="30">
        <v>51.400479999999995</v>
      </c>
      <c r="I21" s="30">
        <v>3.9480000000000001E-2</v>
      </c>
      <c r="J21" s="30">
        <v>-1.64446</v>
      </c>
      <c r="K21" s="30">
        <v>57.555309999999999</v>
      </c>
      <c r="L21" s="30">
        <v>43.140859999999996</v>
      </c>
      <c r="M21" s="30">
        <v>-1.9478499999999999</v>
      </c>
      <c r="N21" s="30">
        <v>54.802009999999996</v>
      </c>
    </row>
    <row r="22" spans="2:14" x14ac:dyDescent="0.25">
      <c r="B22" s="30">
        <v>0.97212999999999994</v>
      </c>
      <c r="C22" s="30">
        <v>0.25020999999999999</v>
      </c>
      <c r="D22" s="30">
        <v>29.747769999999999</v>
      </c>
      <c r="E22" s="30">
        <v>2.35981</v>
      </c>
      <c r="F22" s="30">
        <v>25.129349999999999</v>
      </c>
      <c r="G22" s="30">
        <v>25.319459999999999</v>
      </c>
      <c r="H22" s="30">
        <v>71.310589999999991</v>
      </c>
      <c r="I22" s="30">
        <v>0.1454</v>
      </c>
      <c r="J22" s="30">
        <v>-1.6876899999999999</v>
      </c>
      <c r="K22" s="30">
        <v>60.742889999999996</v>
      </c>
      <c r="L22" s="30">
        <v>43.163039999999995</v>
      </c>
      <c r="M22" s="30">
        <v>-1.84185</v>
      </c>
      <c r="N22" s="30">
        <v>51.914559999999994</v>
      </c>
    </row>
    <row r="23" spans="2:14" x14ac:dyDescent="0.25">
      <c r="B23" s="30">
        <v>3.5818399999999997</v>
      </c>
      <c r="C23" s="30">
        <v>-6.8550199999999997</v>
      </c>
      <c r="D23" s="30">
        <v>-0.66647000000000001</v>
      </c>
      <c r="E23" s="30">
        <v>1.3852099999999998</v>
      </c>
      <c r="F23" s="30">
        <v>-8.2830000000000001E-2</v>
      </c>
      <c r="G23" s="30">
        <v>2.3155899999999998</v>
      </c>
      <c r="H23" s="30">
        <v>50.151579999999996</v>
      </c>
      <c r="I23" s="30">
        <v>-8.4675899999999995</v>
      </c>
      <c r="J23" s="30">
        <v>-14.058719999999999</v>
      </c>
      <c r="K23" s="30">
        <v>53.819129999999994</v>
      </c>
      <c r="L23" s="30">
        <v>-16.63523</v>
      </c>
      <c r="M23" s="30">
        <v>-5.8729499999999994</v>
      </c>
      <c r="N23" s="30">
        <v>-6.1050000000000004</v>
      </c>
    </row>
    <row r="24" spans="2:14" x14ac:dyDescent="0.25">
      <c r="B24" s="30">
        <v>4.6051899999999995</v>
      </c>
      <c r="C24" s="30">
        <v>-4.9213499999999994</v>
      </c>
      <c r="D24" s="30">
        <v>0.40592</v>
      </c>
      <c r="E24" s="30">
        <v>1.9086000000000001</v>
      </c>
      <c r="F24" s="30">
        <v>1.6182799999999999</v>
      </c>
      <c r="G24" s="30">
        <v>2.5240399999999998</v>
      </c>
      <c r="H24" s="30">
        <v>45.130459999999999</v>
      </c>
      <c r="I24" s="30">
        <v>-2.5479099999999999</v>
      </c>
      <c r="J24" s="30">
        <v>-11.491239999999999</v>
      </c>
      <c r="K24" s="30">
        <v>50.749179999999996</v>
      </c>
      <c r="L24" s="30">
        <v>-7.1051199999999994</v>
      </c>
      <c r="M24" s="30">
        <v>-3.8954299999999997</v>
      </c>
      <c r="N24" s="30">
        <v>-4.4476300000000002</v>
      </c>
    </row>
    <row r="25" spans="2:14" x14ac:dyDescent="0.25">
      <c r="B25" s="30">
        <v>5.2139199999999999</v>
      </c>
      <c r="C25" s="30">
        <v>-1.67526</v>
      </c>
      <c r="D25" s="30">
        <v>1.8543399999999999</v>
      </c>
      <c r="E25" s="30">
        <v>1.9850399999999999</v>
      </c>
      <c r="F25" s="30">
        <v>1.28945</v>
      </c>
      <c r="G25" s="30">
        <v>29.15288</v>
      </c>
      <c r="H25" s="30">
        <v>65.623239999999996</v>
      </c>
      <c r="I25" s="30">
        <v>-2.8200099999999999</v>
      </c>
      <c r="J25" s="30">
        <v>-8.0974299999999992</v>
      </c>
      <c r="K25" s="30">
        <v>63.592419999999997</v>
      </c>
      <c r="L25" s="30">
        <v>44.860849999999999</v>
      </c>
      <c r="M25" s="30">
        <v>-4.08094</v>
      </c>
      <c r="N25" s="30">
        <v>52.427749999999996</v>
      </c>
    </row>
    <row r="26" spans="2:14" x14ac:dyDescent="0.25">
      <c r="B26" s="30">
        <v>30.423909999999999</v>
      </c>
      <c r="C26" s="30">
        <v>-1.5413399999999999</v>
      </c>
      <c r="D26" s="30">
        <v>30.782879999999999</v>
      </c>
      <c r="E26" s="30">
        <v>0.58799000000000001</v>
      </c>
      <c r="F26" s="30">
        <v>25.877279999999999</v>
      </c>
      <c r="G26" s="30">
        <v>46.779669999999996</v>
      </c>
      <c r="H26" s="30">
        <v>78.518529999999998</v>
      </c>
      <c r="I26" s="30">
        <v>-2.85406</v>
      </c>
      <c r="J26" s="30">
        <v>-8.8744899999999998</v>
      </c>
      <c r="K26" s="30">
        <v>78.903080000000003</v>
      </c>
      <c r="L26" s="30">
        <v>48.974089999999997</v>
      </c>
      <c r="M26" s="30">
        <v>59.927949999999996</v>
      </c>
      <c r="N26" s="30">
        <v>72.25251999999999</v>
      </c>
    </row>
    <row r="27" spans="2:14" x14ac:dyDescent="0.25">
      <c r="B27" s="30">
        <v>6.9459599999999995</v>
      </c>
      <c r="C27" s="30">
        <v>-6.5246299999999993</v>
      </c>
      <c r="D27" s="30">
        <v>-4.5895099999999998</v>
      </c>
      <c r="E27" s="30">
        <v>-0.46337</v>
      </c>
      <c r="F27" s="30">
        <v>-13.231409999999999</v>
      </c>
      <c r="G27" s="30">
        <v>-123.55973</v>
      </c>
      <c r="H27" s="30">
        <v>-14.62266</v>
      </c>
      <c r="I27" s="30">
        <v>-3.5983099999999997</v>
      </c>
      <c r="J27" s="30">
        <v>-35.524169999999998</v>
      </c>
      <c r="K27" s="30">
        <v>-15.078859999999999</v>
      </c>
      <c r="L27" s="30">
        <v>-20.893129999999999</v>
      </c>
      <c r="M27" s="30">
        <v>-22.7759</v>
      </c>
      <c r="N27" s="30">
        <v>-32.96031</v>
      </c>
    </row>
    <row r="28" spans="2:14" x14ac:dyDescent="0.25">
      <c r="B28" s="30">
        <v>3.2599199999999997</v>
      </c>
      <c r="C28" s="30">
        <v>-1.7566599999999999</v>
      </c>
      <c r="D28" s="30">
        <v>0.77932000000000001</v>
      </c>
      <c r="E28" s="30">
        <v>1.29569</v>
      </c>
      <c r="F28" s="30">
        <v>-2.8845700000000001</v>
      </c>
      <c r="G28" s="30">
        <v>-21.856479999999998</v>
      </c>
      <c r="H28" s="30">
        <v>80.388189999999994</v>
      </c>
      <c r="I28" s="30">
        <v>-2.7498</v>
      </c>
      <c r="J28" s="30">
        <v>-13.534379999999999</v>
      </c>
      <c r="K28" s="30">
        <v>69.318049999999999</v>
      </c>
      <c r="L28" s="30">
        <v>-10.24329</v>
      </c>
      <c r="M28" s="30">
        <v>-11.282019999999999</v>
      </c>
      <c r="N28" s="30">
        <v>-13.062629999999999</v>
      </c>
    </row>
    <row r="29" spans="2:14" x14ac:dyDescent="0.25">
      <c r="B29" s="30">
        <v>-4.7648399999999995</v>
      </c>
      <c r="C29" s="30">
        <v>1.5474599999999998</v>
      </c>
      <c r="D29" s="30">
        <v>1.72617</v>
      </c>
      <c r="E29" s="30">
        <v>-0.34250999999999998</v>
      </c>
      <c r="F29" s="30">
        <v>-1.1338599999999999</v>
      </c>
      <c r="G29" s="30">
        <v>89.439210000000003</v>
      </c>
      <c r="H29" s="30">
        <v>98.94211</v>
      </c>
      <c r="I29" s="30">
        <v>72.290759999999992</v>
      </c>
      <c r="J29" s="30">
        <v>-5.9280200000000001</v>
      </c>
      <c r="K29" s="30">
        <v>93.411090000000002</v>
      </c>
      <c r="L29" s="30">
        <v>57.994540000000001</v>
      </c>
      <c r="M29" s="30">
        <v>-6.6594499999999996</v>
      </c>
      <c r="N29" s="30">
        <v>63.72504</v>
      </c>
    </row>
    <row r="30" spans="2:14" x14ac:dyDescent="0.25">
      <c r="B30" s="30">
        <v>37.10839</v>
      </c>
      <c r="C30" s="30">
        <v>3.3583399999999997</v>
      </c>
      <c r="D30" s="30">
        <v>2.0807199999999999</v>
      </c>
      <c r="E30" s="30">
        <v>32.530239999999999</v>
      </c>
      <c r="F30" s="30">
        <v>32.956849999999996</v>
      </c>
      <c r="G30" s="30">
        <v>97.882600000000011</v>
      </c>
      <c r="H30" s="30">
        <v>101.99736</v>
      </c>
      <c r="I30" s="30">
        <v>35.96</v>
      </c>
      <c r="J30" s="30">
        <v>92.793729999999996</v>
      </c>
      <c r="K30" s="30">
        <v>100.04052</v>
      </c>
      <c r="L30" s="30">
        <v>73.159679999999994</v>
      </c>
      <c r="M30" s="30">
        <v>56.264629999999997</v>
      </c>
      <c r="N30" s="30">
        <v>64.853830000000002</v>
      </c>
    </row>
    <row r="31" spans="2:14" x14ac:dyDescent="0.25">
      <c r="B31" s="30">
        <v>-0.77213999999999994</v>
      </c>
      <c r="C31" s="30">
        <v>1.2867599999999999</v>
      </c>
      <c r="D31" s="30">
        <v>-0.29431999999999997</v>
      </c>
      <c r="E31" s="30">
        <v>5.0588499999999996</v>
      </c>
      <c r="F31" s="30">
        <v>2.4007399999999999</v>
      </c>
      <c r="G31" s="30">
        <v>88.130709999999993</v>
      </c>
      <c r="H31" s="30">
        <v>76.595649999999992</v>
      </c>
      <c r="I31" s="30">
        <v>-2.9607299999999999</v>
      </c>
      <c r="J31" s="30">
        <v>-2.5977600000000001</v>
      </c>
      <c r="K31" s="30">
        <v>93.836759999999998</v>
      </c>
      <c r="L31" s="30">
        <v>-10.20495</v>
      </c>
      <c r="M31" s="30">
        <v>2.6207699999999998</v>
      </c>
      <c r="N31" s="30">
        <v>55.54683</v>
      </c>
    </row>
    <row r="32" spans="2:14" x14ac:dyDescent="0.25">
      <c r="B32" s="30">
        <v>5.9672299999999998</v>
      </c>
      <c r="C32" s="30">
        <v>3.2502899999999997</v>
      </c>
      <c r="D32" s="30">
        <v>3.81867</v>
      </c>
      <c r="E32" s="30">
        <v>7.1646299999999998</v>
      </c>
      <c r="F32" s="30">
        <v>34.919899999999998</v>
      </c>
      <c r="G32" s="30">
        <v>61.058619999999998</v>
      </c>
      <c r="H32" s="30">
        <v>66.285200000000003</v>
      </c>
      <c r="I32" s="30">
        <v>-2.7640899999999999</v>
      </c>
      <c r="J32" s="30">
        <v>-1.82799</v>
      </c>
      <c r="K32" s="30">
        <v>93.112400000000008</v>
      </c>
      <c r="L32" s="30">
        <v>-1.4321699999999999</v>
      </c>
      <c r="M32" s="30">
        <v>3.1148799999999999</v>
      </c>
      <c r="N32" s="30">
        <v>51.779939999999996</v>
      </c>
    </row>
    <row r="33" spans="2:14" x14ac:dyDescent="0.25">
      <c r="B33" s="30">
        <v>4.6474000000000002</v>
      </c>
      <c r="C33" s="30">
        <v>2.9916899999999997</v>
      </c>
      <c r="D33" s="30">
        <v>4.1337599999999997</v>
      </c>
      <c r="E33" s="30">
        <v>32.580200000000005</v>
      </c>
      <c r="F33" s="30">
        <v>37.708800000000004</v>
      </c>
      <c r="G33" s="30">
        <v>69.376009999999994</v>
      </c>
      <c r="H33" s="30">
        <v>72.547249999999991</v>
      </c>
      <c r="I33" s="30">
        <v>74.955619999999996</v>
      </c>
      <c r="J33" s="30">
        <v>-1.6443699999999999</v>
      </c>
      <c r="K33" s="30">
        <v>98.73527</v>
      </c>
      <c r="L33" s="30">
        <v>-0.81014999999999993</v>
      </c>
      <c r="M33" s="30">
        <v>3.0524800000000001</v>
      </c>
      <c r="N33" s="30">
        <v>50.955970000000001</v>
      </c>
    </row>
    <row r="34" spans="2:14" x14ac:dyDescent="0.25">
      <c r="B34" s="30">
        <v>-0.74613999999999991</v>
      </c>
      <c r="C34" s="30">
        <v>1.2200299999999999</v>
      </c>
      <c r="D34" s="30">
        <v>-1.75203</v>
      </c>
      <c r="E34" s="30">
        <v>35.707519999999995</v>
      </c>
      <c r="F34" s="30">
        <v>2.2188099999999999</v>
      </c>
      <c r="G34" s="30">
        <v>58.207100000000004</v>
      </c>
      <c r="H34" s="30">
        <v>61.53145</v>
      </c>
      <c r="I34" s="30">
        <v>73.902760000000001</v>
      </c>
      <c r="J34" s="30">
        <v>-1.65761</v>
      </c>
      <c r="K34" s="30">
        <v>99.591929999999991</v>
      </c>
      <c r="L34" s="30">
        <v>-0.93890999999999991</v>
      </c>
      <c r="M34" s="30">
        <v>3.1119399999999997</v>
      </c>
      <c r="N34" s="30">
        <v>56.107430000000001</v>
      </c>
    </row>
    <row r="35" spans="2:14" x14ac:dyDescent="0.25">
      <c r="B35" s="30">
        <v>4.0515599999999994</v>
      </c>
      <c r="C35" s="30">
        <v>3.4458799999999998</v>
      </c>
      <c r="D35" s="30">
        <v>2.3554299999999997</v>
      </c>
      <c r="E35" s="30">
        <v>32.549479999999996</v>
      </c>
      <c r="F35" s="30">
        <v>3.8975299999999997</v>
      </c>
      <c r="G35" s="30">
        <v>46.551690000000001</v>
      </c>
      <c r="H35" s="30">
        <v>41.565480000000001</v>
      </c>
      <c r="I35" s="30">
        <v>-2.26674</v>
      </c>
      <c r="J35" s="30">
        <v>-1.54155</v>
      </c>
      <c r="K35" s="30">
        <v>113.47255</v>
      </c>
      <c r="L35" s="30">
        <v>-2.5527099999999998</v>
      </c>
      <c r="M35" s="30">
        <v>4.4045100000000001</v>
      </c>
      <c r="N35" s="30">
        <v>66.227260000000001</v>
      </c>
    </row>
    <row r="36" spans="2:14" x14ac:dyDescent="0.25">
      <c r="B36" s="30">
        <v>2.5145399999999998</v>
      </c>
      <c r="C36" s="30">
        <v>2.6448899999999997</v>
      </c>
      <c r="D36" s="30">
        <v>35.770069999999997</v>
      </c>
      <c r="E36" s="30">
        <v>32.401519999999998</v>
      </c>
      <c r="F36" s="30">
        <v>4.28484</v>
      </c>
      <c r="G36" s="30">
        <v>40.100119999999997</v>
      </c>
      <c r="H36" s="30">
        <v>35.027380000000001</v>
      </c>
      <c r="I36" s="30">
        <v>-0.80506</v>
      </c>
      <c r="J36" s="30">
        <v>-0.94358999999999993</v>
      </c>
      <c r="K36" s="30">
        <v>112.30177999999999</v>
      </c>
      <c r="L36" s="30">
        <v>-2.4085799999999997</v>
      </c>
      <c r="M36" s="30">
        <v>4.4788800000000002</v>
      </c>
      <c r="N36" s="30">
        <v>73.104259999999996</v>
      </c>
    </row>
    <row r="37" spans="2:14" x14ac:dyDescent="0.25">
      <c r="B37" s="30">
        <v>35.947600000000001</v>
      </c>
      <c r="C37" s="30">
        <v>5.0126200000000001</v>
      </c>
      <c r="D37" s="30">
        <v>35.705349999999996</v>
      </c>
      <c r="E37" s="30">
        <v>32.408000000000001</v>
      </c>
      <c r="F37" s="30">
        <v>4.3291000000000004</v>
      </c>
      <c r="G37" s="30">
        <v>44.073189999999997</v>
      </c>
      <c r="H37" s="30">
        <v>32.24</v>
      </c>
      <c r="I37" s="30">
        <v>0.90876000000000001</v>
      </c>
      <c r="J37" s="30">
        <v>-0.77360000000000007</v>
      </c>
      <c r="K37" s="30">
        <v>102.59778</v>
      </c>
      <c r="L37" s="30">
        <v>-1.02108</v>
      </c>
      <c r="M37" s="30">
        <v>4.4788800000000002</v>
      </c>
      <c r="N37" s="30">
        <v>78.930779999999999</v>
      </c>
    </row>
    <row r="38" spans="2:14" x14ac:dyDescent="0.25">
      <c r="B38" s="30">
        <v>8.9178599999999992</v>
      </c>
      <c r="C38" s="30">
        <v>6.4165000000000001</v>
      </c>
      <c r="D38" s="30">
        <v>35.828440000000001</v>
      </c>
      <c r="E38" s="30">
        <v>32.949709999999996</v>
      </c>
      <c r="F38" s="30">
        <v>4.0180199999999999</v>
      </c>
      <c r="G38" s="30">
        <v>33.27908</v>
      </c>
      <c r="H38" s="30">
        <v>5.6295899999999994</v>
      </c>
      <c r="I38" s="30">
        <v>0.88161</v>
      </c>
      <c r="J38" s="30">
        <v>-1.02837</v>
      </c>
      <c r="K38" s="30">
        <v>100.81366</v>
      </c>
      <c r="L38" s="30">
        <v>-1.0104299999999999</v>
      </c>
      <c r="M38" s="30">
        <v>4.19984</v>
      </c>
      <c r="N38" s="30">
        <v>79.19605</v>
      </c>
    </row>
    <row r="39" spans="2:14" x14ac:dyDescent="0.25">
      <c r="B39" s="30">
        <v>37.84496</v>
      </c>
      <c r="C39" s="30">
        <v>6.9763899999999994</v>
      </c>
      <c r="D39" s="30">
        <v>43.616039999999998</v>
      </c>
      <c r="E39" s="30">
        <v>35.401759999999996</v>
      </c>
      <c r="F39" s="30">
        <v>4.5673199999999996</v>
      </c>
      <c r="G39" s="30">
        <v>87.015349999999998</v>
      </c>
      <c r="H39" s="30">
        <v>3.2487399999999997</v>
      </c>
      <c r="I39" s="30">
        <v>-0.88261000000000001</v>
      </c>
      <c r="J39" s="30">
        <v>-1.0824799999999999</v>
      </c>
      <c r="K39" s="30">
        <v>101.55762</v>
      </c>
      <c r="L39" s="30">
        <v>-0.73920999999999992</v>
      </c>
      <c r="M39" s="30">
        <v>46.990849999999995</v>
      </c>
      <c r="N39" s="30">
        <v>98.426379999999995</v>
      </c>
    </row>
    <row r="40" spans="2:14" x14ac:dyDescent="0.25">
      <c r="B40" s="30">
        <v>37.203989999999997</v>
      </c>
      <c r="C40" s="30">
        <v>8.35107</v>
      </c>
      <c r="D40" s="30">
        <v>41.775659999999995</v>
      </c>
      <c r="E40" s="30">
        <v>32.384650000000001</v>
      </c>
      <c r="F40" s="30">
        <v>4.6670600000000002</v>
      </c>
      <c r="G40" s="30">
        <v>72.560649999999995</v>
      </c>
      <c r="H40" s="30">
        <v>50.388639999999995</v>
      </c>
      <c r="I40" s="30">
        <v>-0.76305999999999996</v>
      </c>
      <c r="J40" s="30">
        <v>-0.9286899999999999</v>
      </c>
      <c r="K40" s="30">
        <v>98.276349999999994</v>
      </c>
      <c r="L40" s="30">
        <v>-1.2386200000000001</v>
      </c>
      <c r="M40" s="30">
        <v>41.529620000000001</v>
      </c>
      <c r="N40" s="30">
        <v>97.156600000000012</v>
      </c>
    </row>
    <row r="41" spans="2:14" x14ac:dyDescent="0.25">
      <c r="B41" s="30">
        <v>48.3476</v>
      </c>
      <c r="C41" s="30">
        <v>34.444719999999997</v>
      </c>
      <c r="D41" s="30">
        <v>41.810759999999995</v>
      </c>
      <c r="E41" s="30">
        <v>32.378879999999995</v>
      </c>
      <c r="F41" s="30">
        <v>4.0380599999999998</v>
      </c>
      <c r="G41" s="30">
        <v>50.032429999999998</v>
      </c>
      <c r="H41" s="30">
        <v>3.9578599999999997</v>
      </c>
      <c r="I41" s="30">
        <v>-1.0545599999999999</v>
      </c>
      <c r="J41" s="30">
        <v>-0.92270000000000008</v>
      </c>
      <c r="K41" s="30">
        <v>97.774519999999995</v>
      </c>
      <c r="L41" s="30">
        <v>-1.4815399999999999</v>
      </c>
      <c r="M41" s="30">
        <v>41.165649999999999</v>
      </c>
      <c r="N41" s="30">
        <v>93.998260000000002</v>
      </c>
    </row>
    <row r="42" spans="2:14" x14ac:dyDescent="0.25">
      <c r="B42" s="30">
        <v>7.4355199999999995</v>
      </c>
      <c r="C42" s="30">
        <v>6.9484899999999996</v>
      </c>
      <c r="D42" s="30">
        <v>39.491500000000002</v>
      </c>
      <c r="E42" s="30">
        <v>4.2432599999999994</v>
      </c>
      <c r="F42" s="30">
        <v>3.3711899999999999</v>
      </c>
      <c r="G42" s="30">
        <v>51.506189999999997</v>
      </c>
      <c r="H42" s="30">
        <v>3.70499</v>
      </c>
      <c r="I42" s="30">
        <v>-1.6411</v>
      </c>
      <c r="J42" s="30">
        <v>-1.35805</v>
      </c>
      <c r="K42" s="30">
        <v>102.76288</v>
      </c>
      <c r="L42" s="30">
        <v>-0.85321999999999998</v>
      </c>
      <c r="M42" s="30">
        <v>1.21689</v>
      </c>
      <c r="N42" s="30">
        <v>94.914540000000002</v>
      </c>
    </row>
    <row r="43" spans="2:14" x14ac:dyDescent="0.25">
      <c r="B43" s="30">
        <v>8.87669</v>
      </c>
      <c r="C43" s="30">
        <v>36.736419999999995</v>
      </c>
      <c r="D43" s="30">
        <v>39.281030000000001</v>
      </c>
      <c r="E43" s="30">
        <v>4.1593200000000001</v>
      </c>
      <c r="F43" s="30">
        <v>4.1861199999999998</v>
      </c>
      <c r="G43" s="30">
        <v>56.642009999999999</v>
      </c>
      <c r="H43" s="30">
        <v>4.0228099999999998</v>
      </c>
      <c r="I43" s="30">
        <v>-0.24617999999999998</v>
      </c>
      <c r="J43" s="30">
        <v>-14.611229999999999</v>
      </c>
      <c r="K43" s="30">
        <v>100.22096000000001</v>
      </c>
      <c r="L43" s="30">
        <v>-2.1624399999999997</v>
      </c>
      <c r="M43" s="30">
        <v>-0.23547999999999999</v>
      </c>
      <c r="N43" s="30">
        <v>94.793959999999998</v>
      </c>
    </row>
    <row r="44" spans="2:14" x14ac:dyDescent="0.25">
      <c r="B44" s="30">
        <v>8.0223199999999988</v>
      </c>
      <c r="C44" s="30">
        <v>35.963639999999998</v>
      </c>
      <c r="D44" s="30">
        <v>35.64132</v>
      </c>
      <c r="E44" s="30">
        <v>4.0221499999999999</v>
      </c>
      <c r="F44" s="30">
        <v>4.3336699999999997</v>
      </c>
      <c r="G44" s="30">
        <v>47.31532</v>
      </c>
      <c r="H44" s="30">
        <v>4.1810399999999994</v>
      </c>
      <c r="I44" s="30">
        <v>0.30524999999999997</v>
      </c>
      <c r="J44" s="30">
        <v>-2.2213599999999998</v>
      </c>
      <c r="K44" s="30">
        <v>106.28327</v>
      </c>
      <c r="L44" s="30">
        <v>-1.9063699999999999</v>
      </c>
      <c r="M44" s="30">
        <v>0.63427999999999995</v>
      </c>
      <c r="N44" s="30">
        <v>100.36918</v>
      </c>
    </row>
    <row r="45" spans="2:14" x14ac:dyDescent="0.25">
      <c r="B45" s="30">
        <v>5.6940099999999996</v>
      </c>
      <c r="C45" s="30">
        <v>35.70608</v>
      </c>
      <c r="D45" s="30">
        <v>35.660080000000001</v>
      </c>
      <c r="E45" s="30">
        <v>4.4316300000000002</v>
      </c>
      <c r="F45" s="30">
        <v>3.9082299999999996</v>
      </c>
      <c r="G45" s="30">
        <v>36.761510000000001</v>
      </c>
      <c r="H45" s="30">
        <v>4.1124999999999998</v>
      </c>
      <c r="I45" s="30">
        <v>-0.81211999999999995</v>
      </c>
      <c r="J45" s="30">
        <v>64.055019999999999</v>
      </c>
      <c r="K45" s="30">
        <v>110.04871</v>
      </c>
      <c r="L45" s="30">
        <v>-2.0068299999999999</v>
      </c>
      <c r="M45" s="30">
        <v>0.62722</v>
      </c>
      <c r="N45" s="30">
        <v>110.32937</v>
      </c>
    </row>
    <row r="46" spans="2:14" x14ac:dyDescent="0.25">
      <c r="B46" s="30">
        <v>4.8673399999999996</v>
      </c>
      <c r="C46" s="30">
        <v>35.50112</v>
      </c>
      <c r="D46" s="30">
        <v>35.64132</v>
      </c>
      <c r="E46" s="30">
        <v>2.0433499999999998</v>
      </c>
      <c r="F46" s="30">
        <v>3.4008000000000003</v>
      </c>
      <c r="G46" s="30">
        <v>3.3455299999999997</v>
      </c>
      <c r="H46" s="30">
        <v>3.9345699999999999</v>
      </c>
      <c r="I46" s="30">
        <v>-1.4220299999999999</v>
      </c>
      <c r="J46" s="30">
        <v>60.962119999999999</v>
      </c>
      <c r="K46" s="30">
        <v>104.26761</v>
      </c>
      <c r="L46" s="30">
        <v>-2.02718</v>
      </c>
      <c r="M46" s="30">
        <v>0.58363999999999994</v>
      </c>
      <c r="N46" s="30">
        <v>97.98375999999999</v>
      </c>
    </row>
    <row r="47" spans="2:14" x14ac:dyDescent="0.25">
      <c r="B47" s="30">
        <v>1.58918</v>
      </c>
      <c r="C47" s="30">
        <v>4.9681299999999995</v>
      </c>
      <c r="D47" s="30">
        <v>44.922750000000001</v>
      </c>
      <c r="E47" s="30">
        <v>4.7791299999999994</v>
      </c>
      <c r="F47" s="30">
        <v>3.2562799999999998</v>
      </c>
      <c r="G47" s="30">
        <v>32.439250000000001</v>
      </c>
      <c r="H47" s="30">
        <v>3.8836199999999996</v>
      </c>
      <c r="I47" s="30">
        <v>-1.26481</v>
      </c>
      <c r="J47" s="30">
        <v>74.066919999999996</v>
      </c>
      <c r="K47" s="30">
        <v>101.77354</v>
      </c>
      <c r="L47" s="30">
        <v>-1.9594399999999998</v>
      </c>
      <c r="M47" s="30">
        <v>0.41106999999999999</v>
      </c>
      <c r="N47" s="30">
        <v>108.63195999999999</v>
      </c>
    </row>
    <row r="48" spans="2:14" x14ac:dyDescent="0.25">
      <c r="B48" s="30">
        <v>5.7586499999999994</v>
      </c>
      <c r="C48" s="30">
        <v>44.878589999999996</v>
      </c>
      <c r="D48" s="30">
        <v>43.309619999999995</v>
      </c>
      <c r="E48" s="30">
        <v>6.0138599999999993</v>
      </c>
      <c r="F48" s="30">
        <v>4.1539799999999998</v>
      </c>
      <c r="G48" s="30">
        <v>3.62791</v>
      </c>
      <c r="H48" s="30">
        <v>4.1307299999999998</v>
      </c>
      <c r="I48" s="30">
        <v>-1.66435</v>
      </c>
      <c r="J48" s="30">
        <v>74.17653</v>
      </c>
      <c r="K48" s="30">
        <v>100.71015</v>
      </c>
      <c r="L48" s="30">
        <v>-1.94601</v>
      </c>
      <c r="M48" s="30">
        <v>54.57488</v>
      </c>
      <c r="N48" s="30">
        <v>90.683459999999997</v>
      </c>
    </row>
    <row r="49" spans="2:14" x14ac:dyDescent="0.25">
      <c r="B49" s="30">
        <v>4.6759499999999994</v>
      </c>
      <c r="C49" s="30">
        <v>47.234500000000004</v>
      </c>
      <c r="D49" s="30">
        <v>45.065109999999997</v>
      </c>
      <c r="E49" s="30">
        <v>3.9477899999999999</v>
      </c>
      <c r="F49" s="30">
        <v>3.99871</v>
      </c>
      <c r="G49" s="30">
        <v>33.238259999999997</v>
      </c>
      <c r="H49" s="30">
        <v>4.0629499999999998</v>
      </c>
      <c r="I49" s="30">
        <v>-2.0413799999999998</v>
      </c>
      <c r="J49" s="30">
        <v>78.359059999999999</v>
      </c>
      <c r="K49" s="30">
        <v>103.15557</v>
      </c>
      <c r="L49" s="30">
        <v>-1.9181299999999999</v>
      </c>
      <c r="M49" s="30">
        <v>54.9238</v>
      </c>
      <c r="N49" s="30">
        <v>89.379500000000007</v>
      </c>
    </row>
    <row r="50" spans="2:14" x14ac:dyDescent="0.25">
      <c r="B50" s="30">
        <v>2.32396</v>
      </c>
      <c r="C50" s="30">
        <v>49.081530000000001</v>
      </c>
      <c r="D50" s="30">
        <v>46.530549999999998</v>
      </c>
      <c r="E50" s="30">
        <v>32.495149999999995</v>
      </c>
      <c r="F50" s="30">
        <v>4.3403399999999994</v>
      </c>
      <c r="G50" s="30">
        <v>3.3923199999999998</v>
      </c>
      <c r="H50" s="30">
        <v>4.1007699999999998</v>
      </c>
      <c r="I50" s="30">
        <v>-1.9624699999999999</v>
      </c>
      <c r="J50" s="30">
        <v>95.860590000000002</v>
      </c>
      <c r="K50" s="30">
        <v>103.04478</v>
      </c>
      <c r="L50" s="30">
        <v>-1.9315199999999999</v>
      </c>
      <c r="M50" s="30">
        <v>54.780900000000003</v>
      </c>
      <c r="N50" s="30">
        <v>93.076409999999996</v>
      </c>
    </row>
    <row r="51" spans="2:14" x14ac:dyDescent="0.25">
      <c r="B51" s="30">
        <v>0.54913999999999996</v>
      </c>
      <c r="C51" s="30">
        <v>77.80735</v>
      </c>
      <c r="D51" s="30">
        <v>36.922069999999998</v>
      </c>
      <c r="E51" s="30">
        <v>4.7107299999999999</v>
      </c>
      <c r="F51" s="30">
        <v>3.6821599999999997</v>
      </c>
      <c r="G51" s="30">
        <v>4.1450000000000005</v>
      </c>
      <c r="H51" s="30">
        <v>4.0366</v>
      </c>
      <c r="I51" s="30">
        <v>-1.5813899999999999</v>
      </c>
      <c r="J51" s="30">
        <v>96.657359999999997</v>
      </c>
      <c r="K51" s="30">
        <v>105.76570000000001</v>
      </c>
      <c r="L51" s="30">
        <v>-1.8450000000000002</v>
      </c>
      <c r="M51" s="30">
        <v>55.74532</v>
      </c>
      <c r="N51" s="30">
        <v>94.28564999999999</v>
      </c>
    </row>
    <row r="52" spans="2:14" x14ac:dyDescent="0.25">
      <c r="B52" s="30">
        <v>4.2057000000000002</v>
      </c>
      <c r="C52" s="30">
        <v>54.083729999999996</v>
      </c>
      <c r="D52" s="30">
        <v>37.492439999999995</v>
      </c>
      <c r="E52" s="30">
        <v>4.4184700000000001</v>
      </c>
      <c r="F52" s="30">
        <v>3.9553599999999998</v>
      </c>
      <c r="G52" s="30">
        <v>4.4602899999999996</v>
      </c>
      <c r="H52" s="30">
        <v>3.39005</v>
      </c>
      <c r="I52" s="30">
        <v>-1.5164199999999999</v>
      </c>
      <c r="J52" s="30">
        <v>94.940119999999993</v>
      </c>
      <c r="K52" s="30">
        <v>102.92744</v>
      </c>
      <c r="L52" s="30">
        <v>-1.85991</v>
      </c>
      <c r="M52" s="30">
        <v>54.491689999999998</v>
      </c>
      <c r="N52" s="30">
        <v>90.699179999999998</v>
      </c>
    </row>
    <row r="53" spans="2:14" x14ac:dyDescent="0.25">
      <c r="B53" s="30">
        <v>6.0278700000000001</v>
      </c>
      <c r="C53" s="30">
        <v>59.931869999999996</v>
      </c>
      <c r="D53" s="30">
        <v>37.369289999999999</v>
      </c>
      <c r="E53" s="30">
        <v>5.5916600000000001</v>
      </c>
      <c r="F53" s="30">
        <v>4.0727599999999997</v>
      </c>
      <c r="G53" s="30">
        <v>37.259309999999999</v>
      </c>
      <c r="H53" s="30">
        <v>4.4475799999999994</v>
      </c>
      <c r="I53" s="30">
        <v>-1.48312</v>
      </c>
      <c r="J53" s="30">
        <v>100.31482</v>
      </c>
      <c r="K53" s="30">
        <v>104.31462000000001</v>
      </c>
      <c r="L53" s="30">
        <v>-1.9610000000000001</v>
      </c>
      <c r="M53" s="30">
        <v>54.76173</v>
      </c>
      <c r="N53" s="30">
        <v>91.497239999999991</v>
      </c>
    </row>
    <row r="54" spans="2:14" x14ac:dyDescent="0.25">
      <c r="B54" s="30">
        <v>0.20320000000000002</v>
      </c>
      <c r="C54" s="30">
        <v>61.047619999999995</v>
      </c>
      <c r="D54" s="30">
        <v>35.953040000000001</v>
      </c>
      <c r="E54" s="30">
        <v>5.7229799999999997</v>
      </c>
      <c r="F54" s="30">
        <v>3.64819</v>
      </c>
      <c r="G54" s="30">
        <v>34.445479999999996</v>
      </c>
      <c r="H54" s="30">
        <v>3.62385</v>
      </c>
      <c r="I54" s="30">
        <v>-1.70231</v>
      </c>
      <c r="J54" s="30">
        <v>100.40125</v>
      </c>
      <c r="K54" s="30">
        <v>110.73161999999999</v>
      </c>
      <c r="L54" s="30">
        <v>-2.2397199999999997</v>
      </c>
      <c r="M54" s="30">
        <v>55.375139999999995</v>
      </c>
      <c r="N54" s="30">
        <v>98.087669999999989</v>
      </c>
    </row>
    <row r="55" spans="2:14" x14ac:dyDescent="0.25">
      <c r="B55" s="30">
        <v>1.50166</v>
      </c>
      <c r="C55" s="30">
        <v>56.951800000000006</v>
      </c>
      <c r="D55" s="30">
        <v>46.739989999999999</v>
      </c>
      <c r="E55" s="30">
        <v>5.9764599999999994</v>
      </c>
      <c r="F55" s="30">
        <v>3.1433199999999997</v>
      </c>
      <c r="G55" s="30">
        <v>53.680769999999995</v>
      </c>
      <c r="H55" s="30">
        <v>3.8732799999999998</v>
      </c>
      <c r="I55" s="30">
        <v>-0.25734000000000001</v>
      </c>
      <c r="J55" s="30">
        <v>101.61951000000001</v>
      </c>
      <c r="K55" s="30">
        <v>107.27978</v>
      </c>
      <c r="L55" s="30">
        <v>-1.9492399999999999</v>
      </c>
      <c r="M55" s="30">
        <v>52.030700000000003</v>
      </c>
      <c r="N55" s="30">
        <v>101.72042999999999</v>
      </c>
    </row>
    <row r="56" spans="2:14" x14ac:dyDescent="0.25">
      <c r="B56" s="30">
        <v>3.2941499999999997</v>
      </c>
      <c r="C56" s="30">
        <v>54.233139999999999</v>
      </c>
      <c r="D56" s="30">
        <v>46.696129999999997</v>
      </c>
      <c r="E56" s="30">
        <v>5.1962399999999995</v>
      </c>
      <c r="F56" s="30">
        <v>2.9167399999999999</v>
      </c>
      <c r="G56" s="30">
        <v>61.480649999999997</v>
      </c>
      <c r="H56" s="30">
        <v>4.0114900000000002</v>
      </c>
      <c r="I56" s="30">
        <v>0.82604999999999995</v>
      </c>
      <c r="J56" s="30">
        <v>101.43826</v>
      </c>
      <c r="K56" s="30">
        <v>104.04463</v>
      </c>
      <c r="L56" s="30">
        <v>-3.4719699999999998</v>
      </c>
      <c r="M56" s="30">
        <v>57.67371</v>
      </c>
      <c r="N56" s="30">
        <v>90.814479999999989</v>
      </c>
    </row>
    <row r="57" spans="2:14" x14ac:dyDescent="0.25">
      <c r="B57" s="30">
        <v>-0.97400999999999993</v>
      </c>
      <c r="C57" s="30">
        <v>49.521769999999997</v>
      </c>
      <c r="D57" s="30">
        <v>45.731559999999995</v>
      </c>
      <c r="E57" s="30">
        <v>4.4943900000000001</v>
      </c>
      <c r="F57" s="30">
        <v>2.9032100000000001</v>
      </c>
      <c r="G57" s="30">
        <v>52.434959999999997</v>
      </c>
      <c r="H57" s="30">
        <v>3.93859</v>
      </c>
      <c r="I57" s="30">
        <v>-0.34236</v>
      </c>
      <c r="J57" s="30">
        <v>100.05534</v>
      </c>
      <c r="K57" s="30">
        <v>108.87909000000001</v>
      </c>
      <c r="L57" s="30">
        <v>-5.0308199999999994</v>
      </c>
      <c r="M57" s="30">
        <v>45.844760000000001</v>
      </c>
      <c r="N57" s="30">
        <v>104.19791000000001</v>
      </c>
    </row>
    <row r="58" spans="2:14" x14ac:dyDescent="0.25">
      <c r="B58" s="30">
        <v>-4.2297599999999997</v>
      </c>
      <c r="C58" s="30">
        <v>46.365130000000001</v>
      </c>
      <c r="D58" s="30">
        <v>41.747250000000001</v>
      </c>
      <c r="E58" s="30">
        <v>3.5465599999999999</v>
      </c>
      <c r="F58" s="30">
        <v>1.71882</v>
      </c>
      <c r="G58" s="30">
        <v>3.7571599999999998</v>
      </c>
      <c r="H58" s="30">
        <v>3.1403399999999997</v>
      </c>
      <c r="I58" s="30">
        <v>-1.4671799999999999</v>
      </c>
      <c r="J58" s="30">
        <v>111.2141</v>
      </c>
      <c r="K58" s="30">
        <v>121.29037</v>
      </c>
      <c r="L58" s="30">
        <v>-6.4054399999999996</v>
      </c>
      <c r="M58" s="30">
        <v>-0.68062</v>
      </c>
      <c r="N58" s="30">
        <v>120.26557</v>
      </c>
    </row>
    <row r="59" spans="2:14" x14ac:dyDescent="0.25">
      <c r="B59" s="30">
        <v>-3.2534699999999996</v>
      </c>
      <c r="C59" s="30">
        <v>46.010549999999995</v>
      </c>
      <c r="D59" s="30">
        <v>3.4180699999999997</v>
      </c>
      <c r="E59" s="30">
        <v>4.8637899999999998</v>
      </c>
      <c r="F59" s="30">
        <v>-0.51202999999999999</v>
      </c>
      <c r="G59" s="30">
        <v>2.8659599999999998</v>
      </c>
      <c r="H59" s="30">
        <v>2.1408399999999999</v>
      </c>
      <c r="I59" s="30">
        <v>-2.9507000000000003</v>
      </c>
      <c r="J59" s="30">
        <v>76.04119</v>
      </c>
      <c r="K59" s="30">
        <v>118.39303</v>
      </c>
      <c r="L59" s="30">
        <v>-5.2798799999999995</v>
      </c>
      <c r="M59" s="30">
        <v>-0.85416999999999998</v>
      </c>
      <c r="N59" s="30">
        <v>-2.4270499999999999</v>
      </c>
    </row>
    <row r="60" spans="2:14" x14ac:dyDescent="0.25">
      <c r="B60" s="30">
        <v>3.3647299999999998</v>
      </c>
      <c r="C60" s="30">
        <v>45.980409999999999</v>
      </c>
      <c r="D60" s="30">
        <v>33.994450000000001</v>
      </c>
      <c r="E60" s="30">
        <v>5.58446</v>
      </c>
      <c r="F60" s="30">
        <v>2.6065299999999998</v>
      </c>
      <c r="G60" s="30">
        <v>3.3480000000000003</v>
      </c>
      <c r="H60" s="30">
        <v>3.1906599999999998</v>
      </c>
      <c r="I60" s="30">
        <v>-2.8939499999999998</v>
      </c>
      <c r="J60" s="30">
        <v>72.825609999999998</v>
      </c>
      <c r="K60" s="30">
        <v>104.47071</v>
      </c>
      <c r="L60" s="30">
        <v>-2.64507</v>
      </c>
      <c r="M60" s="30">
        <v>53.775929999999995</v>
      </c>
      <c r="N60" s="30">
        <v>67.604060000000004</v>
      </c>
    </row>
    <row r="61" spans="2:14" x14ac:dyDescent="0.25">
      <c r="B61" s="30">
        <v>2.8846099999999999</v>
      </c>
      <c r="C61" s="30">
        <v>44.585369999999998</v>
      </c>
      <c r="D61" s="30">
        <v>33.116990000000001</v>
      </c>
      <c r="E61" s="30">
        <v>6.0110999999999999</v>
      </c>
      <c r="F61" s="30">
        <v>2.6268599999999998</v>
      </c>
      <c r="G61" s="30">
        <v>3.3480000000000003</v>
      </c>
      <c r="H61" s="30">
        <v>3.6989399999999999</v>
      </c>
      <c r="I61" s="30">
        <v>-2.8976199999999999</v>
      </c>
      <c r="J61" s="30">
        <v>71.046109999999999</v>
      </c>
      <c r="K61" s="30">
        <v>98.444490000000002</v>
      </c>
      <c r="L61" s="30">
        <v>-2.1765699999999999</v>
      </c>
      <c r="M61" s="30">
        <v>-0.76498999999999995</v>
      </c>
      <c r="N61" s="30">
        <v>68.369349999999997</v>
      </c>
    </row>
    <row r="62" spans="2:14" x14ac:dyDescent="0.25">
      <c r="B62" s="30">
        <v>5.8633099999999994</v>
      </c>
      <c r="C62" s="30">
        <v>44.492930000000001</v>
      </c>
      <c r="D62" s="30">
        <v>36.318069999999999</v>
      </c>
      <c r="E62" s="30">
        <v>6.3980899999999998</v>
      </c>
      <c r="F62" s="30">
        <v>3.0529299999999999</v>
      </c>
      <c r="G62" s="30">
        <v>43.61</v>
      </c>
      <c r="H62" s="30">
        <v>3.7994399999999997</v>
      </c>
      <c r="I62" s="30">
        <v>-2.89784</v>
      </c>
      <c r="J62" s="30">
        <v>63.374749999999999</v>
      </c>
      <c r="K62" s="30">
        <v>96.70595999999999</v>
      </c>
      <c r="L62" s="30">
        <v>-2.6451799999999999</v>
      </c>
      <c r="M62" s="30">
        <v>-0.80393999999999999</v>
      </c>
      <c r="N62" s="30">
        <v>72.594920000000002</v>
      </c>
    </row>
    <row r="63" spans="2:14" x14ac:dyDescent="0.25">
      <c r="B63" s="30">
        <v>2.4824299999999999</v>
      </c>
      <c r="C63" s="30">
        <v>74.155509999999992</v>
      </c>
      <c r="D63" s="30">
        <v>39.072449999999996</v>
      </c>
      <c r="E63" s="30">
        <v>6.34633</v>
      </c>
      <c r="F63" s="30">
        <v>2.5446299999999997</v>
      </c>
      <c r="G63" s="30">
        <v>2.8365</v>
      </c>
      <c r="H63" s="30">
        <v>3.4272</v>
      </c>
      <c r="I63" s="30">
        <v>-2.5464500000000001</v>
      </c>
      <c r="J63" s="30">
        <v>-1.5744</v>
      </c>
      <c r="K63" s="30">
        <v>92.692139999999995</v>
      </c>
      <c r="L63" s="30">
        <v>-3.0764499999999999</v>
      </c>
      <c r="M63" s="30">
        <v>-0.9922399999999999</v>
      </c>
      <c r="N63" s="30">
        <v>56.316009999999999</v>
      </c>
    </row>
    <row r="64" spans="2:14" x14ac:dyDescent="0.25">
      <c r="B64" s="30">
        <v>5.0392099999999997</v>
      </c>
      <c r="C64" s="30">
        <v>62.231379999999994</v>
      </c>
      <c r="D64" s="30">
        <v>39.862639999999999</v>
      </c>
      <c r="E64" s="30">
        <v>32.398710000000001</v>
      </c>
      <c r="F64" s="30">
        <v>2.8199899999999998</v>
      </c>
      <c r="G64" s="30">
        <v>3.05036</v>
      </c>
      <c r="H64" s="30">
        <v>2.5931899999999999</v>
      </c>
      <c r="I64" s="30">
        <v>-13.538919999999999</v>
      </c>
      <c r="J64" s="30">
        <v>-1.5938699999999999</v>
      </c>
      <c r="K64" s="30">
        <v>95.708190000000002</v>
      </c>
      <c r="L64" s="30">
        <v>-2.8666799999999997</v>
      </c>
      <c r="M64" s="30">
        <v>-0.75441999999999998</v>
      </c>
      <c r="N64" s="30">
        <v>52.827839999999995</v>
      </c>
    </row>
    <row r="65" spans="2:14" x14ac:dyDescent="0.25">
      <c r="B65" s="30">
        <v>7.49383</v>
      </c>
      <c r="C65" s="30">
        <v>65.568209999999993</v>
      </c>
      <c r="D65" s="30">
        <v>41.475290000000001</v>
      </c>
      <c r="E65" s="30">
        <v>32.459859999999999</v>
      </c>
      <c r="F65" s="30">
        <v>3.1291899999999999</v>
      </c>
      <c r="G65" s="30">
        <v>48.676809999999996</v>
      </c>
      <c r="H65" s="30">
        <v>1.9907000000000001</v>
      </c>
      <c r="I65" s="30">
        <v>-24.8994</v>
      </c>
      <c r="J65" s="30">
        <v>-1.5646099999999998</v>
      </c>
      <c r="K65" s="30">
        <v>92.916569999999993</v>
      </c>
      <c r="L65" s="30">
        <v>-2.2361299999999997</v>
      </c>
      <c r="M65" s="30">
        <v>46.469839999999998</v>
      </c>
      <c r="N65" s="30">
        <v>67.592439999999996</v>
      </c>
    </row>
    <row r="66" spans="2:14" x14ac:dyDescent="0.25">
      <c r="B66" s="30">
        <v>9.1448299999999989</v>
      </c>
      <c r="C66" s="30">
        <v>68.587600000000009</v>
      </c>
      <c r="D66" s="30">
        <v>44.241879999999995</v>
      </c>
      <c r="E66" s="30">
        <v>32.408349999999999</v>
      </c>
      <c r="F66" s="30">
        <v>4.6100699999999994</v>
      </c>
      <c r="G66" s="30">
        <v>48.36544</v>
      </c>
      <c r="H66" s="30">
        <v>3.3040499999999997</v>
      </c>
      <c r="I66" s="30">
        <v>-31.381929999999997</v>
      </c>
      <c r="J66" s="30">
        <v>-1.8303</v>
      </c>
      <c r="K66" s="30">
        <v>92.208379999999991</v>
      </c>
      <c r="L66" s="30">
        <v>-2.3590899999999997</v>
      </c>
      <c r="M66" s="30">
        <v>-0.63974999999999993</v>
      </c>
      <c r="N66" s="30">
        <v>73.698889999999992</v>
      </c>
    </row>
    <row r="67" spans="2:14" x14ac:dyDescent="0.25">
      <c r="B67" s="30">
        <v>4.0866699999999998</v>
      </c>
      <c r="C67" s="30">
        <v>65.636290000000002</v>
      </c>
      <c r="D67" s="30">
        <v>3.1548599999999998</v>
      </c>
      <c r="E67" s="30">
        <v>6.1352699999999993</v>
      </c>
      <c r="F67" s="30">
        <v>0.45460999999999996</v>
      </c>
      <c r="G67" s="30">
        <v>42.815010000000001</v>
      </c>
      <c r="H67" s="30">
        <v>3.5757099999999999</v>
      </c>
      <c r="I67" s="30">
        <v>-21.15324</v>
      </c>
      <c r="J67" s="30">
        <v>-1.88198</v>
      </c>
      <c r="K67" s="30">
        <v>102.72027</v>
      </c>
      <c r="L67" s="30">
        <v>-2.8793299999999999</v>
      </c>
      <c r="M67" s="30">
        <v>-0.79111999999999993</v>
      </c>
      <c r="N67" s="30">
        <v>71.918039999999991</v>
      </c>
    </row>
    <row r="68" spans="2:14" x14ac:dyDescent="0.25">
      <c r="B68" s="30">
        <v>6.42197</v>
      </c>
      <c r="C68" s="30">
        <v>41.698749999999997</v>
      </c>
      <c r="D68" s="30">
        <v>4.1890700000000001</v>
      </c>
      <c r="E68" s="30">
        <v>32.428750000000001</v>
      </c>
      <c r="F68" s="30">
        <v>3.6614199999999997</v>
      </c>
      <c r="G68" s="30">
        <v>35.306429999999999</v>
      </c>
      <c r="H68" s="30">
        <v>2.9802</v>
      </c>
      <c r="I68" s="30">
        <v>-26.363229999999998</v>
      </c>
      <c r="J68" s="30">
        <v>-1.5369000000000002</v>
      </c>
      <c r="K68" s="30">
        <v>102.49441</v>
      </c>
      <c r="L68" s="30">
        <v>-1.8602799999999999</v>
      </c>
      <c r="M68" s="30">
        <v>-0.81614999999999993</v>
      </c>
      <c r="N68" s="30">
        <v>62.393479999999997</v>
      </c>
    </row>
    <row r="69" spans="2:14" x14ac:dyDescent="0.25">
      <c r="B69" s="30">
        <v>8.5038900000000002</v>
      </c>
      <c r="C69" s="30">
        <v>44.498959999999997</v>
      </c>
      <c r="D69" s="30">
        <v>33.505960000000002</v>
      </c>
      <c r="E69" s="30">
        <v>32.383359999999996</v>
      </c>
      <c r="F69" s="30">
        <v>4.07308</v>
      </c>
      <c r="G69" s="30">
        <v>43.348959999999998</v>
      </c>
      <c r="H69" s="30">
        <v>3.9570000000000003</v>
      </c>
      <c r="I69" s="30">
        <v>-30.420909999999999</v>
      </c>
      <c r="J69" s="30">
        <v>-1.53522</v>
      </c>
      <c r="K69" s="30">
        <v>92.966009999999997</v>
      </c>
      <c r="L69" s="30">
        <v>-1.9049499999999999</v>
      </c>
      <c r="M69" s="30">
        <v>-0.79390000000000005</v>
      </c>
      <c r="N69" s="30">
        <v>67.97484</v>
      </c>
    </row>
    <row r="70" spans="2:14" x14ac:dyDescent="0.25">
      <c r="B70" s="30">
        <v>8.8769399999999994</v>
      </c>
      <c r="C70" s="30">
        <v>48.537579999999998</v>
      </c>
      <c r="D70" s="30">
        <v>38.337849999999996</v>
      </c>
      <c r="E70" s="30">
        <v>32.653669999999998</v>
      </c>
      <c r="F70" s="30">
        <v>4.6722099999999998</v>
      </c>
      <c r="G70" s="30">
        <v>37.357219999999998</v>
      </c>
      <c r="H70" s="30">
        <v>4.4506699999999997</v>
      </c>
      <c r="I70" s="30">
        <v>-27.731749999999998</v>
      </c>
      <c r="J70" s="30">
        <v>-3.5585299999999997</v>
      </c>
      <c r="K70" s="30">
        <v>93.529150000000001</v>
      </c>
      <c r="L70" s="30">
        <v>-1.8965099999999999</v>
      </c>
      <c r="M70" s="30">
        <v>-0.77830999999999995</v>
      </c>
      <c r="N70" s="30">
        <v>53.329679999999996</v>
      </c>
    </row>
    <row r="71" spans="2:14" x14ac:dyDescent="0.25">
      <c r="B71" s="30">
        <v>4.6661199999999994</v>
      </c>
      <c r="C71" s="30">
        <v>53.911000000000001</v>
      </c>
      <c r="D71" s="30">
        <v>3.5812199999999996</v>
      </c>
      <c r="E71" s="30">
        <v>5.6196799999999998</v>
      </c>
      <c r="F71" s="30">
        <v>0.52281</v>
      </c>
      <c r="G71" s="30">
        <v>59.961069999999999</v>
      </c>
      <c r="H71" s="30">
        <v>4.0548899999999994</v>
      </c>
      <c r="I71" s="30">
        <v>-25.223479999999999</v>
      </c>
      <c r="J71" s="30">
        <v>-1.94438</v>
      </c>
      <c r="K71" s="30">
        <v>105.17806</v>
      </c>
      <c r="L71" s="30">
        <v>-1.95055</v>
      </c>
      <c r="M71" s="30">
        <v>-0.90228999999999993</v>
      </c>
      <c r="N71" s="30">
        <v>52.069109999999995</v>
      </c>
    </row>
    <row r="72" spans="2:14" x14ac:dyDescent="0.25">
      <c r="B72" s="30">
        <v>5.1148499999999997</v>
      </c>
      <c r="C72" s="30">
        <v>50.377569999999999</v>
      </c>
      <c r="D72" s="30">
        <v>4.2141599999999997</v>
      </c>
      <c r="E72" s="30">
        <v>7.1821299999999999</v>
      </c>
      <c r="F72" s="30">
        <v>2.4354800000000001</v>
      </c>
      <c r="G72" s="30">
        <v>3.72</v>
      </c>
      <c r="H72" s="30">
        <v>4.0937200000000002</v>
      </c>
      <c r="I72" s="30">
        <v>-31.093709999999998</v>
      </c>
      <c r="J72" s="30">
        <v>-1.62812</v>
      </c>
      <c r="K72" s="30">
        <v>107.93071999999999</v>
      </c>
      <c r="L72" s="30">
        <v>-1.9558599999999999</v>
      </c>
      <c r="M72" s="30">
        <v>-0.86956999999999995</v>
      </c>
      <c r="N72" s="30">
        <v>57.039000000000001</v>
      </c>
    </row>
    <row r="73" spans="2:14" x14ac:dyDescent="0.25">
      <c r="B73" s="30">
        <v>5.0102599999999997</v>
      </c>
      <c r="C73" s="30">
        <v>54.575859999999999</v>
      </c>
      <c r="D73" s="30">
        <v>4.48468</v>
      </c>
      <c r="E73" s="30">
        <v>7.3938000000000006</v>
      </c>
      <c r="F73" s="30">
        <v>2.4213499999999999</v>
      </c>
      <c r="G73" s="30">
        <v>51.25038</v>
      </c>
      <c r="H73" s="30">
        <v>4.14215</v>
      </c>
      <c r="I73" s="30">
        <v>-36.443579999999997</v>
      </c>
      <c r="J73" s="30">
        <v>-1.4909000000000001</v>
      </c>
      <c r="K73" s="30">
        <v>81.141679999999994</v>
      </c>
      <c r="L73" s="30">
        <v>-1.50112</v>
      </c>
      <c r="M73" s="30">
        <v>-0.83878999999999992</v>
      </c>
      <c r="N73" s="30">
        <v>52.66066</v>
      </c>
    </row>
    <row r="74" spans="2:14" x14ac:dyDescent="0.25">
      <c r="B74" s="30">
        <v>5.09999</v>
      </c>
      <c r="C74" s="30">
        <v>64.730760000000004</v>
      </c>
      <c r="D74" s="30">
        <v>41.784839999999996</v>
      </c>
      <c r="E74" s="30">
        <v>5.1647599999999994</v>
      </c>
      <c r="F74" s="30">
        <v>2.33223</v>
      </c>
      <c r="G74" s="30">
        <v>3.72</v>
      </c>
      <c r="H74" s="30">
        <v>4.2798600000000002</v>
      </c>
      <c r="I74" s="30">
        <v>-40.28</v>
      </c>
      <c r="J74" s="30">
        <v>-1.6713399999999998</v>
      </c>
      <c r="K74" s="30">
        <v>78.901719999999997</v>
      </c>
      <c r="L74" s="30">
        <v>-1.2587699999999999</v>
      </c>
      <c r="M74" s="30">
        <v>-0.77013999999999994</v>
      </c>
      <c r="N74" s="30">
        <v>52.835000000000001</v>
      </c>
    </row>
    <row r="75" spans="2:14" x14ac:dyDescent="0.25">
      <c r="B75" s="30">
        <v>6.86965</v>
      </c>
      <c r="C75" s="30">
        <v>64.770349999999993</v>
      </c>
      <c r="D75" s="30">
        <v>3.3476699999999999</v>
      </c>
      <c r="E75" s="30">
        <v>2.4246799999999999</v>
      </c>
      <c r="F75" s="30">
        <v>3.0655699999999997</v>
      </c>
      <c r="G75" s="30">
        <v>-10.67257</v>
      </c>
      <c r="H75" s="30">
        <v>3.5419099999999997</v>
      </c>
      <c r="I75" s="30">
        <v>-40.186900000000001</v>
      </c>
      <c r="J75" s="30">
        <v>-1.5170299999999999</v>
      </c>
      <c r="K75" s="30">
        <v>97.780689999999993</v>
      </c>
      <c r="L75" s="30">
        <v>-2.0886899999999997</v>
      </c>
      <c r="M75" s="30">
        <v>-0.19750000000000001</v>
      </c>
      <c r="N75" s="30">
        <v>50.617919999999998</v>
      </c>
    </row>
    <row r="76" spans="2:14" x14ac:dyDescent="0.25">
      <c r="B76" s="30">
        <v>7.8997299999999999</v>
      </c>
      <c r="C76" s="30">
        <v>57.809950000000001</v>
      </c>
      <c r="D76" s="30">
        <v>3.4589499999999997</v>
      </c>
      <c r="E76" s="30">
        <v>4.8555700000000002</v>
      </c>
      <c r="F76" s="30">
        <v>4.1360799999999998</v>
      </c>
      <c r="G76" s="30">
        <v>3.1157699999999999</v>
      </c>
      <c r="H76" s="30">
        <v>3.76281</v>
      </c>
      <c r="I76" s="30">
        <v>-2.7104299999999997</v>
      </c>
      <c r="J76" s="30">
        <v>-1.4597599999999999</v>
      </c>
      <c r="K76" s="30">
        <v>83.139400000000009</v>
      </c>
      <c r="L76" s="30">
        <v>-1.5611699999999999</v>
      </c>
      <c r="M76" s="30">
        <v>-1.7409999999999998E-2</v>
      </c>
      <c r="N76" s="30">
        <v>50.61741</v>
      </c>
    </row>
    <row r="77" spans="2:14" x14ac:dyDescent="0.25">
      <c r="B77" s="30">
        <v>8.3649500000000003</v>
      </c>
      <c r="C77" s="30">
        <v>63.930389999999996</v>
      </c>
      <c r="D77" s="30">
        <v>0.51615</v>
      </c>
      <c r="E77" s="30">
        <v>6.7816899999999993</v>
      </c>
      <c r="F77" s="30">
        <v>4.82395</v>
      </c>
      <c r="G77" s="30">
        <v>59.76379</v>
      </c>
      <c r="H77" s="30">
        <v>3.82952</v>
      </c>
      <c r="I77" s="30">
        <v>69.190759999999997</v>
      </c>
      <c r="J77" s="30">
        <v>-1.3848099999999999</v>
      </c>
      <c r="K77" s="30">
        <v>81.730580000000003</v>
      </c>
      <c r="L77" s="30">
        <v>42.282989999999998</v>
      </c>
      <c r="M77" s="30">
        <v>-8.6179999999999993E-2</v>
      </c>
      <c r="N77" s="30">
        <v>51.377939999999995</v>
      </c>
    </row>
    <row r="78" spans="2:14" x14ac:dyDescent="0.25">
      <c r="B78" s="30">
        <v>8.9268400000000003</v>
      </c>
      <c r="C78" s="30">
        <v>63.131389999999996</v>
      </c>
      <c r="D78" s="30">
        <v>1.47024</v>
      </c>
      <c r="E78" s="30">
        <v>32.448430000000002</v>
      </c>
      <c r="F78" s="30">
        <v>34.273040000000002</v>
      </c>
      <c r="G78" s="30">
        <v>59.398300000000006</v>
      </c>
      <c r="H78" s="30">
        <v>3.1326499999999999</v>
      </c>
      <c r="I78" s="30">
        <v>60.966789999999996</v>
      </c>
      <c r="J78" s="30">
        <v>-1.24814</v>
      </c>
      <c r="K78" s="30">
        <v>80.35839</v>
      </c>
      <c r="L78" s="30">
        <v>42.882759999999998</v>
      </c>
      <c r="M78" s="30">
        <v>-0.20340999999999998</v>
      </c>
      <c r="N78" s="30">
        <v>52.102379999999997</v>
      </c>
    </row>
    <row r="79" spans="2:14" x14ac:dyDescent="0.25">
      <c r="B79" s="30">
        <v>8.9191199999999995</v>
      </c>
      <c r="C79" s="30">
        <v>54.273939999999996</v>
      </c>
      <c r="D79" s="30">
        <v>41.441319999999997</v>
      </c>
      <c r="E79" s="30">
        <v>5.4967499999999996</v>
      </c>
      <c r="F79" s="30">
        <v>1.5208000000000002</v>
      </c>
      <c r="G79" s="30">
        <v>3.1051500000000001</v>
      </c>
      <c r="H79" s="30">
        <v>3.10785</v>
      </c>
      <c r="I79" s="30">
        <v>-2.3701699999999999</v>
      </c>
      <c r="J79" s="30">
        <v>-3.3922399999999997</v>
      </c>
      <c r="K79" s="30">
        <v>92.658319999999989</v>
      </c>
      <c r="L79" s="30">
        <v>42.654759999999996</v>
      </c>
      <c r="M79" s="30">
        <v>0.80176999999999998</v>
      </c>
      <c r="N79" s="30">
        <v>50.440600000000003</v>
      </c>
    </row>
    <row r="80" spans="2:14" x14ac:dyDescent="0.25">
      <c r="B80" s="30">
        <v>7.5856699999999995</v>
      </c>
      <c r="C80" s="30">
        <v>46.991419999999998</v>
      </c>
      <c r="D80" s="30">
        <v>0.14874999999999999</v>
      </c>
      <c r="E80" s="30">
        <v>6.8048599999999997</v>
      </c>
      <c r="F80" s="30">
        <v>2.5764</v>
      </c>
      <c r="G80" s="30">
        <v>3.1991000000000001</v>
      </c>
      <c r="H80" s="30">
        <v>3.49329</v>
      </c>
      <c r="I80" s="30">
        <v>-1.71671</v>
      </c>
      <c r="J80" s="30">
        <v>-1.42197</v>
      </c>
      <c r="K80" s="30">
        <v>93.501269999999991</v>
      </c>
      <c r="L80" s="30">
        <v>42.858439999999995</v>
      </c>
      <c r="M80" s="30">
        <v>0.93535999999999997</v>
      </c>
      <c r="N80" s="30">
        <v>50.464030000000001</v>
      </c>
    </row>
    <row r="81" spans="2:14" x14ac:dyDescent="0.25">
      <c r="B81" s="30">
        <v>7.6320000000000006</v>
      </c>
      <c r="C81" s="30">
        <v>47.239660000000001</v>
      </c>
      <c r="D81" s="30">
        <v>3.49363</v>
      </c>
      <c r="E81" s="30">
        <v>5.8509599999999997</v>
      </c>
      <c r="F81" s="30">
        <v>51.68103</v>
      </c>
      <c r="G81" s="30">
        <v>72.416629999999998</v>
      </c>
      <c r="H81" s="30">
        <v>3.5601399999999996</v>
      </c>
      <c r="I81" s="30">
        <v>-0.12797</v>
      </c>
      <c r="J81" s="30">
        <v>-1.16177</v>
      </c>
      <c r="K81" s="30">
        <v>68.339240000000004</v>
      </c>
      <c r="L81" s="30">
        <v>42.814689999999999</v>
      </c>
      <c r="M81" s="30">
        <v>1.0206899999999999</v>
      </c>
      <c r="N81" s="30">
        <v>50.496559999999995</v>
      </c>
    </row>
    <row r="82" spans="2:14" x14ac:dyDescent="0.25">
      <c r="B82" s="30">
        <v>7.61869</v>
      </c>
      <c r="C82" s="30">
        <v>44.437449999999998</v>
      </c>
      <c r="D82" s="30">
        <v>4.3381299999999996</v>
      </c>
      <c r="E82" s="30">
        <v>4.8949600000000002</v>
      </c>
      <c r="F82" s="30">
        <v>48.18094</v>
      </c>
      <c r="G82" s="30">
        <v>89.358829999999998</v>
      </c>
      <c r="H82" s="30">
        <v>58.706209999999999</v>
      </c>
      <c r="I82" s="30">
        <v>77.657600000000002</v>
      </c>
      <c r="J82" s="30">
        <v>-0.90678999999999998</v>
      </c>
      <c r="K82" s="30">
        <v>70.606279999999998</v>
      </c>
      <c r="L82" s="30">
        <v>43.142849999999996</v>
      </c>
      <c r="M82" s="30">
        <v>1.0765899999999999</v>
      </c>
      <c r="N82" s="30">
        <v>50.52872</v>
      </c>
    </row>
    <row r="83" spans="2:14" x14ac:dyDescent="0.25">
      <c r="B83" s="30">
        <v>-3.1274999999999999</v>
      </c>
      <c r="C83" s="30">
        <v>49.96705</v>
      </c>
      <c r="D83" s="30">
        <v>36.02655</v>
      </c>
      <c r="E83" s="30">
        <v>5.1932099999999997</v>
      </c>
      <c r="F83" s="30">
        <v>33.951659999999997</v>
      </c>
      <c r="G83" s="30">
        <v>99.864379999999997</v>
      </c>
      <c r="H83" s="30">
        <v>56.841909999999999</v>
      </c>
      <c r="I83" s="30">
        <v>-3.27305</v>
      </c>
      <c r="J83" s="30">
        <v>-0.96711999999999998</v>
      </c>
      <c r="K83" s="30">
        <v>102.60471</v>
      </c>
      <c r="L83" s="30">
        <v>-0.93506999999999996</v>
      </c>
      <c r="M83" s="30">
        <v>0.80828999999999995</v>
      </c>
      <c r="N83" s="30">
        <v>-1.98248</v>
      </c>
    </row>
    <row r="84" spans="2:14" x14ac:dyDescent="0.25">
      <c r="B84" s="30">
        <v>5.8933299999999997</v>
      </c>
      <c r="C84" s="30">
        <v>43.902359999999994</v>
      </c>
      <c r="D84" s="30">
        <v>35.118850000000002</v>
      </c>
      <c r="E84" s="30">
        <v>5.2588400000000002</v>
      </c>
      <c r="F84" s="30">
        <v>38.766800000000003</v>
      </c>
      <c r="G84" s="30">
        <v>73.439179999999993</v>
      </c>
      <c r="H84" s="30">
        <v>51.341249999999995</v>
      </c>
      <c r="I84" s="30">
        <v>-2.6798000000000002</v>
      </c>
      <c r="J84" s="30">
        <v>82.116029999999995</v>
      </c>
      <c r="K84" s="30">
        <v>60.871420000000001</v>
      </c>
      <c r="L84" s="30">
        <v>-0.98050999999999999</v>
      </c>
      <c r="M84" s="30">
        <v>1.87402</v>
      </c>
      <c r="N84" s="30">
        <v>-1.72824</v>
      </c>
    </row>
    <row r="85" spans="2:14" x14ac:dyDescent="0.25">
      <c r="B85" s="30">
        <v>6.3387000000000002</v>
      </c>
      <c r="C85" s="30">
        <v>35.34881</v>
      </c>
      <c r="D85" s="30">
        <v>3.5314099999999997</v>
      </c>
      <c r="E85" s="30">
        <v>5.0461900000000002</v>
      </c>
      <c r="F85" s="30">
        <v>32.945219999999999</v>
      </c>
      <c r="G85" s="30">
        <v>3.7771299999999997</v>
      </c>
      <c r="H85" s="30">
        <v>50.534349999999996</v>
      </c>
      <c r="I85" s="30">
        <v>-2.7082799999999998</v>
      </c>
      <c r="J85" s="30">
        <v>78.81165</v>
      </c>
      <c r="K85" s="30">
        <v>60.078849999999996</v>
      </c>
      <c r="L85" s="30">
        <v>47.854700000000001</v>
      </c>
      <c r="M85" s="30">
        <v>1.86568</v>
      </c>
      <c r="N85" s="30">
        <v>50.460560000000001</v>
      </c>
    </row>
    <row r="86" spans="2:14" x14ac:dyDescent="0.25">
      <c r="B86" s="30">
        <v>4.6667699999999996</v>
      </c>
      <c r="C86" s="30">
        <v>4.1572399999999998</v>
      </c>
      <c r="D86" s="30">
        <v>3.5902499999999997</v>
      </c>
      <c r="E86" s="30">
        <v>4.5602499999999999</v>
      </c>
      <c r="F86" s="30">
        <v>2.6707700000000001</v>
      </c>
      <c r="G86" s="30">
        <v>3.4114299999999997</v>
      </c>
      <c r="H86" s="30">
        <v>54.00826</v>
      </c>
      <c r="I86" s="30">
        <v>-2.8427699999999998</v>
      </c>
      <c r="J86" s="30">
        <v>-1.4357599999999999</v>
      </c>
      <c r="K86" s="30">
        <v>61.027849999999994</v>
      </c>
      <c r="L86" s="30">
        <v>46.25076</v>
      </c>
      <c r="M86" s="30">
        <v>1.8745299999999998</v>
      </c>
      <c r="N86" s="30">
        <v>50.529229999999998</v>
      </c>
    </row>
    <row r="87" spans="2:14" x14ac:dyDescent="0.25">
      <c r="B87" s="30">
        <v>29.80247</v>
      </c>
      <c r="C87" s="30">
        <v>48.286239999999999</v>
      </c>
      <c r="D87" s="30">
        <v>37.746780000000001</v>
      </c>
      <c r="E87" s="30">
        <v>35.12218</v>
      </c>
      <c r="F87" s="30">
        <v>83.487589999999997</v>
      </c>
      <c r="G87" s="30">
        <v>79.094110000000001</v>
      </c>
      <c r="H87" s="30">
        <v>83.396889999999999</v>
      </c>
      <c r="I87" s="30">
        <v>73.918199999999999</v>
      </c>
      <c r="J87" s="30">
        <v>95.10033</v>
      </c>
      <c r="K87" s="30">
        <v>81.280709999999999</v>
      </c>
      <c r="L87" s="30">
        <v>59.196549999999995</v>
      </c>
      <c r="M87" s="30">
        <v>57.805639999999997</v>
      </c>
      <c r="N87" s="30">
        <v>56.068519999999999</v>
      </c>
    </row>
    <row r="88" spans="2:14" x14ac:dyDescent="0.25">
      <c r="B88" s="30">
        <v>29.390900000000002</v>
      </c>
      <c r="C88" s="30">
        <v>44.583889999999997</v>
      </c>
      <c r="D88" s="30">
        <v>37.307389999999998</v>
      </c>
      <c r="E88" s="30">
        <v>32.379629999999999</v>
      </c>
      <c r="F88" s="30">
        <v>76.295429999999996</v>
      </c>
      <c r="G88" s="30">
        <v>51.190539999999999</v>
      </c>
      <c r="H88" s="30">
        <v>78.28864999999999</v>
      </c>
      <c r="I88" s="30">
        <v>-2.32559</v>
      </c>
      <c r="J88" s="30">
        <v>79.54155999999999</v>
      </c>
      <c r="K88" s="30">
        <v>72.499420000000001</v>
      </c>
      <c r="L88" s="30">
        <v>48.343000000000004</v>
      </c>
      <c r="M88" s="30">
        <v>57.540529999999997</v>
      </c>
      <c r="N88" s="30">
        <v>50.842389999999995</v>
      </c>
    </row>
    <row r="89" spans="2:14" x14ac:dyDescent="0.25">
      <c r="B89" s="30">
        <v>4.5881799999999995</v>
      </c>
      <c r="C89" s="30">
        <v>4.9128599999999993</v>
      </c>
      <c r="D89" s="30">
        <v>2.8023099999999999</v>
      </c>
      <c r="E89" s="30">
        <v>3.1483499999999998</v>
      </c>
      <c r="F89" s="30">
        <v>57.526429999999998</v>
      </c>
      <c r="G89" s="30">
        <v>3.4054000000000002</v>
      </c>
      <c r="H89" s="30">
        <v>62.207069999999995</v>
      </c>
      <c r="I89" s="30">
        <v>-3.09246</v>
      </c>
      <c r="J89" s="30">
        <v>-1.9186799999999999</v>
      </c>
      <c r="K89" s="30">
        <v>62.256819999999998</v>
      </c>
      <c r="L89" s="30">
        <v>-1.35958</v>
      </c>
      <c r="M89" s="30">
        <v>-0.67269000000000001</v>
      </c>
      <c r="N89" s="30">
        <v>-6.2354899999999995</v>
      </c>
    </row>
    <row r="90" spans="2:14" x14ac:dyDescent="0.25">
      <c r="B90" s="30">
        <v>2.2799199999999997</v>
      </c>
      <c r="C90" s="30">
        <v>3.7678099999999999</v>
      </c>
      <c r="D90" s="30">
        <v>2.6490100000000001</v>
      </c>
      <c r="E90" s="30">
        <v>2.6319399999999997</v>
      </c>
      <c r="F90" s="30">
        <v>2.5065900000000001</v>
      </c>
      <c r="G90" s="30">
        <v>3.2836499999999997</v>
      </c>
      <c r="H90" s="30">
        <v>3.7154000000000003</v>
      </c>
      <c r="I90" s="30">
        <v>-3.5340399999999996</v>
      </c>
      <c r="J90" s="30">
        <v>-1.71915</v>
      </c>
      <c r="K90" s="30">
        <v>-1.3806</v>
      </c>
      <c r="L90" s="30">
        <v>-3.1944900000000001</v>
      </c>
      <c r="M90" s="30">
        <v>6.1600000000000002E-2</v>
      </c>
      <c r="N90" s="30">
        <v>-5.1064299999999996</v>
      </c>
    </row>
    <row r="91" spans="2:14" x14ac:dyDescent="0.25">
      <c r="B91" s="30">
        <v>30.254249999999999</v>
      </c>
      <c r="C91" s="30">
        <v>41.4</v>
      </c>
      <c r="D91" s="30">
        <v>2.0434799999999997</v>
      </c>
      <c r="E91" s="30">
        <v>2.8318599999999998</v>
      </c>
      <c r="F91" s="30">
        <v>42.647039999999997</v>
      </c>
      <c r="G91" s="30">
        <v>2.7329300000000001</v>
      </c>
      <c r="H91" s="30">
        <v>72.109000000000009</v>
      </c>
      <c r="I91" s="30">
        <v>100.35365</v>
      </c>
      <c r="J91" s="30">
        <v>-2.2193000000000001</v>
      </c>
      <c r="K91" s="30">
        <v>74.81098999999999</v>
      </c>
      <c r="L91" s="30">
        <v>50.803639999999994</v>
      </c>
      <c r="M91" s="30">
        <v>-0.20086999999999999</v>
      </c>
      <c r="N91" s="30">
        <v>-3.5009699999999997</v>
      </c>
    </row>
    <row r="92" spans="2:14" x14ac:dyDescent="0.25">
      <c r="B92" s="30">
        <v>29.44303</v>
      </c>
      <c r="C92" s="30">
        <v>35.077079999999995</v>
      </c>
      <c r="D92" s="30">
        <v>35.993850000000002</v>
      </c>
      <c r="E92" s="30">
        <v>24.868689999999997</v>
      </c>
      <c r="F92" s="30">
        <v>32.832380000000001</v>
      </c>
      <c r="G92" s="30">
        <v>2.8539599999999998</v>
      </c>
      <c r="H92" s="30">
        <v>62.374519999999997</v>
      </c>
      <c r="I92" s="30">
        <v>73.158760000000001</v>
      </c>
      <c r="J92" s="30">
        <v>-1.6535499999999999</v>
      </c>
      <c r="K92" s="30">
        <v>62.232139999999994</v>
      </c>
      <c r="L92" s="30">
        <v>45.14161</v>
      </c>
      <c r="M92" s="30">
        <v>57.155089999999994</v>
      </c>
      <c r="N92" s="30">
        <v>-2.0520399999999999</v>
      </c>
    </row>
    <row r="93" spans="2:14" x14ac:dyDescent="0.25">
      <c r="B93" s="30">
        <v>29.010359999999999</v>
      </c>
      <c r="C93" s="30">
        <v>4.7967300000000002</v>
      </c>
      <c r="D93" s="30">
        <v>2.80965</v>
      </c>
      <c r="E93" s="30">
        <v>3.3863599999999998</v>
      </c>
      <c r="F93" s="30">
        <v>32.35378</v>
      </c>
      <c r="G93" s="30">
        <v>2.8187099999999998</v>
      </c>
      <c r="H93" s="30">
        <v>38.689729999999997</v>
      </c>
      <c r="I93" s="30">
        <v>-2.27366</v>
      </c>
      <c r="J93" s="30">
        <v>-1.6606000000000001</v>
      </c>
      <c r="K93" s="30">
        <v>54.499119999999998</v>
      </c>
      <c r="L93" s="30">
        <v>-3.60669</v>
      </c>
      <c r="M93" s="30">
        <v>-0.12708</v>
      </c>
      <c r="N93" s="30">
        <v>-3.6615000000000002</v>
      </c>
    </row>
    <row r="94" spans="2:14" x14ac:dyDescent="0.25">
      <c r="B94" s="30">
        <v>29.907609999999998</v>
      </c>
      <c r="C94" s="30">
        <v>2.2286299999999999</v>
      </c>
      <c r="D94" s="30">
        <v>2.0995200000000001</v>
      </c>
      <c r="E94" s="30">
        <v>2.3132000000000001</v>
      </c>
      <c r="F94" s="30">
        <v>30.547649999999997</v>
      </c>
      <c r="G94" s="30">
        <v>2.7592300000000001</v>
      </c>
      <c r="H94" s="30">
        <v>38.116250000000001</v>
      </c>
      <c r="I94" s="30">
        <v>-2.7616499999999999</v>
      </c>
      <c r="J94" s="30">
        <v>-1.74803</v>
      </c>
      <c r="K94" s="30">
        <v>52.545519999999996</v>
      </c>
      <c r="L94" s="30">
        <v>-3.5441000000000003</v>
      </c>
      <c r="M94" s="30">
        <v>-5.7209999999999997E-2</v>
      </c>
      <c r="N94" s="30">
        <v>-4.8190599999999995</v>
      </c>
    </row>
    <row r="95" spans="2:14" x14ac:dyDescent="0.25">
      <c r="B95" s="30">
        <v>32.121290000000002</v>
      </c>
      <c r="C95" s="30">
        <v>39.889019999999995</v>
      </c>
      <c r="D95" s="30">
        <v>35.074010000000001</v>
      </c>
      <c r="E95" s="30">
        <v>26.145389999999999</v>
      </c>
      <c r="F95" s="30">
        <v>49.968170000000001</v>
      </c>
      <c r="G95" s="30">
        <v>2.9202299999999997</v>
      </c>
      <c r="H95" s="30">
        <v>37.223649999999999</v>
      </c>
      <c r="I95" s="30">
        <v>67.916259999999994</v>
      </c>
      <c r="J95" s="30">
        <v>-1.6492</v>
      </c>
      <c r="K95" s="30">
        <v>54.342149999999997</v>
      </c>
      <c r="L95" s="30">
        <v>45.296300000000002</v>
      </c>
      <c r="M95" s="30">
        <v>-0.96443000000000001</v>
      </c>
      <c r="N95" s="30">
        <v>-2.5858099999999999</v>
      </c>
    </row>
    <row r="96" spans="2:14" x14ac:dyDescent="0.25">
      <c r="B96" s="30">
        <v>29.715589999999999</v>
      </c>
      <c r="C96" s="30">
        <v>27.75543</v>
      </c>
      <c r="D96" s="30">
        <v>2.6573199999999999</v>
      </c>
      <c r="E96" s="30">
        <v>2.9109099999999999</v>
      </c>
      <c r="F96" s="30">
        <v>42.787279999999996</v>
      </c>
      <c r="G96" s="30">
        <v>3.1019199999999998</v>
      </c>
      <c r="H96" s="30">
        <v>31.758979999999998</v>
      </c>
      <c r="I96" s="30">
        <v>41.020510000000002</v>
      </c>
      <c r="J96" s="30">
        <v>-1.6682299999999999</v>
      </c>
      <c r="K96" s="30">
        <v>48.08305</v>
      </c>
      <c r="L96" s="30">
        <v>42.837150000000001</v>
      </c>
      <c r="M96" s="30">
        <v>-1.2538399999999998</v>
      </c>
      <c r="N96" s="30">
        <v>53.372809999999994</v>
      </c>
    </row>
    <row r="97" spans="2:14" x14ac:dyDescent="0.25">
      <c r="B97" s="30">
        <v>29.664819999999999</v>
      </c>
      <c r="C97" s="30">
        <v>3.1040799999999997</v>
      </c>
      <c r="D97" s="30">
        <v>2.77806</v>
      </c>
      <c r="E97" s="30">
        <v>3.3612099999999998</v>
      </c>
      <c r="F97" s="30">
        <v>37.402360000000002</v>
      </c>
      <c r="G97" s="30">
        <v>3.0038399999999998</v>
      </c>
      <c r="H97" s="30">
        <v>35.805300000000003</v>
      </c>
      <c r="I97" s="30">
        <v>-2.5201899999999999</v>
      </c>
      <c r="J97" s="30">
        <v>-2.12717</v>
      </c>
      <c r="K97" s="30">
        <v>49.609249999999996</v>
      </c>
      <c r="L97" s="30">
        <v>41.700949999999999</v>
      </c>
      <c r="M97" s="30">
        <v>-0.97651999999999994</v>
      </c>
      <c r="N97" s="30">
        <v>-2.2048099999999997</v>
      </c>
    </row>
    <row r="98" spans="2:14" x14ac:dyDescent="0.25">
      <c r="B98" s="30">
        <v>6.3050000000000006</v>
      </c>
      <c r="C98" s="30">
        <v>1.7688599999999999</v>
      </c>
      <c r="D98" s="30">
        <v>2.5658799999999999</v>
      </c>
      <c r="E98" s="30">
        <v>2.9414699999999998</v>
      </c>
      <c r="F98" s="30">
        <v>28.546589999999998</v>
      </c>
      <c r="G98" s="30">
        <v>2.5443899999999999</v>
      </c>
      <c r="H98" s="30">
        <v>32.573900000000002</v>
      </c>
      <c r="I98" s="30">
        <v>-2.8388899999999997</v>
      </c>
      <c r="J98" s="30">
        <v>-1.8033199999999998</v>
      </c>
      <c r="K98" s="30">
        <v>-1.9362599999999999</v>
      </c>
      <c r="L98" s="30">
        <v>-5.5185699999999995</v>
      </c>
      <c r="M98" s="30">
        <v>-0.85565999999999998</v>
      </c>
      <c r="N98" s="30">
        <v>-4.6473499999999994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workbookViewId="0">
      <selection activeCell="F5" sqref="F5"/>
    </sheetView>
  </sheetViews>
  <sheetFormatPr defaultRowHeight="15" x14ac:dyDescent="0.25"/>
  <sheetData>
    <row r="1" spans="1:14" x14ac:dyDescent="0.25">
      <c r="A1" t="s">
        <v>80</v>
      </c>
    </row>
    <row r="2" spans="1:14" x14ac:dyDescent="0.25">
      <c r="B2" s="28">
        <v>43528</v>
      </c>
      <c r="C2" s="28">
        <v>43535</v>
      </c>
      <c r="D2" s="28">
        <v>43542</v>
      </c>
      <c r="E2" s="28">
        <v>43549</v>
      </c>
      <c r="F2" s="28">
        <v>43556</v>
      </c>
      <c r="G2" s="28">
        <v>43563</v>
      </c>
      <c r="H2" s="28">
        <v>43570</v>
      </c>
      <c r="I2" s="28">
        <v>43577</v>
      </c>
      <c r="J2" s="28">
        <v>43584</v>
      </c>
      <c r="K2" s="28">
        <v>43591</v>
      </c>
      <c r="L2" s="28">
        <v>43598</v>
      </c>
      <c r="M2" s="28">
        <v>43605</v>
      </c>
      <c r="N2" s="28">
        <v>43612</v>
      </c>
    </row>
    <row r="3" spans="1:14" x14ac:dyDescent="0.25">
      <c r="B3" s="29">
        <v>151.02000000000001</v>
      </c>
      <c r="C3" s="29">
        <v>9395.52</v>
      </c>
      <c r="D3" s="29">
        <v>4107.53</v>
      </c>
      <c r="E3" s="29">
        <v>64.75</v>
      </c>
      <c r="F3" s="29">
        <v>23.830000000000002</v>
      </c>
      <c r="G3" s="29">
        <v>13237.67</v>
      </c>
      <c r="H3" s="29">
        <v>10946.89</v>
      </c>
      <c r="I3" s="29">
        <v>3489.48</v>
      </c>
      <c r="J3" s="29">
        <v>324</v>
      </c>
      <c r="K3" s="29">
        <v>10060.040000000001</v>
      </c>
      <c r="L3" s="29">
        <v>14210.34</v>
      </c>
      <c r="M3" s="29">
        <v>1058.1100000000001</v>
      </c>
      <c r="N3" s="29">
        <v>5761.67</v>
      </c>
    </row>
    <row r="4" spans="1:14" x14ac:dyDescent="0.25">
      <c r="B4" s="29">
        <v>0</v>
      </c>
      <c r="C4" s="29">
        <v>1318.7</v>
      </c>
      <c r="D4" s="29">
        <v>22.080000000000002</v>
      </c>
      <c r="E4" s="29">
        <v>0</v>
      </c>
      <c r="F4" s="29">
        <v>0</v>
      </c>
      <c r="G4" s="29">
        <v>2024.0800000000002</v>
      </c>
      <c r="H4" s="29">
        <v>4147.17</v>
      </c>
      <c r="I4" s="29">
        <v>0</v>
      </c>
      <c r="J4" s="29">
        <v>0</v>
      </c>
      <c r="K4" s="29">
        <v>442.92</v>
      </c>
      <c r="L4" s="29">
        <v>3992.25</v>
      </c>
      <c r="M4" s="29">
        <v>0</v>
      </c>
      <c r="N4" s="29">
        <v>225.67000000000002</v>
      </c>
    </row>
    <row r="5" spans="1:14" x14ac:dyDescent="0.25">
      <c r="B5" s="29">
        <v>21.5</v>
      </c>
      <c r="C5" s="29">
        <v>0</v>
      </c>
      <c r="D5" s="29">
        <v>0</v>
      </c>
      <c r="E5" s="29">
        <v>23.330000000000002</v>
      </c>
      <c r="F5" s="29">
        <v>0</v>
      </c>
      <c r="G5" s="29">
        <v>78.5</v>
      </c>
      <c r="H5" s="29">
        <v>882.83</v>
      </c>
      <c r="I5" s="29">
        <v>0</v>
      </c>
      <c r="J5" s="29">
        <v>0</v>
      </c>
      <c r="K5" s="29">
        <v>1936.15</v>
      </c>
      <c r="L5" s="29">
        <v>1164.42</v>
      </c>
      <c r="M5" s="29">
        <v>0</v>
      </c>
      <c r="N5" s="29">
        <v>0</v>
      </c>
    </row>
    <row r="6" spans="1:14" x14ac:dyDescent="0.25">
      <c r="B6" s="29">
        <v>95.42</v>
      </c>
      <c r="C6" s="29">
        <v>0</v>
      </c>
      <c r="D6" s="29">
        <v>0</v>
      </c>
      <c r="E6" s="29">
        <v>0</v>
      </c>
      <c r="F6" s="29">
        <v>0</v>
      </c>
      <c r="G6" s="29">
        <v>0</v>
      </c>
      <c r="H6" s="29">
        <v>46.5</v>
      </c>
      <c r="I6" s="29">
        <v>0</v>
      </c>
      <c r="J6" s="29">
        <v>0</v>
      </c>
      <c r="K6" s="29">
        <v>1337.16</v>
      </c>
      <c r="L6" s="29">
        <v>1002</v>
      </c>
      <c r="M6" s="29">
        <v>0</v>
      </c>
      <c r="N6" s="29">
        <v>0</v>
      </c>
    </row>
    <row r="7" spans="1:14" x14ac:dyDescent="0.25">
      <c r="B7" s="29">
        <v>625.53</v>
      </c>
      <c r="C7" s="29">
        <v>0</v>
      </c>
      <c r="D7" s="29">
        <v>3296.25</v>
      </c>
      <c r="E7" s="29">
        <v>2259.08</v>
      </c>
      <c r="F7" s="29">
        <v>28.080000000000002</v>
      </c>
      <c r="G7" s="29">
        <v>9686.7900000000009</v>
      </c>
      <c r="H7" s="29">
        <v>28098.5</v>
      </c>
      <c r="I7" s="29">
        <v>1804.94</v>
      </c>
      <c r="J7" s="29">
        <v>304.63</v>
      </c>
      <c r="K7" s="29">
        <v>20468.080000000002</v>
      </c>
      <c r="L7" s="29">
        <v>19668.68</v>
      </c>
      <c r="M7" s="29">
        <v>4691.63</v>
      </c>
      <c r="N7" s="29">
        <v>6161.34</v>
      </c>
    </row>
    <row r="8" spans="1:14" x14ac:dyDescent="0.25">
      <c r="B8" s="29">
        <v>56.67</v>
      </c>
      <c r="C8" s="29">
        <v>0</v>
      </c>
      <c r="D8" s="29">
        <v>115.17</v>
      </c>
      <c r="E8" s="29">
        <v>85.42</v>
      </c>
      <c r="F8" s="29">
        <v>16.670000000000002</v>
      </c>
      <c r="G8" s="29">
        <v>4802</v>
      </c>
      <c r="H8" s="29">
        <v>37157.410000000003</v>
      </c>
      <c r="I8" s="29">
        <v>0</v>
      </c>
      <c r="J8" s="29">
        <v>0</v>
      </c>
      <c r="K8" s="29">
        <v>12915.93</v>
      </c>
      <c r="L8" s="29">
        <v>9490.58</v>
      </c>
      <c r="M8" s="29">
        <v>140.65</v>
      </c>
      <c r="N8" s="29">
        <v>0</v>
      </c>
    </row>
    <row r="9" spans="1:14" x14ac:dyDescent="0.25">
      <c r="B9" s="29">
        <v>7.5</v>
      </c>
      <c r="C9" s="29">
        <v>0</v>
      </c>
      <c r="D9" s="29">
        <v>9.33</v>
      </c>
      <c r="E9" s="29">
        <v>0.08</v>
      </c>
      <c r="F9" s="29">
        <v>16.05</v>
      </c>
      <c r="G9" s="29">
        <v>164.42000000000002</v>
      </c>
      <c r="H9" s="29">
        <v>44717.96</v>
      </c>
      <c r="I9" s="29">
        <v>0</v>
      </c>
      <c r="J9" s="29">
        <v>0</v>
      </c>
      <c r="K9" s="29">
        <v>6843</v>
      </c>
      <c r="L9" s="29">
        <v>2306.17</v>
      </c>
      <c r="M9" s="29">
        <v>0</v>
      </c>
      <c r="N9" s="29">
        <v>0</v>
      </c>
    </row>
    <row r="10" spans="1:14" x14ac:dyDescent="0.25">
      <c r="B10" s="29">
        <v>0</v>
      </c>
      <c r="C10" s="29">
        <v>0</v>
      </c>
      <c r="D10" s="29">
        <v>0</v>
      </c>
      <c r="E10" s="29">
        <v>0</v>
      </c>
      <c r="F10" s="29">
        <v>22.12</v>
      </c>
      <c r="G10" s="29">
        <v>0</v>
      </c>
      <c r="H10" s="29">
        <v>28366.670000000002</v>
      </c>
      <c r="I10" s="29">
        <v>0</v>
      </c>
      <c r="J10" s="29">
        <v>0</v>
      </c>
      <c r="K10" s="29">
        <v>5035.66</v>
      </c>
      <c r="L10" s="29">
        <v>260</v>
      </c>
      <c r="M10" s="29">
        <v>0</v>
      </c>
      <c r="N10" s="29">
        <v>0</v>
      </c>
    </row>
    <row r="11" spans="1:14" x14ac:dyDescent="0.25">
      <c r="B11" s="29">
        <v>0</v>
      </c>
      <c r="C11" s="29">
        <v>0</v>
      </c>
      <c r="D11" s="29">
        <v>1.58</v>
      </c>
      <c r="E11" s="29">
        <v>0</v>
      </c>
      <c r="F11" s="29">
        <v>0</v>
      </c>
      <c r="G11" s="29">
        <v>4567.5200000000004</v>
      </c>
      <c r="H11" s="29">
        <v>48836.56</v>
      </c>
      <c r="I11" s="29">
        <v>0</v>
      </c>
      <c r="J11" s="29">
        <v>0</v>
      </c>
      <c r="K11" s="29">
        <v>16945.580000000002</v>
      </c>
      <c r="L11" s="29">
        <v>9522.08</v>
      </c>
      <c r="M11" s="29">
        <v>0</v>
      </c>
      <c r="N11" s="29">
        <v>0</v>
      </c>
    </row>
    <row r="12" spans="1:14" x14ac:dyDescent="0.25">
      <c r="B12" s="29">
        <v>265.17</v>
      </c>
      <c r="C12" s="29">
        <v>35.83</v>
      </c>
      <c r="D12" s="29">
        <v>69.92</v>
      </c>
      <c r="E12" s="29">
        <v>0.08</v>
      </c>
      <c r="F12" s="29">
        <v>33</v>
      </c>
      <c r="G12" s="29">
        <v>5337.82</v>
      </c>
      <c r="H12" s="29">
        <v>49301.4</v>
      </c>
      <c r="I12" s="29">
        <v>75.58</v>
      </c>
      <c r="J12" s="29">
        <v>0</v>
      </c>
      <c r="K12" s="29">
        <v>15253.25</v>
      </c>
      <c r="L12" s="29">
        <v>3736.91</v>
      </c>
      <c r="M12" s="29">
        <v>0</v>
      </c>
      <c r="N12" s="29">
        <v>0</v>
      </c>
    </row>
    <row r="13" spans="1:14" x14ac:dyDescent="0.25">
      <c r="B13" s="29">
        <v>81.08</v>
      </c>
      <c r="C13" s="29">
        <v>0</v>
      </c>
      <c r="D13" s="29">
        <v>55.17</v>
      </c>
      <c r="E13" s="29">
        <v>0.08</v>
      </c>
      <c r="F13" s="29">
        <v>0</v>
      </c>
      <c r="G13" s="29">
        <v>806.17000000000007</v>
      </c>
      <c r="H13" s="29">
        <v>42664.13</v>
      </c>
      <c r="I13" s="29">
        <v>14.75</v>
      </c>
      <c r="J13" s="29">
        <v>0</v>
      </c>
      <c r="K13" s="29">
        <v>16555.650000000001</v>
      </c>
      <c r="L13" s="29">
        <v>108.83</v>
      </c>
      <c r="M13" s="29">
        <v>0</v>
      </c>
      <c r="N13" s="29">
        <v>0</v>
      </c>
    </row>
    <row r="14" spans="1:14" x14ac:dyDescent="0.25">
      <c r="B14" s="29">
        <v>0</v>
      </c>
      <c r="C14" s="29">
        <v>0</v>
      </c>
      <c r="D14" s="29">
        <v>39.17</v>
      </c>
      <c r="E14" s="29">
        <v>0.08</v>
      </c>
      <c r="F14" s="29">
        <v>0</v>
      </c>
      <c r="G14" s="29">
        <v>123.33</v>
      </c>
      <c r="H14" s="29">
        <v>43850.01</v>
      </c>
      <c r="I14" s="29">
        <v>0</v>
      </c>
      <c r="J14" s="29">
        <v>0</v>
      </c>
      <c r="K14" s="29">
        <v>14675.28</v>
      </c>
      <c r="L14" s="29">
        <v>300.83</v>
      </c>
      <c r="M14" s="29">
        <v>0</v>
      </c>
      <c r="N14" s="29">
        <v>0</v>
      </c>
    </row>
    <row r="15" spans="1:14" x14ac:dyDescent="0.25">
      <c r="B15" s="29">
        <v>2.58</v>
      </c>
      <c r="C15" s="29">
        <v>0</v>
      </c>
      <c r="D15" s="29">
        <v>9.75</v>
      </c>
      <c r="E15" s="29">
        <v>0.08</v>
      </c>
      <c r="F15" s="29">
        <v>0</v>
      </c>
      <c r="G15" s="29">
        <v>118.25</v>
      </c>
      <c r="H15" s="29">
        <v>43404.25</v>
      </c>
      <c r="I15" s="29">
        <v>0</v>
      </c>
      <c r="J15" s="29">
        <v>0</v>
      </c>
      <c r="K15" s="29">
        <v>16389.04</v>
      </c>
      <c r="L15" s="29">
        <v>3454.02</v>
      </c>
      <c r="M15" s="29">
        <v>105.2</v>
      </c>
      <c r="N15" s="29">
        <v>0</v>
      </c>
    </row>
    <row r="16" spans="1:14" x14ac:dyDescent="0.25">
      <c r="B16" s="29">
        <v>0</v>
      </c>
      <c r="C16" s="29">
        <v>0</v>
      </c>
      <c r="D16" s="29">
        <v>0</v>
      </c>
      <c r="E16" s="29">
        <v>0</v>
      </c>
      <c r="F16" s="29">
        <v>0</v>
      </c>
      <c r="G16" s="29">
        <v>285.67</v>
      </c>
      <c r="H16" s="29">
        <v>46064.75</v>
      </c>
      <c r="I16" s="29">
        <v>0</v>
      </c>
      <c r="J16" s="29">
        <v>0</v>
      </c>
      <c r="K16" s="29">
        <v>22813.08</v>
      </c>
      <c r="L16" s="29">
        <v>12440.02</v>
      </c>
      <c r="M16" s="29">
        <v>124.7</v>
      </c>
      <c r="N16" s="29">
        <v>13434.48</v>
      </c>
    </row>
    <row r="17" spans="2:14" x14ac:dyDescent="0.25">
      <c r="B17" s="29">
        <v>0</v>
      </c>
      <c r="C17" s="29">
        <v>0</v>
      </c>
      <c r="D17" s="29">
        <v>0</v>
      </c>
      <c r="E17" s="29">
        <v>39.67</v>
      </c>
      <c r="F17" s="29">
        <v>841.58</v>
      </c>
      <c r="G17" s="29">
        <v>207.87</v>
      </c>
      <c r="H17" s="29">
        <v>38273.67</v>
      </c>
      <c r="I17" s="29">
        <v>0</v>
      </c>
      <c r="J17" s="29">
        <v>0</v>
      </c>
      <c r="K17" s="29">
        <v>13332.83</v>
      </c>
      <c r="L17" s="29">
        <v>10213.65</v>
      </c>
      <c r="M17" s="29">
        <v>0</v>
      </c>
      <c r="N17" s="29">
        <v>13035.33</v>
      </c>
    </row>
    <row r="18" spans="2:14" x14ac:dyDescent="0.25">
      <c r="B18" s="29">
        <v>0</v>
      </c>
      <c r="C18" s="29">
        <v>0</v>
      </c>
      <c r="D18" s="29">
        <v>0</v>
      </c>
      <c r="E18" s="29">
        <v>0</v>
      </c>
      <c r="F18" s="29">
        <v>762.83</v>
      </c>
      <c r="G18" s="29">
        <v>618.69000000000005</v>
      </c>
      <c r="H18" s="29">
        <v>36152.44</v>
      </c>
      <c r="I18" s="29">
        <v>0</v>
      </c>
      <c r="J18" s="29">
        <v>0</v>
      </c>
      <c r="K18" s="29">
        <v>5588.16</v>
      </c>
      <c r="L18" s="29">
        <v>4663.7</v>
      </c>
      <c r="M18" s="29">
        <v>0</v>
      </c>
      <c r="N18" s="29">
        <v>4367.08</v>
      </c>
    </row>
    <row r="19" spans="2:14" x14ac:dyDescent="0.25">
      <c r="B19" s="29">
        <v>51.83</v>
      </c>
      <c r="C19" s="29">
        <v>0</v>
      </c>
      <c r="D19" s="29">
        <v>407.92</v>
      </c>
      <c r="E19" s="29">
        <v>0</v>
      </c>
      <c r="F19" s="29">
        <v>17.580000000000002</v>
      </c>
      <c r="G19" s="29">
        <v>1.67</v>
      </c>
      <c r="H19" s="29">
        <v>10790.03</v>
      </c>
      <c r="I19" s="29">
        <v>0</v>
      </c>
      <c r="J19" s="29">
        <v>0</v>
      </c>
      <c r="K19" s="29">
        <v>2808.59</v>
      </c>
      <c r="L19" s="29">
        <v>30.330000000000002</v>
      </c>
      <c r="M19" s="29">
        <v>0</v>
      </c>
      <c r="N19" s="29">
        <v>882.63</v>
      </c>
    </row>
    <row r="20" spans="2:14" x14ac:dyDescent="0.25">
      <c r="B20" s="29">
        <v>66.83</v>
      </c>
      <c r="C20" s="29">
        <v>0</v>
      </c>
      <c r="D20" s="29">
        <v>0.25</v>
      </c>
      <c r="E20" s="29">
        <v>0.08</v>
      </c>
      <c r="F20" s="29">
        <v>0</v>
      </c>
      <c r="G20" s="29">
        <v>0</v>
      </c>
      <c r="H20" s="29">
        <v>26881.43</v>
      </c>
      <c r="I20" s="29">
        <v>0</v>
      </c>
      <c r="J20" s="29">
        <v>0</v>
      </c>
      <c r="K20" s="29">
        <v>7333.49</v>
      </c>
      <c r="L20" s="29">
        <v>5337.67</v>
      </c>
      <c r="M20" s="29">
        <v>0</v>
      </c>
      <c r="N20" s="29">
        <v>623.34</v>
      </c>
    </row>
    <row r="21" spans="2:14" x14ac:dyDescent="0.25">
      <c r="B21" s="29">
        <v>0</v>
      </c>
      <c r="C21" s="29">
        <v>0</v>
      </c>
      <c r="D21" s="29">
        <v>86</v>
      </c>
      <c r="E21" s="29">
        <v>5.08</v>
      </c>
      <c r="F21" s="29">
        <v>109.67</v>
      </c>
      <c r="G21" s="29">
        <v>1182.75</v>
      </c>
      <c r="H21" s="29">
        <v>49083.86</v>
      </c>
      <c r="I21" s="29">
        <v>0</v>
      </c>
      <c r="J21" s="29">
        <v>0</v>
      </c>
      <c r="K21" s="29">
        <v>28508.34</v>
      </c>
      <c r="L21" s="29">
        <v>16620.27</v>
      </c>
      <c r="M21" s="29">
        <v>0</v>
      </c>
      <c r="N21" s="29">
        <v>3418.6</v>
      </c>
    </row>
    <row r="22" spans="2:14" x14ac:dyDescent="0.25">
      <c r="B22" s="29">
        <v>0</v>
      </c>
      <c r="C22" s="29">
        <v>0</v>
      </c>
      <c r="D22" s="29">
        <v>6406.25</v>
      </c>
      <c r="E22" s="29">
        <v>0</v>
      </c>
      <c r="F22" s="29">
        <v>10556.050000000001</v>
      </c>
      <c r="G22" s="29">
        <v>17289.79</v>
      </c>
      <c r="H22" s="29">
        <v>72581.03</v>
      </c>
      <c r="I22" s="29">
        <v>0</v>
      </c>
      <c r="J22" s="29">
        <v>0</v>
      </c>
      <c r="K22" s="29">
        <v>40736.840000000004</v>
      </c>
      <c r="L22" s="29">
        <v>19525.330000000002</v>
      </c>
      <c r="M22" s="29">
        <v>0</v>
      </c>
      <c r="N22" s="29">
        <v>917.83</v>
      </c>
    </row>
    <row r="23" spans="2:14" x14ac:dyDescent="0.25">
      <c r="B23" s="29">
        <v>0</v>
      </c>
      <c r="C23" s="29">
        <v>0</v>
      </c>
      <c r="D23" s="29">
        <v>142.25</v>
      </c>
      <c r="E23" s="29">
        <v>0</v>
      </c>
      <c r="F23" s="29">
        <v>3660.83</v>
      </c>
      <c r="G23" s="29">
        <v>175.67000000000002</v>
      </c>
      <c r="H23" s="29">
        <v>19771.29</v>
      </c>
      <c r="I23" s="29">
        <v>111.5</v>
      </c>
      <c r="J23" s="29">
        <v>0</v>
      </c>
      <c r="K23" s="29">
        <v>6486.25</v>
      </c>
      <c r="L23" s="29">
        <v>641.5</v>
      </c>
      <c r="M23" s="29">
        <v>0</v>
      </c>
      <c r="N23" s="29">
        <v>0</v>
      </c>
    </row>
    <row r="24" spans="2:14" x14ac:dyDescent="0.25">
      <c r="B24" s="29">
        <v>0</v>
      </c>
      <c r="C24" s="29">
        <v>0</v>
      </c>
      <c r="D24" s="29">
        <v>0</v>
      </c>
      <c r="E24" s="29">
        <v>0</v>
      </c>
      <c r="F24" s="29">
        <v>0</v>
      </c>
      <c r="G24" s="29">
        <v>8.17</v>
      </c>
      <c r="H24" s="29">
        <v>31992.87</v>
      </c>
      <c r="I24" s="29">
        <v>0</v>
      </c>
      <c r="J24" s="29">
        <v>0</v>
      </c>
      <c r="K24" s="29">
        <v>344.75</v>
      </c>
      <c r="L24" s="29">
        <v>0</v>
      </c>
      <c r="M24" s="29">
        <v>0</v>
      </c>
      <c r="N24" s="29">
        <v>0</v>
      </c>
    </row>
    <row r="25" spans="2:14" x14ac:dyDescent="0.25">
      <c r="B25" s="29">
        <v>113</v>
      </c>
      <c r="C25" s="29">
        <v>0</v>
      </c>
      <c r="D25" s="29">
        <v>0</v>
      </c>
      <c r="E25" s="29">
        <v>10.42</v>
      </c>
      <c r="F25" s="29">
        <v>2455.42</v>
      </c>
      <c r="G25" s="29">
        <v>14476.220000000001</v>
      </c>
      <c r="H25" s="29">
        <v>52592</v>
      </c>
      <c r="I25" s="29">
        <v>0</v>
      </c>
      <c r="J25" s="29">
        <v>0</v>
      </c>
      <c r="K25" s="29">
        <v>11219.47</v>
      </c>
      <c r="L25" s="29">
        <v>4411.53</v>
      </c>
      <c r="M25" s="29">
        <v>0</v>
      </c>
      <c r="N25" s="29">
        <v>1057.76</v>
      </c>
    </row>
    <row r="26" spans="2:14" x14ac:dyDescent="0.25">
      <c r="B26" s="29">
        <v>7674.45</v>
      </c>
      <c r="C26" s="29">
        <v>94.63</v>
      </c>
      <c r="D26" s="29">
        <v>5596.5</v>
      </c>
      <c r="E26" s="29">
        <v>103.67</v>
      </c>
      <c r="F26" s="29">
        <v>23929.91</v>
      </c>
      <c r="G26" s="29">
        <v>41853.78</v>
      </c>
      <c r="H26" s="29">
        <v>67072.08</v>
      </c>
      <c r="I26" s="29">
        <v>0</v>
      </c>
      <c r="J26" s="29">
        <v>2296.29</v>
      </c>
      <c r="K26" s="29">
        <v>52064.57</v>
      </c>
      <c r="L26" s="29">
        <v>24057.05</v>
      </c>
      <c r="M26" s="29">
        <v>12154.16</v>
      </c>
      <c r="N26" s="29">
        <v>16348.06</v>
      </c>
    </row>
    <row r="27" spans="2:14" x14ac:dyDescent="0.25">
      <c r="B27" s="29">
        <v>8.33</v>
      </c>
      <c r="C27" s="29">
        <v>0</v>
      </c>
      <c r="D27" s="29">
        <v>21.6</v>
      </c>
      <c r="E27" s="29">
        <v>0</v>
      </c>
      <c r="F27" s="29">
        <v>5709.08</v>
      </c>
      <c r="G27" s="29">
        <v>4649</v>
      </c>
      <c r="H27" s="29">
        <v>5827.3</v>
      </c>
      <c r="I27" s="29">
        <v>0</v>
      </c>
      <c r="J27" s="29">
        <v>0</v>
      </c>
      <c r="K27" s="29">
        <v>2586.58</v>
      </c>
      <c r="L27" s="29">
        <v>1226.08</v>
      </c>
      <c r="M27" s="29">
        <v>0</v>
      </c>
      <c r="N27" s="29">
        <v>788.75</v>
      </c>
    </row>
    <row r="28" spans="2:14" x14ac:dyDescent="0.25">
      <c r="B28" s="29">
        <v>8.33</v>
      </c>
      <c r="C28" s="29">
        <v>0</v>
      </c>
      <c r="D28" s="29">
        <v>1.75</v>
      </c>
      <c r="E28" s="29">
        <v>0</v>
      </c>
      <c r="F28" s="29">
        <v>0</v>
      </c>
      <c r="G28" s="29">
        <v>303.5</v>
      </c>
      <c r="H28" s="29">
        <v>20069.02</v>
      </c>
      <c r="I28" s="29">
        <v>0</v>
      </c>
      <c r="J28" s="29">
        <v>0</v>
      </c>
      <c r="K28" s="29">
        <v>8404.130000000001</v>
      </c>
      <c r="L28" s="29">
        <v>1140.08</v>
      </c>
      <c r="M28" s="29">
        <v>1.67</v>
      </c>
      <c r="N28" s="29">
        <v>1125.08</v>
      </c>
    </row>
    <row r="29" spans="2:14" x14ac:dyDescent="0.25">
      <c r="B29" s="29">
        <v>3654.2000000000003</v>
      </c>
      <c r="C29" s="29">
        <v>0</v>
      </c>
      <c r="D29" s="29">
        <v>1.67</v>
      </c>
      <c r="E29" s="29">
        <v>184.25</v>
      </c>
      <c r="F29" s="29">
        <v>6885.75</v>
      </c>
      <c r="G29" s="29">
        <v>21754.55</v>
      </c>
      <c r="H29" s="29">
        <v>57405.1</v>
      </c>
      <c r="I29" s="29">
        <v>13.33</v>
      </c>
      <c r="J29" s="29">
        <v>2675.5</v>
      </c>
      <c r="K29" s="29">
        <v>46733.75</v>
      </c>
      <c r="L29" s="29">
        <v>24989.4</v>
      </c>
      <c r="M29" s="29">
        <v>68</v>
      </c>
      <c r="N29" s="29">
        <v>8497.91</v>
      </c>
    </row>
    <row r="30" spans="2:14" x14ac:dyDescent="0.25">
      <c r="B30" s="29">
        <v>25567.37</v>
      </c>
      <c r="C30" s="29">
        <v>0</v>
      </c>
      <c r="D30" s="29">
        <v>185.62</v>
      </c>
      <c r="E30" s="29">
        <v>9894.42</v>
      </c>
      <c r="F30" s="29">
        <v>21431.760000000002</v>
      </c>
      <c r="G30" s="29">
        <v>32997.68</v>
      </c>
      <c r="H30" s="29">
        <v>65834.790000000008</v>
      </c>
      <c r="I30" s="29">
        <v>0</v>
      </c>
      <c r="J30" s="29">
        <v>23199.760000000002</v>
      </c>
      <c r="K30" s="29">
        <v>62554.05</v>
      </c>
      <c r="L30" s="29">
        <v>37735.42</v>
      </c>
      <c r="M30" s="29">
        <v>8611.56</v>
      </c>
      <c r="N30" s="29">
        <v>3600.65</v>
      </c>
    </row>
    <row r="31" spans="2:14" x14ac:dyDescent="0.25">
      <c r="B31" s="29">
        <v>4456.25</v>
      </c>
      <c r="C31" s="29">
        <v>1.58</v>
      </c>
      <c r="D31" s="29">
        <v>0</v>
      </c>
      <c r="E31" s="29">
        <v>394.75</v>
      </c>
      <c r="F31" s="29">
        <v>5140.67</v>
      </c>
      <c r="G31" s="29">
        <v>3141.42</v>
      </c>
      <c r="H31" s="29">
        <v>39355.39</v>
      </c>
      <c r="I31" s="29">
        <v>0</v>
      </c>
      <c r="J31" s="29">
        <v>1026.83</v>
      </c>
      <c r="K31" s="29">
        <v>31879.280000000002</v>
      </c>
      <c r="L31" s="29">
        <v>1931.08</v>
      </c>
      <c r="M31" s="29">
        <v>604.16999999999996</v>
      </c>
      <c r="N31" s="29">
        <v>2077.62</v>
      </c>
    </row>
    <row r="32" spans="2:14" x14ac:dyDescent="0.25">
      <c r="B32" s="29">
        <v>0</v>
      </c>
      <c r="C32" s="29">
        <v>0</v>
      </c>
      <c r="D32" s="29">
        <v>0</v>
      </c>
      <c r="E32" s="29">
        <v>0</v>
      </c>
      <c r="F32" s="29">
        <v>3111.46</v>
      </c>
      <c r="G32" s="29">
        <v>5181.7700000000004</v>
      </c>
      <c r="H32" s="29">
        <v>34400.57</v>
      </c>
      <c r="I32" s="29">
        <v>0</v>
      </c>
      <c r="J32" s="29">
        <v>0</v>
      </c>
      <c r="K32" s="29">
        <v>47589.46</v>
      </c>
      <c r="L32" s="29">
        <v>0</v>
      </c>
      <c r="M32" s="29">
        <v>0</v>
      </c>
      <c r="N32" s="29">
        <v>10446.42</v>
      </c>
    </row>
    <row r="33" spans="2:14" x14ac:dyDescent="0.25">
      <c r="B33" s="29">
        <v>731.41</v>
      </c>
      <c r="C33" s="29">
        <v>0</v>
      </c>
      <c r="D33" s="29">
        <v>79.92</v>
      </c>
      <c r="E33" s="29">
        <v>3371.17</v>
      </c>
      <c r="F33" s="29">
        <v>6408.6500000000005</v>
      </c>
      <c r="G33" s="29">
        <v>8782.82</v>
      </c>
      <c r="H33" s="29">
        <v>39494.65</v>
      </c>
      <c r="I33" s="29">
        <v>476.63</v>
      </c>
      <c r="J33" s="29">
        <v>6.67</v>
      </c>
      <c r="K33" s="29">
        <v>48465.9</v>
      </c>
      <c r="L33" s="29">
        <v>0</v>
      </c>
      <c r="M33" s="29">
        <v>0</v>
      </c>
      <c r="N33" s="29">
        <v>6591.75</v>
      </c>
    </row>
    <row r="34" spans="2:14" x14ac:dyDescent="0.25">
      <c r="B34" s="29">
        <v>99.08</v>
      </c>
      <c r="C34" s="29">
        <v>0</v>
      </c>
      <c r="D34" s="29">
        <v>0</v>
      </c>
      <c r="E34" s="29">
        <v>1385.79</v>
      </c>
      <c r="F34" s="29">
        <v>1613.25</v>
      </c>
      <c r="G34" s="29">
        <v>1406</v>
      </c>
      <c r="H34" s="29">
        <v>10518.58</v>
      </c>
      <c r="I34" s="29">
        <v>82.25</v>
      </c>
      <c r="J34" s="29">
        <v>37.619999999999997</v>
      </c>
      <c r="K34" s="29">
        <v>43230.28</v>
      </c>
      <c r="L34" s="29">
        <v>0</v>
      </c>
      <c r="M34" s="29">
        <v>0</v>
      </c>
      <c r="N34" s="29">
        <v>17873.34</v>
      </c>
    </row>
    <row r="35" spans="2:14" x14ac:dyDescent="0.25">
      <c r="B35" s="29">
        <v>115.5</v>
      </c>
      <c r="C35" s="29">
        <v>245.5</v>
      </c>
      <c r="D35" s="29">
        <v>707</v>
      </c>
      <c r="E35" s="29">
        <v>9750.25</v>
      </c>
      <c r="F35" s="29">
        <v>256.75</v>
      </c>
      <c r="G35" s="29">
        <v>7264.47</v>
      </c>
      <c r="H35" s="29">
        <v>4614.33</v>
      </c>
      <c r="I35" s="29">
        <v>0</v>
      </c>
      <c r="J35" s="29">
        <v>0</v>
      </c>
      <c r="K35" s="29">
        <v>7567.04</v>
      </c>
      <c r="L35" s="29">
        <v>0</v>
      </c>
      <c r="M35" s="29">
        <v>4.83</v>
      </c>
      <c r="N35" s="29">
        <v>28037.33</v>
      </c>
    </row>
    <row r="36" spans="2:14" x14ac:dyDescent="0.25">
      <c r="B36" s="29">
        <v>59.08</v>
      </c>
      <c r="C36" s="29">
        <v>0</v>
      </c>
      <c r="D36" s="29">
        <v>6859.89</v>
      </c>
      <c r="E36" s="29">
        <v>17551.330000000002</v>
      </c>
      <c r="F36" s="29">
        <v>357.17</v>
      </c>
      <c r="G36" s="29">
        <v>1607.29</v>
      </c>
      <c r="H36" s="29">
        <v>802.79</v>
      </c>
      <c r="I36" s="29">
        <v>0</v>
      </c>
      <c r="J36" s="29">
        <v>0</v>
      </c>
      <c r="K36" s="29">
        <v>13040.65</v>
      </c>
      <c r="L36" s="29">
        <v>0</v>
      </c>
      <c r="M36" s="29">
        <v>0</v>
      </c>
      <c r="N36" s="29">
        <v>32541.72</v>
      </c>
    </row>
    <row r="37" spans="2:14" x14ac:dyDescent="0.25">
      <c r="B37" s="29">
        <v>1246.58</v>
      </c>
      <c r="C37" s="29">
        <v>5</v>
      </c>
      <c r="D37" s="29">
        <v>10470.31</v>
      </c>
      <c r="E37" s="29">
        <v>14997.58</v>
      </c>
      <c r="F37" s="29">
        <v>11.67</v>
      </c>
      <c r="G37" s="29">
        <v>5451.77</v>
      </c>
      <c r="H37" s="29">
        <v>0</v>
      </c>
      <c r="I37" s="29">
        <v>71.08</v>
      </c>
      <c r="J37" s="29">
        <v>192.58</v>
      </c>
      <c r="K37" s="29">
        <v>32134</v>
      </c>
      <c r="L37" s="29">
        <v>0</v>
      </c>
      <c r="M37" s="29">
        <v>0</v>
      </c>
      <c r="N37" s="29">
        <v>35998.120000000003</v>
      </c>
    </row>
    <row r="38" spans="2:14" x14ac:dyDescent="0.25">
      <c r="B38" s="29">
        <v>561.25</v>
      </c>
      <c r="C38" s="29">
        <v>114.10000000000001</v>
      </c>
      <c r="D38" s="29">
        <v>6920.77</v>
      </c>
      <c r="E38" s="29">
        <v>22496.68</v>
      </c>
      <c r="F38" s="29">
        <v>0</v>
      </c>
      <c r="G38" s="29">
        <v>2256.67</v>
      </c>
      <c r="H38" s="29">
        <v>0</v>
      </c>
      <c r="I38" s="29">
        <v>33.33</v>
      </c>
      <c r="J38" s="29">
        <v>0</v>
      </c>
      <c r="K38" s="29">
        <v>34011.090000000004</v>
      </c>
      <c r="L38" s="29">
        <v>0</v>
      </c>
      <c r="M38" s="29">
        <v>0</v>
      </c>
      <c r="N38" s="29">
        <v>36124.89</v>
      </c>
    </row>
    <row r="39" spans="2:14" x14ac:dyDescent="0.25">
      <c r="B39" s="29">
        <v>4092.82</v>
      </c>
      <c r="C39" s="29">
        <v>558.79</v>
      </c>
      <c r="D39" s="29">
        <v>17858.73</v>
      </c>
      <c r="E39" s="29">
        <v>28417.47</v>
      </c>
      <c r="F39" s="29">
        <v>1315.65</v>
      </c>
      <c r="G39" s="29">
        <v>19530.990000000002</v>
      </c>
      <c r="H39" s="29">
        <v>3029.42</v>
      </c>
      <c r="I39" s="29">
        <v>0</v>
      </c>
      <c r="J39" s="29">
        <v>113.5</v>
      </c>
      <c r="K39" s="29">
        <v>45223.26</v>
      </c>
      <c r="L39" s="29">
        <v>8</v>
      </c>
      <c r="M39" s="29">
        <v>7568.08</v>
      </c>
      <c r="N39" s="29">
        <v>15814.7</v>
      </c>
    </row>
    <row r="40" spans="2:14" x14ac:dyDescent="0.25">
      <c r="B40" s="29">
        <v>191</v>
      </c>
      <c r="C40" s="29">
        <v>1.1000000000000001</v>
      </c>
      <c r="D40" s="29">
        <v>15008.460000000001</v>
      </c>
      <c r="E40" s="29">
        <v>14441.5</v>
      </c>
      <c r="F40" s="29">
        <v>0</v>
      </c>
      <c r="G40" s="29">
        <v>12908</v>
      </c>
      <c r="H40" s="29">
        <v>1846.67</v>
      </c>
      <c r="I40" s="29">
        <v>0</v>
      </c>
      <c r="J40" s="29">
        <v>0</v>
      </c>
      <c r="K40" s="29">
        <v>26241</v>
      </c>
      <c r="L40" s="29">
        <v>0</v>
      </c>
      <c r="M40" s="29">
        <v>7506.58</v>
      </c>
      <c r="N40" s="29">
        <v>12422.5</v>
      </c>
    </row>
    <row r="41" spans="2:14" x14ac:dyDescent="0.25">
      <c r="B41" s="29">
        <v>4.92</v>
      </c>
      <c r="C41" s="29">
        <v>956.74</v>
      </c>
      <c r="D41" s="29">
        <v>20249.89</v>
      </c>
      <c r="E41" s="29">
        <v>3555.92</v>
      </c>
      <c r="F41" s="29">
        <v>4.33</v>
      </c>
      <c r="G41" s="29">
        <v>3163.17</v>
      </c>
      <c r="H41" s="29">
        <v>0</v>
      </c>
      <c r="I41" s="29">
        <v>0</v>
      </c>
      <c r="J41" s="29">
        <v>54.75</v>
      </c>
      <c r="K41" s="29">
        <v>29934.13</v>
      </c>
      <c r="L41" s="29">
        <v>0</v>
      </c>
      <c r="M41" s="29">
        <v>6024.42</v>
      </c>
      <c r="N41" s="29">
        <v>17036.189999999999</v>
      </c>
    </row>
    <row r="42" spans="2:14" x14ac:dyDescent="0.25">
      <c r="B42" s="29">
        <v>46.230000000000004</v>
      </c>
      <c r="C42" s="29">
        <v>348.33</v>
      </c>
      <c r="D42" s="29">
        <v>11341.33</v>
      </c>
      <c r="E42" s="29">
        <v>47.25</v>
      </c>
      <c r="F42" s="29">
        <v>0</v>
      </c>
      <c r="G42" s="29">
        <v>1703.78</v>
      </c>
      <c r="H42" s="29">
        <v>0</v>
      </c>
      <c r="I42" s="29">
        <v>0</v>
      </c>
      <c r="J42" s="29">
        <v>0</v>
      </c>
      <c r="K42" s="29">
        <v>50725.4</v>
      </c>
      <c r="L42" s="29">
        <v>0</v>
      </c>
      <c r="M42" s="29">
        <v>2400.25</v>
      </c>
      <c r="N42" s="29">
        <v>15119.74</v>
      </c>
    </row>
    <row r="43" spans="2:14" x14ac:dyDescent="0.25">
      <c r="B43" s="29">
        <v>544.91999999999996</v>
      </c>
      <c r="C43" s="29">
        <v>1337.74</v>
      </c>
      <c r="D43" s="29">
        <v>13622.050000000001</v>
      </c>
      <c r="E43" s="29">
        <v>4.83</v>
      </c>
      <c r="F43" s="29">
        <v>254.25</v>
      </c>
      <c r="G43" s="29">
        <v>11473.78</v>
      </c>
      <c r="H43" s="29">
        <v>78.17</v>
      </c>
      <c r="I43" s="29">
        <v>0</v>
      </c>
      <c r="J43" s="29">
        <v>0</v>
      </c>
      <c r="K43" s="29">
        <v>60716.86</v>
      </c>
      <c r="L43" s="29">
        <v>8.25</v>
      </c>
      <c r="M43" s="29">
        <v>1748.23</v>
      </c>
      <c r="N43" s="29">
        <v>17846.39</v>
      </c>
    </row>
    <row r="44" spans="2:14" x14ac:dyDescent="0.25">
      <c r="B44" s="29">
        <v>0</v>
      </c>
      <c r="C44" s="29">
        <v>4105.07</v>
      </c>
      <c r="D44" s="29">
        <v>9500.33</v>
      </c>
      <c r="E44" s="29">
        <v>0</v>
      </c>
      <c r="F44" s="29">
        <v>0</v>
      </c>
      <c r="G44" s="29">
        <v>8162.9400000000005</v>
      </c>
      <c r="H44" s="29">
        <v>0</v>
      </c>
      <c r="I44" s="29">
        <v>0</v>
      </c>
      <c r="J44" s="29">
        <v>41.17</v>
      </c>
      <c r="K44" s="29">
        <v>18959.2</v>
      </c>
      <c r="L44" s="29">
        <v>0</v>
      </c>
      <c r="M44" s="29">
        <v>8.42</v>
      </c>
      <c r="N44" s="29">
        <v>10549.58</v>
      </c>
    </row>
    <row r="45" spans="2:14" x14ac:dyDescent="0.25">
      <c r="B45" s="29">
        <v>1.58</v>
      </c>
      <c r="C45" s="29">
        <v>4688.1099999999997</v>
      </c>
      <c r="D45" s="29">
        <v>4408.68</v>
      </c>
      <c r="E45" s="29">
        <v>0</v>
      </c>
      <c r="F45" s="29">
        <v>0</v>
      </c>
      <c r="G45" s="29">
        <v>3516.25</v>
      </c>
      <c r="H45" s="29">
        <v>0</v>
      </c>
      <c r="I45" s="29">
        <v>0</v>
      </c>
      <c r="J45" s="29">
        <v>1206.25</v>
      </c>
      <c r="K45" s="29">
        <v>15927.630000000001</v>
      </c>
      <c r="L45" s="29">
        <v>0</v>
      </c>
      <c r="M45" s="29">
        <v>0</v>
      </c>
      <c r="N45" s="29">
        <v>4153.58</v>
      </c>
    </row>
    <row r="46" spans="2:14" x14ac:dyDescent="0.25">
      <c r="B46" s="29">
        <v>0</v>
      </c>
      <c r="C46" s="29">
        <v>3454.5</v>
      </c>
      <c r="D46" s="29">
        <v>4460.5</v>
      </c>
      <c r="E46" s="29">
        <v>509</v>
      </c>
      <c r="F46" s="29">
        <v>0</v>
      </c>
      <c r="G46" s="29">
        <v>0</v>
      </c>
      <c r="H46" s="29">
        <v>0</v>
      </c>
      <c r="I46" s="29">
        <v>0</v>
      </c>
      <c r="J46" s="29">
        <v>5161.33</v>
      </c>
      <c r="K46" s="29">
        <v>25365.08</v>
      </c>
      <c r="L46" s="29">
        <v>0</v>
      </c>
      <c r="M46" s="29">
        <v>0</v>
      </c>
      <c r="N46" s="29">
        <v>11760.61</v>
      </c>
    </row>
    <row r="47" spans="2:14" x14ac:dyDescent="0.25">
      <c r="B47" s="29">
        <v>339.92</v>
      </c>
      <c r="C47" s="29">
        <v>831.01</v>
      </c>
      <c r="D47" s="29">
        <v>4283.79</v>
      </c>
      <c r="E47" s="29">
        <v>49.75</v>
      </c>
      <c r="F47" s="29">
        <v>22.25</v>
      </c>
      <c r="G47" s="29">
        <v>1458</v>
      </c>
      <c r="H47" s="29">
        <v>86.08</v>
      </c>
      <c r="I47" s="29">
        <v>63.42</v>
      </c>
      <c r="J47" s="29">
        <v>13374.62</v>
      </c>
      <c r="K47" s="29">
        <v>32281.760000000002</v>
      </c>
      <c r="L47" s="29">
        <v>76</v>
      </c>
      <c r="M47" s="29">
        <v>0</v>
      </c>
      <c r="N47" s="29">
        <v>5117.3500000000004</v>
      </c>
    </row>
    <row r="48" spans="2:14" x14ac:dyDescent="0.25">
      <c r="B48" s="29">
        <v>0</v>
      </c>
      <c r="C48" s="29">
        <v>8662.65</v>
      </c>
      <c r="D48" s="29">
        <v>4117.34</v>
      </c>
      <c r="E48" s="29">
        <v>6.58</v>
      </c>
      <c r="F48" s="29">
        <v>0</v>
      </c>
      <c r="G48" s="29">
        <v>46</v>
      </c>
      <c r="H48" s="29">
        <v>0</v>
      </c>
      <c r="I48" s="29">
        <v>0</v>
      </c>
      <c r="J48" s="29">
        <v>14275.54</v>
      </c>
      <c r="K48" s="29">
        <v>35414.700000000004</v>
      </c>
      <c r="L48" s="29">
        <v>0</v>
      </c>
      <c r="M48" s="29">
        <v>1205.58</v>
      </c>
      <c r="N48" s="29">
        <v>20783.86</v>
      </c>
    </row>
    <row r="49" spans="2:14" x14ac:dyDescent="0.25">
      <c r="B49" s="29">
        <v>2.67</v>
      </c>
      <c r="C49" s="29">
        <v>13592.65</v>
      </c>
      <c r="D49" s="29">
        <v>8206.49</v>
      </c>
      <c r="E49" s="29">
        <v>140.83000000000001</v>
      </c>
      <c r="F49" s="29">
        <v>0</v>
      </c>
      <c r="G49" s="29">
        <v>1312.77</v>
      </c>
      <c r="H49" s="29">
        <v>0</v>
      </c>
      <c r="I49" s="29">
        <v>1.1000000000000001</v>
      </c>
      <c r="J49" s="29">
        <v>19930.98</v>
      </c>
      <c r="K49" s="29">
        <v>22927.56</v>
      </c>
      <c r="L49" s="29">
        <v>0</v>
      </c>
      <c r="M49" s="29">
        <v>3998.08</v>
      </c>
      <c r="N49" s="29">
        <v>27158.38</v>
      </c>
    </row>
    <row r="50" spans="2:14" x14ac:dyDescent="0.25">
      <c r="B50" s="29">
        <v>0</v>
      </c>
      <c r="C50" s="29">
        <v>20893.32</v>
      </c>
      <c r="D50" s="29">
        <v>22558.880000000001</v>
      </c>
      <c r="E50" s="29">
        <v>740.17</v>
      </c>
      <c r="F50" s="29">
        <v>0</v>
      </c>
      <c r="G50" s="29">
        <v>514.59</v>
      </c>
      <c r="H50" s="29">
        <v>0</v>
      </c>
      <c r="I50" s="29">
        <v>0</v>
      </c>
      <c r="J50" s="29">
        <v>38228.49</v>
      </c>
      <c r="K50" s="29">
        <v>23945.22</v>
      </c>
      <c r="L50" s="29">
        <v>0</v>
      </c>
      <c r="M50" s="29">
        <v>8429.42</v>
      </c>
      <c r="N50" s="29">
        <v>33081.129999999997</v>
      </c>
    </row>
    <row r="51" spans="2:14" x14ac:dyDescent="0.25">
      <c r="B51" s="29">
        <v>459</v>
      </c>
      <c r="C51" s="29">
        <v>9954.4699999999993</v>
      </c>
      <c r="D51" s="29">
        <v>22658.25</v>
      </c>
      <c r="E51" s="29">
        <v>172.75</v>
      </c>
      <c r="F51" s="29">
        <v>95.25</v>
      </c>
      <c r="G51" s="29">
        <v>66.17</v>
      </c>
      <c r="H51" s="29">
        <v>0</v>
      </c>
      <c r="I51" s="29">
        <v>0</v>
      </c>
      <c r="J51" s="29">
        <v>31154.34</v>
      </c>
      <c r="K51" s="29">
        <v>20301.7</v>
      </c>
      <c r="L51" s="29">
        <v>0</v>
      </c>
      <c r="M51" s="29">
        <v>4835.92</v>
      </c>
      <c r="N51" s="29">
        <v>21624</v>
      </c>
    </row>
    <row r="52" spans="2:14" x14ac:dyDescent="0.25">
      <c r="B52" s="29">
        <v>18.170000000000002</v>
      </c>
      <c r="C52" s="29">
        <v>24507.45</v>
      </c>
      <c r="D52" s="29">
        <v>32740.93</v>
      </c>
      <c r="E52" s="29">
        <v>8.67</v>
      </c>
      <c r="F52" s="29">
        <v>0</v>
      </c>
      <c r="G52" s="29">
        <v>0</v>
      </c>
      <c r="H52" s="29">
        <v>0</v>
      </c>
      <c r="I52" s="29">
        <v>0</v>
      </c>
      <c r="J52" s="29">
        <v>31851.280000000002</v>
      </c>
      <c r="K52" s="29">
        <v>30776.440000000002</v>
      </c>
      <c r="L52" s="29">
        <v>0</v>
      </c>
      <c r="M52" s="29">
        <v>13401.99</v>
      </c>
      <c r="N52" s="29">
        <v>21210.510000000002</v>
      </c>
    </row>
    <row r="53" spans="2:14" x14ac:dyDescent="0.25">
      <c r="B53" s="29">
        <v>0</v>
      </c>
      <c r="C53" s="29">
        <v>35962.57</v>
      </c>
      <c r="D53" s="29">
        <v>32375.66</v>
      </c>
      <c r="E53" s="29">
        <v>0</v>
      </c>
      <c r="F53" s="29">
        <v>1.33</v>
      </c>
      <c r="G53" s="29">
        <v>1580.17</v>
      </c>
      <c r="H53" s="29">
        <v>0</v>
      </c>
      <c r="I53" s="29">
        <v>0</v>
      </c>
      <c r="J53" s="29">
        <v>41661.160000000003</v>
      </c>
      <c r="K53" s="29">
        <v>25889.68</v>
      </c>
      <c r="L53" s="29">
        <v>3.33</v>
      </c>
      <c r="M53" s="29">
        <v>14924.6</v>
      </c>
      <c r="N53" s="29">
        <v>24425.41</v>
      </c>
    </row>
    <row r="54" spans="2:14" x14ac:dyDescent="0.25">
      <c r="B54" s="29">
        <v>0</v>
      </c>
      <c r="C54" s="29">
        <v>39988.83</v>
      </c>
      <c r="D54" s="29">
        <v>23161.119999999999</v>
      </c>
      <c r="E54" s="29">
        <v>0</v>
      </c>
      <c r="F54" s="29">
        <v>0</v>
      </c>
      <c r="G54" s="29">
        <v>1248</v>
      </c>
      <c r="H54" s="29">
        <v>0</v>
      </c>
      <c r="I54" s="29">
        <v>0</v>
      </c>
      <c r="J54" s="29">
        <v>54277.57</v>
      </c>
      <c r="K54" s="29">
        <v>11444.82</v>
      </c>
      <c r="L54" s="29">
        <v>0</v>
      </c>
      <c r="M54" s="29">
        <v>19730.740000000002</v>
      </c>
      <c r="N54" s="29">
        <v>11873.53</v>
      </c>
    </row>
    <row r="55" spans="2:14" x14ac:dyDescent="0.25">
      <c r="B55" s="29">
        <v>0</v>
      </c>
      <c r="C55" s="29">
        <v>35846.400000000001</v>
      </c>
      <c r="D55" s="29">
        <v>21549.600000000002</v>
      </c>
      <c r="E55" s="29">
        <v>0</v>
      </c>
      <c r="F55" s="29">
        <v>14.42</v>
      </c>
      <c r="G55" s="29">
        <v>4555.05</v>
      </c>
      <c r="H55" s="29">
        <v>0</v>
      </c>
      <c r="I55" s="29">
        <v>0</v>
      </c>
      <c r="J55" s="29">
        <v>57510.22</v>
      </c>
      <c r="K55" s="29">
        <v>22743.5</v>
      </c>
      <c r="L55" s="29">
        <v>11.75</v>
      </c>
      <c r="M55" s="29">
        <v>23097.34</v>
      </c>
      <c r="N55" s="29">
        <v>9302.36</v>
      </c>
    </row>
    <row r="56" spans="2:14" x14ac:dyDescent="0.25">
      <c r="B56" s="29">
        <v>0</v>
      </c>
      <c r="C56" s="29">
        <v>45111.8</v>
      </c>
      <c r="D56" s="29">
        <v>31806.29</v>
      </c>
      <c r="E56" s="29">
        <v>219.83</v>
      </c>
      <c r="F56" s="29">
        <v>0</v>
      </c>
      <c r="G56" s="29">
        <v>11321.9</v>
      </c>
      <c r="H56" s="29">
        <v>0</v>
      </c>
      <c r="I56" s="29">
        <v>0</v>
      </c>
      <c r="J56" s="29">
        <v>36990.51</v>
      </c>
      <c r="K56" s="29">
        <v>29847.55</v>
      </c>
      <c r="L56" s="29">
        <v>0</v>
      </c>
      <c r="M56" s="29">
        <v>30721.29</v>
      </c>
      <c r="N56" s="29">
        <v>19328.59</v>
      </c>
    </row>
    <row r="57" spans="2:14" x14ac:dyDescent="0.25">
      <c r="B57" s="29">
        <v>0</v>
      </c>
      <c r="C57" s="29">
        <v>35974.800000000003</v>
      </c>
      <c r="D57" s="29">
        <v>13163.53</v>
      </c>
      <c r="E57" s="29">
        <v>6.08</v>
      </c>
      <c r="F57" s="29">
        <v>14.75</v>
      </c>
      <c r="G57" s="29">
        <v>5062.5</v>
      </c>
      <c r="H57" s="29">
        <v>0</v>
      </c>
      <c r="I57" s="29">
        <v>0</v>
      </c>
      <c r="J57" s="29">
        <v>19014.25</v>
      </c>
      <c r="K57" s="29">
        <v>17608.82</v>
      </c>
      <c r="L57" s="29">
        <v>0</v>
      </c>
      <c r="M57" s="29">
        <v>10947.5</v>
      </c>
      <c r="N57" s="29">
        <v>7482.39</v>
      </c>
    </row>
    <row r="58" spans="2:14" x14ac:dyDescent="0.25">
      <c r="B58" s="29">
        <v>0</v>
      </c>
      <c r="C58" s="29">
        <v>21216.58</v>
      </c>
      <c r="D58" s="29">
        <v>1551.75</v>
      </c>
      <c r="E58" s="29">
        <v>0</v>
      </c>
      <c r="F58" s="29">
        <v>0</v>
      </c>
      <c r="G58" s="29">
        <v>175.33</v>
      </c>
      <c r="H58" s="29">
        <v>0</v>
      </c>
      <c r="I58" s="29">
        <v>0</v>
      </c>
      <c r="J58" s="29">
        <v>648.33000000000004</v>
      </c>
      <c r="K58" s="29">
        <v>1717</v>
      </c>
      <c r="L58" s="29">
        <v>0</v>
      </c>
      <c r="M58" s="29">
        <v>211.08</v>
      </c>
      <c r="N58" s="29">
        <v>5.17</v>
      </c>
    </row>
    <row r="59" spans="2:14" x14ac:dyDescent="0.25">
      <c r="B59" s="29">
        <v>0</v>
      </c>
      <c r="C59" s="29">
        <v>21825.27</v>
      </c>
      <c r="D59" s="29">
        <v>963.59</v>
      </c>
      <c r="E59" s="29">
        <v>5</v>
      </c>
      <c r="F59" s="29">
        <v>1.67</v>
      </c>
      <c r="G59" s="29">
        <v>16.830000000000002</v>
      </c>
      <c r="H59" s="29">
        <v>0</v>
      </c>
      <c r="I59" s="29">
        <v>0</v>
      </c>
      <c r="J59" s="29">
        <v>3214.5</v>
      </c>
      <c r="K59" s="29">
        <v>4745</v>
      </c>
      <c r="L59" s="29">
        <v>0</v>
      </c>
      <c r="M59" s="29">
        <v>0</v>
      </c>
      <c r="N59" s="29">
        <v>0</v>
      </c>
    </row>
    <row r="60" spans="2:14" x14ac:dyDescent="0.25">
      <c r="B60" s="29">
        <v>14.92</v>
      </c>
      <c r="C60" s="29">
        <v>37762.65</v>
      </c>
      <c r="D60" s="29">
        <v>2673.63</v>
      </c>
      <c r="E60" s="29">
        <v>0</v>
      </c>
      <c r="F60" s="29">
        <v>0</v>
      </c>
      <c r="G60" s="29">
        <v>59.74</v>
      </c>
      <c r="H60" s="29">
        <v>0</v>
      </c>
      <c r="I60" s="29">
        <v>0</v>
      </c>
      <c r="J60" s="29">
        <v>12487.33</v>
      </c>
      <c r="K60" s="29">
        <v>11806.210000000001</v>
      </c>
      <c r="L60" s="29">
        <v>0</v>
      </c>
      <c r="M60" s="29">
        <v>653.55000000000007</v>
      </c>
      <c r="N60" s="29">
        <v>8861.3700000000008</v>
      </c>
    </row>
    <row r="61" spans="2:14" x14ac:dyDescent="0.25">
      <c r="B61" s="29">
        <v>0</v>
      </c>
      <c r="C61" s="29">
        <v>30126.420000000002</v>
      </c>
      <c r="D61" s="29">
        <v>1686.33</v>
      </c>
      <c r="E61" s="29">
        <v>0</v>
      </c>
      <c r="F61" s="29">
        <v>0.08</v>
      </c>
      <c r="G61" s="29">
        <v>165.33</v>
      </c>
      <c r="H61" s="29">
        <v>0</v>
      </c>
      <c r="I61" s="29">
        <v>0</v>
      </c>
      <c r="J61" s="29">
        <v>3039.38</v>
      </c>
      <c r="K61" s="29">
        <v>26517.49</v>
      </c>
      <c r="L61" s="29">
        <v>2.92</v>
      </c>
      <c r="M61" s="29">
        <v>0</v>
      </c>
      <c r="N61" s="29">
        <v>28891.9</v>
      </c>
    </row>
    <row r="62" spans="2:14" x14ac:dyDescent="0.25">
      <c r="B62" s="29">
        <v>0</v>
      </c>
      <c r="C62" s="29">
        <v>28465.48</v>
      </c>
      <c r="D62" s="29">
        <v>4758.9000000000005</v>
      </c>
      <c r="E62" s="29">
        <v>0</v>
      </c>
      <c r="F62" s="29">
        <v>0</v>
      </c>
      <c r="G62" s="29">
        <v>9515.8700000000008</v>
      </c>
      <c r="H62" s="29">
        <v>0</v>
      </c>
      <c r="I62" s="29">
        <v>0</v>
      </c>
      <c r="J62" s="29">
        <v>125</v>
      </c>
      <c r="K62" s="29">
        <v>27661.8</v>
      </c>
      <c r="L62" s="29">
        <v>0</v>
      </c>
      <c r="M62" s="29">
        <v>0</v>
      </c>
      <c r="N62" s="29">
        <v>32008.799999999999</v>
      </c>
    </row>
    <row r="63" spans="2:14" x14ac:dyDescent="0.25">
      <c r="B63" s="29">
        <v>0</v>
      </c>
      <c r="C63" s="29">
        <v>27222.28</v>
      </c>
      <c r="D63" s="29">
        <v>6420.08</v>
      </c>
      <c r="E63" s="29">
        <v>629.66999999999996</v>
      </c>
      <c r="F63" s="29">
        <v>0</v>
      </c>
      <c r="G63" s="29">
        <v>446.67</v>
      </c>
      <c r="H63" s="29">
        <v>0</v>
      </c>
      <c r="I63" s="29">
        <v>0</v>
      </c>
      <c r="J63" s="29">
        <v>0</v>
      </c>
      <c r="K63" s="29">
        <v>35144.83</v>
      </c>
      <c r="L63" s="29">
        <v>0</v>
      </c>
      <c r="M63" s="29">
        <v>0</v>
      </c>
      <c r="N63" s="29">
        <v>21613.350000000002</v>
      </c>
    </row>
    <row r="64" spans="2:14" x14ac:dyDescent="0.25">
      <c r="B64" s="29">
        <v>5</v>
      </c>
      <c r="C64" s="29">
        <v>27581.96</v>
      </c>
      <c r="D64" s="29">
        <v>12807.36</v>
      </c>
      <c r="E64" s="29">
        <v>2315.08</v>
      </c>
      <c r="F64" s="29">
        <v>14.75</v>
      </c>
      <c r="G64" s="29">
        <v>886.11</v>
      </c>
      <c r="H64" s="29">
        <v>0</v>
      </c>
      <c r="I64" s="29">
        <v>0</v>
      </c>
      <c r="J64" s="29">
        <v>0</v>
      </c>
      <c r="K64" s="29">
        <v>20486.689999999999</v>
      </c>
      <c r="L64" s="29">
        <v>0</v>
      </c>
      <c r="M64" s="29">
        <v>0</v>
      </c>
      <c r="N64" s="29">
        <v>21701.11</v>
      </c>
    </row>
    <row r="65" spans="2:14" x14ac:dyDescent="0.25">
      <c r="B65" s="29">
        <v>78.17</v>
      </c>
      <c r="C65" s="29">
        <v>40268.379999999997</v>
      </c>
      <c r="D65" s="29">
        <v>14350.77</v>
      </c>
      <c r="E65" s="29">
        <v>6766.3600000000006</v>
      </c>
      <c r="F65" s="29">
        <v>0</v>
      </c>
      <c r="G65" s="29">
        <v>13547.76</v>
      </c>
      <c r="H65" s="29">
        <v>0</v>
      </c>
      <c r="I65" s="29">
        <v>0</v>
      </c>
      <c r="J65" s="29">
        <v>5</v>
      </c>
      <c r="K65" s="29">
        <v>26156.31</v>
      </c>
      <c r="L65" s="29">
        <v>0</v>
      </c>
      <c r="M65" s="29">
        <v>3362.44</v>
      </c>
      <c r="N65" s="29">
        <v>31730.880000000001</v>
      </c>
    </row>
    <row r="66" spans="2:14" x14ac:dyDescent="0.25">
      <c r="B66" s="29">
        <v>115.42</v>
      </c>
      <c r="C66" s="29">
        <v>62589.57</v>
      </c>
      <c r="D66" s="29">
        <v>21507.81</v>
      </c>
      <c r="E66" s="29">
        <v>10581.86</v>
      </c>
      <c r="F66" s="29">
        <v>0</v>
      </c>
      <c r="G66" s="29">
        <v>18446.25</v>
      </c>
      <c r="H66" s="29">
        <v>0</v>
      </c>
      <c r="I66" s="29">
        <v>0</v>
      </c>
      <c r="J66" s="29">
        <v>0</v>
      </c>
      <c r="K66" s="29">
        <v>23288.22</v>
      </c>
      <c r="L66" s="29">
        <v>0</v>
      </c>
      <c r="M66" s="29">
        <v>90.83</v>
      </c>
      <c r="N66" s="29">
        <v>35858.770000000004</v>
      </c>
    </row>
    <row r="67" spans="2:14" x14ac:dyDescent="0.25">
      <c r="B67" s="29">
        <v>8.25</v>
      </c>
      <c r="C67" s="29">
        <v>24524.41</v>
      </c>
      <c r="D67" s="29">
        <v>30.67</v>
      </c>
      <c r="E67" s="29">
        <v>143.92000000000002</v>
      </c>
      <c r="F67" s="29">
        <v>0</v>
      </c>
      <c r="G67" s="29">
        <v>1144.83</v>
      </c>
      <c r="H67" s="29">
        <v>0</v>
      </c>
      <c r="I67" s="29">
        <v>0</v>
      </c>
      <c r="J67" s="29">
        <v>0</v>
      </c>
      <c r="K67" s="29">
        <v>10347.460000000001</v>
      </c>
      <c r="L67" s="29">
        <v>0</v>
      </c>
      <c r="M67" s="29">
        <v>0</v>
      </c>
      <c r="N67" s="29">
        <v>20209.5</v>
      </c>
    </row>
    <row r="68" spans="2:14" x14ac:dyDescent="0.25">
      <c r="B68" s="29">
        <v>1.75</v>
      </c>
      <c r="C68" s="29">
        <v>11379.4</v>
      </c>
      <c r="D68" s="29">
        <v>748.15</v>
      </c>
      <c r="E68" s="29">
        <v>5039</v>
      </c>
      <c r="F68" s="29">
        <v>0</v>
      </c>
      <c r="G68" s="29">
        <v>2603.2400000000002</v>
      </c>
      <c r="H68" s="29">
        <v>0</v>
      </c>
      <c r="I68" s="29">
        <v>0</v>
      </c>
      <c r="J68" s="29">
        <v>0</v>
      </c>
      <c r="K68" s="29">
        <v>9233.2199999999993</v>
      </c>
      <c r="L68" s="29">
        <v>0</v>
      </c>
      <c r="M68" s="29">
        <v>0</v>
      </c>
      <c r="N68" s="29">
        <v>24693.68</v>
      </c>
    </row>
    <row r="69" spans="2:14" x14ac:dyDescent="0.25">
      <c r="B69" s="29">
        <v>0</v>
      </c>
      <c r="C69" s="29">
        <v>21283.99</v>
      </c>
      <c r="D69" s="29">
        <v>2228.96</v>
      </c>
      <c r="E69" s="29">
        <v>15356</v>
      </c>
      <c r="F69" s="29">
        <v>0</v>
      </c>
      <c r="G69" s="29">
        <v>11491.49</v>
      </c>
      <c r="H69" s="29">
        <v>0</v>
      </c>
      <c r="I69" s="29">
        <v>0</v>
      </c>
      <c r="J69" s="29">
        <v>0</v>
      </c>
      <c r="K69" s="29">
        <v>22384.49</v>
      </c>
      <c r="L69" s="29">
        <v>1.75</v>
      </c>
      <c r="M69" s="29">
        <v>0</v>
      </c>
      <c r="N69" s="29">
        <v>26542.49</v>
      </c>
    </row>
    <row r="70" spans="2:14" x14ac:dyDescent="0.25">
      <c r="B70" s="29">
        <v>0</v>
      </c>
      <c r="C70" s="29">
        <v>34678.520000000004</v>
      </c>
      <c r="D70" s="29">
        <v>4724.74</v>
      </c>
      <c r="E70" s="29">
        <v>19459.04</v>
      </c>
      <c r="F70" s="29">
        <v>0</v>
      </c>
      <c r="G70" s="29">
        <v>10327.07</v>
      </c>
      <c r="H70" s="29">
        <v>0</v>
      </c>
      <c r="I70" s="29">
        <v>0</v>
      </c>
      <c r="J70" s="29">
        <v>0</v>
      </c>
      <c r="K70" s="29">
        <v>18702.05</v>
      </c>
      <c r="L70" s="29">
        <v>1.67</v>
      </c>
      <c r="M70" s="29">
        <v>0</v>
      </c>
      <c r="N70" s="29">
        <v>17210.82</v>
      </c>
    </row>
    <row r="71" spans="2:14" x14ac:dyDescent="0.25">
      <c r="B71" s="29">
        <v>0</v>
      </c>
      <c r="C71" s="29">
        <v>3232.9500000000003</v>
      </c>
      <c r="D71" s="29">
        <v>76.75</v>
      </c>
      <c r="E71" s="29">
        <v>2507.08</v>
      </c>
      <c r="F71" s="29">
        <v>9.42</v>
      </c>
      <c r="G71" s="29">
        <v>2678.62</v>
      </c>
      <c r="H71" s="29">
        <v>0</v>
      </c>
      <c r="I71" s="29">
        <v>0</v>
      </c>
      <c r="J71" s="29">
        <v>1.67</v>
      </c>
      <c r="K71" s="29">
        <v>6831.18</v>
      </c>
      <c r="L71" s="29">
        <v>0</v>
      </c>
      <c r="M71" s="29">
        <v>0</v>
      </c>
      <c r="N71" s="29">
        <v>17224.260000000002</v>
      </c>
    </row>
    <row r="72" spans="2:14" x14ac:dyDescent="0.25">
      <c r="B72" s="29">
        <v>0</v>
      </c>
      <c r="C72" s="29">
        <v>7567.4000000000005</v>
      </c>
      <c r="D72" s="29">
        <v>0</v>
      </c>
      <c r="E72" s="29">
        <v>54</v>
      </c>
      <c r="F72" s="29">
        <v>0</v>
      </c>
      <c r="G72" s="29">
        <v>448.73</v>
      </c>
      <c r="H72" s="29">
        <v>0</v>
      </c>
      <c r="I72" s="29">
        <v>0</v>
      </c>
      <c r="J72" s="29">
        <v>0</v>
      </c>
      <c r="K72" s="29">
        <v>4440.1099999999997</v>
      </c>
      <c r="L72" s="29">
        <v>0</v>
      </c>
      <c r="M72" s="29">
        <v>0</v>
      </c>
      <c r="N72" s="29">
        <v>21053.75</v>
      </c>
    </row>
    <row r="73" spans="2:14" x14ac:dyDescent="0.25">
      <c r="B73" s="29">
        <v>0</v>
      </c>
      <c r="C73" s="29">
        <v>19001.98</v>
      </c>
      <c r="D73" s="29">
        <v>1465.2</v>
      </c>
      <c r="E73" s="29">
        <v>166.92000000000002</v>
      </c>
      <c r="F73" s="29">
        <v>0</v>
      </c>
      <c r="G73" s="29">
        <v>633.27</v>
      </c>
      <c r="H73" s="29">
        <v>0</v>
      </c>
      <c r="I73" s="29">
        <v>322.42</v>
      </c>
      <c r="J73" s="29">
        <v>0</v>
      </c>
      <c r="K73" s="29">
        <v>15507.960000000001</v>
      </c>
      <c r="L73" s="29">
        <v>0</v>
      </c>
      <c r="M73" s="29">
        <v>0</v>
      </c>
      <c r="N73" s="29">
        <v>17053.04</v>
      </c>
    </row>
    <row r="74" spans="2:14" x14ac:dyDescent="0.25">
      <c r="B74" s="29">
        <v>2655.4</v>
      </c>
      <c r="C74" s="29">
        <v>38255.49</v>
      </c>
      <c r="D74" s="29">
        <v>2294.34</v>
      </c>
      <c r="E74" s="29">
        <v>411.5</v>
      </c>
      <c r="F74" s="29">
        <v>190.69</v>
      </c>
      <c r="G74" s="29">
        <v>47.38</v>
      </c>
      <c r="H74" s="29">
        <v>0</v>
      </c>
      <c r="I74" s="29">
        <v>193.75</v>
      </c>
      <c r="J74" s="29">
        <v>0</v>
      </c>
      <c r="K74" s="29">
        <v>21515.66</v>
      </c>
      <c r="L74" s="29">
        <v>0</v>
      </c>
      <c r="M74" s="29">
        <v>15</v>
      </c>
      <c r="N74" s="29">
        <v>18057.189999999999</v>
      </c>
    </row>
    <row r="75" spans="2:14" x14ac:dyDescent="0.25">
      <c r="B75" s="29">
        <v>765.5</v>
      </c>
      <c r="C75" s="29">
        <v>3715.12</v>
      </c>
      <c r="D75" s="29">
        <v>1777.33</v>
      </c>
      <c r="E75" s="29">
        <v>5</v>
      </c>
      <c r="F75" s="29">
        <v>1788.08</v>
      </c>
      <c r="G75" s="29">
        <v>0</v>
      </c>
      <c r="H75" s="29">
        <v>0</v>
      </c>
      <c r="I75" s="29">
        <v>0</v>
      </c>
      <c r="J75" s="29">
        <v>0</v>
      </c>
      <c r="K75" s="29">
        <v>9000.67</v>
      </c>
      <c r="L75" s="29">
        <v>0</v>
      </c>
      <c r="M75" s="29">
        <v>0</v>
      </c>
      <c r="N75" s="29">
        <v>6086.5</v>
      </c>
    </row>
    <row r="76" spans="2:14" x14ac:dyDescent="0.25">
      <c r="B76" s="29">
        <v>23</v>
      </c>
      <c r="C76" s="29">
        <v>10469.51</v>
      </c>
      <c r="D76" s="29">
        <v>266.02</v>
      </c>
      <c r="E76" s="29">
        <v>0</v>
      </c>
      <c r="F76" s="29">
        <v>0</v>
      </c>
      <c r="G76" s="29">
        <v>1443.58</v>
      </c>
      <c r="H76" s="29">
        <v>0</v>
      </c>
      <c r="I76" s="29">
        <v>39.92</v>
      </c>
      <c r="J76" s="29">
        <v>0</v>
      </c>
      <c r="K76" s="29">
        <v>19751.740000000002</v>
      </c>
      <c r="L76" s="29">
        <v>1668.58</v>
      </c>
      <c r="M76" s="29">
        <v>19.420000000000002</v>
      </c>
      <c r="N76" s="29">
        <v>12016.53</v>
      </c>
    </row>
    <row r="77" spans="2:14" x14ac:dyDescent="0.25">
      <c r="B77" s="29">
        <v>0</v>
      </c>
      <c r="C77" s="29">
        <v>23711.21</v>
      </c>
      <c r="D77" s="29">
        <v>52.27</v>
      </c>
      <c r="E77" s="29">
        <v>0</v>
      </c>
      <c r="F77" s="29">
        <v>363.33</v>
      </c>
      <c r="G77" s="29">
        <v>1922.65</v>
      </c>
      <c r="H77" s="29">
        <v>0</v>
      </c>
      <c r="I77" s="29">
        <v>178.33</v>
      </c>
      <c r="J77" s="29">
        <v>8.17</v>
      </c>
      <c r="K77" s="29">
        <v>28847.87</v>
      </c>
      <c r="L77" s="29">
        <v>3638.25</v>
      </c>
      <c r="M77" s="29">
        <v>89.52</v>
      </c>
      <c r="N77" s="29">
        <v>18457.72</v>
      </c>
    </row>
    <row r="78" spans="2:14" x14ac:dyDescent="0.25">
      <c r="B78" s="29">
        <v>0</v>
      </c>
      <c r="C78" s="29">
        <v>22459.72</v>
      </c>
      <c r="D78" s="29">
        <v>1.83</v>
      </c>
      <c r="E78" s="29">
        <v>2361.4900000000002</v>
      </c>
      <c r="F78" s="29">
        <v>2517.4900000000002</v>
      </c>
      <c r="G78" s="29">
        <v>7452.67</v>
      </c>
      <c r="H78" s="29">
        <v>1200</v>
      </c>
      <c r="I78" s="29">
        <v>2424.13</v>
      </c>
      <c r="J78" s="29">
        <v>1.67</v>
      </c>
      <c r="K78" s="29">
        <v>29077.8</v>
      </c>
      <c r="L78" s="29">
        <v>8914.42</v>
      </c>
      <c r="M78" s="29">
        <v>0</v>
      </c>
      <c r="N78" s="29">
        <v>19845.62</v>
      </c>
    </row>
    <row r="79" spans="2:14" x14ac:dyDescent="0.25">
      <c r="B79" s="29">
        <v>9.83</v>
      </c>
      <c r="C79" s="29">
        <v>25200.420000000002</v>
      </c>
      <c r="D79" s="29">
        <v>2809.7000000000003</v>
      </c>
      <c r="E79" s="29">
        <v>102.08</v>
      </c>
      <c r="F79" s="29">
        <v>0</v>
      </c>
      <c r="G79" s="29">
        <v>586.66999999999996</v>
      </c>
      <c r="H79" s="29">
        <v>0</v>
      </c>
      <c r="I79" s="29">
        <v>0</v>
      </c>
      <c r="J79" s="29">
        <v>0</v>
      </c>
      <c r="K79" s="29">
        <v>8909.65</v>
      </c>
      <c r="L79" s="29">
        <v>3768.58</v>
      </c>
      <c r="M79" s="29">
        <v>0</v>
      </c>
      <c r="N79" s="29">
        <v>5329.33</v>
      </c>
    </row>
    <row r="80" spans="2:14" x14ac:dyDescent="0.25">
      <c r="B80" s="29">
        <v>4.92</v>
      </c>
      <c r="C80" s="29">
        <v>16203.45</v>
      </c>
      <c r="D80" s="29">
        <v>9.67</v>
      </c>
      <c r="E80" s="29">
        <v>1.42</v>
      </c>
      <c r="F80" s="29">
        <v>16.920000000000002</v>
      </c>
      <c r="G80" s="29">
        <v>1012</v>
      </c>
      <c r="H80" s="29">
        <v>8.33</v>
      </c>
      <c r="I80" s="29">
        <v>0</v>
      </c>
      <c r="J80" s="29">
        <v>0</v>
      </c>
      <c r="K80" s="29">
        <v>7703.72</v>
      </c>
      <c r="L80" s="29">
        <v>2332.87</v>
      </c>
      <c r="M80" s="29">
        <v>1.67</v>
      </c>
      <c r="N80" s="29">
        <v>9111</v>
      </c>
    </row>
    <row r="81" spans="2:14" x14ac:dyDescent="0.25">
      <c r="B81" s="29">
        <v>0</v>
      </c>
      <c r="C81" s="29">
        <v>15279.08</v>
      </c>
      <c r="D81" s="29">
        <v>1.67</v>
      </c>
      <c r="E81" s="29">
        <v>0</v>
      </c>
      <c r="F81" s="29">
        <v>3781.59</v>
      </c>
      <c r="G81" s="29">
        <v>9796.3000000000011</v>
      </c>
      <c r="H81" s="29">
        <v>1682.58</v>
      </c>
      <c r="I81" s="29">
        <v>139.33000000000001</v>
      </c>
      <c r="J81" s="29">
        <v>0</v>
      </c>
      <c r="K81" s="29">
        <v>24910</v>
      </c>
      <c r="L81" s="29">
        <v>10766.82</v>
      </c>
      <c r="M81" s="29">
        <v>31.67</v>
      </c>
      <c r="N81" s="29">
        <v>8918.33</v>
      </c>
    </row>
    <row r="82" spans="2:14" x14ac:dyDescent="0.25">
      <c r="B82" s="29">
        <v>0</v>
      </c>
      <c r="C82" s="29">
        <v>9674.31</v>
      </c>
      <c r="D82" s="29">
        <v>0</v>
      </c>
      <c r="E82" s="29">
        <v>0</v>
      </c>
      <c r="F82" s="29">
        <v>14088.81</v>
      </c>
      <c r="G82" s="29">
        <v>33254.61</v>
      </c>
      <c r="H82" s="29">
        <v>22084.98</v>
      </c>
      <c r="I82" s="29">
        <v>2228.5100000000002</v>
      </c>
      <c r="J82" s="29">
        <v>0</v>
      </c>
      <c r="K82" s="29">
        <v>35246.99</v>
      </c>
      <c r="L82" s="29">
        <v>19321.72</v>
      </c>
      <c r="M82" s="29">
        <v>0</v>
      </c>
      <c r="N82" s="29">
        <v>13975.720000000001</v>
      </c>
    </row>
    <row r="83" spans="2:14" x14ac:dyDescent="0.25">
      <c r="B83" s="29">
        <v>3964.67</v>
      </c>
      <c r="C83" s="29">
        <v>29965.05</v>
      </c>
      <c r="D83" s="29">
        <v>12197.7</v>
      </c>
      <c r="E83" s="29">
        <v>6848.82</v>
      </c>
      <c r="F83" s="29">
        <v>7551.88</v>
      </c>
      <c r="G83" s="29">
        <v>24288.19</v>
      </c>
      <c r="H83" s="29">
        <v>21570.5</v>
      </c>
      <c r="I83" s="29">
        <v>0</v>
      </c>
      <c r="J83" s="29">
        <v>662.01</v>
      </c>
      <c r="K83" s="29">
        <v>5603.63</v>
      </c>
      <c r="L83" s="29">
        <v>244.42000000000002</v>
      </c>
      <c r="M83" s="29">
        <v>0</v>
      </c>
      <c r="N83" s="29">
        <v>576.66999999999996</v>
      </c>
    </row>
    <row r="84" spans="2:14" x14ac:dyDescent="0.25">
      <c r="B84" s="29">
        <v>198.17000000000002</v>
      </c>
      <c r="C84" s="29">
        <v>14091.25</v>
      </c>
      <c r="D84" s="29">
        <v>4519.97</v>
      </c>
      <c r="E84" s="29">
        <v>509.58</v>
      </c>
      <c r="F84" s="29">
        <v>4197.9800000000005</v>
      </c>
      <c r="G84" s="29">
        <v>6039.17</v>
      </c>
      <c r="H84" s="29">
        <v>19499.75</v>
      </c>
      <c r="I84" s="29">
        <v>0</v>
      </c>
      <c r="J84" s="29">
        <v>3384.54</v>
      </c>
      <c r="K84" s="29">
        <v>5822.43</v>
      </c>
      <c r="L84" s="29">
        <v>0</v>
      </c>
      <c r="M84" s="29">
        <v>0</v>
      </c>
      <c r="N84" s="29">
        <v>72.33</v>
      </c>
    </row>
    <row r="85" spans="2:14" x14ac:dyDescent="0.25">
      <c r="B85" s="29">
        <v>0</v>
      </c>
      <c r="C85" s="29">
        <v>1341.17</v>
      </c>
      <c r="D85" s="29">
        <v>21.330000000000002</v>
      </c>
      <c r="E85" s="29">
        <v>607.66999999999996</v>
      </c>
      <c r="F85" s="29">
        <v>2292.5100000000002</v>
      </c>
      <c r="G85" s="29">
        <v>1397.67</v>
      </c>
      <c r="H85" s="29">
        <v>14375</v>
      </c>
      <c r="I85" s="29">
        <v>0</v>
      </c>
      <c r="J85" s="29">
        <v>512.86</v>
      </c>
      <c r="K85" s="29">
        <v>4598.08</v>
      </c>
      <c r="L85" s="29">
        <v>5663.91</v>
      </c>
      <c r="M85" s="29">
        <v>0</v>
      </c>
      <c r="N85" s="29">
        <v>1195.5</v>
      </c>
    </row>
    <row r="86" spans="2:14" x14ac:dyDescent="0.25">
      <c r="B86" s="29">
        <v>13.83</v>
      </c>
      <c r="C86" s="29">
        <v>129.6</v>
      </c>
      <c r="D86" s="29">
        <v>18.5</v>
      </c>
      <c r="E86" s="29">
        <v>0</v>
      </c>
      <c r="F86" s="29">
        <v>142.58000000000001</v>
      </c>
      <c r="G86" s="29">
        <v>3.67</v>
      </c>
      <c r="H86" s="29">
        <v>5106.3</v>
      </c>
      <c r="I86" s="29">
        <v>0</v>
      </c>
      <c r="J86" s="29">
        <v>0</v>
      </c>
      <c r="K86" s="29">
        <v>10214.550000000001</v>
      </c>
      <c r="L86" s="29">
        <v>5543</v>
      </c>
      <c r="M86" s="29">
        <v>12.55</v>
      </c>
      <c r="N86" s="29">
        <v>3043.76</v>
      </c>
    </row>
    <row r="87" spans="2:14" x14ac:dyDescent="0.25">
      <c r="B87" s="29">
        <v>5171.67</v>
      </c>
      <c r="C87" s="29">
        <v>22029.52</v>
      </c>
      <c r="D87" s="29">
        <v>12737.15</v>
      </c>
      <c r="E87" s="29">
        <v>18360.8</v>
      </c>
      <c r="F87" s="29">
        <v>48527.97</v>
      </c>
      <c r="G87" s="29">
        <v>27927.53</v>
      </c>
      <c r="H87" s="29">
        <v>45049.11</v>
      </c>
      <c r="I87" s="29">
        <v>4635.4800000000005</v>
      </c>
      <c r="J87" s="29">
        <v>22099.58</v>
      </c>
      <c r="K87" s="29">
        <v>48990.15</v>
      </c>
      <c r="L87" s="29">
        <v>29213.84</v>
      </c>
      <c r="M87" s="29">
        <v>19963.47</v>
      </c>
      <c r="N87" s="29">
        <v>18257.850000000002</v>
      </c>
    </row>
    <row r="88" spans="2:14" x14ac:dyDescent="0.25">
      <c r="B88" s="29">
        <v>8103.37</v>
      </c>
      <c r="C88" s="29">
        <v>13868.67</v>
      </c>
      <c r="D88" s="29">
        <v>8996.4</v>
      </c>
      <c r="E88" s="29">
        <v>15198.92</v>
      </c>
      <c r="F88" s="29">
        <v>45326.43</v>
      </c>
      <c r="G88" s="29">
        <v>8364.41</v>
      </c>
      <c r="H88" s="29">
        <v>42477.58</v>
      </c>
      <c r="I88" s="29">
        <v>213.33</v>
      </c>
      <c r="J88" s="29">
        <v>11591.09</v>
      </c>
      <c r="K88" s="29">
        <v>43890.97</v>
      </c>
      <c r="L88" s="29">
        <v>20489.84</v>
      </c>
      <c r="M88" s="29">
        <v>15848.75</v>
      </c>
      <c r="N88" s="29">
        <v>5811.58</v>
      </c>
    </row>
    <row r="89" spans="2:14" x14ac:dyDescent="0.25">
      <c r="B89" s="29">
        <v>388.5</v>
      </c>
      <c r="C89" s="29">
        <v>65.33</v>
      </c>
      <c r="D89" s="29">
        <v>46.08</v>
      </c>
      <c r="E89" s="29">
        <v>57.17</v>
      </c>
      <c r="F89" s="29">
        <v>9637.43</v>
      </c>
      <c r="G89" s="29">
        <v>0</v>
      </c>
      <c r="H89" s="29">
        <v>22893.75</v>
      </c>
      <c r="I89" s="29">
        <v>0</v>
      </c>
      <c r="J89" s="29">
        <v>1087.58</v>
      </c>
      <c r="K89" s="29">
        <v>6933.17</v>
      </c>
      <c r="L89" s="29">
        <v>98.25</v>
      </c>
      <c r="M89" s="29">
        <v>1598.17</v>
      </c>
      <c r="N89" s="29">
        <v>0</v>
      </c>
    </row>
    <row r="90" spans="2:14" x14ac:dyDescent="0.25">
      <c r="B90" s="29">
        <v>0</v>
      </c>
      <c r="C90" s="29">
        <v>0</v>
      </c>
      <c r="D90" s="29">
        <v>0</v>
      </c>
      <c r="E90" s="29">
        <v>0</v>
      </c>
      <c r="F90" s="29">
        <v>0</v>
      </c>
      <c r="G90" s="29">
        <v>0</v>
      </c>
      <c r="H90" s="29">
        <v>990.27</v>
      </c>
      <c r="I90" s="29">
        <v>0</v>
      </c>
      <c r="J90" s="29">
        <v>0</v>
      </c>
      <c r="K90" s="29">
        <v>95.65</v>
      </c>
      <c r="L90" s="29">
        <v>0</v>
      </c>
      <c r="M90" s="29">
        <v>0</v>
      </c>
      <c r="N90" s="29">
        <v>0</v>
      </c>
    </row>
    <row r="91" spans="2:14" x14ac:dyDescent="0.25">
      <c r="B91" s="29">
        <v>9433.36</v>
      </c>
      <c r="C91" s="29">
        <v>17160.810000000001</v>
      </c>
      <c r="D91" s="29">
        <v>2377.75</v>
      </c>
      <c r="E91" s="29">
        <v>1572.5</v>
      </c>
      <c r="F91" s="29">
        <v>43194.81</v>
      </c>
      <c r="G91" s="29">
        <v>1545.79</v>
      </c>
      <c r="H91" s="29">
        <v>35937.230000000003</v>
      </c>
      <c r="I91" s="29">
        <v>3835.2200000000003</v>
      </c>
      <c r="J91" s="29">
        <v>38.46</v>
      </c>
      <c r="K91" s="29">
        <v>30125.64</v>
      </c>
      <c r="L91" s="29">
        <v>10289.35</v>
      </c>
      <c r="M91" s="29">
        <v>92.5</v>
      </c>
      <c r="N91" s="29">
        <v>28.92</v>
      </c>
    </row>
    <row r="92" spans="2:14" x14ac:dyDescent="0.25">
      <c r="B92" s="29">
        <v>10923.57</v>
      </c>
      <c r="C92" s="29">
        <v>11251.77</v>
      </c>
      <c r="D92" s="29">
        <v>3347.83</v>
      </c>
      <c r="E92" s="29">
        <v>2309</v>
      </c>
      <c r="F92" s="29">
        <v>43100.950000000004</v>
      </c>
      <c r="G92" s="29">
        <v>0</v>
      </c>
      <c r="H92" s="29">
        <v>31792</v>
      </c>
      <c r="I92" s="29">
        <v>220</v>
      </c>
      <c r="J92" s="29">
        <v>0</v>
      </c>
      <c r="K92" s="29">
        <v>28506.13</v>
      </c>
      <c r="L92" s="29">
        <v>2940.94</v>
      </c>
      <c r="M92" s="29">
        <v>1104.75</v>
      </c>
      <c r="N92" s="29">
        <v>0</v>
      </c>
    </row>
    <row r="93" spans="2:14" x14ac:dyDescent="0.25">
      <c r="B93" s="29">
        <v>2923.83</v>
      </c>
      <c r="C93" s="29">
        <v>1447.58</v>
      </c>
      <c r="D93" s="29">
        <v>402.08</v>
      </c>
      <c r="E93" s="29">
        <v>0</v>
      </c>
      <c r="F93" s="29">
        <v>26910.670000000002</v>
      </c>
      <c r="G93" s="29">
        <v>0</v>
      </c>
      <c r="H93" s="29">
        <v>14903.17</v>
      </c>
      <c r="I93" s="29">
        <v>0</v>
      </c>
      <c r="J93" s="29">
        <v>0</v>
      </c>
      <c r="K93" s="29">
        <v>14503.1</v>
      </c>
      <c r="L93" s="29">
        <v>170.42000000000002</v>
      </c>
      <c r="M93" s="29">
        <v>0</v>
      </c>
      <c r="N93" s="29">
        <v>0</v>
      </c>
    </row>
    <row r="94" spans="2:14" x14ac:dyDescent="0.25">
      <c r="B94" s="29">
        <v>1089.29</v>
      </c>
      <c r="C94" s="29">
        <v>0</v>
      </c>
      <c r="D94" s="29">
        <v>0</v>
      </c>
      <c r="E94" s="29">
        <v>14.25</v>
      </c>
      <c r="F94" s="29">
        <v>5571.01</v>
      </c>
      <c r="G94" s="29">
        <v>0</v>
      </c>
      <c r="H94" s="29">
        <v>785.83</v>
      </c>
      <c r="I94" s="29">
        <v>0</v>
      </c>
      <c r="J94" s="29">
        <v>0</v>
      </c>
      <c r="K94" s="29">
        <v>995.17000000000007</v>
      </c>
      <c r="L94" s="29">
        <v>0</v>
      </c>
      <c r="M94" s="29">
        <v>0</v>
      </c>
      <c r="N94" s="29">
        <v>0</v>
      </c>
    </row>
    <row r="95" spans="2:14" x14ac:dyDescent="0.25">
      <c r="B95" s="29">
        <v>22449.88</v>
      </c>
      <c r="C95" s="29">
        <v>22659.03</v>
      </c>
      <c r="D95" s="29">
        <v>13071.49</v>
      </c>
      <c r="E95" s="29">
        <v>16858.46</v>
      </c>
      <c r="F95" s="29">
        <v>52757.599999999999</v>
      </c>
      <c r="G95" s="29">
        <v>19.670000000000002</v>
      </c>
      <c r="H95" s="29">
        <v>21628.080000000002</v>
      </c>
      <c r="I95" s="29">
        <v>3211.5</v>
      </c>
      <c r="J95" s="29">
        <v>2846.42</v>
      </c>
      <c r="K95" s="29">
        <v>14146.53</v>
      </c>
      <c r="L95" s="29">
        <v>10916.880000000001</v>
      </c>
      <c r="M95" s="29">
        <v>3715.96</v>
      </c>
      <c r="N95" s="29">
        <v>12674.36</v>
      </c>
    </row>
    <row r="96" spans="2:14" x14ac:dyDescent="0.25">
      <c r="B96" s="29">
        <v>6093.58</v>
      </c>
      <c r="C96" s="29">
        <v>4915</v>
      </c>
      <c r="D96" s="29">
        <v>2893.42</v>
      </c>
      <c r="E96" s="29">
        <v>1236.08</v>
      </c>
      <c r="F96" s="29">
        <v>49432.08</v>
      </c>
      <c r="G96" s="29">
        <v>0</v>
      </c>
      <c r="H96" s="29">
        <v>4261.42</v>
      </c>
      <c r="I96" s="29">
        <v>221.33</v>
      </c>
      <c r="J96" s="29">
        <v>3.33</v>
      </c>
      <c r="K96" s="29">
        <v>8687.56</v>
      </c>
      <c r="L96" s="29">
        <v>5624.75</v>
      </c>
      <c r="M96" s="29">
        <v>1848.42</v>
      </c>
      <c r="N96" s="29">
        <v>7639.82</v>
      </c>
    </row>
    <row r="97" spans="2:14" x14ac:dyDescent="0.25">
      <c r="B97" s="29">
        <v>1025.6200000000001</v>
      </c>
      <c r="C97" s="29">
        <v>0</v>
      </c>
      <c r="D97" s="29">
        <v>0</v>
      </c>
      <c r="E97" s="29">
        <v>0</v>
      </c>
      <c r="F97" s="29">
        <v>30028.510000000002</v>
      </c>
      <c r="G97" s="29">
        <v>0</v>
      </c>
      <c r="H97" s="29">
        <v>6634.42</v>
      </c>
      <c r="I97" s="29">
        <v>0</v>
      </c>
      <c r="J97" s="29">
        <v>0</v>
      </c>
      <c r="K97" s="29">
        <v>5843.9400000000005</v>
      </c>
      <c r="L97" s="29">
        <v>2714.44</v>
      </c>
      <c r="M97" s="29">
        <v>0</v>
      </c>
      <c r="N97" s="29">
        <v>1.58</v>
      </c>
    </row>
    <row r="98" spans="2:14" x14ac:dyDescent="0.25">
      <c r="B98" s="29">
        <v>4.92</v>
      </c>
      <c r="C98" s="29">
        <v>12.25</v>
      </c>
      <c r="D98" s="29">
        <v>1.67</v>
      </c>
      <c r="E98" s="29">
        <v>13.08</v>
      </c>
      <c r="F98" s="29">
        <v>4202.68</v>
      </c>
      <c r="G98" s="29">
        <v>0</v>
      </c>
      <c r="H98" s="29">
        <v>2854.92</v>
      </c>
      <c r="I98" s="29">
        <v>0</v>
      </c>
      <c r="J98" s="29">
        <v>0</v>
      </c>
      <c r="K98" s="29">
        <v>72.5</v>
      </c>
      <c r="L98" s="29">
        <v>0</v>
      </c>
      <c r="M98" s="29">
        <v>0</v>
      </c>
      <c r="N98" s="2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opLeftCell="A55" workbookViewId="0">
      <selection activeCell="D95" sqref="D95"/>
    </sheetView>
  </sheetViews>
  <sheetFormatPr defaultRowHeight="15" x14ac:dyDescent="0.25"/>
  <cols>
    <col min="1" max="1" width="11.140625" bestFit="1" customWidth="1"/>
    <col min="2" max="2" width="10.7109375" customWidth="1"/>
    <col min="3" max="4" width="11.7109375" customWidth="1"/>
    <col min="5" max="5" width="10.85546875" customWidth="1"/>
    <col min="8" max="8" width="13.28515625" customWidth="1"/>
    <col min="9" max="9" width="11.140625" customWidth="1"/>
    <col min="10" max="10" width="10.7109375" customWidth="1"/>
    <col min="12" max="12" width="13.7109375" customWidth="1"/>
    <col min="13" max="13" width="14.85546875" customWidth="1"/>
    <col min="14" max="14" width="17.85546875" customWidth="1"/>
  </cols>
  <sheetData>
    <row r="1" spans="1:14" x14ac:dyDescent="0.25">
      <c r="A1" t="s">
        <v>79</v>
      </c>
    </row>
    <row r="2" spans="1:14" x14ac:dyDescent="0.25">
      <c r="B2" s="28">
        <v>43528</v>
      </c>
      <c r="C2" s="28">
        <v>43535</v>
      </c>
      <c r="D2" s="28">
        <v>43542</v>
      </c>
      <c r="E2" s="28">
        <v>43549</v>
      </c>
      <c r="F2" s="28">
        <v>43556</v>
      </c>
      <c r="G2" s="28">
        <v>43563</v>
      </c>
      <c r="H2" s="28">
        <v>43570</v>
      </c>
      <c r="I2" s="28">
        <v>43577</v>
      </c>
      <c r="J2" s="28">
        <v>43584</v>
      </c>
      <c r="K2" s="28">
        <v>43591</v>
      </c>
      <c r="L2" s="28">
        <v>43598</v>
      </c>
      <c r="M2" s="28">
        <v>43605</v>
      </c>
      <c r="N2" s="28">
        <v>43612</v>
      </c>
    </row>
    <row r="3" spans="1:14" x14ac:dyDescent="0.25">
      <c r="B3" s="30">
        <v>-2.1414</v>
      </c>
      <c r="C3" s="30">
        <v>26.554449999999999</v>
      </c>
      <c r="D3" s="30">
        <v>19.27045</v>
      </c>
      <c r="E3" s="30">
        <v>-1.75166</v>
      </c>
      <c r="F3" s="30">
        <v>-4.1940900000000001</v>
      </c>
      <c r="G3" s="30">
        <v>16.555889999999998</v>
      </c>
      <c r="H3" s="30">
        <v>-3.1029899999999997</v>
      </c>
      <c r="I3" s="30">
        <v>-4.8347600000000002</v>
      </c>
      <c r="J3" s="30">
        <v>-3.1378299999999997</v>
      </c>
      <c r="K3" s="30">
        <v>44.9649</v>
      </c>
      <c r="L3" s="30">
        <v>32.73028</v>
      </c>
      <c r="M3" s="30">
        <v>-4.5062899999999999</v>
      </c>
      <c r="N3" s="30">
        <v>39.305039999999998</v>
      </c>
    </row>
    <row r="4" spans="1:14" x14ac:dyDescent="0.25">
      <c r="B4" s="30">
        <v>4.1112000000000002</v>
      </c>
      <c r="C4" s="30">
        <v>0.3155</v>
      </c>
      <c r="D4" s="30">
        <v>1.1507099999999999</v>
      </c>
      <c r="E4" s="30">
        <v>0.82635999999999998</v>
      </c>
      <c r="F4" s="30">
        <v>0.80203999999999998</v>
      </c>
      <c r="G4" s="30">
        <v>14.2728</v>
      </c>
      <c r="H4" s="30">
        <v>19.169169999999998</v>
      </c>
      <c r="I4" s="30">
        <v>-2.2257699999999998</v>
      </c>
      <c r="J4" s="30">
        <v>-2.9396599999999999</v>
      </c>
      <c r="K4" s="30">
        <v>33.999359999999996</v>
      </c>
      <c r="L4" s="30">
        <v>26.29524</v>
      </c>
      <c r="M4" s="30">
        <v>-3.7797699999999996</v>
      </c>
      <c r="N4" s="30">
        <v>38.527439999999999</v>
      </c>
    </row>
    <row r="5" spans="1:14" x14ac:dyDescent="0.25">
      <c r="B5" s="30">
        <v>4.1435000000000004</v>
      </c>
      <c r="C5" s="30">
        <v>-6.971999999999999E-2</v>
      </c>
      <c r="D5" s="30">
        <v>1.4129099999999999</v>
      </c>
      <c r="E5" s="30">
        <v>1.5424599999999999</v>
      </c>
      <c r="F5" s="30">
        <v>1.4615799999999999</v>
      </c>
      <c r="G5" s="30">
        <v>1.8708399999999998</v>
      </c>
      <c r="H5" s="30">
        <v>14.592000000000001</v>
      </c>
      <c r="I5" s="30">
        <v>-4.1446000000000005</v>
      </c>
      <c r="J5" s="30">
        <v>-2.68404</v>
      </c>
      <c r="K5" s="30">
        <v>35.723610000000001</v>
      </c>
      <c r="L5" s="30">
        <v>26.29524</v>
      </c>
      <c r="M5" s="30">
        <v>-3.74851</v>
      </c>
      <c r="N5" s="30">
        <v>-4.1334499999999998</v>
      </c>
    </row>
    <row r="6" spans="1:14" x14ac:dyDescent="0.25">
      <c r="B6" s="30">
        <v>4.4407699999999997</v>
      </c>
      <c r="C6" s="30">
        <v>-1.2812000000000001</v>
      </c>
      <c r="D6" s="30">
        <v>1.4958899999999999</v>
      </c>
      <c r="E6" s="30">
        <v>1.50996</v>
      </c>
      <c r="F6" s="30">
        <v>1.48258</v>
      </c>
      <c r="G6" s="30">
        <v>1.53294</v>
      </c>
      <c r="H6" s="30">
        <v>1.2464899999999999</v>
      </c>
      <c r="I6" s="30">
        <v>-4.1774399999999998</v>
      </c>
      <c r="J6" s="30">
        <v>-2.6694399999999998</v>
      </c>
      <c r="K6" s="30">
        <v>34.304479999999998</v>
      </c>
      <c r="L6" s="30">
        <v>-1.3996199999999999</v>
      </c>
      <c r="M6" s="30">
        <v>-3.5783</v>
      </c>
      <c r="N6" s="30">
        <v>-3.21116</v>
      </c>
    </row>
    <row r="7" spans="1:14" x14ac:dyDescent="0.25">
      <c r="B7" s="30">
        <v>1.4319000000000002</v>
      </c>
      <c r="C7" s="30">
        <v>0.89438999999999991</v>
      </c>
      <c r="D7" s="30">
        <v>17.955759999999998</v>
      </c>
      <c r="E7" s="30">
        <v>15.624549999999999</v>
      </c>
      <c r="F7" s="30">
        <v>0.67365999999999993</v>
      </c>
      <c r="G7" s="30">
        <v>16.202970000000001</v>
      </c>
      <c r="H7" s="30">
        <v>17.942489999999999</v>
      </c>
      <c r="I7" s="30">
        <v>43.384599999999999</v>
      </c>
      <c r="J7" s="30">
        <v>-2.6112599999999997</v>
      </c>
      <c r="K7" s="30">
        <v>31.901019999999999</v>
      </c>
      <c r="L7" s="30">
        <v>26.170679999999997</v>
      </c>
      <c r="M7" s="30">
        <v>-2.5340000000000003</v>
      </c>
      <c r="N7" s="30">
        <v>35.79871</v>
      </c>
    </row>
    <row r="8" spans="1:14" x14ac:dyDescent="0.25">
      <c r="B8" s="30">
        <v>1.4319000000000002</v>
      </c>
      <c r="C8" s="30">
        <v>1.3000099999999999</v>
      </c>
      <c r="D8" s="30">
        <v>1.30585</v>
      </c>
      <c r="E8" s="30">
        <v>1.6770399999999999</v>
      </c>
      <c r="F8" s="30">
        <v>1.5483399999999998</v>
      </c>
      <c r="G8" s="30">
        <v>14.98578</v>
      </c>
      <c r="H8" s="30">
        <v>20.45974</v>
      </c>
      <c r="I8" s="30">
        <v>-2.8617399999999997</v>
      </c>
      <c r="J8" s="30">
        <v>-2.59945</v>
      </c>
      <c r="K8" s="30">
        <v>27.59019</v>
      </c>
      <c r="L8" s="30">
        <v>26.068819999999999</v>
      </c>
      <c r="M8" s="30">
        <v>-2.79671</v>
      </c>
      <c r="N8" s="30">
        <v>-5.3587099999999994</v>
      </c>
    </row>
    <row r="9" spans="1:14" x14ac:dyDescent="0.25">
      <c r="B9" s="30">
        <v>1.4319000000000002</v>
      </c>
      <c r="C9" s="30">
        <v>0.56828000000000001</v>
      </c>
      <c r="D9" s="30">
        <v>1.4360499999999998</v>
      </c>
      <c r="E9" s="30">
        <v>1.3180000000000001</v>
      </c>
      <c r="F9" s="30">
        <v>1.55027</v>
      </c>
      <c r="G9" s="30">
        <v>1.9141699999999999</v>
      </c>
      <c r="H9" s="30">
        <v>21.215489999999999</v>
      </c>
      <c r="I9" s="30">
        <v>-3.99519</v>
      </c>
      <c r="J9" s="30">
        <v>-2.6656200000000001</v>
      </c>
      <c r="K9" s="30">
        <v>26.758300000000002</v>
      </c>
      <c r="L9" s="30">
        <v>26.06729</v>
      </c>
      <c r="M9" s="30">
        <v>-3.67319</v>
      </c>
      <c r="N9" s="30">
        <v>-5.1235900000000001</v>
      </c>
    </row>
    <row r="10" spans="1:14" x14ac:dyDescent="0.25">
      <c r="B10" s="30">
        <v>1.4319000000000002</v>
      </c>
      <c r="C10" s="30">
        <v>-0.33256999999999998</v>
      </c>
      <c r="D10" s="30">
        <v>1.3789799999999999</v>
      </c>
      <c r="E10" s="30">
        <v>1.4229499999999999</v>
      </c>
      <c r="F10" s="30">
        <v>1.5305299999999999</v>
      </c>
      <c r="G10" s="30">
        <v>1.3800000000000001</v>
      </c>
      <c r="H10" s="30">
        <v>20.738409999999998</v>
      </c>
      <c r="I10" s="30">
        <v>-4.1308299999999996</v>
      </c>
      <c r="J10" s="30">
        <v>-2.6642000000000001</v>
      </c>
      <c r="K10" s="30">
        <v>28.55574</v>
      </c>
      <c r="L10" s="30">
        <v>-3.2515299999999998</v>
      </c>
      <c r="M10" s="30">
        <v>-4.2692800000000002</v>
      </c>
      <c r="N10" s="30">
        <v>-8.2190700000000003</v>
      </c>
    </row>
    <row r="11" spans="1:14" x14ac:dyDescent="0.25">
      <c r="B11" s="30">
        <v>0.73276999999999992</v>
      </c>
      <c r="C11" s="30">
        <v>0.99815999999999994</v>
      </c>
      <c r="D11" s="30">
        <v>1.2393000000000001</v>
      </c>
      <c r="E11" s="30">
        <v>1.7889299999999999</v>
      </c>
      <c r="F11" s="30">
        <v>1.2413699999999999</v>
      </c>
      <c r="G11" s="30">
        <v>14.672079999999999</v>
      </c>
      <c r="H11" s="30">
        <v>47.111259999999994</v>
      </c>
      <c r="I11" s="30">
        <v>-2.4286699999999999</v>
      </c>
      <c r="J11" s="30">
        <v>-2.3035199999999998</v>
      </c>
      <c r="K11" s="30">
        <v>35.90672</v>
      </c>
      <c r="L11" s="30">
        <v>26.247920000000001</v>
      </c>
      <c r="M11" s="30">
        <v>-2.5864199999999999</v>
      </c>
      <c r="N11" s="30">
        <v>-4.1231499999999999</v>
      </c>
    </row>
    <row r="12" spans="1:14" x14ac:dyDescent="0.25">
      <c r="B12" s="30">
        <v>0.73276999999999992</v>
      </c>
      <c r="C12" s="30">
        <v>1.17021</v>
      </c>
      <c r="D12" s="30">
        <v>1.9075000000000002</v>
      </c>
      <c r="E12" s="30">
        <v>1.96963</v>
      </c>
      <c r="F12" s="30">
        <v>1.8357899999999998</v>
      </c>
      <c r="G12" s="30">
        <v>14.275419999999999</v>
      </c>
      <c r="H12" s="30">
        <v>41.831769999999999</v>
      </c>
      <c r="I12" s="30">
        <v>-7.3000000000000009E-2</v>
      </c>
      <c r="J12" s="30">
        <v>-1.6915899999999999</v>
      </c>
      <c r="K12" s="30">
        <v>30.414200000000001</v>
      </c>
      <c r="L12" s="30">
        <v>27.18449</v>
      </c>
      <c r="M12" s="30">
        <v>-2.4804299999999997</v>
      </c>
      <c r="N12" s="30">
        <v>-3.4561799999999998</v>
      </c>
    </row>
    <row r="13" spans="1:14" x14ac:dyDescent="0.25">
      <c r="B13" s="30">
        <v>0.73276999999999992</v>
      </c>
      <c r="C13" s="30">
        <v>1.32161</v>
      </c>
      <c r="D13" s="30">
        <v>2.01051</v>
      </c>
      <c r="E13" s="30">
        <v>1.91923</v>
      </c>
      <c r="F13" s="30">
        <v>2.2068099999999999</v>
      </c>
      <c r="G13" s="30">
        <v>14.2728</v>
      </c>
      <c r="H13" s="30">
        <v>36.311810000000001</v>
      </c>
      <c r="I13" s="30">
        <v>-0.45544999999999997</v>
      </c>
      <c r="J13" s="30">
        <v>-1.9027799999999999</v>
      </c>
      <c r="K13" s="30">
        <v>31.743689999999997</v>
      </c>
      <c r="L13" s="30">
        <v>25.915239999999997</v>
      </c>
      <c r="M13" s="30">
        <v>-1.7345899999999999</v>
      </c>
      <c r="N13" s="30">
        <v>-3.0247299999999999</v>
      </c>
    </row>
    <row r="14" spans="1:14" x14ac:dyDescent="0.25">
      <c r="B14" s="30">
        <v>0.73276999999999992</v>
      </c>
      <c r="C14" s="30">
        <v>0.66449999999999998</v>
      </c>
      <c r="D14" s="30">
        <v>2.3067500000000001</v>
      </c>
      <c r="E14" s="30">
        <v>2.1224799999999999</v>
      </c>
      <c r="F14" s="30">
        <v>2.11944</v>
      </c>
      <c r="G14" s="30">
        <v>14.2728</v>
      </c>
      <c r="H14" s="30">
        <v>37.275979999999997</v>
      </c>
      <c r="I14" s="30">
        <v>-1.32867</v>
      </c>
      <c r="J14" s="30">
        <v>-1.7722499999999999</v>
      </c>
      <c r="K14" s="30">
        <v>32.329459999999997</v>
      </c>
      <c r="L14" s="30">
        <v>25.915239999999997</v>
      </c>
      <c r="M14" s="30">
        <v>-1.9561599999999999</v>
      </c>
      <c r="N14" s="30">
        <v>-5.1578799999999996</v>
      </c>
    </row>
    <row r="15" spans="1:14" x14ac:dyDescent="0.25">
      <c r="B15" s="30">
        <v>0.24506</v>
      </c>
      <c r="C15" s="30">
        <v>1.5967499999999999</v>
      </c>
      <c r="D15" s="30">
        <v>1.9344399999999999</v>
      </c>
      <c r="E15" s="30">
        <v>2.5605699999999998</v>
      </c>
      <c r="F15" s="30">
        <v>1.9227299999999998</v>
      </c>
      <c r="G15" s="30">
        <v>2.6405399999999997</v>
      </c>
      <c r="H15" s="30">
        <v>24.522919999999999</v>
      </c>
      <c r="I15" s="30">
        <v>-0.40478999999999998</v>
      </c>
      <c r="J15" s="30">
        <v>-2.0885799999999999</v>
      </c>
      <c r="K15" s="30">
        <v>31.495519999999999</v>
      </c>
      <c r="L15" s="30">
        <v>29.478459999999998</v>
      </c>
      <c r="M15" s="30">
        <v>-1.8913499999999999</v>
      </c>
      <c r="N15" s="30">
        <v>-3.72662</v>
      </c>
    </row>
    <row r="16" spans="1:14" x14ac:dyDescent="0.25">
      <c r="B16" s="30">
        <v>0.24506</v>
      </c>
      <c r="C16" s="30">
        <v>1.9614199999999999</v>
      </c>
      <c r="D16" s="30">
        <v>2.2524000000000002</v>
      </c>
      <c r="E16" s="30">
        <v>2.14228</v>
      </c>
      <c r="F16" s="30">
        <v>2.1932800000000001</v>
      </c>
      <c r="G16" s="30">
        <v>2.7239800000000001</v>
      </c>
      <c r="H16" s="30">
        <v>22.301909999999999</v>
      </c>
      <c r="I16" s="30">
        <v>0.50617999999999996</v>
      </c>
      <c r="J16" s="30">
        <v>-2.1478600000000001</v>
      </c>
      <c r="K16" s="30">
        <v>32.735410000000002</v>
      </c>
      <c r="L16" s="30">
        <v>36.142109999999995</v>
      </c>
      <c r="M16" s="30">
        <v>-2.2718699999999998</v>
      </c>
      <c r="N16" s="30">
        <v>36.452649999999998</v>
      </c>
    </row>
    <row r="17" spans="2:14" x14ac:dyDescent="0.25">
      <c r="B17" s="30">
        <v>0.24506</v>
      </c>
      <c r="C17" s="30">
        <v>0.98780999999999997</v>
      </c>
      <c r="D17" s="30">
        <v>2.1153599999999999</v>
      </c>
      <c r="E17" s="30">
        <v>2.24932</v>
      </c>
      <c r="F17" s="30">
        <v>2.19868</v>
      </c>
      <c r="G17" s="30">
        <v>15.33649</v>
      </c>
      <c r="H17" s="30">
        <v>20.9773</v>
      </c>
      <c r="I17" s="30">
        <v>-2.0129999999999999E-2</v>
      </c>
      <c r="J17" s="30">
        <v>-2.0446900000000001</v>
      </c>
      <c r="K17" s="30">
        <v>29.301729999999999</v>
      </c>
      <c r="L17" s="30">
        <v>30.570319999999999</v>
      </c>
      <c r="M17" s="30">
        <v>-2.3284000000000002</v>
      </c>
      <c r="N17" s="30">
        <v>34.416979999999995</v>
      </c>
    </row>
    <row r="18" spans="2:14" x14ac:dyDescent="0.25">
      <c r="B18" s="30">
        <v>0.24506</v>
      </c>
      <c r="C18" s="30">
        <v>0.96366999999999992</v>
      </c>
      <c r="D18" s="30">
        <v>1.64768</v>
      </c>
      <c r="E18" s="30">
        <v>2.55613</v>
      </c>
      <c r="F18" s="30">
        <v>16.211939999999998</v>
      </c>
      <c r="G18" s="30">
        <v>2.4853899999999998</v>
      </c>
      <c r="H18" s="30">
        <v>20.63438</v>
      </c>
      <c r="I18" s="30">
        <v>-0.53890000000000005</v>
      </c>
      <c r="J18" s="30">
        <v>-2.1112099999999998</v>
      </c>
      <c r="K18" s="30">
        <v>26.68</v>
      </c>
      <c r="L18" s="30">
        <v>28.054500000000001</v>
      </c>
      <c r="M18" s="30">
        <v>-3.06731</v>
      </c>
      <c r="N18" s="30">
        <v>31.205729999999999</v>
      </c>
    </row>
    <row r="19" spans="2:14" x14ac:dyDescent="0.25">
      <c r="B19" s="30">
        <v>0.59582000000000002</v>
      </c>
      <c r="C19" s="30">
        <v>-2.85676</v>
      </c>
      <c r="D19" s="30">
        <v>0.30575999999999998</v>
      </c>
      <c r="E19" s="30">
        <v>0.70472000000000001</v>
      </c>
      <c r="F19" s="30">
        <v>1.43428</v>
      </c>
      <c r="G19" s="30">
        <v>1.1936</v>
      </c>
      <c r="H19" s="30">
        <v>19.955849999999998</v>
      </c>
      <c r="I19" s="30">
        <v>-1.3992099999999998</v>
      </c>
      <c r="J19" s="30">
        <v>-5.0056199999999995</v>
      </c>
      <c r="K19" s="30">
        <v>27.391769999999998</v>
      </c>
      <c r="L19" s="30">
        <v>-3.72092</v>
      </c>
      <c r="M19" s="30">
        <v>-5.8396699999999999</v>
      </c>
      <c r="N19" s="30">
        <v>38.523299999999999</v>
      </c>
    </row>
    <row r="20" spans="2:14" x14ac:dyDescent="0.25">
      <c r="B20" s="30">
        <v>0.59582000000000002</v>
      </c>
      <c r="C20" s="30">
        <v>-0.42827999999999999</v>
      </c>
      <c r="D20" s="30">
        <v>1.3952099999999998</v>
      </c>
      <c r="E20" s="30">
        <v>1.42571</v>
      </c>
      <c r="F20" s="30">
        <v>1.49648</v>
      </c>
      <c r="G20" s="30">
        <v>1.5845099999999999</v>
      </c>
      <c r="H20" s="30">
        <v>20.886979999999998</v>
      </c>
      <c r="I20" s="30">
        <v>-0.62060999999999999</v>
      </c>
      <c r="J20" s="30">
        <v>-2.6813000000000002</v>
      </c>
      <c r="K20" s="30">
        <v>33.432679999999998</v>
      </c>
      <c r="L20" s="30">
        <v>26.072859999999999</v>
      </c>
      <c r="M20" s="30">
        <v>-4.0680699999999996</v>
      </c>
      <c r="N20" s="30">
        <v>31.598689999999998</v>
      </c>
    </row>
    <row r="21" spans="2:14" x14ac:dyDescent="0.25">
      <c r="B21" s="30">
        <v>0.59582000000000002</v>
      </c>
      <c r="C21" s="30">
        <v>0.88705999999999996</v>
      </c>
      <c r="D21" s="30">
        <v>1.1492599999999999</v>
      </c>
      <c r="E21" s="30">
        <v>1.5671899999999999</v>
      </c>
      <c r="F21" s="30">
        <v>1.4473799999999999</v>
      </c>
      <c r="G21" s="30">
        <v>14.556849999999999</v>
      </c>
      <c r="H21" s="30">
        <v>31.503519999999998</v>
      </c>
      <c r="I21" s="30">
        <v>2.419E-2</v>
      </c>
      <c r="J21" s="30">
        <v>-2.6830699999999998</v>
      </c>
      <c r="K21" s="30">
        <v>35.275829999999999</v>
      </c>
      <c r="L21" s="30">
        <v>26.44117</v>
      </c>
      <c r="M21" s="30">
        <v>-3.17808</v>
      </c>
      <c r="N21" s="30">
        <v>33.588329999999999</v>
      </c>
    </row>
    <row r="22" spans="2:14" x14ac:dyDescent="0.25">
      <c r="B22" s="30">
        <v>0.59582000000000002</v>
      </c>
      <c r="C22" s="30">
        <v>0.15336</v>
      </c>
      <c r="D22" s="30">
        <v>18.232500000000002</v>
      </c>
      <c r="E22" s="30">
        <v>1.4463299999999999</v>
      </c>
      <c r="F22" s="30">
        <v>15.401859999999999</v>
      </c>
      <c r="G22" s="30">
        <v>15.518379999999999</v>
      </c>
      <c r="H22" s="30">
        <v>43.706489999999995</v>
      </c>
      <c r="I22" s="30">
        <v>8.9109999999999995E-2</v>
      </c>
      <c r="J22" s="30">
        <v>-2.7536</v>
      </c>
      <c r="K22" s="30">
        <v>37.229520000000001</v>
      </c>
      <c r="L22" s="30">
        <v>26.45477</v>
      </c>
      <c r="M22" s="30">
        <v>-3.0051199999999998</v>
      </c>
      <c r="N22" s="30">
        <v>31.8186</v>
      </c>
    </row>
    <row r="23" spans="2:14" x14ac:dyDescent="0.25">
      <c r="B23" s="30">
        <v>2.1953199999999997</v>
      </c>
      <c r="C23" s="30">
        <v>-11.18451</v>
      </c>
      <c r="D23" s="30">
        <v>-1.08741</v>
      </c>
      <c r="E23" s="30">
        <v>0.84900000000000009</v>
      </c>
      <c r="F23" s="30">
        <v>-0.13514999999999999</v>
      </c>
      <c r="G23" s="30">
        <v>1.4192399999999998</v>
      </c>
      <c r="H23" s="30">
        <v>30.738059999999997</v>
      </c>
      <c r="I23" s="30">
        <v>-13.81555</v>
      </c>
      <c r="J23" s="30">
        <v>-22.937919999999998</v>
      </c>
      <c r="K23" s="30">
        <v>32.98592</v>
      </c>
      <c r="L23" s="30">
        <v>-27.141690000000001</v>
      </c>
      <c r="M23" s="30">
        <v>-9.5821799999999993</v>
      </c>
      <c r="N23" s="30">
        <v>-9.9607799999999997</v>
      </c>
    </row>
    <row r="24" spans="2:14" x14ac:dyDescent="0.25">
      <c r="B24" s="30">
        <v>2.82254</v>
      </c>
      <c r="C24" s="30">
        <v>-8.0295699999999997</v>
      </c>
      <c r="D24" s="30">
        <v>0.24878999999999998</v>
      </c>
      <c r="E24" s="30">
        <v>1.1697899999999999</v>
      </c>
      <c r="F24" s="30">
        <v>0.99185000000000001</v>
      </c>
      <c r="G24" s="30">
        <v>1.5469899999999999</v>
      </c>
      <c r="H24" s="30">
        <v>27.660600000000002</v>
      </c>
      <c r="I24" s="30">
        <v>-4.1571199999999999</v>
      </c>
      <c r="J24" s="30">
        <v>-18.74887</v>
      </c>
      <c r="K24" s="30">
        <v>31.104339999999997</v>
      </c>
      <c r="L24" s="30">
        <v>-11.59257</v>
      </c>
      <c r="M24" s="30">
        <v>-6.3557000000000006</v>
      </c>
      <c r="N24" s="30">
        <v>-7.2566600000000001</v>
      </c>
    </row>
    <row r="25" spans="2:14" x14ac:dyDescent="0.25">
      <c r="B25" s="30">
        <v>3.19563</v>
      </c>
      <c r="C25" s="30">
        <v>-2.73332</v>
      </c>
      <c r="D25" s="30">
        <v>1.13653</v>
      </c>
      <c r="E25" s="30">
        <v>1.2166399999999999</v>
      </c>
      <c r="F25" s="30">
        <v>0.79030999999999996</v>
      </c>
      <c r="G25" s="30">
        <v>17.867889999999999</v>
      </c>
      <c r="H25" s="30">
        <v>40.220689999999998</v>
      </c>
      <c r="I25" s="30">
        <v>-4.60107</v>
      </c>
      <c r="J25" s="30">
        <v>-13.211589999999999</v>
      </c>
      <c r="K25" s="30">
        <v>38.975999999999999</v>
      </c>
      <c r="L25" s="30">
        <v>27.495359999999998</v>
      </c>
      <c r="M25" s="30">
        <v>-6.6583799999999993</v>
      </c>
      <c r="N25" s="30">
        <v>32.133139999999997</v>
      </c>
    </row>
    <row r="26" spans="2:14" x14ac:dyDescent="0.25">
      <c r="B26" s="30">
        <v>18.646919999999998</v>
      </c>
      <c r="C26" s="30">
        <v>-2.5148299999999999</v>
      </c>
      <c r="D26" s="30">
        <v>18.86693</v>
      </c>
      <c r="E26" s="30">
        <v>0.36037999999999998</v>
      </c>
      <c r="F26" s="30">
        <v>15.86027</v>
      </c>
      <c r="G26" s="30">
        <v>28.671409999999998</v>
      </c>
      <c r="H26" s="30">
        <v>48.12426</v>
      </c>
      <c r="I26" s="30">
        <v>-4.6566200000000002</v>
      </c>
      <c r="J26" s="30">
        <v>-14.479429999999999</v>
      </c>
      <c r="K26" s="30">
        <v>48.359949999999998</v>
      </c>
      <c r="L26" s="30">
        <v>30.016369999999998</v>
      </c>
      <c r="M26" s="30">
        <v>36.730039999999995</v>
      </c>
      <c r="N26" s="30">
        <v>44.283799999999999</v>
      </c>
    </row>
    <row r="27" spans="2:14" x14ac:dyDescent="0.25">
      <c r="B27" s="30">
        <v>4.2572000000000001</v>
      </c>
      <c r="C27" s="30">
        <v>-10.64545</v>
      </c>
      <c r="D27" s="30">
        <v>-7.4881399999999996</v>
      </c>
      <c r="E27" s="30">
        <v>-0.75602999999999998</v>
      </c>
      <c r="F27" s="30">
        <v>-21.588079999999998</v>
      </c>
      <c r="G27" s="30">
        <v>-201.59746000000001</v>
      </c>
      <c r="H27" s="30">
        <v>-23.858029999999999</v>
      </c>
      <c r="I27" s="30">
        <v>-5.8709199999999999</v>
      </c>
      <c r="J27" s="30">
        <v>-57.96049</v>
      </c>
      <c r="K27" s="30">
        <v>-24.602349999999998</v>
      </c>
      <c r="L27" s="30">
        <v>-34.088789999999996</v>
      </c>
      <c r="M27" s="30">
        <v>-37.160689999999995</v>
      </c>
      <c r="N27" s="30">
        <v>-53.777359999999994</v>
      </c>
    </row>
    <row r="28" spans="2:14" x14ac:dyDescent="0.25">
      <c r="B28" s="30">
        <v>1.9980199999999999</v>
      </c>
      <c r="C28" s="30">
        <v>-2.8661399999999997</v>
      </c>
      <c r="D28" s="30">
        <v>0.47763999999999995</v>
      </c>
      <c r="E28" s="30">
        <v>0.79413</v>
      </c>
      <c r="F28" s="30">
        <v>-4.7064000000000004</v>
      </c>
      <c r="G28" s="30">
        <v>-35.66057</v>
      </c>
      <c r="H28" s="30">
        <v>49.270179999999996</v>
      </c>
      <c r="I28" s="30">
        <v>-4.4865199999999996</v>
      </c>
      <c r="J28" s="30">
        <v>-22.082409999999999</v>
      </c>
      <c r="K28" s="30">
        <v>42.485259999999997</v>
      </c>
      <c r="L28" s="30">
        <v>-16.71274</v>
      </c>
      <c r="M28" s="30">
        <v>-18.407509999999998</v>
      </c>
      <c r="N28" s="30">
        <v>-21.312709999999999</v>
      </c>
    </row>
    <row r="29" spans="2:14" x14ac:dyDescent="0.25">
      <c r="B29" s="30">
        <v>-7.7742100000000001</v>
      </c>
      <c r="C29" s="30">
        <v>0.94843999999999995</v>
      </c>
      <c r="D29" s="30">
        <v>1.0579699999999999</v>
      </c>
      <c r="E29" s="30">
        <v>-0.55882999999999994</v>
      </c>
      <c r="F29" s="30">
        <v>-1.84998</v>
      </c>
      <c r="G29" s="30">
        <v>54.81758</v>
      </c>
      <c r="H29" s="30">
        <v>60.641939999999998</v>
      </c>
      <c r="I29" s="30">
        <v>44.30724</v>
      </c>
      <c r="J29" s="30">
        <v>-9.6720299999999995</v>
      </c>
      <c r="K29" s="30">
        <v>57.251959999999997</v>
      </c>
      <c r="L29" s="30">
        <v>35.54504</v>
      </c>
      <c r="M29" s="30">
        <v>-10.86542</v>
      </c>
      <c r="N29" s="30">
        <v>39.057289999999995</v>
      </c>
    </row>
    <row r="30" spans="2:14" x14ac:dyDescent="0.25">
      <c r="B30" s="30">
        <v>22.743849999999998</v>
      </c>
      <c r="C30" s="30">
        <v>2.0583399999999998</v>
      </c>
      <c r="D30" s="30">
        <v>1.27528</v>
      </c>
      <c r="E30" s="30">
        <v>19.937889999999999</v>
      </c>
      <c r="F30" s="30">
        <v>20.199359999999999</v>
      </c>
      <c r="G30" s="30">
        <v>59.992559999999997</v>
      </c>
      <c r="H30" s="30">
        <v>62.514509999999994</v>
      </c>
      <c r="I30" s="30">
        <v>22.04</v>
      </c>
      <c r="J30" s="30">
        <v>56.873579999999997</v>
      </c>
      <c r="K30" s="30">
        <v>61.315159999999999</v>
      </c>
      <c r="L30" s="30">
        <v>44.839800000000004</v>
      </c>
      <c r="M30" s="30">
        <v>34.484780000000001</v>
      </c>
      <c r="N30" s="30">
        <v>39.749119999999998</v>
      </c>
    </row>
    <row r="31" spans="2:14" x14ac:dyDescent="0.25">
      <c r="B31" s="30">
        <v>-1.2598099999999999</v>
      </c>
      <c r="C31" s="30">
        <v>0.78865999999999992</v>
      </c>
      <c r="D31" s="30">
        <v>-0.48020999999999997</v>
      </c>
      <c r="E31" s="30">
        <v>3.1005799999999999</v>
      </c>
      <c r="F31" s="30">
        <v>1.47142</v>
      </c>
      <c r="G31" s="30">
        <v>54.015599999999999</v>
      </c>
      <c r="H31" s="30">
        <v>46.945719999999994</v>
      </c>
      <c r="I31" s="30">
        <v>-4.83066</v>
      </c>
      <c r="J31" s="30">
        <v>-4.2384399999999998</v>
      </c>
      <c r="K31" s="30">
        <v>57.51285</v>
      </c>
      <c r="L31" s="30">
        <v>-16.650179999999999</v>
      </c>
      <c r="M31" s="30">
        <v>1.6062799999999999</v>
      </c>
      <c r="N31" s="30">
        <v>34.044829999999997</v>
      </c>
    </row>
    <row r="32" spans="2:14" x14ac:dyDescent="0.25">
      <c r="B32" s="30">
        <v>3.65733</v>
      </c>
      <c r="C32" s="30">
        <v>1.9921199999999999</v>
      </c>
      <c r="D32" s="30">
        <v>2.3404699999999998</v>
      </c>
      <c r="E32" s="30">
        <v>4.3912300000000002</v>
      </c>
      <c r="F32" s="30">
        <v>21.402519999999999</v>
      </c>
      <c r="G32" s="30">
        <v>37.423029999999997</v>
      </c>
      <c r="H32" s="30">
        <v>40.62641</v>
      </c>
      <c r="I32" s="30">
        <v>-4.50983</v>
      </c>
      <c r="J32" s="30">
        <v>-2.9824999999999999</v>
      </c>
      <c r="K32" s="30">
        <v>57.068889999999996</v>
      </c>
      <c r="L32" s="30">
        <v>-2.3366899999999999</v>
      </c>
      <c r="M32" s="30">
        <v>1.9091199999999999</v>
      </c>
      <c r="N32" s="30">
        <v>31.736089999999997</v>
      </c>
    </row>
    <row r="33" spans="2:14" x14ac:dyDescent="0.25">
      <c r="B33" s="30">
        <v>2.8484099999999999</v>
      </c>
      <c r="C33" s="30">
        <v>1.83362</v>
      </c>
      <c r="D33" s="30">
        <v>2.5335899999999998</v>
      </c>
      <c r="E33" s="30">
        <v>19.968509999999998</v>
      </c>
      <c r="F33" s="30">
        <v>23.11185</v>
      </c>
      <c r="G33" s="30">
        <v>42.520779999999995</v>
      </c>
      <c r="H33" s="30">
        <v>44.464449999999999</v>
      </c>
      <c r="I33" s="30">
        <v>45.940539999999999</v>
      </c>
      <c r="J33" s="30">
        <v>-2.6829199999999997</v>
      </c>
      <c r="K33" s="30">
        <v>60.515169999999998</v>
      </c>
      <c r="L33" s="30">
        <v>-1.3218299999999998</v>
      </c>
      <c r="M33" s="30">
        <v>1.8708699999999998</v>
      </c>
      <c r="N33" s="30">
        <v>31.231079999999999</v>
      </c>
    </row>
    <row r="34" spans="2:14" x14ac:dyDescent="0.25">
      <c r="B34" s="30">
        <v>-1.2173799999999999</v>
      </c>
      <c r="C34" s="30">
        <v>0.74775999999999998</v>
      </c>
      <c r="D34" s="30">
        <v>-2.8585799999999999</v>
      </c>
      <c r="E34" s="30">
        <v>21.885259999999999</v>
      </c>
      <c r="F34" s="30">
        <v>1.35991</v>
      </c>
      <c r="G34" s="30">
        <v>35.675319999999999</v>
      </c>
      <c r="H34" s="30">
        <v>37.712820000000001</v>
      </c>
      <c r="I34" s="30">
        <v>45.29524</v>
      </c>
      <c r="J34" s="30">
        <v>-2.70452</v>
      </c>
      <c r="K34" s="30">
        <v>61.040219999999998</v>
      </c>
      <c r="L34" s="30">
        <v>-1.5319099999999999</v>
      </c>
      <c r="M34" s="30">
        <v>1.9073199999999999</v>
      </c>
      <c r="N34" s="30">
        <v>34.38843</v>
      </c>
    </row>
    <row r="35" spans="2:14" x14ac:dyDescent="0.25">
      <c r="B35" s="30">
        <v>2.4832099999999997</v>
      </c>
      <c r="C35" s="30">
        <v>2.11199</v>
      </c>
      <c r="D35" s="30">
        <v>1.4436499999999999</v>
      </c>
      <c r="E35" s="30">
        <v>19.949680000000001</v>
      </c>
      <c r="F35" s="30">
        <v>2.3888099999999999</v>
      </c>
      <c r="G35" s="30">
        <v>28.531679999999998</v>
      </c>
      <c r="H35" s="30">
        <v>25.475619999999999</v>
      </c>
      <c r="I35" s="30">
        <v>-3.6983699999999997</v>
      </c>
      <c r="J35" s="30">
        <v>-2.5151599999999998</v>
      </c>
      <c r="K35" s="30">
        <v>69.547690000000003</v>
      </c>
      <c r="L35" s="30">
        <v>-4.1649399999999996</v>
      </c>
      <c r="M35" s="30">
        <v>2.6995399999999998</v>
      </c>
      <c r="N35" s="30">
        <v>40.590900000000005</v>
      </c>
    </row>
    <row r="36" spans="2:14" x14ac:dyDescent="0.25">
      <c r="B36" s="30">
        <v>1.5411699999999999</v>
      </c>
      <c r="C36" s="30">
        <v>1.6210599999999999</v>
      </c>
      <c r="D36" s="30">
        <v>21.923589999999997</v>
      </c>
      <c r="E36" s="30">
        <v>19.858989999999999</v>
      </c>
      <c r="F36" s="30">
        <v>2.6261899999999998</v>
      </c>
      <c r="G36" s="30">
        <v>24.577489999999997</v>
      </c>
      <c r="H36" s="30">
        <v>21.468389999999999</v>
      </c>
      <c r="I36" s="30">
        <v>-1.31352</v>
      </c>
      <c r="J36" s="30">
        <v>-1.5395399999999999</v>
      </c>
      <c r="K36" s="30">
        <v>68.830119999999994</v>
      </c>
      <c r="L36" s="30">
        <v>-3.9297899999999997</v>
      </c>
      <c r="M36" s="30">
        <v>2.74512</v>
      </c>
      <c r="N36" s="30">
        <v>44.805839999999996</v>
      </c>
    </row>
    <row r="37" spans="2:14" x14ac:dyDescent="0.25">
      <c r="B37" s="30">
        <v>22.032400000000003</v>
      </c>
      <c r="C37" s="30">
        <v>3.0722499999999999</v>
      </c>
      <c r="D37" s="30">
        <v>21.88392</v>
      </c>
      <c r="E37" s="30">
        <v>19.862970000000001</v>
      </c>
      <c r="F37" s="30">
        <v>2.6533199999999999</v>
      </c>
      <c r="G37" s="30">
        <v>27.012600000000003</v>
      </c>
      <c r="H37" s="30">
        <v>19.760000000000002</v>
      </c>
      <c r="I37" s="30">
        <v>0.55697999999999992</v>
      </c>
      <c r="J37" s="30">
        <v>-1.2621899999999999</v>
      </c>
      <c r="K37" s="30">
        <v>62.882509999999996</v>
      </c>
      <c r="L37" s="30">
        <v>-1.66597</v>
      </c>
      <c r="M37" s="30">
        <v>2.74512</v>
      </c>
      <c r="N37" s="30">
        <v>48.376929999999994</v>
      </c>
    </row>
    <row r="38" spans="2:14" x14ac:dyDescent="0.25">
      <c r="B38" s="30">
        <v>5.4657900000000001</v>
      </c>
      <c r="C38" s="30">
        <v>3.93269</v>
      </c>
      <c r="D38" s="30">
        <v>21.95937</v>
      </c>
      <c r="E38" s="30">
        <v>20.194990000000001</v>
      </c>
      <c r="F38" s="30">
        <v>2.4626600000000001</v>
      </c>
      <c r="G38" s="30">
        <v>20.396850000000001</v>
      </c>
      <c r="H38" s="30">
        <v>3.4503899999999996</v>
      </c>
      <c r="I38" s="30">
        <v>0.54033999999999993</v>
      </c>
      <c r="J38" s="30">
        <v>-1.6778599999999999</v>
      </c>
      <c r="K38" s="30">
        <v>61.789020000000001</v>
      </c>
      <c r="L38" s="30">
        <v>-1.64859</v>
      </c>
      <c r="M38" s="30">
        <v>2.5741000000000001</v>
      </c>
      <c r="N38" s="30">
        <v>48.53951</v>
      </c>
    </row>
    <row r="39" spans="2:14" x14ac:dyDescent="0.25">
      <c r="B39" s="30">
        <v>23.1953</v>
      </c>
      <c r="C39" s="30">
        <v>4.2758500000000002</v>
      </c>
      <c r="D39" s="30">
        <v>26.732409999999998</v>
      </c>
      <c r="E39" s="30">
        <v>21.697849999999999</v>
      </c>
      <c r="F39" s="30">
        <v>2.7993199999999998</v>
      </c>
      <c r="G39" s="30">
        <v>53.331989999999998</v>
      </c>
      <c r="H39" s="30">
        <v>1.9911699999999999</v>
      </c>
      <c r="I39" s="30">
        <v>-1.44004</v>
      </c>
      <c r="J39" s="30">
        <v>-1.7661499999999999</v>
      </c>
      <c r="K39" s="30">
        <v>62.245000000000005</v>
      </c>
      <c r="L39" s="30">
        <v>-1.20607</v>
      </c>
      <c r="M39" s="30">
        <v>28.800839999999997</v>
      </c>
      <c r="N39" s="30">
        <v>60.325849999999996</v>
      </c>
    </row>
    <row r="40" spans="2:14" x14ac:dyDescent="0.25">
      <c r="B40" s="30">
        <v>22.80245</v>
      </c>
      <c r="C40" s="30">
        <v>5.1184000000000003</v>
      </c>
      <c r="D40" s="30">
        <v>25.60444</v>
      </c>
      <c r="E40" s="30">
        <v>19.848659999999999</v>
      </c>
      <c r="F40" s="30">
        <v>2.8604499999999997</v>
      </c>
      <c r="G40" s="30">
        <v>44.472649999999994</v>
      </c>
      <c r="H40" s="30">
        <v>30.88336</v>
      </c>
      <c r="I40" s="30">
        <v>-1.24499</v>
      </c>
      <c r="J40" s="30">
        <v>-1.5152299999999999</v>
      </c>
      <c r="K40" s="30">
        <v>60.233889999999995</v>
      </c>
      <c r="L40" s="30">
        <v>-2.0209000000000001</v>
      </c>
      <c r="M40" s="30">
        <v>25.45364</v>
      </c>
      <c r="N40" s="30">
        <v>59.547600000000003</v>
      </c>
    </row>
    <row r="41" spans="2:14" x14ac:dyDescent="0.25">
      <c r="B41" s="30">
        <v>29.632400000000001</v>
      </c>
      <c r="C41" s="30">
        <v>21.111280000000001</v>
      </c>
      <c r="D41" s="30">
        <v>25.62595</v>
      </c>
      <c r="E41" s="30">
        <v>19.845119999999998</v>
      </c>
      <c r="F41" s="30">
        <v>2.4749399999999997</v>
      </c>
      <c r="G41" s="30">
        <v>30.665039999999998</v>
      </c>
      <c r="H41" s="30">
        <v>2.42578</v>
      </c>
      <c r="I41" s="30">
        <v>-1.7206000000000001</v>
      </c>
      <c r="J41" s="30">
        <v>-1.50546</v>
      </c>
      <c r="K41" s="30">
        <v>59.926319999999997</v>
      </c>
      <c r="L41" s="30">
        <v>-2.4172499999999997</v>
      </c>
      <c r="M41" s="30">
        <v>25.230560000000001</v>
      </c>
      <c r="N41" s="30">
        <v>57.611840000000001</v>
      </c>
    </row>
    <row r="42" spans="2:14" x14ac:dyDescent="0.25">
      <c r="B42" s="30">
        <v>4.5572499999999998</v>
      </c>
      <c r="C42" s="30">
        <v>4.25875</v>
      </c>
      <c r="D42" s="30">
        <v>24.204470000000001</v>
      </c>
      <c r="E42" s="30">
        <v>2.6007099999999999</v>
      </c>
      <c r="F42" s="30">
        <v>2.0662099999999999</v>
      </c>
      <c r="G42" s="30">
        <v>31.56831</v>
      </c>
      <c r="H42" s="30">
        <v>2.2707999999999999</v>
      </c>
      <c r="I42" s="30">
        <v>-2.6775799999999998</v>
      </c>
      <c r="J42" s="30">
        <v>-2.21576</v>
      </c>
      <c r="K42" s="30">
        <v>62.983700000000006</v>
      </c>
      <c r="L42" s="30">
        <v>-1.3920899999999998</v>
      </c>
      <c r="M42" s="30">
        <v>0.74582999999999999</v>
      </c>
      <c r="N42" s="30">
        <v>58.173429999999996</v>
      </c>
    </row>
    <row r="43" spans="2:14" x14ac:dyDescent="0.25">
      <c r="B43" s="30">
        <v>5.44055</v>
      </c>
      <c r="C43" s="30">
        <v>22.51587</v>
      </c>
      <c r="D43" s="30">
        <v>24.075469999999999</v>
      </c>
      <c r="E43" s="30">
        <v>2.5492599999999999</v>
      </c>
      <c r="F43" s="30">
        <v>2.56569</v>
      </c>
      <c r="G43" s="30">
        <v>34.716069999999995</v>
      </c>
      <c r="H43" s="30">
        <v>2.4655899999999997</v>
      </c>
      <c r="I43" s="30">
        <v>-0.40165999999999996</v>
      </c>
      <c r="J43" s="30">
        <v>-23.839379999999998</v>
      </c>
      <c r="K43" s="30">
        <v>61.425750000000001</v>
      </c>
      <c r="L43" s="30">
        <v>-3.5281899999999999</v>
      </c>
      <c r="M43" s="30">
        <v>-0.38421</v>
      </c>
      <c r="N43" s="30">
        <v>58.099519999999998</v>
      </c>
    </row>
    <row r="44" spans="2:14" x14ac:dyDescent="0.25">
      <c r="B44" s="30">
        <v>4.9169099999999997</v>
      </c>
      <c r="C44" s="30">
        <v>22.04223</v>
      </c>
      <c r="D44" s="30">
        <v>21.84468</v>
      </c>
      <c r="E44" s="30">
        <v>2.4651899999999998</v>
      </c>
      <c r="F44" s="30">
        <v>2.65612</v>
      </c>
      <c r="G44" s="30">
        <v>28.99971</v>
      </c>
      <c r="H44" s="30">
        <v>2.56257</v>
      </c>
      <c r="I44" s="30">
        <v>0.18708999999999998</v>
      </c>
      <c r="J44" s="30">
        <v>-3.62432</v>
      </c>
      <c r="K44" s="30">
        <v>65.141359999999992</v>
      </c>
      <c r="L44" s="30">
        <v>-3.1104000000000003</v>
      </c>
      <c r="M44" s="30">
        <v>0.38874999999999998</v>
      </c>
      <c r="N44" s="30">
        <v>61.516589999999994</v>
      </c>
    </row>
    <row r="45" spans="2:14" x14ac:dyDescent="0.25">
      <c r="B45" s="30">
        <v>3.4898699999999998</v>
      </c>
      <c r="C45" s="30">
        <v>21.884370000000001</v>
      </c>
      <c r="D45" s="30">
        <v>21.856179999999998</v>
      </c>
      <c r="E45" s="30">
        <v>2.7161599999999999</v>
      </c>
      <c r="F45" s="30">
        <v>2.3953699999999998</v>
      </c>
      <c r="G45" s="30">
        <v>22.53125</v>
      </c>
      <c r="H45" s="30">
        <v>2.5205699999999998</v>
      </c>
      <c r="I45" s="30">
        <v>-1.3250499999999998</v>
      </c>
      <c r="J45" s="30">
        <v>39.259529999999998</v>
      </c>
      <c r="K45" s="30">
        <v>67.449209999999994</v>
      </c>
      <c r="L45" s="30">
        <v>-3.2743000000000002</v>
      </c>
      <c r="M45" s="30">
        <v>0.38442999999999999</v>
      </c>
      <c r="N45" s="30">
        <v>67.621219999999994</v>
      </c>
    </row>
    <row r="46" spans="2:14" x14ac:dyDescent="0.25">
      <c r="B46" s="30">
        <v>2.9832099999999997</v>
      </c>
      <c r="C46" s="30">
        <v>21.758749999999999</v>
      </c>
      <c r="D46" s="30">
        <v>21.84468</v>
      </c>
      <c r="E46" s="30">
        <v>1.25238</v>
      </c>
      <c r="F46" s="30">
        <v>2.0843599999999998</v>
      </c>
      <c r="G46" s="30">
        <v>2.0504899999999999</v>
      </c>
      <c r="H46" s="30">
        <v>2.4115099999999998</v>
      </c>
      <c r="I46" s="30">
        <v>-2.3201499999999999</v>
      </c>
      <c r="J46" s="30">
        <v>37.363880000000002</v>
      </c>
      <c r="K46" s="30">
        <v>63.90596</v>
      </c>
      <c r="L46" s="30">
        <v>-3.3075000000000001</v>
      </c>
      <c r="M46" s="30">
        <v>0.35770999999999997</v>
      </c>
      <c r="N46" s="30">
        <v>60.054559999999995</v>
      </c>
    </row>
    <row r="47" spans="2:14" x14ac:dyDescent="0.25">
      <c r="B47" s="30">
        <v>0.97402</v>
      </c>
      <c r="C47" s="30">
        <v>3.0449799999999998</v>
      </c>
      <c r="D47" s="30">
        <v>27.533300000000001</v>
      </c>
      <c r="E47" s="30">
        <v>2.9291499999999999</v>
      </c>
      <c r="F47" s="30">
        <v>1.9957799999999999</v>
      </c>
      <c r="G47" s="30">
        <v>19.88212</v>
      </c>
      <c r="H47" s="30">
        <v>2.38028</v>
      </c>
      <c r="I47" s="30">
        <v>-2.0636399999999999</v>
      </c>
      <c r="J47" s="30">
        <v>45.395859999999999</v>
      </c>
      <c r="K47" s="30">
        <v>62.377330000000001</v>
      </c>
      <c r="L47" s="30">
        <v>-3.19699</v>
      </c>
      <c r="M47" s="30">
        <v>0.25194</v>
      </c>
      <c r="N47" s="30">
        <v>66.580879999999993</v>
      </c>
    </row>
    <row r="48" spans="2:14" x14ac:dyDescent="0.25">
      <c r="B48" s="30">
        <v>3.5295000000000001</v>
      </c>
      <c r="C48" s="30">
        <v>27.506229999999999</v>
      </c>
      <c r="D48" s="30">
        <v>26.544609999999999</v>
      </c>
      <c r="E48" s="30">
        <v>3.6859099999999998</v>
      </c>
      <c r="F48" s="30">
        <v>2.5459899999999998</v>
      </c>
      <c r="G48" s="30">
        <v>2.22356</v>
      </c>
      <c r="H48" s="30">
        <v>2.5317400000000001</v>
      </c>
      <c r="I48" s="30">
        <v>-2.7155199999999997</v>
      </c>
      <c r="J48" s="30">
        <v>45.463029999999996</v>
      </c>
      <c r="K48" s="30">
        <v>61.725579999999994</v>
      </c>
      <c r="L48" s="30">
        <v>-3.1750699999999998</v>
      </c>
      <c r="M48" s="30">
        <v>33.449120000000001</v>
      </c>
      <c r="N48" s="30">
        <v>55.580179999999999</v>
      </c>
    </row>
    <row r="49" spans="2:14" x14ac:dyDescent="0.25">
      <c r="B49" s="30">
        <v>2.86591</v>
      </c>
      <c r="C49" s="30">
        <v>28.95018</v>
      </c>
      <c r="D49" s="30">
        <v>27.620549999999998</v>
      </c>
      <c r="E49" s="30">
        <v>2.41961</v>
      </c>
      <c r="F49" s="30">
        <v>2.4508199999999998</v>
      </c>
      <c r="G49" s="30">
        <v>20.371829999999999</v>
      </c>
      <c r="H49" s="30">
        <v>2.4902000000000002</v>
      </c>
      <c r="I49" s="30">
        <v>-3.33067</v>
      </c>
      <c r="J49" s="30">
        <v>48.026519999999998</v>
      </c>
      <c r="K49" s="30">
        <v>63.224379999999996</v>
      </c>
      <c r="L49" s="30">
        <v>-3.1295699999999997</v>
      </c>
      <c r="M49" s="30">
        <v>33.662979999999997</v>
      </c>
      <c r="N49" s="30">
        <v>54.78098</v>
      </c>
    </row>
    <row r="50" spans="2:14" x14ac:dyDescent="0.25">
      <c r="B50" s="30">
        <v>1.4243599999999998</v>
      </c>
      <c r="C50" s="30">
        <v>30.082229999999999</v>
      </c>
      <c r="D50" s="30">
        <v>28.518719999999998</v>
      </c>
      <c r="E50" s="30">
        <v>19.91638</v>
      </c>
      <c r="F50" s="30">
        <v>2.6602099999999997</v>
      </c>
      <c r="G50" s="30">
        <v>2.07917</v>
      </c>
      <c r="H50" s="30">
        <v>2.5133700000000001</v>
      </c>
      <c r="I50" s="30">
        <v>-3.2019299999999999</v>
      </c>
      <c r="J50" s="30">
        <v>58.753259999999997</v>
      </c>
      <c r="K50" s="30">
        <v>63.156479999999995</v>
      </c>
      <c r="L50" s="30">
        <v>-3.15143</v>
      </c>
      <c r="M50" s="30">
        <v>33.575389999999999</v>
      </c>
      <c r="N50" s="30">
        <v>57.04683</v>
      </c>
    </row>
    <row r="51" spans="2:14" x14ac:dyDescent="0.25">
      <c r="B51" s="30">
        <v>0.33656999999999998</v>
      </c>
      <c r="C51" s="30">
        <v>47.688379999999995</v>
      </c>
      <c r="D51" s="30">
        <v>22.629659999999998</v>
      </c>
      <c r="E51" s="30">
        <v>2.8872199999999997</v>
      </c>
      <c r="F51" s="30">
        <v>2.2568099999999998</v>
      </c>
      <c r="G51" s="30">
        <v>2.5404800000000001</v>
      </c>
      <c r="H51" s="30">
        <v>2.4740500000000001</v>
      </c>
      <c r="I51" s="30">
        <v>-2.5801599999999998</v>
      </c>
      <c r="J51" s="30">
        <v>59.241609999999994</v>
      </c>
      <c r="K51" s="30">
        <v>64.82414</v>
      </c>
      <c r="L51" s="30">
        <v>-3.0102699999999998</v>
      </c>
      <c r="M51" s="30">
        <v>34.166489999999996</v>
      </c>
      <c r="N51" s="30">
        <v>57.787979999999997</v>
      </c>
    </row>
    <row r="52" spans="2:14" x14ac:dyDescent="0.25">
      <c r="B52" s="30">
        <v>2.57769</v>
      </c>
      <c r="C52" s="30">
        <v>33.148089999999996</v>
      </c>
      <c r="D52" s="30">
        <v>22.979229999999998</v>
      </c>
      <c r="E52" s="30">
        <v>2.7080899999999999</v>
      </c>
      <c r="F52" s="30">
        <v>2.4242499999999998</v>
      </c>
      <c r="G52" s="30">
        <v>2.7337199999999999</v>
      </c>
      <c r="H52" s="30">
        <v>2.0777700000000001</v>
      </c>
      <c r="I52" s="30">
        <v>-2.4741599999999999</v>
      </c>
      <c r="J52" s="30">
        <v>58.189109999999999</v>
      </c>
      <c r="K52" s="30">
        <v>63.084559999999996</v>
      </c>
      <c r="L52" s="30">
        <v>-3.0346000000000002</v>
      </c>
      <c r="M52" s="30">
        <v>33.398130000000002</v>
      </c>
      <c r="N52" s="30">
        <v>55.589819999999996</v>
      </c>
    </row>
    <row r="53" spans="2:14" x14ac:dyDescent="0.25">
      <c r="B53" s="30">
        <v>3.6945000000000001</v>
      </c>
      <c r="C53" s="30">
        <v>36.732439999999997</v>
      </c>
      <c r="D53" s="30">
        <v>22.903759999999998</v>
      </c>
      <c r="E53" s="30">
        <v>3.4271499999999997</v>
      </c>
      <c r="F53" s="30">
        <v>2.49621</v>
      </c>
      <c r="G53" s="30">
        <v>22.836349999999999</v>
      </c>
      <c r="H53" s="30">
        <v>2.72594</v>
      </c>
      <c r="I53" s="30">
        <v>-2.4198299999999997</v>
      </c>
      <c r="J53" s="30">
        <v>61.483280000000001</v>
      </c>
      <c r="K53" s="30">
        <v>63.93477</v>
      </c>
      <c r="L53" s="30">
        <v>-3.1995199999999997</v>
      </c>
      <c r="M53" s="30">
        <v>33.563639999999999</v>
      </c>
      <c r="N53" s="30">
        <v>56.078949999999999</v>
      </c>
    </row>
    <row r="54" spans="2:14" x14ac:dyDescent="0.25">
      <c r="B54" s="30">
        <v>0.12454</v>
      </c>
      <c r="C54" s="30">
        <v>37.41628</v>
      </c>
      <c r="D54" s="30">
        <v>22.035729999999997</v>
      </c>
      <c r="E54" s="30">
        <v>3.5076299999999998</v>
      </c>
      <c r="F54" s="30">
        <v>2.2359899999999997</v>
      </c>
      <c r="G54" s="30">
        <v>21.111739999999998</v>
      </c>
      <c r="H54" s="30">
        <v>2.2210700000000001</v>
      </c>
      <c r="I54" s="30">
        <v>-2.77746</v>
      </c>
      <c r="J54" s="30">
        <v>61.536249999999995</v>
      </c>
      <c r="K54" s="30">
        <v>67.867769999999993</v>
      </c>
      <c r="L54" s="30">
        <v>-3.65428</v>
      </c>
      <c r="M54" s="30">
        <v>33.939599999999999</v>
      </c>
      <c r="N54" s="30">
        <v>60.118249999999996</v>
      </c>
    </row>
    <row r="55" spans="2:14" x14ac:dyDescent="0.25">
      <c r="B55" s="30">
        <v>0.92036999999999991</v>
      </c>
      <c r="C55" s="30">
        <v>34.905940000000001</v>
      </c>
      <c r="D55" s="30">
        <v>28.647089999999999</v>
      </c>
      <c r="E55" s="30">
        <v>3.6629899999999997</v>
      </c>
      <c r="F55" s="30">
        <v>1.92655</v>
      </c>
      <c r="G55" s="30">
        <v>32.901119999999999</v>
      </c>
      <c r="H55" s="30">
        <v>2.3739499999999998</v>
      </c>
      <c r="I55" s="30">
        <v>-0.41986999999999997</v>
      </c>
      <c r="J55" s="30">
        <v>62.28293</v>
      </c>
      <c r="K55" s="30">
        <v>65.752129999999994</v>
      </c>
      <c r="L55" s="30">
        <v>-3.1803399999999997</v>
      </c>
      <c r="M55" s="30">
        <v>31.889779999999998</v>
      </c>
      <c r="N55" s="30">
        <v>62.34478</v>
      </c>
    </row>
    <row r="56" spans="2:14" x14ac:dyDescent="0.25">
      <c r="B56" s="30">
        <v>2.0190000000000001</v>
      </c>
      <c r="C56" s="30">
        <v>33.239660000000001</v>
      </c>
      <c r="D56" s="30">
        <v>28.62021</v>
      </c>
      <c r="E56" s="30">
        <v>3.18479</v>
      </c>
      <c r="F56" s="30">
        <v>1.7876799999999999</v>
      </c>
      <c r="G56" s="30">
        <v>37.681689999999996</v>
      </c>
      <c r="H56" s="30">
        <v>2.4586600000000001</v>
      </c>
      <c r="I56" s="30">
        <v>0.50629000000000002</v>
      </c>
      <c r="J56" s="30">
        <v>62.171839999999996</v>
      </c>
      <c r="K56" s="30">
        <v>63.769289999999998</v>
      </c>
      <c r="L56" s="30">
        <v>-5.6648000000000005</v>
      </c>
      <c r="M56" s="30">
        <v>35.348410000000001</v>
      </c>
      <c r="N56" s="30">
        <v>55.660489999999996</v>
      </c>
    </row>
    <row r="57" spans="2:14" x14ac:dyDescent="0.25">
      <c r="B57" s="30">
        <v>-1.58917</v>
      </c>
      <c r="C57" s="30">
        <v>30.352049999999998</v>
      </c>
      <c r="D57" s="30">
        <v>28.029019999999999</v>
      </c>
      <c r="E57" s="30">
        <v>2.7546299999999997</v>
      </c>
      <c r="F57" s="30">
        <v>1.77939</v>
      </c>
      <c r="G57" s="30">
        <v>32.137560000000001</v>
      </c>
      <c r="H57" s="30">
        <v>2.4139699999999999</v>
      </c>
      <c r="I57" s="30">
        <v>-0.55858999999999992</v>
      </c>
      <c r="J57" s="30">
        <v>61.324239999999996</v>
      </c>
      <c r="K57" s="30">
        <v>66.732339999999994</v>
      </c>
      <c r="L57" s="30">
        <v>-8.2081900000000001</v>
      </c>
      <c r="M57" s="30">
        <v>28.098400000000002</v>
      </c>
      <c r="N57" s="30">
        <v>63.863229999999994</v>
      </c>
    </row>
    <row r="58" spans="2:14" x14ac:dyDescent="0.25">
      <c r="B58" s="30">
        <v>-6.9011899999999997</v>
      </c>
      <c r="C58" s="30">
        <v>28.417339999999999</v>
      </c>
      <c r="D58" s="30">
        <v>25.587029999999999</v>
      </c>
      <c r="E58" s="30">
        <v>2.1737000000000002</v>
      </c>
      <c r="F58" s="30">
        <v>1.0534699999999999</v>
      </c>
      <c r="G58" s="30">
        <v>2.3027799999999998</v>
      </c>
      <c r="H58" s="30">
        <v>1.92472</v>
      </c>
      <c r="I58" s="30">
        <v>-2.3938299999999999</v>
      </c>
      <c r="J58" s="30">
        <v>68.163479999999993</v>
      </c>
      <c r="K58" s="30">
        <v>74.339259999999996</v>
      </c>
      <c r="L58" s="30">
        <v>-10.450979999999999</v>
      </c>
      <c r="M58" s="30">
        <v>-1.1104799999999999</v>
      </c>
      <c r="N58" s="30">
        <v>73.711159999999992</v>
      </c>
    </row>
    <row r="59" spans="2:14" x14ac:dyDescent="0.25">
      <c r="B59" s="30">
        <v>-5.3082899999999995</v>
      </c>
      <c r="C59" s="30">
        <v>28.200019999999999</v>
      </c>
      <c r="D59" s="30">
        <v>2.0949499999999999</v>
      </c>
      <c r="E59" s="30">
        <v>2.9810300000000001</v>
      </c>
      <c r="F59" s="30">
        <v>-0.83541999999999994</v>
      </c>
      <c r="G59" s="30">
        <v>1.7565499999999998</v>
      </c>
      <c r="H59" s="30">
        <v>1.31213</v>
      </c>
      <c r="I59" s="30">
        <v>-4.8143000000000002</v>
      </c>
      <c r="J59" s="30">
        <v>46.605889999999995</v>
      </c>
      <c r="K59" s="30">
        <v>72.563469999999995</v>
      </c>
      <c r="L59" s="30">
        <v>-8.6145399999999999</v>
      </c>
      <c r="M59" s="30">
        <v>-1.39364</v>
      </c>
      <c r="N59" s="30">
        <v>-3.9599199999999999</v>
      </c>
    </row>
    <row r="60" spans="2:14" x14ac:dyDescent="0.25">
      <c r="B60" s="30">
        <v>2.0622499999999997</v>
      </c>
      <c r="C60" s="30">
        <v>28.181539999999998</v>
      </c>
      <c r="D60" s="30">
        <v>20.83531</v>
      </c>
      <c r="E60" s="30">
        <v>3.4227300000000001</v>
      </c>
      <c r="F60" s="30">
        <v>1.59755</v>
      </c>
      <c r="G60" s="30">
        <v>2.052</v>
      </c>
      <c r="H60" s="30">
        <v>1.9555699999999998</v>
      </c>
      <c r="I60" s="30">
        <v>-4.7217099999999999</v>
      </c>
      <c r="J60" s="30">
        <v>44.63505</v>
      </c>
      <c r="K60" s="30">
        <v>64.030439999999999</v>
      </c>
      <c r="L60" s="30">
        <v>-4.3156299999999996</v>
      </c>
      <c r="M60" s="30">
        <v>32.959440000000001</v>
      </c>
      <c r="N60" s="30">
        <v>41.434750000000001</v>
      </c>
    </row>
    <row r="61" spans="2:14" x14ac:dyDescent="0.25">
      <c r="B61" s="30">
        <v>1.7679799999999999</v>
      </c>
      <c r="C61" s="30">
        <v>27.326519999999999</v>
      </c>
      <c r="D61" s="30">
        <v>20.297509999999999</v>
      </c>
      <c r="E61" s="30">
        <v>3.6842199999999998</v>
      </c>
      <c r="F61" s="30">
        <v>1.6100099999999999</v>
      </c>
      <c r="G61" s="30">
        <v>2.052</v>
      </c>
      <c r="H61" s="30">
        <v>2.26709</v>
      </c>
      <c r="I61" s="30">
        <v>-4.7276899999999999</v>
      </c>
      <c r="J61" s="30">
        <v>43.54439</v>
      </c>
      <c r="K61" s="30">
        <v>60.336949999999995</v>
      </c>
      <c r="L61" s="30">
        <v>-3.55125</v>
      </c>
      <c r="M61" s="30">
        <v>-1.24814</v>
      </c>
      <c r="N61" s="30">
        <v>41.903800000000004</v>
      </c>
    </row>
    <row r="62" spans="2:14" x14ac:dyDescent="0.25">
      <c r="B62" s="30">
        <v>3.5936399999999997</v>
      </c>
      <c r="C62" s="30">
        <v>27.269859999999998</v>
      </c>
      <c r="D62" s="30">
        <v>22.259460000000001</v>
      </c>
      <c r="E62" s="30">
        <v>3.9214099999999998</v>
      </c>
      <c r="F62" s="30">
        <v>1.8711499999999999</v>
      </c>
      <c r="G62" s="30">
        <v>26.72871</v>
      </c>
      <c r="H62" s="30">
        <v>2.3286899999999999</v>
      </c>
      <c r="I62" s="30">
        <v>-4.7280600000000002</v>
      </c>
      <c r="J62" s="30">
        <v>38.842590000000001</v>
      </c>
      <c r="K62" s="30">
        <v>59.2714</v>
      </c>
      <c r="L62" s="30">
        <v>-4.3158199999999995</v>
      </c>
      <c r="M62" s="30">
        <v>-1.3117000000000001</v>
      </c>
      <c r="N62" s="30">
        <v>44.493659999999998</v>
      </c>
    </row>
    <row r="63" spans="2:14" x14ac:dyDescent="0.25">
      <c r="B63" s="30">
        <v>1.52149</v>
      </c>
      <c r="C63" s="30">
        <v>45.450150000000001</v>
      </c>
      <c r="D63" s="30">
        <v>23.94763</v>
      </c>
      <c r="E63" s="30">
        <v>3.8896899999999999</v>
      </c>
      <c r="F63" s="30">
        <v>1.5596099999999999</v>
      </c>
      <c r="G63" s="30">
        <v>1.7385000000000002</v>
      </c>
      <c r="H63" s="30">
        <v>2.1005400000000001</v>
      </c>
      <c r="I63" s="30">
        <v>-4.1547399999999994</v>
      </c>
      <c r="J63" s="30">
        <v>-2.5687599999999997</v>
      </c>
      <c r="K63" s="30">
        <v>56.811309999999999</v>
      </c>
      <c r="L63" s="30">
        <v>-5.0194700000000001</v>
      </c>
      <c r="M63" s="30">
        <v>-1.6189199999999999</v>
      </c>
      <c r="N63" s="30">
        <v>34.516269999999999</v>
      </c>
    </row>
    <row r="64" spans="2:14" x14ac:dyDescent="0.25">
      <c r="B64" s="30">
        <v>3.0885499999999997</v>
      </c>
      <c r="C64" s="30">
        <v>38.14181</v>
      </c>
      <c r="D64" s="30">
        <v>24.431939999999997</v>
      </c>
      <c r="E64" s="30">
        <v>19.85727</v>
      </c>
      <c r="F64" s="30">
        <v>1.72838</v>
      </c>
      <c r="G64" s="30">
        <v>1.86957</v>
      </c>
      <c r="H64" s="30">
        <v>1.5893699999999999</v>
      </c>
      <c r="I64" s="30">
        <v>-22.08982</v>
      </c>
      <c r="J64" s="30">
        <v>-2.60053</v>
      </c>
      <c r="K64" s="30">
        <v>58.659859999999995</v>
      </c>
      <c r="L64" s="30">
        <v>-4.6772099999999996</v>
      </c>
      <c r="M64" s="30">
        <v>-1.2309000000000001</v>
      </c>
      <c r="N64" s="30">
        <v>32.378349999999998</v>
      </c>
    </row>
    <row r="65" spans="2:14" x14ac:dyDescent="0.25">
      <c r="B65" s="30">
        <v>4.5929899999999995</v>
      </c>
      <c r="C65" s="30">
        <v>40.186969999999995</v>
      </c>
      <c r="D65" s="30">
        <v>25.420339999999999</v>
      </c>
      <c r="E65" s="30">
        <v>19.894749999999998</v>
      </c>
      <c r="F65" s="30">
        <v>1.9178899999999999</v>
      </c>
      <c r="G65" s="30">
        <v>29.83418</v>
      </c>
      <c r="H65" s="30">
        <v>1.2201</v>
      </c>
      <c r="I65" s="30">
        <v>-40.625340000000001</v>
      </c>
      <c r="J65" s="30">
        <v>-2.5527799999999998</v>
      </c>
      <c r="K65" s="30">
        <v>56.948869999999999</v>
      </c>
      <c r="L65" s="30">
        <v>-3.6484299999999998</v>
      </c>
      <c r="M65" s="30">
        <v>28.48151</v>
      </c>
      <c r="N65" s="30">
        <v>41.427619999999997</v>
      </c>
    </row>
    <row r="66" spans="2:14" x14ac:dyDescent="0.25">
      <c r="B66" s="30">
        <v>5.6048900000000001</v>
      </c>
      <c r="C66" s="30">
        <v>42.037559999999999</v>
      </c>
      <c r="D66" s="30">
        <v>27.11599</v>
      </c>
      <c r="E66" s="30">
        <v>19.86318</v>
      </c>
      <c r="F66" s="30">
        <v>2.8255299999999997</v>
      </c>
      <c r="G66" s="30">
        <v>29.643339999999998</v>
      </c>
      <c r="H66" s="30">
        <v>2.0250599999999999</v>
      </c>
      <c r="I66" s="30">
        <v>-51.202089999999998</v>
      </c>
      <c r="J66" s="30">
        <v>-2.9862799999999998</v>
      </c>
      <c r="K66" s="30">
        <v>56.514809999999997</v>
      </c>
      <c r="L66" s="30">
        <v>-3.8490499999999996</v>
      </c>
      <c r="M66" s="30">
        <v>-1.0438000000000001</v>
      </c>
      <c r="N66" s="30">
        <v>45.170290000000001</v>
      </c>
    </row>
    <row r="67" spans="2:14" x14ac:dyDescent="0.25">
      <c r="B67" s="30">
        <v>2.5047299999999999</v>
      </c>
      <c r="C67" s="30">
        <v>40.22869</v>
      </c>
      <c r="D67" s="30">
        <v>1.9336199999999999</v>
      </c>
      <c r="E67" s="30">
        <v>3.7603199999999997</v>
      </c>
      <c r="F67" s="30">
        <v>0.27862999999999999</v>
      </c>
      <c r="G67" s="30">
        <v>26.24145</v>
      </c>
      <c r="H67" s="30">
        <v>2.19157</v>
      </c>
      <c r="I67" s="30">
        <v>-34.513179999999998</v>
      </c>
      <c r="J67" s="30">
        <v>-3.0705899999999997</v>
      </c>
      <c r="K67" s="30">
        <v>62.95758</v>
      </c>
      <c r="L67" s="30">
        <v>-4.6978499999999999</v>
      </c>
      <c r="M67" s="30">
        <v>-1.29077</v>
      </c>
      <c r="N67" s="30">
        <v>44.078800000000001</v>
      </c>
    </row>
    <row r="68" spans="2:14" x14ac:dyDescent="0.25">
      <c r="B68" s="30">
        <v>3.9360399999999998</v>
      </c>
      <c r="C68" s="30">
        <v>25.557300000000001</v>
      </c>
      <c r="D68" s="30">
        <v>2.5674899999999998</v>
      </c>
      <c r="E68" s="30">
        <v>19.875679999999999</v>
      </c>
      <c r="F68" s="30">
        <v>2.2441</v>
      </c>
      <c r="G68" s="30">
        <v>21.639419999999998</v>
      </c>
      <c r="H68" s="30">
        <v>1.82657</v>
      </c>
      <c r="I68" s="30">
        <v>-43.013689999999997</v>
      </c>
      <c r="J68" s="30">
        <v>-2.5075699999999999</v>
      </c>
      <c r="K68" s="30">
        <v>62.81915</v>
      </c>
      <c r="L68" s="30">
        <v>-3.0352000000000001</v>
      </c>
      <c r="M68" s="30">
        <v>-1.33161</v>
      </c>
      <c r="N68" s="30">
        <v>38.241160000000001</v>
      </c>
    </row>
    <row r="69" spans="2:14" x14ac:dyDescent="0.25">
      <c r="B69" s="30">
        <v>5.2120600000000001</v>
      </c>
      <c r="C69" s="30">
        <v>27.27356</v>
      </c>
      <c r="D69" s="30">
        <v>20.535909999999998</v>
      </c>
      <c r="E69" s="30">
        <v>19.84787</v>
      </c>
      <c r="F69" s="30">
        <v>2.49641</v>
      </c>
      <c r="G69" s="30">
        <v>26.568719999999999</v>
      </c>
      <c r="H69" s="30">
        <v>2.4252599999999997</v>
      </c>
      <c r="I69" s="30">
        <v>-49.634119999999996</v>
      </c>
      <c r="J69" s="30">
        <v>-2.5048399999999997</v>
      </c>
      <c r="K69" s="30">
        <v>56.979169999999996</v>
      </c>
      <c r="L69" s="30">
        <v>-3.1080799999999997</v>
      </c>
      <c r="M69" s="30">
        <v>-1.29531</v>
      </c>
      <c r="N69" s="30">
        <v>41.661999999999999</v>
      </c>
    </row>
    <row r="70" spans="2:14" x14ac:dyDescent="0.25">
      <c r="B70" s="30">
        <v>5.4407000000000005</v>
      </c>
      <c r="C70" s="30">
        <v>29.748839999999998</v>
      </c>
      <c r="D70" s="30">
        <v>23.497389999999999</v>
      </c>
      <c r="E70" s="30">
        <v>20.013539999999999</v>
      </c>
      <c r="F70" s="30">
        <v>2.86361</v>
      </c>
      <c r="G70" s="30">
        <v>22.896359999999998</v>
      </c>
      <c r="H70" s="30">
        <v>2.72783</v>
      </c>
      <c r="I70" s="30">
        <v>-45.246539999999996</v>
      </c>
      <c r="J70" s="30">
        <v>-5.8060200000000002</v>
      </c>
      <c r="K70" s="30">
        <v>57.32432</v>
      </c>
      <c r="L70" s="30">
        <v>-3.0943099999999997</v>
      </c>
      <c r="M70" s="30">
        <v>-1.2698699999999998</v>
      </c>
      <c r="N70" s="30">
        <v>32.685929999999999</v>
      </c>
    </row>
    <row r="71" spans="2:14" x14ac:dyDescent="0.25">
      <c r="B71" s="30">
        <v>2.85988</v>
      </c>
      <c r="C71" s="30">
        <v>33.042229999999996</v>
      </c>
      <c r="D71" s="30">
        <v>2.1949399999999999</v>
      </c>
      <c r="E71" s="30">
        <v>3.4443199999999998</v>
      </c>
      <c r="F71" s="30">
        <v>0.32042999999999999</v>
      </c>
      <c r="G71" s="30">
        <v>36.750329999999998</v>
      </c>
      <c r="H71" s="30">
        <v>2.4852599999999998</v>
      </c>
      <c r="I71" s="30">
        <v>-41.1541</v>
      </c>
      <c r="J71" s="30">
        <v>-3.1724099999999997</v>
      </c>
      <c r="K71" s="30">
        <v>64.463970000000003</v>
      </c>
      <c r="L71" s="30">
        <v>-3.1824699999999999</v>
      </c>
      <c r="M71" s="30">
        <v>-1.4721599999999999</v>
      </c>
      <c r="N71" s="30">
        <v>31.913329999999998</v>
      </c>
    </row>
    <row r="72" spans="2:14" x14ac:dyDescent="0.25">
      <c r="B72" s="30">
        <v>3.1349099999999996</v>
      </c>
      <c r="C72" s="30">
        <v>30.876579999999997</v>
      </c>
      <c r="D72" s="30">
        <v>2.5828699999999998</v>
      </c>
      <c r="E72" s="30">
        <v>4.4019499999999994</v>
      </c>
      <c r="F72" s="30">
        <v>1.49271</v>
      </c>
      <c r="G72" s="30">
        <v>2.2800000000000002</v>
      </c>
      <c r="H72" s="30">
        <v>2.5090499999999998</v>
      </c>
      <c r="I72" s="30">
        <v>-50.731839999999998</v>
      </c>
      <c r="J72" s="30">
        <v>-2.6564000000000001</v>
      </c>
      <c r="K72" s="30">
        <v>66.151089999999996</v>
      </c>
      <c r="L72" s="30">
        <v>-3.1911299999999998</v>
      </c>
      <c r="M72" s="30">
        <v>-1.4187799999999999</v>
      </c>
      <c r="N72" s="30">
        <v>34.959389999999999</v>
      </c>
    </row>
    <row r="73" spans="2:14" x14ac:dyDescent="0.25">
      <c r="B73" s="30">
        <v>3.0708099999999998</v>
      </c>
      <c r="C73" s="30">
        <v>33.449719999999999</v>
      </c>
      <c r="D73" s="30">
        <v>2.7486799999999998</v>
      </c>
      <c r="E73" s="30">
        <v>4.5316799999999997</v>
      </c>
      <c r="F73" s="30">
        <v>1.4840499999999999</v>
      </c>
      <c r="G73" s="30">
        <v>31.411519999999999</v>
      </c>
      <c r="H73" s="30">
        <v>2.5387399999999998</v>
      </c>
      <c r="I73" s="30">
        <v>-59.46058</v>
      </c>
      <c r="J73" s="30">
        <v>-2.4325199999999998</v>
      </c>
      <c r="K73" s="30">
        <v>49.731999999999999</v>
      </c>
      <c r="L73" s="30">
        <v>-2.4491899999999998</v>
      </c>
      <c r="M73" s="30">
        <v>-1.3685499999999999</v>
      </c>
      <c r="N73" s="30">
        <v>32.275889999999997</v>
      </c>
    </row>
    <row r="74" spans="2:14" x14ac:dyDescent="0.25">
      <c r="B74" s="30">
        <v>3.1258000000000004</v>
      </c>
      <c r="C74" s="30">
        <v>39.673690000000001</v>
      </c>
      <c r="D74" s="30">
        <v>25.610059999999997</v>
      </c>
      <c r="E74" s="30">
        <v>3.1655000000000002</v>
      </c>
      <c r="F74" s="30">
        <v>1.42943</v>
      </c>
      <c r="G74" s="30">
        <v>2.2800000000000002</v>
      </c>
      <c r="H74" s="30">
        <v>2.6231399999999998</v>
      </c>
      <c r="I74" s="30">
        <v>-65.72</v>
      </c>
      <c r="J74" s="30">
        <v>-2.7269199999999998</v>
      </c>
      <c r="K74" s="30">
        <v>48.359119999999997</v>
      </c>
      <c r="L74" s="30">
        <v>-2.0537799999999997</v>
      </c>
      <c r="M74" s="30">
        <v>-1.2565499999999998</v>
      </c>
      <c r="N74" s="30">
        <v>32.382739999999998</v>
      </c>
    </row>
    <row r="75" spans="2:14" x14ac:dyDescent="0.25">
      <c r="B75" s="30">
        <v>4.2104299999999997</v>
      </c>
      <c r="C75" s="30">
        <v>39.697959999999995</v>
      </c>
      <c r="D75" s="30">
        <v>2.0518000000000001</v>
      </c>
      <c r="E75" s="30">
        <v>1.4861</v>
      </c>
      <c r="F75" s="30">
        <v>1.8789</v>
      </c>
      <c r="G75" s="30">
        <v>-17.413139999999999</v>
      </c>
      <c r="H75" s="30">
        <v>2.1708499999999997</v>
      </c>
      <c r="I75" s="30">
        <v>-65.568100000000001</v>
      </c>
      <c r="J75" s="30">
        <v>-2.4751599999999998</v>
      </c>
      <c r="K75" s="30">
        <v>59.930100000000003</v>
      </c>
      <c r="L75" s="30">
        <v>-3.4078599999999999</v>
      </c>
      <c r="M75" s="30">
        <v>-0.32223999999999997</v>
      </c>
      <c r="N75" s="30">
        <v>31.023879999999998</v>
      </c>
    </row>
    <row r="76" spans="2:14" x14ac:dyDescent="0.25">
      <c r="B76" s="30">
        <v>4.8417699999999995</v>
      </c>
      <c r="C76" s="30">
        <v>35.431899999999999</v>
      </c>
      <c r="D76" s="30">
        <v>2.12</v>
      </c>
      <c r="E76" s="30">
        <v>2.9759899999999999</v>
      </c>
      <c r="F76" s="30">
        <v>2.5350199999999998</v>
      </c>
      <c r="G76" s="30">
        <v>1.90967</v>
      </c>
      <c r="H76" s="30">
        <v>2.3062399999999998</v>
      </c>
      <c r="I76" s="30">
        <v>-4.4222799999999998</v>
      </c>
      <c r="J76" s="30">
        <v>-2.38171</v>
      </c>
      <c r="K76" s="30">
        <v>50.956409999999998</v>
      </c>
      <c r="L76" s="30">
        <v>-2.5471699999999999</v>
      </c>
      <c r="M76" s="30">
        <v>-2.8400000000000002E-2</v>
      </c>
      <c r="N76" s="30">
        <v>31.023569999999999</v>
      </c>
    </row>
    <row r="77" spans="2:14" x14ac:dyDescent="0.25">
      <c r="B77" s="30">
        <v>5.1269</v>
      </c>
      <c r="C77" s="30">
        <v>39.183140000000002</v>
      </c>
      <c r="D77" s="30">
        <v>0.31634999999999996</v>
      </c>
      <c r="E77" s="30">
        <v>4.1565199999999995</v>
      </c>
      <c r="F77" s="30">
        <v>2.95662</v>
      </c>
      <c r="G77" s="30">
        <v>36.629419999999996</v>
      </c>
      <c r="H77" s="30">
        <v>2.3471299999999999</v>
      </c>
      <c r="I77" s="30">
        <v>42.407240000000002</v>
      </c>
      <c r="J77" s="30">
        <v>-2.25943</v>
      </c>
      <c r="K77" s="30">
        <v>50.092939999999999</v>
      </c>
      <c r="L77" s="30">
        <v>25.915379999999999</v>
      </c>
      <c r="M77" s="30">
        <v>-0.14060999999999998</v>
      </c>
      <c r="N77" s="30">
        <v>31.489709999999999</v>
      </c>
    </row>
    <row r="78" spans="2:14" x14ac:dyDescent="0.25">
      <c r="B78" s="30">
        <v>5.4712899999999998</v>
      </c>
      <c r="C78" s="30">
        <v>38.693429999999999</v>
      </c>
      <c r="D78" s="30">
        <v>0.90111999999999992</v>
      </c>
      <c r="E78" s="30">
        <v>19.88775</v>
      </c>
      <c r="F78" s="30">
        <v>21.006059999999998</v>
      </c>
      <c r="G78" s="30">
        <v>36.405409999999996</v>
      </c>
      <c r="H78" s="30">
        <v>1.92001</v>
      </c>
      <c r="I78" s="30">
        <v>37.36674</v>
      </c>
      <c r="J78" s="30">
        <v>-2.0364399999999998</v>
      </c>
      <c r="K78" s="30">
        <v>49.251919999999998</v>
      </c>
      <c r="L78" s="30">
        <v>26.282979999999998</v>
      </c>
      <c r="M78" s="30">
        <v>-0.33188000000000001</v>
      </c>
      <c r="N78" s="30">
        <v>31.933719999999997</v>
      </c>
    </row>
    <row r="79" spans="2:14" x14ac:dyDescent="0.25">
      <c r="B79" s="30">
        <v>5.4665599999999994</v>
      </c>
      <c r="C79" s="30">
        <v>33.264669999999995</v>
      </c>
      <c r="D79" s="30">
        <v>25.399519999999999</v>
      </c>
      <c r="E79" s="30">
        <v>3.36897</v>
      </c>
      <c r="F79" s="30">
        <v>0.93210000000000004</v>
      </c>
      <c r="G79" s="30">
        <v>1.90316</v>
      </c>
      <c r="H79" s="30">
        <v>1.9048099999999999</v>
      </c>
      <c r="I79" s="30">
        <v>-3.8671199999999999</v>
      </c>
      <c r="J79" s="30">
        <v>-5.5347099999999996</v>
      </c>
      <c r="K79" s="30">
        <v>56.790579999999999</v>
      </c>
      <c r="L79" s="30">
        <v>26.143239999999999</v>
      </c>
      <c r="M79" s="30">
        <v>0.4914</v>
      </c>
      <c r="N79" s="30">
        <v>30.915209999999998</v>
      </c>
    </row>
    <row r="80" spans="2:14" x14ac:dyDescent="0.25">
      <c r="B80" s="30">
        <v>4.6492800000000001</v>
      </c>
      <c r="C80" s="30">
        <v>28.801200000000001</v>
      </c>
      <c r="D80" s="30">
        <v>9.1170000000000001E-2</v>
      </c>
      <c r="E80" s="30">
        <v>4.1707200000000002</v>
      </c>
      <c r="F80" s="30">
        <v>1.57908</v>
      </c>
      <c r="G80" s="30">
        <v>1.9607399999999999</v>
      </c>
      <c r="H80" s="30">
        <v>2.1410499999999999</v>
      </c>
      <c r="I80" s="30">
        <v>-2.8009399999999998</v>
      </c>
      <c r="J80" s="30">
        <v>-2.3200599999999998</v>
      </c>
      <c r="K80" s="30">
        <v>57.307229999999997</v>
      </c>
      <c r="L80" s="30">
        <v>26.268079999999998</v>
      </c>
      <c r="M80" s="30">
        <v>0.57328999999999997</v>
      </c>
      <c r="N80" s="30">
        <v>30.929569999999998</v>
      </c>
    </row>
    <row r="81" spans="2:14" x14ac:dyDescent="0.25">
      <c r="B81" s="30">
        <v>4.6776799999999996</v>
      </c>
      <c r="C81" s="30">
        <v>28.953339999999997</v>
      </c>
      <c r="D81" s="30">
        <v>2.1412499999999999</v>
      </c>
      <c r="E81" s="30">
        <v>3.5860699999999999</v>
      </c>
      <c r="F81" s="30">
        <v>31.675469999999997</v>
      </c>
      <c r="G81" s="30">
        <v>44.384389999999996</v>
      </c>
      <c r="H81" s="30">
        <v>2.1820200000000001</v>
      </c>
      <c r="I81" s="30">
        <v>-0.20880000000000001</v>
      </c>
      <c r="J81" s="30">
        <v>-1.8955199999999999</v>
      </c>
      <c r="K81" s="30">
        <v>41.885339999999999</v>
      </c>
      <c r="L81" s="30">
        <v>26.24126</v>
      </c>
      <c r="M81" s="30">
        <v>0.62558999999999998</v>
      </c>
      <c r="N81" s="30">
        <v>30.94951</v>
      </c>
    </row>
    <row r="82" spans="2:14" x14ac:dyDescent="0.25">
      <c r="B82" s="30">
        <v>4.6695199999999994</v>
      </c>
      <c r="C82" s="30">
        <v>27.235859999999999</v>
      </c>
      <c r="D82" s="30">
        <v>2.6588499999999997</v>
      </c>
      <c r="E82" s="30">
        <v>3.00014</v>
      </c>
      <c r="F82" s="30">
        <v>29.530249999999999</v>
      </c>
      <c r="G82" s="30">
        <v>54.768319999999996</v>
      </c>
      <c r="H82" s="30">
        <v>35.98122</v>
      </c>
      <c r="I82" s="30">
        <v>47.596589999999999</v>
      </c>
      <c r="J82" s="30">
        <v>-1.4795</v>
      </c>
      <c r="K82" s="30">
        <v>43.274819999999998</v>
      </c>
      <c r="L82" s="30">
        <v>26.44239</v>
      </c>
      <c r="M82" s="30">
        <v>0.65983999999999998</v>
      </c>
      <c r="N82" s="30">
        <v>30.96921</v>
      </c>
    </row>
    <row r="83" spans="2:14" x14ac:dyDescent="0.25">
      <c r="B83" s="30">
        <v>-5.1027699999999996</v>
      </c>
      <c r="C83" s="30">
        <v>30.624959999999998</v>
      </c>
      <c r="D83" s="30">
        <v>22.08079</v>
      </c>
      <c r="E83" s="30">
        <v>3.1829399999999999</v>
      </c>
      <c r="F83" s="30">
        <v>20.809079999999998</v>
      </c>
      <c r="G83" s="30">
        <v>61.2072</v>
      </c>
      <c r="H83" s="30">
        <v>34.838589999999996</v>
      </c>
      <c r="I83" s="30">
        <v>-5.3402399999999997</v>
      </c>
      <c r="J83" s="30">
        <v>-1.5779299999999998</v>
      </c>
      <c r="K83" s="30">
        <v>62.886759999999995</v>
      </c>
      <c r="L83" s="30">
        <v>-1.5256399999999999</v>
      </c>
      <c r="M83" s="30">
        <v>0.49540000000000001</v>
      </c>
      <c r="N83" s="30">
        <v>-3.2345799999999998</v>
      </c>
    </row>
    <row r="84" spans="2:14" x14ac:dyDescent="0.25">
      <c r="B84" s="30">
        <v>3.6120399999999999</v>
      </c>
      <c r="C84" s="30">
        <v>26.907900000000001</v>
      </c>
      <c r="D84" s="30">
        <v>21.524459999999998</v>
      </c>
      <c r="E84" s="30">
        <v>3.22316</v>
      </c>
      <c r="F84" s="30">
        <v>23.760300000000001</v>
      </c>
      <c r="G84" s="30">
        <v>45.011109999999995</v>
      </c>
      <c r="H84" s="30">
        <v>31.467209999999998</v>
      </c>
      <c r="I84" s="30">
        <v>-4.3723000000000001</v>
      </c>
      <c r="J84" s="30">
        <v>50.329180000000001</v>
      </c>
      <c r="K84" s="30">
        <v>37.30829</v>
      </c>
      <c r="L84" s="30">
        <v>-1.59978</v>
      </c>
      <c r="M84" s="30">
        <v>1.14859</v>
      </c>
      <c r="N84" s="30">
        <v>-2.81976</v>
      </c>
    </row>
    <row r="85" spans="2:14" x14ac:dyDescent="0.25">
      <c r="B85" s="30">
        <v>3.8850099999999999</v>
      </c>
      <c r="C85" s="30">
        <v>21.665400000000002</v>
      </c>
      <c r="D85" s="30">
        <v>2.1644099999999997</v>
      </c>
      <c r="E85" s="30">
        <v>3.0928299999999997</v>
      </c>
      <c r="F85" s="30">
        <v>20.192229999999999</v>
      </c>
      <c r="G85" s="30">
        <v>2.3150200000000001</v>
      </c>
      <c r="H85" s="30">
        <v>30.972659999999998</v>
      </c>
      <c r="I85" s="30">
        <v>-4.4187799999999999</v>
      </c>
      <c r="J85" s="30">
        <v>48.303909999999995</v>
      </c>
      <c r="K85" s="30">
        <v>36.822519999999997</v>
      </c>
      <c r="L85" s="30">
        <v>29.330300000000001</v>
      </c>
      <c r="M85" s="30">
        <v>1.1434800000000001</v>
      </c>
      <c r="N85" s="30">
        <v>30.927439999999997</v>
      </c>
    </row>
    <row r="86" spans="2:14" x14ac:dyDescent="0.25">
      <c r="B86" s="30">
        <v>2.8602799999999999</v>
      </c>
      <c r="C86" s="30">
        <v>2.5479799999999999</v>
      </c>
      <c r="D86" s="30">
        <v>2.2004799999999998</v>
      </c>
      <c r="E86" s="30">
        <v>2.7949899999999999</v>
      </c>
      <c r="F86" s="30">
        <v>1.63693</v>
      </c>
      <c r="G86" s="30">
        <v>2.0908799999999998</v>
      </c>
      <c r="H86" s="30">
        <v>33.101839999999996</v>
      </c>
      <c r="I86" s="30">
        <v>-4.6382000000000003</v>
      </c>
      <c r="J86" s="30">
        <v>-2.3425599999999998</v>
      </c>
      <c r="K86" s="30">
        <v>37.404170000000001</v>
      </c>
      <c r="L86" s="30">
        <v>28.347239999999999</v>
      </c>
      <c r="M86" s="30">
        <v>1.1489099999999999</v>
      </c>
      <c r="N86" s="30">
        <v>30.969529999999999</v>
      </c>
    </row>
    <row r="87" spans="2:14" x14ac:dyDescent="0.25">
      <c r="B87" s="30">
        <v>18.266030000000001</v>
      </c>
      <c r="C87" s="30">
        <v>29.59479</v>
      </c>
      <c r="D87" s="30">
        <v>23.135120000000001</v>
      </c>
      <c r="E87" s="30">
        <v>21.526500000000002</v>
      </c>
      <c r="F87" s="30">
        <v>51.169809999999998</v>
      </c>
      <c r="G87" s="30">
        <v>48.477029999999999</v>
      </c>
      <c r="H87" s="30">
        <v>51.114219999999996</v>
      </c>
      <c r="I87" s="30">
        <v>45.304700000000004</v>
      </c>
      <c r="J87" s="30">
        <v>58.287300000000002</v>
      </c>
      <c r="K87" s="30">
        <v>49.817209999999996</v>
      </c>
      <c r="L87" s="30">
        <v>36.281749999999995</v>
      </c>
      <c r="M87" s="30">
        <v>35.429259999999999</v>
      </c>
      <c r="N87" s="30">
        <v>34.364579999999997</v>
      </c>
    </row>
    <row r="88" spans="2:14" x14ac:dyDescent="0.25">
      <c r="B88" s="30">
        <v>18.013780000000001</v>
      </c>
      <c r="C88" s="30">
        <v>27.325609999999998</v>
      </c>
      <c r="D88" s="30">
        <v>22.865819999999999</v>
      </c>
      <c r="E88" s="30">
        <v>19.845579999999998</v>
      </c>
      <c r="F88" s="30">
        <v>46.761719999999997</v>
      </c>
      <c r="G88" s="30">
        <v>31.374849999999999</v>
      </c>
      <c r="H88" s="30">
        <v>47.983359999999998</v>
      </c>
      <c r="I88" s="30">
        <v>-3.7943899999999999</v>
      </c>
      <c r="J88" s="30">
        <v>48.751280000000001</v>
      </c>
      <c r="K88" s="30">
        <v>44.435130000000001</v>
      </c>
      <c r="L88" s="30">
        <v>29.629579999999997</v>
      </c>
      <c r="M88" s="30">
        <v>35.266779999999997</v>
      </c>
      <c r="N88" s="30">
        <v>31.161459999999998</v>
      </c>
    </row>
    <row r="89" spans="2:14" x14ac:dyDescent="0.25">
      <c r="B89" s="30">
        <v>2.8121099999999997</v>
      </c>
      <c r="C89" s="30">
        <v>3.01111</v>
      </c>
      <c r="D89" s="30">
        <v>1.7175399999999998</v>
      </c>
      <c r="E89" s="30">
        <v>1.92963</v>
      </c>
      <c r="F89" s="30">
        <v>35.258139999999997</v>
      </c>
      <c r="G89" s="30">
        <v>2.08718</v>
      </c>
      <c r="H89" s="30">
        <v>38.126919999999998</v>
      </c>
      <c r="I89" s="30">
        <v>-5.0455899999999998</v>
      </c>
      <c r="J89" s="30">
        <v>-3.1304799999999999</v>
      </c>
      <c r="K89" s="30">
        <v>38.157400000000003</v>
      </c>
      <c r="L89" s="30">
        <v>-2.2182599999999999</v>
      </c>
      <c r="M89" s="30">
        <v>-1.09755</v>
      </c>
      <c r="N89" s="30">
        <v>-10.173689999999999</v>
      </c>
    </row>
    <row r="90" spans="2:14" x14ac:dyDescent="0.25">
      <c r="B90" s="30">
        <v>1.39737</v>
      </c>
      <c r="C90" s="30">
        <v>2.3092999999999999</v>
      </c>
      <c r="D90" s="30">
        <v>1.62358</v>
      </c>
      <c r="E90" s="30">
        <v>1.61313</v>
      </c>
      <c r="F90" s="30">
        <v>1.5363</v>
      </c>
      <c r="G90" s="30">
        <v>2.0125600000000001</v>
      </c>
      <c r="H90" s="30">
        <v>2.27718</v>
      </c>
      <c r="I90" s="30">
        <v>-5.7660599999999995</v>
      </c>
      <c r="J90" s="30">
        <v>-2.8049299999999997</v>
      </c>
      <c r="K90" s="30">
        <v>-2.25257</v>
      </c>
      <c r="L90" s="30">
        <v>-5.2120699999999998</v>
      </c>
      <c r="M90" s="30">
        <v>3.7749999999999999E-2</v>
      </c>
      <c r="N90" s="30">
        <v>-8.3315400000000004</v>
      </c>
    </row>
    <row r="91" spans="2:14" x14ac:dyDescent="0.25">
      <c r="B91" s="30">
        <v>18.542929999999998</v>
      </c>
      <c r="C91" s="30">
        <v>25.374189999999999</v>
      </c>
      <c r="D91" s="30">
        <v>1.2524499999999998</v>
      </c>
      <c r="E91" s="30">
        <v>1.7356499999999999</v>
      </c>
      <c r="F91" s="30">
        <v>26.13851</v>
      </c>
      <c r="G91" s="30">
        <v>1.67502</v>
      </c>
      <c r="H91" s="30">
        <v>44.195839999999997</v>
      </c>
      <c r="I91" s="30">
        <v>61.507079999999995</v>
      </c>
      <c r="J91" s="30">
        <v>-3.6209599999999997</v>
      </c>
      <c r="K91" s="30">
        <v>45.851900000000001</v>
      </c>
      <c r="L91" s="30">
        <v>31.137709999999998</v>
      </c>
      <c r="M91" s="30">
        <v>-0.32772999999999997</v>
      </c>
      <c r="N91" s="30">
        <v>-5.7121000000000004</v>
      </c>
    </row>
    <row r="92" spans="2:14" x14ac:dyDescent="0.25">
      <c r="B92" s="30">
        <v>18.045729999999999</v>
      </c>
      <c r="C92" s="30">
        <v>21.498860000000001</v>
      </c>
      <c r="D92" s="30">
        <v>22.060749999999999</v>
      </c>
      <c r="E92" s="30">
        <v>15.242100000000001</v>
      </c>
      <c r="F92" s="30">
        <v>20.123069999999998</v>
      </c>
      <c r="G92" s="30">
        <v>1.7492000000000001</v>
      </c>
      <c r="H92" s="30">
        <v>38.22954</v>
      </c>
      <c r="I92" s="30">
        <v>44.839239999999997</v>
      </c>
      <c r="J92" s="30">
        <v>-2.6978899999999997</v>
      </c>
      <c r="K92" s="30">
        <v>38.14228</v>
      </c>
      <c r="L92" s="30">
        <v>27.667439999999999</v>
      </c>
      <c r="M92" s="30">
        <v>35.030539999999995</v>
      </c>
      <c r="N92" s="30">
        <v>-3.3480599999999998</v>
      </c>
    </row>
    <row r="93" spans="2:14" x14ac:dyDescent="0.25">
      <c r="B93" s="30">
        <v>17.780539999999998</v>
      </c>
      <c r="C93" s="30">
        <v>2.9399299999999999</v>
      </c>
      <c r="D93" s="30">
        <v>1.7220499999999999</v>
      </c>
      <c r="E93" s="30">
        <v>2.07551</v>
      </c>
      <c r="F93" s="30">
        <v>19.829739999999997</v>
      </c>
      <c r="G93" s="30">
        <v>1.7276</v>
      </c>
      <c r="H93" s="30">
        <v>23.713059999999999</v>
      </c>
      <c r="I93" s="30">
        <v>-3.70966</v>
      </c>
      <c r="J93" s="30">
        <v>-2.7094</v>
      </c>
      <c r="K93" s="30">
        <v>33.402679999999997</v>
      </c>
      <c r="L93" s="30">
        <v>-5.8846000000000007</v>
      </c>
      <c r="M93" s="30">
        <v>-0.20734999999999998</v>
      </c>
      <c r="N93" s="30">
        <v>-5.9740199999999994</v>
      </c>
    </row>
    <row r="94" spans="2:14" x14ac:dyDescent="0.25">
      <c r="B94" s="30">
        <v>18.330469999999998</v>
      </c>
      <c r="C94" s="30">
        <v>1.3659299999999999</v>
      </c>
      <c r="D94" s="30">
        <v>1.2868000000000002</v>
      </c>
      <c r="E94" s="30">
        <v>1.41777</v>
      </c>
      <c r="F94" s="30">
        <v>18.722749999999998</v>
      </c>
      <c r="G94" s="30">
        <v>1.6911399999999999</v>
      </c>
      <c r="H94" s="30">
        <v>23.36157</v>
      </c>
      <c r="I94" s="30">
        <v>-4.5058499999999997</v>
      </c>
      <c r="J94" s="30">
        <v>-2.8520499999999998</v>
      </c>
      <c r="K94" s="30">
        <v>32.20532</v>
      </c>
      <c r="L94" s="30">
        <v>-5.78247</v>
      </c>
      <c r="M94" s="30">
        <v>-9.3350000000000002E-2</v>
      </c>
      <c r="N94" s="30">
        <v>-7.8626699999999996</v>
      </c>
    </row>
    <row r="95" spans="2:14" x14ac:dyDescent="0.25">
      <c r="B95" s="30">
        <v>19.687239999999999</v>
      </c>
      <c r="C95" s="30">
        <v>24.44811</v>
      </c>
      <c r="D95" s="30">
        <v>21.496969999999997</v>
      </c>
      <c r="E95" s="30">
        <v>16.0246</v>
      </c>
      <c r="F95" s="30">
        <v>30.62566</v>
      </c>
      <c r="G95" s="30">
        <v>1.78982</v>
      </c>
      <c r="H95" s="30">
        <v>22.814500000000002</v>
      </c>
      <c r="I95" s="30">
        <v>41.626089999999998</v>
      </c>
      <c r="J95" s="30">
        <v>-2.6908099999999999</v>
      </c>
      <c r="K95" s="30">
        <v>33.306480000000001</v>
      </c>
      <c r="L95" s="30">
        <v>27.762249999999998</v>
      </c>
      <c r="M95" s="30">
        <v>-1.5735399999999999</v>
      </c>
      <c r="N95" s="30">
        <v>-4.2189499999999995</v>
      </c>
    </row>
    <row r="96" spans="2:14" x14ac:dyDescent="0.25">
      <c r="B96" s="30">
        <v>18.212779999999999</v>
      </c>
      <c r="C96" s="30">
        <v>17.011389999999999</v>
      </c>
      <c r="D96" s="30">
        <v>1.6286799999999999</v>
      </c>
      <c r="E96" s="30">
        <v>1.7841099999999999</v>
      </c>
      <c r="F96" s="30">
        <v>26.224460000000001</v>
      </c>
      <c r="G96" s="30">
        <v>1.9011699999999998</v>
      </c>
      <c r="H96" s="30">
        <v>19.46518</v>
      </c>
      <c r="I96" s="30">
        <v>25.1416</v>
      </c>
      <c r="J96" s="30">
        <v>-2.7218499999999999</v>
      </c>
      <c r="K96" s="30">
        <v>29.47026</v>
      </c>
      <c r="L96" s="30">
        <v>26.255029999999998</v>
      </c>
      <c r="M96" s="30">
        <v>-2.0457399999999999</v>
      </c>
      <c r="N96" s="30">
        <v>32.71237</v>
      </c>
    </row>
    <row r="97" spans="2:14" x14ac:dyDescent="0.25">
      <c r="B97" s="30">
        <v>18.18167</v>
      </c>
      <c r="C97" s="30">
        <v>1.9025000000000001</v>
      </c>
      <c r="D97" s="30">
        <v>1.70268</v>
      </c>
      <c r="E97" s="30">
        <v>2.0601000000000003</v>
      </c>
      <c r="F97" s="30">
        <v>22.924029999999998</v>
      </c>
      <c r="G97" s="30">
        <v>1.8410599999999999</v>
      </c>
      <c r="H97" s="30">
        <v>21.945180000000001</v>
      </c>
      <c r="I97" s="30">
        <v>-4.1118899999999998</v>
      </c>
      <c r="J97" s="30">
        <v>-3.47065</v>
      </c>
      <c r="K97" s="30">
        <v>30.405669999999997</v>
      </c>
      <c r="L97" s="30">
        <v>25.55865</v>
      </c>
      <c r="M97" s="30">
        <v>-1.59327</v>
      </c>
      <c r="N97" s="30">
        <v>-3.5973199999999999</v>
      </c>
    </row>
    <row r="98" spans="2:14" x14ac:dyDescent="0.25">
      <c r="B98" s="30">
        <v>3.86435</v>
      </c>
      <c r="C98" s="30">
        <v>1.0841399999999999</v>
      </c>
      <c r="D98" s="30">
        <v>1.57264</v>
      </c>
      <c r="E98" s="30">
        <v>1.8028299999999999</v>
      </c>
      <c r="F98" s="30">
        <v>17.496300000000002</v>
      </c>
      <c r="G98" s="30">
        <v>1.5594599999999998</v>
      </c>
      <c r="H98" s="30">
        <v>19.964649999999999</v>
      </c>
      <c r="I98" s="30">
        <v>-4.6318700000000002</v>
      </c>
      <c r="J98" s="30">
        <v>-2.9422599999999997</v>
      </c>
      <c r="K98" s="30">
        <v>-3.1591499999999999</v>
      </c>
      <c r="L98" s="30">
        <v>-9.0039899999999999</v>
      </c>
      <c r="M98" s="30">
        <v>-1.39608</v>
      </c>
      <c r="N98" s="30">
        <v>-7.5825199999999997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"/>
  <sheetViews>
    <sheetView workbookViewId="0">
      <selection activeCell="Q3" sqref="Q3"/>
    </sheetView>
  </sheetViews>
  <sheetFormatPr defaultRowHeight="15" x14ac:dyDescent="0.25"/>
  <cols>
    <col min="24" max="24" width="9.85546875" bestFit="1" customWidth="1"/>
  </cols>
  <sheetData>
    <row r="1" spans="1:24" x14ac:dyDescent="0.25">
      <c r="A1" t="s">
        <v>80</v>
      </c>
    </row>
    <row r="2" spans="1:24" x14ac:dyDescent="0.25">
      <c r="B2" s="28">
        <v>43528</v>
      </c>
      <c r="C2" s="28">
        <v>43535</v>
      </c>
      <c r="D2" s="28">
        <v>43542</v>
      </c>
      <c r="E2" s="28">
        <v>43549</v>
      </c>
      <c r="F2" s="28">
        <v>43556</v>
      </c>
      <c r="G2" s="28">
        <v>43563</v>
      </c>
      <c r="H2" s="28">
        <v>43570</v>
      </c>
      <c r="I2" s="28">
        <v>43577</v>
      </c>
      <c r="J2" s="28">
        <v>43584</v>
      </c>
      <c r="K2" s="28">
        <v>43591</v>
      </c>
      <c r="L2" s="28">
        <v>43598</v>
      </c>
      <c r="M2" s="28">
        <v>43605</v>
      </c>
      <c r="N2" s="28">
        <v>43612</v>
      </c>
    </row>
    <row r="3" spans="1:24" x14ac:dyDescent="0.25">
      <c r="B3" s="30">
        <v>15886.210000000001</v>
      </c>
      <c r="C3" s="30">
        <v>11554.42</v>
      </c>
      <c r="D3" s="30">
        <v>5440.61</v>
      </c>
      <c r="E3" s="30">
        <v>30375.940000000002</v>
      </c>
      <c r="F3" s="30">
        <v>30374.33</v>
      </c>
      <c r="G3" s="30">
        <v>7412.67</v>
      </c>
      <c r="H3" s="30">
        <v>14056</v>
      </c>
      <c r="I3" s="30">
        <v>9470.67</v>
      </c>
      <c r="J3" s="30">
        <v>15658.06</v>
      </c>
      <c r="K3" s="30">
        <v>2320.33</v>
      </c>
      <c r="L3" s="30">
        <v>737.59</v>
      </c>
      <c r="M3" s="30">
        <v>15023.08</v>
      </c>
      <c r="N3" s="30">
        <v>2422.96</v>
      </c>
    </row>
    <row r="4" spans="1:24" x14ac:dyDescent="0.25">
      <c r="B4" s="30">
        <v>10785.54</v>
      </c>
      <c r="C4" s="30">
        <v>9627.94</v>
      </c>
      <c r="D4" s="30">
        <v>6406.79</v>
      </c>
      <c r="E4" s="30">
        <v>21399.59</v>
      </c>
      <c r="F4" s="30">
        <v>14585.79</v>
      </c>
      <c r="G4" s="30">
        <v>150.03</v>
      </c>
      <c r="H4" s="30">
        <v>0</v>
      </c>
      <c r="I4" s="30">
        <v>3505.05</v>
      </c>
      <c r="J4" s="30">
        <v>11091.460000000001</v>
      </c>
      <c r="K4" s="30">
        <v>44.4</v>
      </c>
      <c r="L4" s="30">
        <v>100.9</v>
      </c>
      <c r="M4" s="30">
        <v>11174.92</v>
      </c>
      <c r="N4" s="30">
        <v>95.68</v>
      </c>
      <c r="R4" s="29"/>
      <c r="S4" s="30"/>
      <c r="T4" s="30"/>
      <c r="U4" s="30"/>
      <c r="W4" s="27"/>
    </row>
    <row r="5" spans="1:24" x14ac:dyDescent="0.25">
      <c r="B5" s="30">
        <v>12678.36</v>
      </c>
      <c r="C5" s="30">
        <v>26301.4</v>
      </c>
      <c r="D5" s="30">
        <v>18413.420000000002</v>
      </c>
      <c r="E5" s="30">
        <v>20658.670000000002</v>
      </c>
      <c r="F5" s="30">
        <v>15889.42</v>
      </c>
      <c r="G5" s="30">
        <v>652.45000000000005</v>
      </c>
      <c r="H5" s="30">
        <v>0</v>
      </c>
      <c r="I5" s="30">
        <v>17051.02</v>
      </c>
      <c r="J5" s="30">
        <v>16887.080000000002</v>
      </c>
      <c r="K5" s="30">
        <v>425.94</v>
      </c>
      <c r="L5" s="30">
        <v>66.69</v>
      </c>
      <c r="M5" s="30">
        <v>28721.83</v>
      </c>
      <c r="N5" s="30">
        <v>4846.28</v>
      </c>
      <c r="R5" s="29"/>
      <c r="S5" s="30"/>
      <c r="T5" s="30"/>
      <c r="U5" s="30"/>
      <c r="W5" s="27"/>
    </row>
    <row r="6" spans="1:24" x14ac:dyDescent="0.25">
      <c r="B6" s="30">
        <v>6686.7</v>
      </c>
      <c r="C6" s="30">
        <v>38990.26</v>
      </c>
      <c r="D6" s="30">
        <v>14763</v>
      </c>
      <c r="E6" s="30">
        <v>16759.330000000002</v>
      </c>
      <c r="F6" s="30">
        <v>22207.41</v>
      </c>
      <c r="G6" s="30">
        <v>7956.14</v>
      </c>
      <c r="H6" s="30">
        <v>2818.39</v>
      </c>
      <c r="I6" s="30">
        <v>21246.36</v>
      </c>
      <c r="J6" s="30">
        <v>27171.89</v>
      </c>
      <c r="K6" s="30">
        <v>237.34</v>
      </c>
      <c r="L6" s="30">
        <v>646.54</v>
      </c>
      <c r="M6" s="30">
        <v>33828.160000000003</v>
      </c>
      <c r="N6" s="30">
        <v>10194.719999999999</v>
      </c>
      <c r="R6" s="29"/>
      <c r="S6" s="30"/>
      <c r="T6" s="30"/>
      <c r="U6" s="30"/>
      <c r="W6" s="27"/>
    </row>
    <row r="7" spans="1:24" x14ac:dyDescent="0.25">
      <c r="B7" s="30">
        <v>1429.75</v>
      </c>
      <c r="C7" s="30">
        <v>16541.68</v>
      </c>
      <c r="D7" s="30">
        <v>621.91999999999996</v>
      </c>
      <c r="E7" s="30">
        <v>2206.25</v>
      </c>
      <c r="F7" s="30">
        <v>10203.800000000001</v>
      </c>
      <c r="G7" s="30">
        <v>460.3</v>
      </c>
      <c r="H7" s="30">
        <v>293.75</v>
      </c>
      <c r="I7" s="30">
        <v>1510.67</v>
      </c>
      <c r="J7" s="30">
        <v>3638.78</v>
      </c>
      <c r="K7" s="30">
        <v>0</v>
      </c>
      <c r="L7" s="30">
        <v>0</v>
      </c>
      <c r="M7" s="30">
        <v>13616.75</v>
      </c>
      <c r="N7" s="30">
        <v>2704.17</v>
      </c>
      <c r="R7" s="29"/>
      <c r="S7" s="30"/>
      <c r="T7" s="30"/>
      <c r="U7" s="30"/>
      <c r="V7" s="51"/>
      <c r="W7" s="27"/>
      <c r="X7" s="52"/>
    </row>
    <row r="8" spans="1:24" x14ac:dyDescent="0.25">
      <c r="B8" s="30">
        <v>3217.94</v>
      </c>
      <c r="C8" s="30">
        <v>17399.59</v>
      </c>
      <c r="D8" s="30">
        <v>2366.14</v>
      </c>
      <c r="E8" s="30">
        <v>9951.9</v>
      </c>
      <c r="F8" s="30">
        <v>13876.87</v>
      </c>
      <c r="G8" s="30">
        <v>244.16</v>
      </c>
      <c r="H8" s="30">
        <v>0</v>
      </c>
      <c r="I8" s="30">
        <v>2709.41</v>
      </c>
      <c r="J8" s="30">
        <v>5572.41</v>
      </c>
      <c r="K8" s="30">
        <v>0</v>
      </c>
      <c r="L8" s="30">
        <v>0</v>
      </c>
      <c r="M8" s="30">
        <v>10472.800000000001</v>
      </c>
      <c r="N8" s="30">
        <v>3389.6800000000003</v>
      </c>
      <c r="R8" s="53"/>
      <c r="T8" s="52"/>
    </row>
    <row r="9" spans="1:24" x14ac:dyDescent="0.25">
      <c r="B9" s="30">
        <v>8852.2100000000009</v>
      </c>
      <c r="C9" s="30">
        <v>24728.080000000002</v>
      </c>
      <c r="D9" s="30">
        <v>15426.76</v>
      </c>
      <c r="E9" s="30">
        <v>24562.670000000002</v>
      </c>
      <c r="F9" s="30">
        <v>16874.12</v>
      </c>
      <c r="G9" s="30">
        <v>2055.7200000000003</v>
      </c>
      <c r="H9" s="30">
        <v>0</v>
      </c>
      <c r="I9" s="30">
        <v>19602.29</v>
      </c>
      <c r="J9" s="30">
        <v>18675.310000000001</v>
      </c>
      <c r="K9" s="30">
        <v>0</v>
      </c>
      <c r="L9" s="30">
        <v>154.74</v>
      </c>
      <c r="M9" s="30">
        <v>21613.75</v>
      </c>
      <c r="N9" s="30">
        <v>10844.62</v>
      </c>
      <c r="R9" s="53"/>
    </row>
    <row r="10" spans="1:24" x14ac:dyDescent="0.25">
      <c r="B10" s="30">
        <v>19144.900000000001</v>
      </c>
      <c r="C10" s="30">
        <v>33253.19</v>
      </c>
      <c r="D10" s="30">
        <v>33355.33</v>
      </c>
      <c r="E10" s="30">
        <v>33685.17</v>
      </c>
      <c r="F10" s="30">
        <v>23934.18</v>
      </c>
      <c r="G10" s="30">
        <v>16447.599999999999</v>
      </c>
      <c r="H10" s="30">
        <v>6.3500000000000005</v>
      </c>
      <c r="I10" s="30">
        <v>23108.600000000002</v>
      </c>
      <c r="J10" s="30">
        <v>26942.07</v>
      </c>
      <c r="K10" s="30">
        <v>0</v>
      </c>
      <c r="L10" s="30">
        <v>2299.08</v>
      </c>
      <c r="M10" s="30">
        <v>25766.16</v>
      </c>
      <c r="N10" s="30">
        <v>26448.83</v>
      </c>
    </row>
    <row r="11" spans="1:24" x14ac:dyDescent="0.25">
      <c r="B11" s="30">
        <v>25570.7</v>
      </c>
      <c r="C11" s="30">
        <v>20623.98</v>
      </c>
      <c r="D11" s="30">
        <v>28122.53</v>
      </c>
      <c r="E11" s="30">
        <v>29664.920000000002</v>
      </c>
      <c r="F11" s="30">
        <v>11666.25</v>
      </c>
      <c r="G11" s="30">
        <v>1576.89</v>
      </c>
      <c r="H11" s="30">
        <v>0</v>
      </c>
      <c r="I11" s="30">
        <v>12318.39</v>
      </c>
      <c r="J11" s="30">
        <v>11758.09</v>
      </c>
      <c r="K11" s="30">
        <v>0</v>
      </c>
      <c r="L11" s="30">
        <v>2780.4</v>
      </c>
      <c r="M11" s="30">
        <v>13985.42</v>
      </c>
      <c r="N11" s="30">
        <v>11520.89</v>
      </c>
    </row>
    <row r="12" spans="1:24" x14ac:dyDescent="0.25">
      <c r="B12" s="30">
        <v>16828.46</v>
      </c>
      <c r="C12" s="30">
        <v>26931.22</v>
      </c>
      <c r="D12" s="30">
        <v>23814.75</v>
      </c>
      <c r="E12" s="30">
        <v>35481.18</v>
      </c>
      <c r="F12" s="30">
        <v>13311.4</v>
      </c>
      <c r="G12" s="30">
        <v>47.89</v>
      </c>
      <c r="H12" s="30">
        <v>0</v>
      </c>
      <c r="I12" s="30">
        <v>10765.37</v>
      </c>
      <c r="J12" s="30">
        <v>13287.970000000001</v>
      </c>
      <c r="K12" s="30">
        <v>0</v>
      </c>
      <c r="L12" s="30">
        <v>56.52</v>
      </c>
      <c r="M12" s="30">
        <v>8813.4</v>
      </c>
      <c r="N12" s="30">
        <v>6949.89</v>
      </c>
    </row>
    <row r="13" spans="1:24" x14ac:dyDescent="0.25">
      <c r="B13" s="30">
        <v>17760.29</v>
      </c>
      <c r="C13" s="30">
        <v>26441.71</v>
      </c>
      <c r="D13" s="30">
        <v>23998.52</v>
      </c>
      <c r="E13" s="30">
        <v>37798.33</v>
      </c>
      <c r="F13" s="30">
        <v>9493.14</v>
      </c>
      <c r="G13" s="30">
        <v>211.32</v>
      </c>
      <c r="H13" s="30">
        <v>0</v>
      </c>
      <c r="I13" s="30">
        <v>12569.24</v>
      </c>
      <c r="J13" s="30">
        <v>16941.48</v>
      </c>
      <c r="K13" s="30">
        <v>0</v>
      </c>
      <c r="L13" s="30">
        <v>1.75</v>
      </c>
      <c r="M13" s="30">
        <v>9178.69</v>
      </c>
      <c r="N13" s="30">
        <v>9735.58</v>
      </c>
    </row>
    <row r="14" spans="1:24" x14ac:dyDescent="0.25">
      <c r="B14" s="30">
        <v>27713.37</v>
      </c>
      <c r="C14" s="30">
        <v>31890.74</v>
      </c>
      <c r="D14" s="30">
        <v>21126</v>
      </c>
      <c r="E14" s="30">
        <v>29686.75</v>
      </c>
      <c r="F14" s="30">
        <v>7478.71</v>
      </c>
      <c r="G14" s="30">
        <v>1166.03</v>
      </c>
      <c r="H14" s="30">
        <v>0</v>
      </c>
      <c r="I14" s="30">
        <v>16061.77</v>
      </c>
      <c r="J14" s="30">
        <v>13966.9</v>
      </c>
      <c r="K14" s="30">
        <v>0</v>
      </c>
      <c r="L14" s="30">
        <v>279.18</v>
      </c>
      <c r="M14" s="30">
        <v>10202.68</v>
      </c>
      <c r="N14" s="30">
        <v>12272.2</v>
      </c>
    </row>
    <row r="15" spans="1:24" x14ac:dyDescent="0.25">
      <c r="B15" s="30">
        <v>51890.41</v>
      </c>
      <c r="C15" s="30">
        <v>22767.77</v>
      </c>
      <c r="D15" s="30">
        <v>18845.170000000002</v>
      </c>
      <c r="E15" s="30">
        <v>20757.100000000002</v>
      </c>
      <c r="F15" s="30">
        <v>12268.36</v>
      </c>
      <c r="G15" s="30">
        <v>6735.76</v>
      </c>
      <c r="H15" s="30">
        <v>0</v>
      </c>
      <c r="I15" s="30">
        <v>9713.1200000000008</v>
      </c>
      <c r="J15" s="30">
        <v>10201.719999999999</v>
      </c>
      <c r="K15" s="30">
        <v>64.2</v>
      </c>
      <c r="L15" s="30">
        <v>0</v>
      </c>
      <c r="M15" s="30">
        <v>9096.81</v>
      </c>
      <c r="N15" s="30">
        <v>4469.75</v>
      </c>
    </row>
    <row r="16" spans="1:24" x14ac:dyDescent="0.25">
      <c r="B16" s="30">
        <v>43496.37</v>
      </c>
      <c r="C16" s="30">
        <v>19917.38</v>
      </c>
      <c r="D16" s="30">
        <v>24074.400000000001</v>
      </c>
      <c r="E16" s="30">
        <v>31842.33</v>
      </c>
      <c r="F16" s="30">
        <v>8845.380000000001</v>
      </c>
      <c r="G16" s="30">
        <v>1941.74</v>
      </c>
      <c r="H16" s="30">
        <v>1.67</v>
      </c>
      <c r="I16" s="30">
        <v>6378.55</v>
      </c>
      <c r="J16" s="30">
        <v>15811.29</v>
      </c>
      <c r="K16" s="30">
        <v>0</v>
      </c>
      <c r="L16" s="30">
        <v>0</v>
      </c>
      <c r="M16" s="30">
        <v>5723.46</v>
      </c>
      <c r="N16" s="30">
        <v>154.58000000000001</v>
      </c>
    </row>
    <row r="17" spans="2:14" x14ac:dyDescent="0.25">
      <c r="B17" s="30">
        <v>41196.11</v>
      </c>
      <c r="C17" s="30">
        <v>25303.93</v>
      </c>
      <c r="D17" s="30">
        <v>26061.420000000002</v>
      </c>
      <c r="E17" s="30">
        <v>27393.34</v>
      </c>
      <c r="F17" s="30">
        <v>6239.22</v>
      </c>
      <c r="G17" s="30">
        <v>398.07</v>
      </c>
      <c r="H17" s="30">
        <v>2.08</v>
      </c>
      <c r="I17" s="30">
        <v>9799.1200000000008</v>
      </c>
      <c r="J17" s="30">
        <v>19808.900000000001</v>
      </c>
      <c r="K17" s="30">
        <v>0</v>
      </c>
      <c r="L17" s="30">
        <v>0</v>
      </c>
      <c r="M17" s="30">
        <v>12743.050000000001</v>
      </c>
      <c r="N17" s="30">
        <v>0</v>
      </c>
    </row>
    <row r="18" spans="2:14" x14ac:dyDescent="0.25">
      <c r="B18" s="30">
        <v>40428.520000000004</v>
      </c>
      <c r="C18" s="30">
        <v>26371.98</v>
      </c>
      <c r="D18" s="30">
        <v>21745.93</v>
      </c>
      <c r="E18" s="30">
        <v>16438.62</v>
      </c>
      <c r="F18" s="30">
        <v>1633.72</v>
      </c>
      <c r="G18" s="30">
        <v>972.32</v>
      </c>
      <c r="H18" s="30">
        <v>943.42000000000007</v>
      </c>
      <c r="I18" s="30">
        <v>11115.58</v>
      </c>
      <c r="J18" s="30">
        <v>22207.06</v>
      </c>
      <c r="K18" s="30">
        <v>1.74</v>
      </c>
      <c r="L18" s="30">
        <v>73.87</v>
      </c>
      <c r="M18" s="30">
        <v>17633.68</v>
      </c>
      <c r="N18" s="30">
        <v>228.26</v>
      </c>
    </row>
    <row r="19" spans="2:14" x14ac:dyDescent="0.25">
      <c r="B19" s="30">
        <v>46415.99</v>
      </c>
      <c r="C19" s="30">
        <v>35891.32</v>
      </c>
      <c r="D19" s="30">
        <v>33436.480000000003</v>
      </c>
      <c r="E19" s="30">
        <v>46390.23</v>
      </c>
      <c r="F19" s="30">
        <v>20265.11</v>
      </c>
      <c r="G19" s="30">
        <v>25889.420000000002</v>
      </c>
      <c r="H19" s="30">
        <v>649.16999999999996</v>
      </c>
      <c r="I19" s="30">
        <v>16906.21</v>
      </c>
      <c r="J19" s="30">
        <v>41770.14</v>
      </c>
      <c r="K19" s="30">
        <v>2680.2200000000003</v>
      </c>
      <c r="L19" s="30">
        <v>4647.3500000000004</v>
      </c>
      <c r="M19" s="30">
        <v>37238.450000000004</v>
      </c>
      <c r="N19" s="30">
        <v>581.46</v>
      </c>
    </row>
    <row r="20" spans="2:14" x14ac:dyDescent="0.25">
      <c r="B20" s="30">
        <v>43096.31</v>
      </c>
      <c r="C20" s="30">
        <v>25101.71</v>
      </c>
      <c r="D20" s="30">
        <v>25255.03</v>
      </c>
      <c r="E20" s="30">
        <v>38033.129999999997</v>
      </c>
      <c r="F20" s="30">
        <v>16276.28</v>
      </c>
      <c r="G20" s="30">
        <v>13339.6</v>
      </c>
      <c r="H20" s="30">
        <v>5519</v>
      </c>
      <c r="I20" s="30">
        <v>13777.210000000001</v>
      </c>
      <c r="J20" s="30">
        <v>33835.75</v>
      </c>
      <c r="K20" s="30">
        <v>0</v>
      </c>
      <c r="L20" s="30">
        <v>346.24</v>
      </c>
      <c r="M20" s="30">
        <v>25946.62</v>
      </c>
      <c r="N20" s="30">
        <v>1.92</v>
      </c>
    </row>
    <row r="21" spans="2:14" x14ac:dyDescent="0.25">
      <c r="B21" s="30">
        <v>33108.54</v>
      </c>
      <c r="C21" s="30">
        <v>11503.65</v>
      </c>
      <c r="D21" s="30">
        <v>5750.33</v>
      </c>
      <c r="E21" s="30">
        <v>22957.420000000002</v>
      </c>
      <c r="F21" s="30">
        <v>7496.22</v>
      </c>
      <c r="G21" s="30">
        <v>1438.38</v>
      </c>
      <c r="H21" s="30">
        <v>898.42000000000007</v>
      </c>
      <c r="I21" s="30">
        <v>10949.69</v>
      </c>
      <c r="J21" s="30">
        <v>17941.78</v>
      </c>
      <c r="K21" s="30">
        <v>0</v>
      </c>
      <c r="L21" s="30">
        <v>0</v>
      </c>
      <c r="M21" s="30">
        <v>20114.420000000002</v>
      </c>
      <c r="N21" s="30">
        <v>149.95000000000002</v>
      </c>
    </row>
    <row r="22" spans="2:14" x14ac:dyDescent="0.25">
      <c r="B22" s="30">
        <v>9703.64</v>
      </c>
      <c r="C22" s="30">
        <v>10336.69</v>
      </c>
      <c r="D22" s="30">
        <v>1151.98</v>
      </c>
      <c r="E22" s="30">
        <v>13602.58</v>
      </c>
      <c r="F22" s="30">
        <v>758.29</v>
      </c>
      <c r="G22" s="30">
        <v>61.4</v>
      </c>
      <c r="H22" s="30">
        <v>1851.08</v>
      </c>
      <c r="I22" s="30">
        <v>6501.31</v>
      </c>
      <c r="J22" s="30">
        <v>5069.57</v>
      </c>
      <c r="K22" s="30">
        <v>0</v>
      </c>
      <c r="L22" s="30">
        <v>6.83</v>
      </c>
      <c r="M22" s="30">
        <v>14163.52</v>
      </c>
      <c r="N22" s="30">
        <v>1349.68</v>
      </c>
    </row>
    <row r="23" spans="2:14" x14ac:dyDescent="0.25">
      <c r="B23" s="30">
        <v>50172.770000000004</v>
      </c>
      <c r="C23" s="30">
        <v>48657.66</v>
      </c>
      <c r="D23" s="30">
        <v>50619.54</v>
      </c>
      <c r="E23" s="30">
        <v>55305</v>
      </c>
      <c r="F23" s="30">
        <v>40904.129999999997</v>
      </c>
      <c r="G23" s="30">
        <v>35165.65</v>
      </c>
      <c r="H23" s="30">
        <v>2394.75</v>
      </c>
      <c r="I23" s="30">
        <v>2892.66</v>
      </c>
      <c r="J23" s="30">
        <v>38154.67</v>
      </c>
      <c r="K23" s="30">
        <v>7948.52</v>
      </c>
      <c r="L23" s="30">
        <v>18963.310000000001</v>
      </c>
      <c r="M23" s="30">
        <v>50852.22</v>
      </c>
      <c r="N23" s="30">
        <v>34808.03</v>
      </c>
    </row>
    <row r="24" spans="2:14" x14ac:dyDescent="0.25">
      <c r="B24" s="30">
        <v>45284.11</v>
      </c>
      <c r="C24" s="30">
        <v>61924.66</v>
      </c>
      <c r="D24" s="30">
        <v>46375.56</v>
      </c>
      <c r="E24" s="30">
        <v>56073.49</v>
      </c>
      <c r="F24" s="30">
        <v>35726.840000000004</v>
      </c>
      <c r="G24" s="30">
        <v>16906.420000000002</v>
      </c>
      <c r="H24" s="30">
        <v>2606.58</v>
      </c>
      <c r="I24" s="30">
        <v>6084.47</v>
      </c>
      <c r="J24" s="30">
        <v>37606.620000000003</v>
      </c>
      <c r="K24" s="30">
        <v>596.05000000000007</v>
      </c>
      <c r="L24" s="30">
        <v>15909.380000000001</v>
      </c>
      <c r="M24" s="30">
        <v>44940.42</v>
      </c>
      <c r="N24" s="30">
        <v>25711.71</v>
      </c>
    </row>
    <row r="25" spans="2:14" x14ac:dyDescent="0.25">
      <c r="B25" s="30">
        <v>19537.52</v>
      </c>
      <c r="C25" s="30">
        <v>37327.440000000002</v>
      </c>
      <c r="D25" s="30">
        <v>22852.080000000002</v>
      </c>
      <c r="E25" s="30">
        <v>40559.020000000004</v>
      </c>
      <c r="F25" s="30">
        <v>6249.08</v>
      </c>
      <c r="G25" s="30">
        <v>144.17000000000002</v>
      </c>
      <c r="H25" s="30">
        <v>1275.83</v>
      </c>
      <c r="I25" s="30">
        <v>14426.62</v>
      </c>
      <c r="J25" s="30">
        <v>23719.72</v>
      </c>
      <c r="K25" s="30">
        <v>0</v>
      </c>
      <c r="L25" s="30">
        <v>713.02</v>
      </c>
      <c r="M25" s="30">
        <v>27884.670000000002</v>
      </c>
      <c r="N25" s="30">
        <v>5049.21</v>
      </c>
    </row>
    <row r="26" spans="2:14" x14ac:dyDescent="0.25">
      <c r="B26" s="30">
        <v>2839.48</v>
      </c>
      <c r="C26" s="30">
        <v>19122.61</v>
      </c>
      <c r="D26" s="30">
        <v>4713.3599999999997</v>
      </c>
      <c r="E26" s="30">
        <v>9674.49</v>
      </c>
      <c r="F26" s="30">
        <v>881.81000000000006</v>
      </c>
      <c r="G26" s="30">
        <v>0</v>
      </c>
      <c r="H26" s="30">
        <v>0</v>
      </c>
      <c r="I26" s="30">
        <v>19781.150000000001</v>
      </c>
      <c r="J26" s="30">
        <v>15254.880000000001</v>
      </c>
      <c r="K26" s="30">
        <v>156.92000000000002</v>
      </c>
      <c r="L26" s="30">
        <v>67.08</v>
      </c>
      <c r="M26" s="30">
        <v>3336.94</v>
      </c>
      <c r="N26" s="30">
        <v>0</v>
      </c>
    </row>
    <row r="27" spans="2:14" x14ac:dyDescent="0.25">
      <c r="B27" s="30">
        <v>51598.94</v>
      </c>
      <c r="C27" s="30">
        <v>67440.61</v>
      </c>
      <c r="D27" s="30">
        <v>63581.840000000004</v>
      </c>
      <c r="E27" s="30">
        <v>68200.45</v>
      </c>
      <c r="F27" s="30">
        <v>47701.450000000004</v>
      </c>
      <c r="G27" s="30">
        <v>37218.75</v>
      </c>
      <c r="H27" s="30">
        <v>11424.64</v>
      </c>
      <c r="I27" s="30">
        <v>25158.62</v>
      </c>
      <c r="J27" s="30">
        <v>62321.11</v>
      </c>
      <c r="K27" s="30">
        <v>12987.76</v>
      </c>
      <c r="L27" s="30">
        <v>24357.95</v>
      </c>
      <c r="M27" s="30">
        <v>44444.26</v>
      </c>
      <c r="N27" s="30">
        <v>23237.86</v>
      </c>
    </row>
    <row r="28" spans="2:14" x14ac:dyDescent="0.25">
      <c r="B28" s="30">
        <v>26066.25</v>
      </c>
      <c r="C28" s="30">
        <v>40185.68</v>
      </c>
      <c r="D28" s="30">
        <v>26883.65</v>
      </c>
      <c r="E28" s="30">
        <v>32472.48</v>
      </c>
      <c r="F28" s="30">
        <v>33493.760000000002</v>
      </c>
      <c r="G28" s="30">
        <v>5978.1900000000005</v>
      </c>
      <c r="H28" s="30">
        <v>360.01</v>
      </c>
      <c r="I28" s="30">
        <v>10883.95</v>
      </c>
      <c r="J28" s="30">
        <v>38038.89</v>
      </c>
      <c r="K28" s="30">
        <v>1433.67</v>
      </c>
      <c r="L28" s="30">
        <v>8665.15</v>
      </c>
      <c r="M28" s="30">
        <v>32691.43</v>
      </c>
      <c r="N28" s="30">
        <v>5822.6</v>
      </c>
    </row>
    <row r="29" spans="2:14" x14ac:dyDescent="0.25">
      <c r="B29" s="30">
        <v>8075.5</v>
      </c>
      <c r="C29" s="30">
        <v>14054.09</v>
      </c>
      <c r="D29" s="30">
        <v>6218.47</v>
      </c>
      <c r="E29" s="30">
        <v>7525</v>
      </c>
      <c r="F29" s="30">
        <v>13461.39</v>
      </c>
      <c r="G29" s="30">
        <v>0</v>
      </c>
      <c r="H29" s="30">
        <v>0</v>
      </c>
      <c r="I29" s="30">
        <v>1539.1100000000001</v>
      </c>
      <c r="J29" s="30">
        <v>16847.330000000002</v>
      </c>
      <c r="K29" s="30">
        <v>754</v>
      </c>
      <c r="L29" s="30">
        <v>1628.25</v>
      </c>
      <c r="M29" s="30">
        <v>4192.84</v>
      </c>
      <c r="N29" s="30">
        <v>0</v>
      </c>
    </row>
    <row r="30" spans="2:14" x14ac:dyDescent="0.25">
      <c r="B30" s="30">
        <v>402.25</v>
      </c>
      <c r="C30" s="30">
        <v>2091.37</v>
      </c>
      <c r="D30" s="30">
        <v>2056.5</v>
      </c>
      <c r="E30" s="30">
        <v>34.42</v>
      </c>
      <c r="F30" s="30">
        <v>1580.25</v>
      </c>
      <c r="G30" s="30">
        <v>0</v>
      </c>
      <c r="H30" s="30">
        <v>0</v>
      </c>
      <c r="I30" s="30">
        <v>681.6</v>
      </c>
      <c r="J30" s="30">
        <v>9408.85</v>
      </c>
      <c r="K30" s="30">
        <v>0</v>
      </c>
      <c r="L30" s="30">
        <v>1594.67</v>
      </c>
      <c r="M30" s="30">
        <v>386.44</v>
      </c>
      <c r="N30" s="30">
        <v>240.45000000000002</v>
      </c>
    </row>
    <row r="31" spans="2:14" x14ac:dyDescent="0.25">
      <c r="B31" s="30">
        <v>16667.12</v>
      </c>
      <c r="C31" s="30">
        <v>21101</v>
      </c>
      <c r="D31" s="30">
        <v>23143.260000000002</v>
      </c>
      <c r="E31" s="30">
        <v>6751.55</v>
      </c>
      <c r="F31" s="30">
        <v>6412.27</v>
      </c>
      <c r="G31" s="30">
        <v>1299.23</v>
      </c>
      <c r="H31" s="30">
        <v>0</v>
      </c>
      <c r="I31" s="30">
        <v>19080.87</v>
      </c>
      <c r="J31" s="30">
        <v>18967.27</v>
      </c>
      <c r="K31" s="30">
        <v>1.67</v>
      </c>
      <c r="L31" s="30">
        <v>18039.150000000001</v>
      </c>
      <c r="M31" s="30">
        <v>19816.05</v>
      </c>
      <c r="N31" s="30">
        <v>838.76</v>
      </c>
    </row>
    <row r="32" spans="2:14" x14ac:dyDescent="0.25">
      <c r="B32" s="30">
        <v>8682.7000000000007</v>
      </c>
      <c r="C32" s="30">
        <v>18733.73</v>
      </c>
      <c r="D32" s="30">
        <v>12975.470000000001</v>
      </c>
      <c r="E32" s="30">
        <v>5172.4400000000005</v>
      </c>
      <c r="F32" s="30">
        <v>125</v>
      </c>
      <c r="G32" s="30">
        <v>0</v>
      </c>
      <c r="H32" s="30">
        <v>0</v>
      </c>
      <c r="I32" s="30">
        <v>9437.61</v>
      </c>
      <c r="J32" s="30">
        <v>10530.58</v>
      </c>
      <c r="K32" s="30">
        <v>0</v>
      </c>
      <c r="L32" s="30">
        <v>11455.33</v>
      </c>
      <c r="M32" s="30">
        <v>16620</v>
      </c>
      <c r="N32" s="30">
        <v>0</v>
      </c>
    </row>
    <row r="33" spans="2:14" x14ac:dyDescent="0.25">
      <c r="B33" s="30">
        <v>2688.17</v>
      </c>
      <c r="C33" s="30">
        <v>18240.7</v>
      </c>
      <c r="D33" s="30">
        <v>958.4</v>
      </c>
      <c r="E33" s="30">
        <v>1740.33</v>
      </c>
      <c r="F33" s="30">
        <v>0</v>
      </c>
      <c r="G33" s="30">
        <v>0</v>
      </c>
      <c r="H33" s="30">
        <v>0</v>
      </c>
      <c r="I33" s="30">
        <v>285.08</v>
      </c>
      <c r="J33" s="30">
        <v>2171.08</v>
      </c>
      <c r="K33" s="30">
        <v>0</v>
      </c>
      <c r="L33" s="30">
        <v>7261.51</v>
      </c>
      <c r="M33" s="30">
        <v>17752.02</v>
      </c>
      <c r="N33" s="30">
        <v>0</v>
      </c>
    </row>
    <row r="34" spans="2:14" x14ac:dyDescent="0.25">
      <c r="B34" s="30">
        <v>3088.73</v>
      </c>
      <c r="C34" s="30">
        <v>30772.86</v>
      </c>
      <c r="D34" s="30">
        <v>4955.8599999999997</v>
      </c>
      <c r="E34" s="30">
        <v>42.25</v>
      </c>
      <c r="F34" s="30">
        <v>671.51</v>
      </c>
      <c r="G34" s="30">
        <v>675.83</v>
      </c>
      <c r="H34" s="30">
        <v>0</v>
      </c>
      <c r="I34" s="30">
        <v>912.80000000000007</v>
      </c>
      <c r="J34" s="30">
        <v>5534.25</v>
      </c>
      <c r="K34" s="30">
        <v>248.75</v>
      </c>
      <c r="L34" s="30">
        <v>6676.1100000000006</v>
      </c>
      <c r="M34" s="30">
        <v>17404</v>
      </c>
      <c r="N34" s="30">
        <v>0</v>
      </c>
    </row>
    <row r="35" spans="2:14" x14ac:dyDescent="0.25">
      <c r="B35" s="30">
        <v>4154.8599999999997</v>
      </c>
      <c r="C35" s="30">
        <v>19863.55</v>
      </c>
      <c r="D35" s="30">
        <v>2452.63</v>
      </c>
      <c r="E35" s="30">
        <v>520.91</v>
      </c>
      <c r="F35" s="30">
        <v>285.82</v>
      </c>
      <c r="G35" s="30">
        <v>1.67</v>
      </c>
      <c r="H35" s="30">
        <v>21.830000000000002</v>
      </c>
      <c r="I35" s="30">
        <v>19255.420000000002</v>
      </c>
      <c r="J35" s="30">
        <v>14812.65</v>
      </c>
      <c r="K35" s="30">
        <v>288.53000000000003</v>
      </c>
      <c r="L35" s="30">
        <v>18298.260000000002</v>
      </c>
      <c r="M35" s="30">
        <v>5192.08</v>
      </c>
      <c r="N35" s="30">
        <v>0</v>
      </c>
    </row>
    <row r="36" spans="2:14" x14ac:dyDescent="0.25">
      <c r="B36" s="30">
        <v>1989.8300000000002</v>
      </c>
      <c r="C36" s="30">
        <v>16603.8</v>
      </c>
      <c r="D36" s="30">
        <v>598.66999999999996</v>
      </c>
      <c r="E36" s="30">
        <v>0</v>
      </c>
      <c r="F36" s="30">
        <v>301.77</v>
      </c>
      <c r="G36" s="30">
        <v>140</v>
      </c>
      <c r="H36" s="30">
        <v>392</v>
      </c>
      <c r="I36" s="30">
        <v>13156.03</v>
      </c>
      <c r="J36" s="30">
        <v>8150.51</v>
      </c>
      <c r="K36" s="30">
        <v>394.92</v>
      </c>
      <c r="L36" s="30">
        <v>18547.8</v>
      </c>
      <c r="M36" s="30">
        <v>1300</v>
      </c>
      <c r="N36" s="30">
        <v>19.420000000000002</v>
      </c>
    </row>
    <row r="37" spans="2:14" x14ac:dyDescent="0.25">
      <c r="B37" s="30">
        <v>218.13</v>
      </c>
      <c r="C37" s="30">
        <v>6699.17</v>
      </c>
      <c r="D37" s="30">
        <v>930.92000000000007</v>
      </c>
      <c r="E37" s="30">
        <v>0</v>
      </c>
      <c r="F37" s="30">
        <v>2019.93</v>
      </c>
      <c r="G37" s="30">
        <v>0</v>
      </c>
      <c r="H37" s="30">
        <v>2839.55</v>
      </c>
      <c r="I37" s="30">
        <v>6284.31</v>
      </c>
      <c r="J37" s="30">
        <v>2525.75</v>
      </c>
      <c r="K37" s="30">
        <v>0</v>
      </c>
      <c r="L37" s="30">
        <v>8155.05</v>
      </c>
      <c r="M37" s="30">
        <v>453.33</v>
      </c>
      <c r="N37" s="30">
        <v>1.67</v>
      </c>
    </row>
    <row r="38" spans="2:14" x14ac:dyDescent="0.25">
      <c r="B38" s="30">
        <v>1370</v>
      </c>
      <c r="C38" s="30">
        <v>1164.05</v>
      </c>
      <c r="D38" s="30">
        <v>623</v>
      </c>
      <c r="E38" s="30">
        <v>0</v>
      </c>
      <c r="F38" s="30">
        <v>4681.57</v>
      </c>
      <c r="G38" s="30">
        <v>0</v>
      </c>
      <c r="H38" s="30">
        <v>10946.17</v>
      </c>
      <c r="I38" s="30">
        <v>2926.21</v>
      </c>
      <c r="J38" s="30">
        <v>1163.95</v>
      </c>
      <c r="K38" s="30">
        <v>189.58</v>
      </c>
      <c r="L38" s="30">
        <v>16616.78</v>
      </c>
      <c r="M38" s="30">
        <v>1408.47</v>
      </c>
      <c r="N38" s="30">
        <v>11.5</v>
      </c>
    </row>
    <row r="39" spans="2:14" x14ac:dyDescent="0.25">
      <c r="B39" s="30">
        <v>105.33</v>
      </c>
      <c r="C39" s="30">
        <v>1734.32</v>
      </c>
      <c r="D39" s="30">
        <v>0</v>
      </c>
      <c r="E39" s="30">
        <v>0</v>
      </c>
      <c r="F39" s="30">
        <v>2333.88</v>
      </c>
      <c r="G39" s="30">
        <v>0</v>
      </c>
      <c r="H39" s="30">
        <v>8048.6500000000005</v>
      </c>
      <c r="I39" s="30">
        <v>11549.72</v>
      </c>
      <c r="J39" s="30">
        <v>378.11</v>
      </c>
      <c r="K39" s="30">
        <v>20</v>
      </c>
      <c r="L39" s="30">
        <v>11959.53</v>
      </c>
      <c r="M39" s="30">
        <v>444.92</v>
      </c>
      <c r="N39" s="30">
        <v>10.17</v>
      </c>
    </row>
    <row r="40" spans="2:14" x14ac:dyDescent="0.25">
      <c r="B40" s="30">
        <v>410.77</v>
      </c>
      <c r="C40" s="30">
        <v>2409.92</v>
      </c>
      <c r="D40" s="30">
        <v>0</v>
      </c>
      <c r="E40" s="30">
        <v>14.42</v>
      </c>
      <c r="F40" s="30">
        <v>3395.2000000000003</v>
      </c>
      <c r="G40" s="30">
        <v>0</v>
      </c>
      <c r="H40" s="30">
        <v>1647.96</v>
      </c>
      <c r="I40" s="30">
        <v>12780.31</v>
      </c>
      <c r="J40" s="30">
        <v>2558.7000000000003</v>
      </c>
      <c r="K40" s="30">
        <v>0</v>
      </c>
      <c r="L40" s="30">
        <v>20616.57</v>
      </c>
      <c r="M40" s="30">
        <v>6.32</v>
      </c>
      <c r="N40" s="30">
        <v>0</v>
      </c>
    </row>
    <row r="41" spans="2:14" x14ac:dyDescent="0.25">
      <c r="B41" s="30">
        <v>514.70000000000005</v>
      </c>
      <c r="C41" s="30">
        <v>170.15</v>
      </c>
      <c r="D41" s="30">
        <v>0</v>
      </c>
      <c r="E41" s="30">
        <v>111.92</v>
      </c>
      <c r="F41" s="30">
        <v>15308.03</v>
      </c>
      <c r="G41" s="30">
        <v>0</v>
      </c>
      <c r="H41" s="30">
        <v>13384.220000000001</v>
      </c>
      <c r="I41" s="30">
        <v>15074.27</v>
      </c>
      <c r="J41" s="30">
        <v>1332.26</v>
      </c>
      <c r="K41" s="30">
        <v>0</v>
      </c>
      <c r="L41" s="30">
        <v>34215.32</v>
      </c>
      <c r="M41" s="30">
        <v>0</v>
      </c>
      <c r="N41" s="30">
        <v>57.84</v>
      </c>
    </row>
    <row r="42" spans="2:14" x14ac:dyDescent="0.25">
      <c r="B42" s="30">
        <v>4211.17</v>
      </c>
      <c r="C42" s="30">
        <v>1254.25</v>
      </c>
      <c r="D42" s="30">
        <v>13.92</v>
      </c>
      <c r="E42" s="30">
        <v>3741.25</v>
      </c>
      <c r="F42" s="30">
        <v>31251.510000000002</v>
      </c>
      <c r="G42" s="30">
        <v>152.26</v>
      </c>
      <c r="H42" s="30">
        <v>26592.81</v>
      </c>
      <c r="I42" s="30">
        <v>21866.98</v>
      </c>
      <c r="J42" s="30">
        <v>9282.59</v>
      </c>
      <c r="K42" s="30">
        <v>0</v>
      </c>
      <c r="L42" s="30">
        <v>38311.410000000003</v>
      </c>
      <c r="M42" s="30">
        <v>8389.56</v>
      </c>
      <c r="N42" s="30">
        <v>236.42000000000002</v>
      </c>
    </row>
    <row r="43" spans="2:14" x14ac:dyDescent="0.25">
      <c r="B43" s="30">
        <v>2762.54</v>
      </c>
      <c r="C43" s="30">
        <v>449.69</v>
      </c>
      <c r="D43" s="30">
        <v>264.42</v>
      </c>
      <c r="E43" s="30">
        <v>3763.65</v>
      </c>
      <c r="F43" s="30">
        <v>13057.74</v>
      </c>
      <c r="G43" s="30">
        <v>0</v>
      </c>
      <c r="H43" s="30">
        <v>11154.050000000001</v>
      </c>
      <c r="I43" s="30">
        <v>9952.6</v>
      </c>
      <c r="J43" s="30">
        <v>6680.31</v>
      </c>
      <c r="K43" s="30">
        <v>0</v>
      </c>
      <c r="L43" s="30">
        <v>38457.93</v>
      </c>
      <c r="M43" s="30">
        <v>5091.54</v>
      </c>
      <c r="N43" s="30">
        <v>289.83</v>
      </c>
    </row>
    <row r="44" spans="2:14" x14ac:dyDescent="0.25">
      <c r="B44" s="30">
        <v>10950.86</v>
      </c>
      <c r="C44" s="30">
        <v>0</v>
      </c>
      <c r="D44" s="30">
        <v>0</v>
      </c>
      <c r="E44" s="30">
        <v>8740.94</v>
      </c>
      <c r="F44" s="30">
        <v>11873.33</v>
      </c>
      <c r="G44" s="30">
        <v>2.67</v>
      </c>
      <c r="H44" s="30">
        <v>11846.51</v>
      </c>
      <c r="I44" s="30">
        <v>8716.09</v>
      </c>
      <c r="J44" s="30">
        <v>525.16</v>
      </c>
      <c r="K44" s="30">
        <v>0</v>
      </c>
      <c r="L44" s="30">
        <v>37516.36</v>
      </c>
      <c r="M44" s="30">
        <v>2986.91</v>
      </c>
      <c r="N44" s="30">
        <v>231.34</v>
      </c>
    </row>
    <row r="45" spans="2:14" x14ac:dyDescent="0.25">
      <c r="B45" s="30">
        <v>23004.880000000001</v>
      </c>
      <c r="C45" s="30">
        <v>0</v>
      </c>
      <c r="D45" s="30">
        <v>268.83</v>
      </c>
      <c r="E45" s="30">
        <v>9269.58</v>
      </c>
      <c r="F45" s="30">
        <v>20008.080000000002</v>
      </c>
      <c r="G45" s="30">
        <v>573.56000000000006</v>
      </c>
      <c r="H45" s="30">
        <v>17337.16</v>
      </c>
      <c r="I45" s="30">
        <v>13733.9</v>
      </c>
      <c r="J45" s="30">
        <v>206.87</v>
      </c>
      <c r="K45" s="30">
        <v>72.850000000000009</v>
      </c>
      <c r="L45" s="30">
        <v>40809.82</v>
      </c>
      <c r="M45" s="30">
        <v>4183.17</v>
      </c>
      <c r="N45" s="30">
        <v>66.97</v>
      </c>
    </row>
    <row r="46" spans="2:14" x14ac:dyDescent="0.25">
      <c r="B46" s="30">
        <v>33628.67</v>
      </c>
      <c r="C46" s="30">
        <v>41.28</v>
      </c>
      <c r="D46" s="30">
        <v>32.5</v>
      </c>
      <c r="E46" s="30">
        <v>2198.4</v>
      </c>
      <c r="F46" s="30">
        <v>30265.279999999999</v>
      </c>
      <c r="G46" s="30">
        <v>3139.5</v>
      </c>
      <c r="H46" s="30">
        <v>24903.25</v>
      </c>
      <c r="I46" s="30">
        <v>18721.88</v>
      </c>
      <c r="J46" s="30">
        <v>0</v>
      </c>
      <c r="K46" s="30">
        <v>0</v>
      </c>
      <c r="L46" s="30">
        <v>49208.9</v>
      </c>
      <c r="M46" s="30">
        <v>10900.33</v>
      </c>
      <c r="N46" s="30">
        <v>0</v>
      </c>
    </row>
    <row r="47" spans="2:14" x14ac:dyDescent="0.25">
      <c r="B47" s="30">
        <v>15214.25</v>
      </c>
      <c r="C47" s="30">
        <v>3464.4500000000003</v>
      </c>
      <c r="D47" s="30">
        <v>115.07000000000001</v>
      </c>
      <c r="E47" s="30">
        <v>12551.81</v>
      </c>
      <c r="F47" s="30">
        <v>39469.25</v>
      </c>
      <c r="G47" s="30">
        <v>384</v>
      </c>
      <c r="H47" s="30">
        <v>20218.41</v>
      </c>
      <c r="I47" s="30">
        <v>17613.52</v>
      </c>
      <c r="J47" s="30">
        <v>0</v>
      </c>
      <c r="K47" s="30">
        <v>0</v>
      </c>
      <c r="L47" s="30">
        <v>44223.88</v>
      </c>
      <c r="M47" s="30">
        <v>5627.1500000000005</v>
      </c>
      <c r="N47" s="30">
        <v>0</v>
      </c>
    </row>
    <row r="48" spans="2:14" x14ac:dyDescent="0.25">
      <c r="B48" s="30">
        <v>9178.27</v>
      </c>
      <c r="C48" s="30">
        <v>0</v>
      </c>
      <c r="D48" s="30">
        <v>102.09</v>
      </c>
      <c r="E48" s="30">
        <v>3620.9700000000003</v>
      </c>
      <c r="F48" s="30">
        <v>28199.920000000002</v>
      </c>
      <c r="G48" s="30">
        <v>1861.88</v>
      </c>
      <c r="H48" s="30">
        <v>12513.18</v>
      </c>
      <c r="I48" s="30">
        <v>23124.93</v>
      </c>
      <c r="J48" s="30">
        <v>0</v>
      </c>
      <c r="K48" s="30">
        <v>0</v>
      </c>
      <c r="L48" s="30">
        <v>40797.72</v>
      </c>
      <c r="M48" s="30">
        <v>369.67</v>
      </c>
      <c r="N48" s="30">
        <v>138.58000000000001</v>
      </c>
    </row>
    <row r="49" spans="2:14" x14ac:dyDescent="0.25">
      <c r="B49" s="30">
        <v>12717.31</v>
      </c>
      <c r="C49" s="30">
        <v>0</v>
      </c>
      <c r="D49" s="30">
        <v>156</v>
      </c>
      <c r="E49" s="30">
        <v>3497.01</v>
      </c>
      <c r="F49" s="30">
        <v>31492.280000000002</v>
      </c>
      <c r="G49" s="30">
        <v>1556.75</v>
      </c>
      <c r="H49" s="30">
        <v>14824.01</v>
      </c>
      <c r="I49" s="30">
        <v>31890.16</v>
      </c>
      <c r="J49" s="30">
        <v>0</v>
      </c>
      <c r="K49" s="30">
        <v>0</v>
      </c>
      <c r="L49" s="30">
        <v>34514.65</v>
      </c>
      <c r="M49" s="30">
        <v>152.83000000000001</v>
      </c>
      <c r="N49" s="30">
        <v>0</v>
      </c>
    </row>
    <row r="50" spans="2:14" x14ac:dyDescent="0.25">
      <c r="B50" s="30">
        <v>25622.21</v>
      </c>
      <c r="C50" s="30">
        <v>0</v>
      </c>
      <c r="D50" s="30">
        <v>138.33000000000001</v>
      </c>
      <c r="E50" s="30">
        <v>940.26</v>
      </c>
      <c r="F50" s="30">
        <v>25415.49</v>
      </c>
      <c r="G50" s="30">
        <v>2320.58</v>
      </c>
      <c r="H50" s="30">
        <v>13785.06</v>
      </c>
      <c r="I50" s="30">
        <v>30072.170000000002</v>
      </c>
      <c r="J50" s="30">
        <v>0</v>
      </c>
      <c r="K50" s="30">
        <v>0</v>
      </c>
      <c r="L50" s="30">
        <v>38938.94</v>
      </c>
      <c r="M50" s="30">
        <v>34.619999999999997</v>
      </c>
      <c r="N50" s="30">
        <v>0</v>
      </c>
    </row>
    <row r="51" spans="2:14" x14ac:dyDescent="0.25">
      <c r="B51" s="30">
        <v>35268.49</v>
      </c>
      <c r="C51" s="30">
        <v>0</v>
      </c>
      <c r="D51" s="30">
        <v>1.67</v>
      </c>
      <c r="E51" s="30">
        <v>9066.08</v>
      </c>
      <c r="F51" s="30">
        <v>33906.050000000003</v>
      </c>
      <c r="G51" s="30">
        <v>6769.4400000000005</v>
      </c>
      <c r="H51" s="30">
        <v>15130.68</v>
      </c>
      <c r="I51" s="30">
        <v>21512.850000000002</v>
      </c>
      <c r="J51" s="30">
        <v>0</v>
      </c>
      <c r="K51" s="30">
        <v>0</v>
      </c>
      <c r="L51" s="30">
        <v>35022.42</v>
      </c>
      <c r="M51" s="30">
        <v>106.32000000000001</v>
      </c>
      <c r="N51" s="30">
        <v>0</v>
      </c>
    </row>
    <row r="52" spans="2:14" x14ac:dyDescent="0.25">
      <c r="B52" s="30">
        <v>8036.2</v>
      </c>
      <c r="C52" s="30">
        <v>0</v>
      </c>
      <c r="D52" s="30">
        <v>0</v>
      </c>
      <c r="E52" s="30">
        <v>15005.24</v>
      </c>
      <c r="F52" s="30">
        <v>28565.29</v>
      </c>
      <c r="G52" s="30">
        <v>5159.41</v>
      </c>
      <c r="H52" s="30">
        <v>15896.44</v>
      </c>
      <c r="I52" s="30">
        <v>20412.07</v>
      </c>
      <c r="J52" s="30">
        <v>0</v>
      </c>
      <c r="K52" s="30">
        <v>0</v>
      </c>
      <c r="L52" s="30">
        <v>31913.31</v>
      </c>
      <c r="M52" s="30">
        <v>79.58</v>
      </c>
      <c r="N52" s="30">
        <v>0</v>
      </c>
    </row>
    <row r="53" spans="2:14" x14ac:dyDescent="0.25">
      <c r="B53" s="30">
        <v>15707.81</v>
      </c>
      <c r="C53" s="30">
        <v>0</v>
      </c>
      <c r="D53" s="30">
        <v>0</v>
      </c>
      <c r="E53" s="30">
        <v>9400.9500000000007</v>
      </c>
      <c r="F53" s="30">
        <v>25606.58</v>
      </c>
      <c r="G53" s="30">
        <v>1642.67</v>
      </c>
      <c r="H53" s="30">
        <v>5163.49</v>
      </c>
      <c r="I53" s="30">
        <v>20254.189999999999</v>
      </c>
      <c r="J53" s="30">
        <v>0</v>
      </c>
      <c r="K53" s="30">
        <v>0</v>
      </c>
      <c r="L53" s="30">
        <v>29976.43</v>
      </c>
      <c r="M53" s="30">
        <v>90.67</v>
      </c>
      <c r="N53" s="30">
        <v>0</v>
      </c>
    </row>
    <row r="54" spans="2:14" x14ac:dyDescent="0.25">
      <c r="B54" s="30">
        <v>37187.78</v>
      </c>
      <c r="C54" s="30">
        <v>0</v>
      </c>
      <c r="D54" s="30">
        <v>0</v>
      </c>
      <c r="E54" s="30">
        <v>8704.0400000000009</v>
      </c>
      <c r="F54" s="30">
        <v>34675.83</v>
      </c>
      <c r="G54" s="30">
        <v>488.17</v>
      </c>
      <c r="H54" s="30">
        <v>3168.1800000000003</v>
      </c>
      <c r="I54" s="30">
        <v>23804.54</v>
      </c>
      <c r="J54" s="30">
        <v>0</v>
      </c>
      <c r="K54" s="30">
        <v>0</v>
      </c>
      <c r="L54" s="30">
        <v>36065.35</v>
      </c>
      <c r="M54" s="30">
        <v>167.75</v>
      </c>
      <c r="N54" s="30">
        <v>0</v>
      </c>
    </row>
    <row r="55" spans="2:14" x14ac:dyDescent="0.25">
      <c r="B55" s="30">
        <v>39238.53</v>
      </c>
      <c r="C55" s="30">
        <v>0</v>
      </c>
      <c r="D55" s="30">
        <v>0</v>
      </c>
      <c r="E55" s="30">
        <v>5710.57</v>
      </c>
      <c r="F55" s="30">
        <v>23161.96</v>
      </c>
      <c r="G55" s="30">
        <v>20.190000000000001</v>
      </c>
      <c r="H55" s="30">
        <v>13025.82</v>
      </c>
      <c r="I55" s="30">
        <v>8475.7999999999993</v>
      </c>
      <c r="J55" s="30">
        <v>0</v>
      </c>
      <c r="K55" s="30">
        <v>0</v>
      </c>
      <c r="L55" s="30">
        <v>25857.420000000002</v>
      </c>
      <c r="M55" s="30">
        <v>0</v>
      </c>
      <c r="N55" s="30">
        <v>0</v>
      </c>
    </row>
    <row r="56" spans="2:14" x14ac:dyDescent="0.25">
      <c r="B56" s="30">
        <v>30472.03</v>
      </c>
      <c r="C56" s="30">
        <v>0</v>
      </c>
      <c r="D56" s="30">
        <v>0</v>
      </c>
      <c r="E56" s="30">
        <v>6243.6900000000005</v>
      </c>
      <c r="F56" s="30">
        <v>38128.270000000004</v>
      </c>
      <c r="G56" s="30">
        <v>0</v>
      </c>
      <c r="H56" s="30">
        <v>21714.18</v>
      </c>
      <c r="I56" s="30">
        <v>7098.85</v>
      </c>
      <c r="J56" s="30">
        <v>0</v>
      </c>
      <c r="K56" s="30">
        <v>0</v>
      </c>
      <c r="L56" s="30">
        <v>16932.37</v>
      </c>
      <c r="M56" s="30">
        <v>0</v>
      </c>
      <c r="N56" s="30">
        <v>0</v>
      </c>
    </row>
    <row r="57" spans="2:14" x14ac:dyDescent="0.25">
      <c r="B57" s="30">
        <v>44168.47</v>
      </c>
      <c r="C57" s="30">
        <v>0</v>
      </c>
      <c r="D57" s="30">
        <v>1.67</v>
      </c>
      <c r="E57" s="30">
        <v>20898.5</v>
      </c>
      <c r="F57" s="30">
        <v>39840.28</v>
      </c>
      <c r="G57" s="30">
        <v>235.52</v>
      </c>
      <c r="H57" s="30">
        <v>27744.62</v>
      </c>
      <c r="I57" s="30">
        <v>11208.24</v>
      </c>
      <c r="J57" s="30">
        <v>0</v>
      </c>
      <c r="K57" s="30">
        <v>0.83000000000000007</v>
      </c>
      <c r="L57" s="30">
        <v>29427.13</v>
      </c>
      <c r="M57" s="30">
        <v>263.33</v>
      </c>
      <c r="N57" s="30">
        <v>48.42</v>
      </c>
    </row>
    <row r="58" spans="2:14" x14ac:dyDescent="0.25">
      <c r="B58" s="30">
        <v>66148.479999999996</v>
      </c>
      <c r="C58" s="30">
        <v>1.67</v>
      </c>
      <c r="D58" s="30">
        <v>1451.95</v>
      </c>
      <c r="E58" s="30">
        <v>39983.120000000003</v>
      </c>
      <c r="F58" s="30">
        <v>55855.16</v>
      </c>
      <c r="G58" s="30">
        <v>11894.62</v>
      </c>
      <c r="H58" s="30">
        <v>37846.42</v>
      </c>
      <c r="I58" s="30">
        <v>19736.240000000002</v>
      </c>
      <c r="J58" s="30">
        <v>0</v>
      </c>
      <c r="K58" s="30">
        <v>741.65</v>
      </c>
      <c r="L58" s="30">
        <v>61057.46</v>
      </c>
      <c r="M58" s="30">
        <v>4702.91</v>
      </c>
      <c r="N58" s="30">
        <v>8611.52</v>
      </c>
    </row>
    <row r="59" spans="2:14" x14ac:dyDescent="0.25">
      <c r="B59" s="30">
        <v>59544.380000000005</v>
      </c>
      <c r="C59" s="30">
        <v>0</v>
      </c>
      <c r="D59" s="30">
        <v>7205.7</v>
      </c>
      <c r="E59" s="30">
        <v>35983.99</v>
      </c>
      <c r="F59" s="30">
        <v>60276.3</v>
      </c>
      <c r="G59" s="30">
        <v>19908</v>
      </c>
      <c r="H59" s="30">
        <v>43078.239999999998</v>
      </c>
      <c r="I59" s="30">
        <v>33020.870000000003</v>
      </c>
      <c r="J59" s="30">
        <v>1901.83</v>
      </c>
      <c r="K59" s="30">
        <v>1296.17</v>
      </c>
      <c r="L59" s="30">
        <v>55534.47</v>
      </c>
      <c r="M59" s="30">
        <v>8161.83</v>
      </c>
      <c r="N59" s="30">
        <v>14410</v>
      </c>
    </row>
    <row r="60" spans="2:14" x14ac:dyDescent="0.25">
      <c r="B60" s="30">
        <v>26900.420000000002</v>
      </c>
      <c r="C60" s="30">
        <v>0</v>
      </c>
      <c r="D60" s="30">
        <v>491.75</v>
      </c>
      <c r="E60" s="30">
        <v>28834</v>
      </c>
      <c r="F60" s="30">
        <v>49537.66</v>
      </c>
      <c r="G60" s="30">
        <v>1546.42</v>
      </c>
      <c r="H60" s="30">
        <v>29401.78</v>
      </c>
      <c r="I60" s="30">
        <v>32158.87</v>
      </c>
      <c r="J60" s="30">
        <v>0</v>
      </c>
      <c r="K60" s="30">
        <v>0</v>
      </c>
      <c r="L60" s="30">
        <v>37434.450000000004</v>
      </c>
      <c r="M60" s="30">
        <v>251.58</v>
      </c>
      <c r="N60" s="30">
        <v>3103.42</v>
      </c>
    </row>
    <row r="61" spans="2:14" x14ac:dyDescent="0.25">
      <c r="B61" s="30">
        <v>35922.5</v>
      </c>
      <c r="C61" s="30">
        <v>0</v>
      </c>
      <c r="D61" s="30">
        <v>0</v>
      </c>
      <c r="E61" s="30">
        <v>19886.5</v>
      </c>
      <c r="F61" s="30">
        <v>47151.18</v>
      </c>
      <c r="G61" s="30">
        <v>425</v>
      </c>
      <c r="H61" s="30">
        <v>30882.53</v>
      </c>
      <c r="I61" s="30">
        <v>34668.870000000003</v>
      </c>
      <c r="J61" s="30">
        <v>0</v>
      </c>
      <c r="K61" s="30">
        <v>0</v>
      </c>
      <c r="L61" s="30">
        <v>31422.920000000002</v>
      </c>
      <c r="M61" s="30">
        <v>7140.47</v>
      </c>
      <c r="N61" s="30">
        <v>0</v>
      </c>
    </row>
    <row r="62" spans="2:14" x14ac:dyDescent="0.25">
      <c r="B62" s="30">
        <v>25144.58</v>
      </c>
      <c r="C62" s="30">
        <v>26.17</v>
      </c>
      <c r="D62" s="30">
        <v>0</v>
      </c>
      <c r="E62" s="30">
        <v>7799.5</v>
      </c>
      <c r="F62" s="30">
        <v>33662.58</v>
      </c>
      <c r="G62" s="30">
        <v>76.25</v>
      </c>
      <c r="H62" s="30">
        <v>20019.080000000002</v>
      </c>
      <c r="I62" s="30">
        <v>34183.040000000001</v>
      </c>
      <c r="J62" s="30">
        <v>1197.8</v>
      </c>
      <c r="K62" s="30">
        <v>0</v>
      </c>
      <c r="L62" s="30">
        <v>34193.01</v>
      </c>
      <c r="M62" s="30">
        <v>11255.58</v>
      </c>
      <c r="N62" s="30">
        <v>0</v>
      </c>
    </row>
    <row r="63" spans="2:14" x14ac:dyDescent="0.25">
      <c r="B63" s="30">
        <v>40182.17</v>
      </c>
      <c r="C63" s="30">
        <v>0</v>
      </c>
      <c r="D63" s="30">
        <v>62.2</v>
      </c>
      <c r="E63" s="30">
        <v>7180.42</v>
      </c>
      <c r="F63" s="30">
        <v>48617.279999999999</v>
      </c>
      <c r="G63" s="30">
        <v>12298.960000000001</v>
      </c>
      <c r="H63" s="30">
        <v>29962.28</v>
      </c>
      <c r="I63" s="30">
        <v>44809.39</v>
      </c>
      <c r="J63" s="30">
        <v>8752.02</v>
      </c>
      <c r="K63" s="30">
        <v>0</v>
      </c>
      <c r="L63" s="30">
        <v>40714.1</v>
      </c>
      <c r="M63" s="30">
        <v>19197.900000000001</v>
      </c>
      <c r="N63" s="30">
        <v>4</v>
      </c>
    </row>
    <row r="64" spans="2:14" x14ac:dyDescent="0.25">
      <c r="B64" s="30">
        <v>27427.3</v>
      </c>
      <c r="C64" s="30">
        <v>0</v>
      </c>
      <c r="D64" s="30">
        <v>0</v>
      </c>
      <c r="E64" s="30">
        <v>158</v>
      </c>
      <c r="F64" s="30">
        <v>41603.33</v>
      </c>
      <c r="G64" s="30">
        <v>2441.9299999999998</v>
      </c>
      <c r="H64" s="30">
        <v>28675.22</v>
      </c>
      <c r="I64" s="30">
        <v>39434.36</v>
      </c>
      <c r="J64" s="30">
        <v>12573.130000000001</v>
      </c>
      <c r="K64" s="30">
        <v>0</v>
      </c>
      <c r="L64" s="30">
        <v>39142.050000000003</v>
      </c>
      <c r="M64" s="30">
        <v>9773.2800000000007</v>
      </c>
      <c r="N64" s="30">
        <v>81.75</v>
      </c>
    </row>
    <row r="65" spans="2:14" x14ac:dyDescent="0.25">
      <c r="B65" s="30">
        <v>9194.0400000000009</v>
      </c>
      <c r="C65" s="30">
        <v>0</v>
      </c>
      <c r="D65" s="30">
        <v>0</v>
      </c>
      <c r="E65" s="30">
        <v>0</v>
      </c>
      <c r="F65" s="30">
        <v>26864.79</v>
      </c>
      <c r="G65" s="30">
        <v>6.67</v>
      </c>
      <c r="H65" s="30">
        <v>21932.95</v>
      </c>
      <c r="I65" s="30">
        <v>16189.4</v>
      </c>
      <c r="J65" s="30">
        <v>6570.1500000000005</v>
      </c>
      <c r="K65" s="30">
        <v>0</v>
      </c>
      <c r="L65" s="30">
        <v>32303.56</v>
      </c>
      <c r="M65" s="30">
        <v>4412.33</v>
      </c>
      <c r="N65" s="30">
        <v>235.92000000000002</v>
      </c>
    </row>
    <row r="66" spans="2:14" x14ac:dyDescent="0.25">
      <c r="B66" s="30">
        <v>5431.75</v>
      </c>
      <c r="C66" s="30">
        <v>0</v>
      </c>
      <c r="D66" s="30">
        <v>15</v>
      </c>
      <c r="E66" s="30">
        <v>0</v>
      </c>
      <c r="F66" s="30">
        <v>5247.14</v>
      </c>
      <c r="G66" s="30">
        <v>0</v>
      </c>
      <c r="H66" s="30">
        <v>13375.880000000001</v>
      </c>
      <c r="I66" s="30">
        <v>7040.9400000000005</v>
      </c>
      <c r="J66" s="30">
        <v>8364.42</v>
      </c>
      <c r="K66" s="30">
        <v>0</v>
      </c>
      <c r="L66" s="30">
        <v>24115.040000000001</v>
      </c>
      <c r="M66" s="30">
        <v>2946.25</v>
      </c>
      <c r="N66" s="30">
        <v>3012.75</v>
      </c>
    </row>
    <row r="67" spans="2:14" x14ac:dyDescent="0.25">
      <c r="B67" s="30">
        <v>34163.58</v>
      </c>
      <c r="C67" s="30">
        <v>141.33000000000001</v>
      </c>
      <c r="D67" s="30">
        <v>13033.95</v>
      </c>
      <c r="E67" s="30">
        <v>6369.62</v>
      </c>
      <c r="F67" s="30">
        <v>33181.31</v>
      </c>
      <c r="G67" s="30">
        <v>1236.67</v>
      </c>
      <c r="H67" s="30">
        <v>32217.37</v>
      </c>
      <c r="I67" s="30">
        <v>24854.15</v>
      </c>
      <c r="J67" s="30">
        <v>32784.129999999997</v>
      </c>
      <c r="K67" s="30">
        <v>139.97999999999999</v>
      </c>
      <c r="L67" s="30">
        <v>36512.85</v>
      </c>
      <c r="M67" s="30">
        <v>19965.5</v>
      </c>
      <c r="N67" s="30">
        <v>4415.83</v>
      </c>
    </row>
    <row r="68" spans="2:14" x14ac:dyDescent="0.25">
      <c r="B68" s="30">
        <v>24993.81</v>
      </c>
      <c r="C68" s="30">
        <v>0</v>
      </c>
      <c r="D68" s="30">
        <v>7674.24</v>
      </c>
      <c r="E68" s="30">
        <v>542</v>
      </c>
      <c r="F68" s="30">
        <v>17888.990000000002</v>
      </c>
      <c r="G68" s="30">
        <v>16.670000000000002</v>
      </c>
      <c r="H68" s="30">
        <v>31094.89</v>
      </c>
      <c r="I68" s="30">
        <v>13639.94</v>
      </c>
      <c r="J68" s="30">
        <v>33879.79</v>
      </c>
      <c r="K68" s="30">
        <v>31.17</v>
      </c>
      <c r="L68" s="30">
        <v>28222.18</v>
      </c>
      <c r="M68" s="30">
        <v>25259.190000000002</v>
      </c>
      <c r="N68" s="30">
        <v>1068.92</v>
      </c>
    </row>
    <row r="69" spans="2:14" x14ac:dyDescent="0.25">
      <c r="B69" s="30">
        <v>11792.54</v>
      </c>
      <c r="C69" s="30">
        <v>0</v>
      </c>
      <c r="D69" s="30">
        <v>852</v>
      </c>
      <c r="E69" s="30">
        <v>0</v>
      </c>
      <c r="F69" s="30">
        <v>12489.48</v>
      </c>
      <c r="G69" s="30">
        <v>0</v>
      </c>
      <c r="H69" s="30">
        <v>17457.48</v>
      </c>
      <c r="I69" s="30">
        <v>7993.4800000000005</v>
      </c>
      <c r="J69" s="30">
        <v>21325.97</v>
      </c>
      <c r="K69" s="30">
        <v>0</v>
      </c>
      <c r="L69" s="30">
        <v>22841.99</v>
      </c>
      <c r="M69" s="30">
        <v>22751.64</v>
      </c>
      <c r="N69" s="30">
        <v>649.5</v>
      </c>
    </row>
    <row r="70" spans="2:14" x14ac:dyDescent="0.25">
      <c r="B70" s="30">
        <v>7852.91</v>
      </c>
      <c r="C70" s="30">
        <v>2.33</v>
      </c>
      <c r="D70" s="30">
        <v>51.5</v>
      </c>
      <c r="E70" s="30">
        <v>1.67</v>
      </c>
      <c r="F70" s="30">
        <v>4255.58</v>
      </c>
      <c r="G70" s="30">
        <v>0</v>
      </c>
      <c r="H70" s="30">
        <v>7157.18</v>
      </c>
      <c r="I70" s="30">
        <v>11517.960000000001</v>
      </c>
      <c r="J70" s="30">
        <v>18580.86</v>
      </c>
      <c r="K70" s="30">
        <v>0</v>
      </c>
      <c r="L70" s="30">
        <v>15122.93</v>
      </c>
      <c r="M70" s="30">
        <v>20083.52</v>
      </c>
      <c r="N70" s="30">
        <v>157.5</v>
      </c>
    </row>
    <row r="71" spans="2:14" x14ac:dyDescent="0.25">
      <c r="B71" s="30">
        <v>38983.03</v>
      </c>
      <c r="C71" s="30">
        <v>2539.9900000000002</v>
      </c>
      <c r="D71" s="30">
        <v>19282.920000000002</v>
      </c>
      <c r="E71" s="30">
        <v>4484.91</v>
      </c>
      <c r="F71" s="30">
        <v>15746.12</v>
      </c>
      <c r="G71" s="30">
        <v>2223.94</v>
      </c>
      <c r="H71" s="30">
        <v>20753.91</v>
      </c>
      <c r="I71" s="30">
        <v>15685.94</v>
      </c>
      <c r="J71" s="30">
        <v>31689.99</v>
      </c>
      <c r="K71" s="30">
        <v>20.25</v>
      </c>
      <c r="L71" s="30">
        <v>23230.420000000002</v>
      </c>
      <c r="M71" s="30">
        <v>22651.040000000001</v>
      </c>
      <c r="N71" s="30">
        <v>826.08</v>
      </c>
    </row>
    <row r="72" spans="2:14" x14ac:dyDescent="0.25">
      <c r="B72" s="30">
        <v>39092.629999999997</v>
      </c>
      <c r="C72" s="30">
        <v>0</v>
      </c>
      <c r="D72" s="30">
        <v>14582.720000000001</v>
      </c>
      <c r="E72" s="30">
        <v>6138.87</v>
      </c>
      <c r="F72" s="30">
        <v>13875.42</v>
      </c>
      <c r="G72" s="30">
        <v>1717.08</v>
      </c>
      <c r="H72" s="30">
        <v>22845.72</v>
      </c>
      <c r="I72" s="30">
        <v>7285.92</v>
      </c>
      <c r="J72" s="30">
        <v>32414.49</v>
      </c>
      <c r="K72" s="30">
        <v>0</v>
      </c>
      <c r="L72" s="30">
        <v>16548.810000000001</v>
      </c>
      <c r="M72" s="30">
        <v>17992.27</v>
      </c>
      <c r="N72" s="30">
        <v>98.67</v>
      </c>
    </row>
    <row r="73" spans="2:14" x14ac:dyDescent="0.25">
      <c r="B73" s="30">
        <v>37002.959999999999</v>
      </c>
      <c r="C73" s="30">
        <v>0</v>
      </c>
      <c r="D73" s="30">
        <v>6103.35</v>
      </c>
      <c r="E73" s="30">
        <v>4625.25</v>
      </c>
      <c r="F73" s="30">
        <v>10235.16</v>
      </c>
      <c r="G73" s="30">
        <v>141.67000000000002</v>
      </c>
      <c r="H73" s="30">
        <v>17340.650000000001</v>
      </c>
      <c r="I73" s="30">
        <v>2590.5</v>
      </c>
      <c r="J73" s="30">
        <v>44967.23</v>
      </c>
      <c r="K73" s="30">
        <v>0</v>
      </c>
      <c r="L73" s="30">
        <v>12618.5</v>
      </c>
      <c r="M73" s="30">
        <v>8899.17</v>
      </c>
      <c r="N73" s="30">
        <v>430.33</v>
      </c>
    </row>
    <row r="74" spans="2:14" x14ac:dyDescent="0.25">
      <c r="B74" s="30">
        <v>14379.34</v>
      </c>
      <c r="C74" s="30">
        <v>0</v>
      </c>
      <c r="D74" s="30">
        <v>1436.3500000000001</v>
      </c>
      <c r="E74" s="30">
        <v>3224.9700000000003</v>
      </c>
      <c r="F74" s="30">
        <v>3175.98</v>
      </c>
      <c r="G74" s="30">
        <v>594.66999999999996</v>
      </c>
      <c r="H74" s="30">
        <v>12666.66</v>
      </c>
      <c r="I74" s="30">
        <v>0</v>
      </c>
      <c r="J74" s="30">
        <v>46961.79</v>
      </c>
      <c r="K74" s="30">
        <v>0</v>
      </c>
      <c r="L74" s="30">
        <v>12645.76</v>
      </c>
      <c r="M74" s="30">
        <v>5130.17</v>
      </c>
      <c r="N74" s="30">
        <v>895.75</v>
      </c>
    </row>
    <row r="75" spans="2:14" x14ac:dyDescent="0.25">
      <c r="B75" s="30">
        <v>18611.260000000002</v>
      </c>
      <c r="C75" s="30">
        <v>2672.08</v>
      </c>
      <c r="D75" s="30">
        <v>26448.73</v>
      </c>
      <c r="E75" s="30">
        <v>46422.19</v>
      </c>
      <c r="F75" s="30">
        <v>24544.06</v>
      </c>
      <c r="G75" s="30">
        <v>8550.99</v>
      </c>
      <c r="H75" s="30">
        <v>38969.090000000004</v>
      </c>
      <c r="I75" s="30">
        <v>74.92</v>
      </c>
      <c r="J75" s="30">
        <v>48825.99</v>
      </c>
      <c r="K75" s="30">
        <v>563.75</v>
      </c>
      <c r="L75" s="30">
        <v>18301.580000000002</v>
      </c>
      <c r="M75" s="30">
        <v>17114.580000000002</v>
      </c>
      <c r="N75" s="30">
        <v>45.47</v>
      </c>
    </row>
    <row r="76" spans="2:14" x14ac:dyDescent="0.25">
      <c r="B76" s="30">
        <v>14664.710000000001</v>
      </c>
      <c r="C76" s="30">
        <v>13.58</v>
      </c>
      <c r="D76" s="30">
        <v>13254.83</v>
      </c>
      <c r="E76" s="30">
        <v>22904.65</v>
      </c>
      <c r="F76" s="30">
        <v>17156.560000000001</v>
      </c>
      <c r="G76" s="30">
        <v>7995.64</v>
      </c>
      <c r="H76" s="30">
        <v>26465.24</v>
      </c>
      <c r="I76" s="30">
        <v>7087.03</v>
      </c>
      <c r="J76" s="30">
        <v>40050.33</v>
      </c>
      <c r="K76" s="30">
        <v>0</v>
      </c>
      <c r="L76" s="30">
        <v>9883.5</v>
      </c>
      <c r="M76" s="30">
        <v>11657.42</v>
      </c>
      <c r="N76" s="30">
        <v>0</v>
      </c>
    </row>
    <row r="77" spans="2:14" x14ac:dyDescent="0.25">
      <c r="B77" s="30">
        <v>7587.06</v>
      </c>
      <c r="C77" s="30">
        <v>0</v>
      </c>
      <c r="D77" s="30">
        <v>2602.6</v>
      </c>
      <c r="E77" s="30">
        <v>4924.1500000000005</v>
      </c>
      <c r="F77" s="30">
        <v>6910.16</v>
      </c>
      <c r="G77" s="30">
        <v>1344.9</v>
      </c>
      <c r="H77" s="30">
        <v>10037.370000000001</v>
      </c>
      <c r="I77" s="30">
        <v>911.14</v>
      </c>
      <c r="J77" s="30">
        <v>30499.33</v>
      </c>
      <c r="K77" s="30">
        <v>0</v>
      </c>
      <c r="L77" s="30">
        <v>622</v>
      </c>
      <c r="M77" s="30">
        <v>2448.67</v>
      </c>
      <c r="N77" s="30">
        <v>68.25</v>
      </c>
    </row>
    <row r="78" spans="2:14" x14ac:dyDescent="0.25">
      <c r="B78" s="30">
        <v>9671.65</v>
      </c>
      <c r="C78" s="30">
        <v>0</v>
      </c>
      <c r="D78" s="30">
        <v>2607.56</v>
      </c>
      <c r="E78" s="30">
        <v>874.43000000000006</v>
      </c>
      <c r="F78" s="30">
        <v>911.76</v>
      </c>
      <c r="G78" s="30">
        <v>248.64000000000001</v>
      </c>
      <c r="H78" s="30">
        <v>1699.41</v>
      </c>
      <c r="I78" s="30">
        <v>219.94</v>
      </c>
      <c r="J78" s="30">
        <v>17196.25</v>
      </c>
      <c r="K78" s="30">
        <v>0</v>
      </c>
      <c r="L78" s="30">
        <v>14.540000000000001</v>
      </c>
      <c r="M78" s="30">
        <v>5476.03</v>
      </c>
      <c r="N78" s="30">
        <v>0</v>
      </c>
    </row>
    <row r="79" spans="2:14" x14ac:dyDescent="0.25">
      <c r="B79" s="30">
        <v>6353.89</v>
      </c>
      <c r="C79" s="30">
        <v>29.900000000000002</v>
      </c>
      <c r="D79" s="30">
        <v>531.66999999999996</v>
      </c>
      <c r="E79" s="30">
        <v>3361.4900000000002</v>
      </c>
      <c r="F79" s="30">
        <v>35315.17</v>
      </c>
      <c r="G79" s="30">
        <v>23517.78</v>
      </c>
      <c r="H79" s="30">
        <v>46529.87</v>
      </c>
      <c r="I79" s="30">
        <v>26888.57</v>
      </c>
      <c r="J79" s="30">
        <v>35767.01</v>
      </c>
      <c r="K79" s="30">
        <v>6.32</v>
      </c>
      <c r="L79" s="30">
        <v>14.21</v>
      </c>
      <c r="M79" s="30">
        <v>19658.61</v>
      </c>
      <c r="N79" s="30">
        <v>62.440000000000005</v>
      </c>
    </row>
    <row r="80" spans="2:14" x14ac:dyDescent="0.25">
      <c r="B80" s="30">
        <v>7725.56</v>
      </c>
      <c r="C80" s="30">
        <v>0</v>
      </c>
      <c r="D80" s="30">
        <v>8775.65</v>
      </c>
      <c r="E80" s="30">
        <v>8075.83</v>
      </c>
      <c r="F80" s="30">
        <v>30136.39</v>
      </c>
      <c r="G80" s="30">
        <v>14800.81</v>
      </c>
      <c r="H80" s="30">
        <v>36225.75</v>
      </c>
      <c r="I80" s="30">
        <v>23628.880000000001</v>
      </c>
      <c r="J80" s="30">
        <v>35127.83</v>
      </c>
      <c r="K80" s="30">
        <v>0</v>
      </c>
      <c r="L80" s="30">
        <v>356.26</v>
      </c>
      <c r="M80" s="30">
        <v>15289.25</v>
      </c>
      <c r="N80" s="30">
        <v>0</v>
      </c>
    </row>
    <row r="81" spans="2:14" x14ac:dyDescent="0.25">
      <c r="B81" s="30">
        <v>5362.04</v>
      </c>
      <c r="C81" s="30">
        <v>0</v>
      </c>
      <c r="D81" s="30">
        <v>7585.1900000000005</v>
      </c>
      <c r="E81" s="30">
        <v>14176.75</v>
      </c>
      <c r="F81" s="30">
        <v>1776.68</v>
      </c>
      <c r="G81" s="30">
        <v>520</v>
      </c>
      <c r="H81" s="30">
        <v>16640.830000000002</v>
      </c>
      <c r="I81" s="30">
        <v>8866.7800000000007</v>
      </c>
      <c r="J81" s="30">
        <v>15626.07</v>
      </c>
      <c r="K81" s="30">
        <v>0</v>
      </c>
      <c r="L81" s="30">
        <v>0</v>
      </c>
      <c r="M81" s="30">
        <v>6347.9800000000005</v>
      </c>
      <c r="N81" s="30">
        <v>86</v>
      </c>
    </row>
    <row r="82" spans="2:14" x14ac:dyDescent="0.25">
      <c r="B82" s="30">
        <v>14637</v>
      </c>
      <c r="C82" s="30">
        <v>734.13</v>
      </c>
      <c r="D82" s="30">
        <v>12369.32</v>
      </c>
      <c r="E82" s="30">
        <v>26676.77</v>
      </c>
      <c r="F82" s="30">
        <v>10.25</v>
      </c>
      <c r="G82" s="30">
        <v>0</v>
      </c>
      <c r="H82" s="30">
        <v>1473.33</v>
      </c>
      <c r="I82" s="30">
        <v>1328.97</v>
      </c>
      <c r="J82" s="30">
        <v>10367.66</v>
      </c>
      <c r="K82" s="30">
        <v>0</v>
      </c>
      <c r="L82" s="30">
        <v>0</v>
      </c>
      <c r="M82" s="30">
        <v>4313.75</v>
      </c>
      <c r="N82" s="30">
        <v>140.33000000000001</v>
      </c>
    </row>
    <row r="83" spans="2:14" x14ac:dyDescent="0.25">
      <c r="B83" s="30">
        <v>4512.42</v>
      </c>
      <c r="C83" s="30">
        <v>4.83</v>
      </c>
      <c r="D83" s="30">
        <v>3546.33</v>
      </c>
      <c r="E83" s="30">
        <v>13957.08</v>
      </c>
      <c r="F83" s="30">
        <v>35.11</v>
      </c>
      <c r="G83" s="30">
        <v>12.67</v>
      </c>
      <c r="H83" s="30">
        <v>17.920000000000002</v>
      </c>
      <c r="I83" s="30">
        <v>11472.67</v>
      </c>
      <c r="J83" s="30">
        <v>8554.8700000000008</v>
      </c>
      <c r="K83" s="30">
        <v>0</v>
      </c>
      <c r="L83" s="30">
        <v>5040.83</v>
      </c>
      <c r="M83" s="30">
        <v>35828.239999999998</v>
      </c>
      <c r="N83" s="30">
        <v>2686.48</v>
      </c>
    </row>
    <row r="84" spans="2:14" x14ac:dyDescent="0.25">
      <c r="B84" s="30">
        <v>3315.09</v>
      </c>
      <c r="C84" s="30">
        <v>110.46000000000001</v>
      </c>
      <c r="D84" s="30">
        <v>2515.77</v>
      </c>
      <c r="E84" s="30">
        <v>2049.1799999999998</v>
      </c>
      <c r="F84" s="30">
        <v>1155.1500000000001</v>
      </c>
      <c r="G84" s="30">
        <v>32.33</v>
      </c>
      <c r="H84" s="30">
        <v>0</v>
      </c>
      <c r="I84" s="30">
        <v>10260.36</v>
      </c>
      <c r="J84" s="30">
        <v>371.75</v>
      </c>
      <c r="K84" s="30">
        <v>0</v>
      </c>
      <c r="L84" s="30">
        <v>8915.630000000001</v>
      </c>
      <c r="M84" s="30">
        <v>38188.89</v>
      </c>
      <c r="N84" s="30">
        <v>1706.14</v>
      </c>
    </row>
    <row r="85" spans="2:14" x14ac:dyDescent="0.25">
      <c r="B85" s="30">
        <v>11687.22</v>
      </c>
      <c r="C85" s="30">
        <v>116.25</v>
      </c>
      <c r="D85" s="30">
        <v>7967.75</v>
      </c>
      <c r="E85" s="30">
        <v>3567.48</v>
      </c>
      <c r="F85" s="30">
        <v>396.38</v>
      </c>
      <c r="G85" s="30">
        <v>2734.89</v>
      </c>
      <c r="H85" s="30">
        <v>0</v>
      </c>
      <c r="I85" s="30">
        <v>11599.24</v>
      </c>
      <c r="J85" s="30">
        <v>223.55</v>
      </c>
      <c r="K85" s="30">
        <v>163.87</v>
      </c>
      <c r="L85" s="30">
        <v>1482.58</v>
      </c>
      <c r="M85" s="30">
        <v>19289.010000000002</v>
      </c>
      <c r="N85" s="30">
        <v>283.28000000000003</v>
      </c>
    </row>
    <row r="86" spans="2:14" x14ac:dyDescent="0.25">
      <c r="B86" s="30">
        <v>19468.740000000002</v>
      </c>
      <c r="C86" s="30">
        <v>8790.6200000000008</v>
      </c>
      <c r="D86" s="30">
        <v>19681.45</v>
      </c>
      <c r="E86" s="30">
        <v>26236.66</v>
      </c>
      <c r="F86" s="30">
        <v>12449.57</v>
      </c>
      <c r="G86" s="30">
        <v>17667.09</v>
      </c>
      <c r="H86" s="30">
        <v>172.33</v>
      </c>
      <c r="I86" s="30">
        <v>26941.02</v>
      </c>
      <c r="J86" s="30">
        <v>11633.34</v>
      </c>
      <c r="K86" s="30">
        <v>0</v>
      </c>
      <c r="L86" s="30">
        <v>59.620000000000005</v>
      </c>
      <c r="M86" s="30">
        <v>12140.59</v>
      </c>
      <c r="N86" s="30">
        <v>0</v>
      </c>
    </row>
    <row r="87" spans="2:14" x14ac:dyDescent="0.25">
      <c r="B87" s="30">
        <v>3091.92</v>
      </c>
      <c r="C87" s="30">
        <v>1147</v>
      </c>
      <c r="D87" s="30">
        <v>340</v>
      </c>
      <c r="E87" s="30">
        <v>10104.75</v>
      </c>
      <c r="F87" s="30">
        <v>4797.17</v>
      </c>
      <c r="G87" s="30">
        <v>0</v>
      </c>
      <c r="H87" s="30">
        <v>0</v>
      </c>
      <c r="I87" s="30">
        <v>959.5</v>
      </c>
      <c r="J87" s="30">
        <v>1810.92</v>
      </c>
      <c r="K87" s="30">
        <v>0</v>
      </c>
      <c r="L87" s="30">
        <v>0</v>
      </c>
      <c r="M87" s="30">
        <v>3.04</v>
      </c>
      <c r="N87" s="30">
        <v>33.17</v>
      </c>
    </row>
    <row r="88" spans="2:14" x14ac:dyDescent="0.25">
      <c r="B88" s="30">
        <v>76.69</v>
      </c>
      <c r="C88" s="30">
        <v>184.49</v>
      </c>
      <c r="D88" s="30">
        <v>394.58</v>
      </c>
      <c r="E88" s="30">
        <v>880.83</v>
      </c>
      <c r="F88" s="30">
        <v>0</v>
      </c>
      <c r="G88" s="30">
        <v>1286.67</v>
      </c>
      <c r="H88" s="30">
        <v>0</v>
      </c>
      <c r="I88" s="30">
        <v>1527.58</v>
      </c>
      <c r="J88" s="30">
        <v>207.64000000000001</v>
      </c>
      <c r="K88" s="30">
        <v>0</v>
      </c>
      <c r="L88" s="30">
        <v>188.78</v>
      </c>
      <c r="M88" s="30">
        <v>6.67</v>
      </c>
      <c r="N88" s="30">
        <v>672.18000000000006</v>
      </c>
    </row>
    <row r="89" spans="2:14" x14ac:dyDescent="0.25">
      <c r="B89" s="30">
        <v>2668.02</v>
      </c>
      <c r="C89" s="30">
        <v>5404.88</v>
      </c>
      <c r="D89" s="30">
        <v>10701</v>
      </c>
      <c r="E89" s="30">
        <v>14899.57</v>
      </c>
      <c r="F89" s="30">
        <v>1717.33</v>
      </c>
      <c r="G89" s="30">
        <v>18974.2</v>
      </c>
      <c r="H89" s="30">
        <v>55.52</v>
      </c>
      <c r="I89" s="30">
        <v>22627.010000000002</v>
      </c>
      <c r="J89" s="30">
        <v>10164.33</v>
      </c>
      <c r="K89" s="30">
        <v>172.93</v>
      </c>
      <c r="L89" s="30">
        <v>3630.61</v>
      </c>
      <c r="M89" s="30">
        <v>12594.08</v>
      </c>
      <c r="N89" s="30">
        <v>19437.53</v>
      </c>
    </row>
    <row r="90" spans="2:14" x14ac:dyDescent="0.25">
      <c r="B90" s="30">
        <v>14470.78</v>
      </c>
      <c r="C90" s="30">
        <v>15815.59</v>
      </c>
      <c r="D90" s="30">
        <v>33741.47</v>
      </c>
      <c r="E90" s="30">
        <v>40185.26</v>
      </c>
      <c r="F90" s="30">
        <v>17559.82</v>
      </c>
      <c r="G90" s="30">
        <v>50815.75</v>
      </c>
      <c r="H90" s="30">
        <v>2608.5500000000002</v>
      </c>
      <c r="I90" s="30">
        <v>41175.74</v>
      </c>
      <c r="J90" s="30">
        <v>38989.47</v>
      </c>
      <c r="K90" s="30">
        <v>7574.1</v>
      </c>
      <c r="L90" s="30">
        <v>28887.18</v>
      </c>
      <c r="M90" s="30">
        <v>35673.93</v>
      </c>
      <c r="N90" s="30">
        <v>51812.56</v>
      </c>
    </row>
    <row r="91" spans="2:14" x14ac:dyDescent="0.25">
      <c r="B91" s="30">
        <v>2745.26</v>
      </c>
      <c r="C91" s="30">
        <v>6886.42</v>
      </c>
      <c r="D91" s="30">
        <v>3659.08</v>
      </c>
      <c r="E91" s="30">
        <v>13482.89</v>
      </c>
      <c r="F91" s="30">
        <v>15.25</v>
      </c>
      <c r="G91" s="30">
        <v>12462.83</v>
      </c>
      <c r="H91" s="30">
        <v>135.25</v>
      </c>
      <c r="I91" s="30">
        <v>6441</v>
      </c>
      <c r="J91" s="30">
        <v>17682.95</v>
      </c>
      <c r="K91" s="30">
        <v>2034.5800000000002</v>
      </c>
      <c r="L91" s="30">
        <v>6884.5</v>
      </c>
      <c r="M91" s="30">
        <v>17320.420000000002</v>
      </c>
      <c r="N91" s="30">
        <v>19630.46</v>
      </c>
    </row>
    <row r="92" spans="2:14" x14ac:dyDescent="0.25">
      <c r="B92" s="30">
        <v>28.41</v>
      </c>
      <c r="C92" s="30">
        <v>1.83</v>
      </c>
      <c r="D92" s="30">
        <v>1061.56</v>
      </c>
      <c r="E92" s="30">
        <v>2976.62</v>
      </c>
      <c r="F92" s="30">
        <v>1.67</v>
      </c>
      <c r="G92" s="30">
        <v>11422.380000000001</v>
      </c>
      <c r="H92" s="30">
        <v>1.67</v>
      </c>
      <c r="I92" s="30">
        <v>200.36</v>
      </c>
      <c r="J92" s="30">
        <v>7772.99</v>
      </c>
      <c r="K92" s="30">
        <v>2.58</v>
      </c>
      <c r="L92" s="30">
        <v>921.98</v>
      </c>
      <c r="M92" s="30">
        <v>901.81000000000006</v>
      </c>
      <c r="N92" s="30">
        <v>13137.36</v>
      </c>
    </row>
    <row r="93" spans="2:14" x14ac:dyDescent="0.25">
      <c r="B93" s="30">
        <v>86.69</v>
      </c>
      <c r="C93" s="30">
        <v>2246.04</v>
      </c>
      <c r="D93" s="30">
        <v>6247.39</v>
      </c>
      <c r="E93" s="30">
        <v>7051.28</v>
      </c>
      <c r="F93" s="30">
        <v>8.33</v>
      </c>
      <c r="G93" s="30">
        <v>27766.080000000002</v>
      </c>
      <c r="H93" s="30">
        <v>131.08000000000001</v>
      </c>
      <c r="I93" s="30">
        <v>10181.210000000001</v>
      </c>
      <c r="J93" s="30">
        <v>23138.25</v>
      </c>
      <c r="K93" s="30">
        <v>0</v>
      </c>
      <c r="L93" s="30">
        <v>3201.67</v>
      </c>
      <c r="M93" s="30">
        <v>6558.21</v>
      </c>
      <c r="N93" s="30">
        <v>17345.89</v>
      </c>
    </row>
    <row r="94" spans="2:14" x14ac:dyDescent="0.25">
      <c r="B94" s="30">
        <v>433.98</v>
      </c>
      <c r="C94" s="30">
        <v>13996.82</v>
      </c>
      <c r="D94" s="30">
        <v>19631.080000000002</v>
      </c>
      <c r="E94" s="30">
        <v>20777.689999999999</v>
      </c>
      <c r="F94" s="30">
        <v>0</v>
      </c>
      <c r="G94" s="30">
        <v>38707.67</v>
      </c>
      <c r="H94" s="30">
        <v>911.42000000000007</v>
      </c>
      <c r="I94" s="30">
        <v>28909.77</v>
      </c>
      <c r="J94" s="30">
        <v>30800.23</v>
      </c>
      <c r="K94" s="30">
        <v>1661.3500000000001</v>
      </c>
      <c r="L94" s="30">
        <v>14479.31</v>
      </c>
      <c r="M94" s="30">
        <v>27094.41</v>
      </c>
      <c r="N94" s="30">
        <v>39374.730000000003</v>
      </c>
    </row>
    <row r="95" spans="2:14" x14ac:dyDescent="0.25">
      <c r="B95" s="30">
        <v>5.08</v>
      </c>
      <c r="C95" s="30">
        <v>3864.92</v>
      </c>
      <c r="D95" s="30">
        <v>1623.17</v>
      </c>
      <c r="E95" s="30">
        <v>8146.08</v>
      </c>
      <c r="F95" s="30">
        <v>4.42</v>
      </c>
      <c r="G95" s="30">
        <v>10459.040000000001</v>
      </c>
      <c r="H95" s="30">
        <v>9.42</v>
      </c>
      <c r="I95" s="30">
        <v>3920.07</v>
      </c>
      <c r="J95" s="30">
        <v>5063.3100000000004</v>
      </c>
      <c r="K95" s="30">
        <v>1171.17</v>
      </c>
      <c r="L95" s="30">
        <v>3005.66</v>
      </c>
      <c r="M95" s="30">
        <v>3538.42</v>
      </c>
      <c r="N95" s="30">
        <v>15943.08</v>
      </c>
    </row>
    <row r="96" spans="2:14" x14ac:dyDescent="0.25">
      <c r="B96" s="30">
        <v>70.600000000000009</v>
      </c>
      <c r="C96" s="30">
        <v>1172.58</v>
      </c>
      <c r="D96" s="30">
        <v>3611.52</v>
      </c>
      <c r="E96" s="30">
        <v>5824.2</v>
      </c>
      <c r="F96" s="30">
        <v>0</v>
      </c>
      <c r="G96" s="30">
        <v>9241.06</v>
      </c>
      <c r="H96" s="30">
        <v>2145.0100000000002</v>
      </c>
      <c r="I96" s="30">
        <v>1501.43</v>
      </c>
      <c r="J96" s="30">
        <v>2272.11</v>
      </c>
      <c r="K96" s="30">
        <v>76.19</v>
      </c>
      <c r="L96" s="30">
        <v>0</v>
      </c>
      <c r="M96" s="30">
        <v>2469.2600000000002</v>
      </c>
      <c r="N96" s="30">
        <v>2796.44</v>
      </c>
    </row>
    <row r="97" spans="2:14" x14ac:dyDescent="0.25">
      <c r="B97" s="30">
        <v>2068.66</v>
      </c>
      <c r="C97" s="30">
        <v>7348.14</v>
      </c>
      <c r="D97" s="30">
        <v>15651.92</v>
      </c>
      <c r="E97" s="30">
        <v>10616.4</v>
      </c>
      <c r="F97" s="30">
        <v>45</v>
      </c>
      <c r="G97" s="30">
        <v>12834.04</v>
      </c>
      <c r="H97" s="30">
        <v>910.6</v>
      </c>
      <c r="I97" s="30">
        <v>11102.2</v>
      </c>
      <c r="J97" s="30">
        <v>8352.380000000001</v>
      </c>
      <c r="K97" s="30">
        <v>685.96</v>
      </c>
      <c r="L97" s="30">
        <v>3756.4</v>
      </c>
      <c r="M97" s="30">
        <v>7772.66</v>
      </c>
      <c r="N97" s="30">
        <v>10619.95</v>
      </c>
    </row>
    <row r="98" spans="2:14" x14ac:dyDescent="0.25">
      <c r="B98" s="30">
        <v>18374.93</v>
      </c>
      <c r="C98" s="30">
        <v>23924.240000000002</v>
      </c>
      <c r="D98" s="30">
        <v>27989.170000000002</v>
      </c>
      <c r="E98" s="30">
        <v>20959.670000000002</v>
      </c>
      <c r="F98" s="30">
        <v>0</v>
      </c>
      <c r="G98" s="30">
        <v>33536.239999999998</v>
      </c>
      <c r="H98" s="30">
        <v>229.96</v>
      </c>
      <c r="I98" s="30">
        <v>25385.49</v>
      </c>
      <c r="J98" s="30">
        <v>24257</v>
      </c>
      <c r="K98" s="30">
        <v>12162.25</v>
      </c>
      <c r="L98" s="30">
        <v>19978.11</v>
      </c>
      <c r="M98" s="30">
        <v>30032.57</v>
      </c>
      <c r="N98" s="30">
        <v>23163.65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1"/>
  <sheetViews>
    <sheetView workbookViewId="0">
      <selection activeCell="E54" sqref="E54"/>
    </sheetView>
  </sheetViews>
  <sheetFormatPr defaultRowHeight="15" x14ac:dyDescent="0.25"/>
  <sheetData>
    <row r="1" spans="1:27" ht="15.75" thickBot="1" x14ac:dyDescent="0.3">
      <c r="A1" s="27" t="s">
        <v>95</v>
      </c>
      <c r="B1" s="27"/>
      <c r="C1" s="27"/>
      <c r="D1" s="21" t="s">
        <v>35</v>
      </c>
      <c r="E1" s="22" t="s">
        <v>34</v>
      </c>
      <c r="F1" s="22" t="s">
        <v>13</v>
      </c>
      <c r="G1" s="22" t="s">
        <v>14</v>
      </c>
      <c r="H1" s="22" t="s">
        <v>15</v>
      </c>
      <c r="I1" s="22" t="s">
        <v>33</v>
      </c>
      <c r="J1" s="22" t="s">
        <v>16</v>
      </c>
      <c r="K1" s="22" t="s">
        <v>17</v>
      </c>
      <c r="L1" s="22" t="s">
        <v>18</v>
      </c>
      <c r="M1" s="22" t="s">
        <v>19</v>
      </c>
      <c r="N1" s="22" t="s">
        <v>20</v>
      </c>
      <c r="O1" s="22" t="s">
        <v>21</v>
      </c>
      <c r="P1" s="22" t="s">
        <v>22</v>
      </c>
      <c r="Q1" s="22" t="s">
        <v>23</v>
      </c>
      <c r="R1" s="22" t="s">
        <v>24</v>
      </c>
      <c r="S1" s="22" t="s">
        <v>25</v>
      </c>
      <c r="T1" s="22" t="s">
        <v>36</v>
      </c>
      <c r="U1" s="22" t="s">
        <v>26</v>
      </c>
      <c r="V1" s="22" t="s">
        <v>27</v>
      </c>
      <c r="W1" s="22" t="s">
        <v>28</v>
      </c>
      <c r="X1" s="22" t="s">
        <v>29</v>
      </c>
      <c r="Y1" s="22" t="s">
        <v>30</v>
      </c>
      <c r="Z1" s="22" t="s">
        <v>31</v>
      </c>
      <c r="AA1" s="23" t="s">
        <v>32</v>
      </c>
    </row>
    <row r="2" spans="1:27" x14ac:dyDescent="0.25">
      <c r="A2" s="76" t="s">
        <v>52</v>
      </c>
      <c r="B2" s="77"/>
      <c r="C2" s="78"/>
      <c r="D2" s="27">
        <v>29</v>
      </c>
      <c r="E2" s="27">
        <v>29</v>
      </c>
      <c r="F2" s="27">
        <v>29</v>
      </c>
      <c r="G2" s="27">
        <v>29</v>
      </c>
      <c r="H2" s="27">
        <v>29</v>
      </c>
      <c r="I2" s="27">
        <v>29</v>
      </c>
      <c r="J2" s="27">
        <v>29</v>
      </c>
      <c r="K2" s="27">
        <v>29</v>
      </c>
      <c r="L2" s="27">
        <v>29</v>
      </c>
      <c r="M2" s="27">
        <v>29</v>
      </c>
      <c r="N2" s="27">
        <v>29</v>
      </c>
      <c r="O2" s="27">
        <v>29</v>
      </c>
      <c r="P2" s="27">
        <v>29</v>
      </c>
      <c r="Q2" s="27">
        <v>29</v>
      </c>
      <c r="R2" s="27">
        <v>29</v>
      </c>
      <c r="S2" s="27">
        <v>29</v>
      </c>
      <c r="T2" s="27">
        <v>29</v>
      </c>
      <c r="U2" s="27">
        <v>29</v>
      </c>
      <c r="V2" s="27">
        <v>29</v>
      </c>
      <c r="W2" s="27">
        <v>29</v>
      </c>
      <c r="X2" s="27">
        <v>29</v>
      </c>
      <c r="Y2" s="27">
        <v>29</v>
      </c>
      <c r="Z2" s="27">
        <v>29</v>
      </c>
      <c r="AA2" s="27">
        <v>29</v>
      </c>
    </row>
    <row r="3" spans="1:27" ht="15.75" thickBot="1" x14ac:dyDescent="0.3">
      <c r="A3" s="79" t="s">
        <v>53</v>
      </c>
      <c r="B3" s="80"/>
      <c r="C3" s="81"/>
      <c r="D3" s="27">
        <v>29</v>
      </c>
      <c r="E3" s="27">
        <v>29</v>
      </c>
      <c r="F3" s="27">
        <v>29</v>
      </c>
      <c r="G3" s="27">
        <v>29</v>
      </c>
      <c r="H3" s="27">
        <v>29</v>
      </c>
      <c r="I3" s="27">
        <v>29</v>
      </c>
      <c r="J3" s="27">
        <v>29</v>
      </c>
      <c r="K3" s="27">
        <v>29</v>
      </c>
      <c r="L3" s="27">
        <v>29</v>
      </c>
      <c r="M3" s="27">
        <v>29</v>
      </c>
      <c r="N3" s="27">
        <v>29</v>
      </c>
      <c r="O3" s="27">
        <v>29</v>
      </c>
      <c r="P3" s="27">
        <v>29</v>
      </c>
      <c r="Q3" s="27">
        <v>29</v>
      </c>
      <c r="R3" s="27">
        <v>29</v>
      </c>
      <c r="S3" s="27">
        <v>29</v>
      </c>
      <c r="T3" s="27">
        <v>29</v>
      </c>
      <c r="U3" s="27">
        <v>29</v>
      </c>
      <c r="V3" s="27">
        <v>29</v>
      </c>
      <c r="W3" s="27">
        <v>29</v>
      </c>
      <c r="X3" s="27">
        <v>29</v>
      </c>
      <c r="Y3" s="27">
        <v>29</v>
      </c>
      <c r="Z3" s="27">
        <v>29</v>
      </c>
      <c r="AA3" s="27">
        <v>29</v>
      </c>
    </row>
    <row r="4" spans="1:27" x14ac:dyDescent="0.25">
      <c r="A4" s="4" t="s">
        <v>54</v>
      </c>
      <c r="B4" s="4" t="s">
        <v>39</v>
      </c>
      <c r="C4" s="7" t="s">
        <v>40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8"/>
    </row>
    <row r="5" spans="1:27" x14ac:dyDescent="0.25">
      <c r="A5" s="71"/>
      <c r="B5" s="71"/>
      <c r="C5" s="8">
        <v>1</v>
      </c>
      <c r="D5" s="31">
        <v>8</v>
      </c>
      <c r="E5" s="31">
        <v>8</v>
      </c>
      <c r="F5" s="31">
        <v>8</v>
      </c>
      <c r="G5" s="31">
        <v>8</v>
      </c>
      <c r="H5" s="31">
        <v>8</v>
      </c>
      <c r="I5" s="31">
        <v>8</v>
      </c>
      <c r="J5" s="31">
        <v>8</v>
      </c>
      <c r="K5" s="31">
        <v>8</v>
      </c>
      <c r="L5" s="31">
        <v>8</v>
      </c>
      <c r="M5" s="31">
        <v>8</v>
      </c>
      <c r="N5" s="31">
        <v>8</v>
      </c>
      <c r="O5" s="31">
        <v>8</v>
      </c>
      <c r="P5" s="31">
        <v>8</v>
      </c>
      <c r="Q5" s="31">
        <v>8</v>
      </c>
      <c r="R5" s="31">
        <v>8</v>
      </c>
      <c r="S5" s="31">
        <v>8</v>
      </c>
      <c r="T5" s="31">
        <v>8</v>
      </c>
      <c r="U5" s="31">
        <v>8</v>
      </c>
      <c r="V5" s="31">
        <v>8</v>
      </c>
      <c r="W5" s="31">
        <v>8</v>
      </c>
      <c r="X5" s="31">
        <v>8</v>
      </c>
      <c r="Y5" s="31">
        <v>8</v>
      </c>
      <c r="Z5" s="31">
        <v>8</v>
      </c>
      <c r="AA5" s="31">
        <v>8</v>
      </c>
    </row>
    <row r="6" spans="1:27" x14ac:dyDescent="0.25">
      <c r="A6" s="71"/>
      <c r="B6" s="71"/>
      <c r="C6" s="8">
        <v>2</v>
      </c>
      <c r="D6" s="31">
        <v>10</v>
      </c>
      <c r="E6" s="31">
        <v>10</v>
      </c>
      <c r="F6" s="31">
        <v>10</v>
      </c>
      <c r="G6" s="31">
        <v>10</v>
      </c>
      <c r="H6" s="31">
        <v>10</v>
      </c>
      <c r="I6" s="31">
        <v>10</v>
      </c>
      <c r="J6" s="31">
        <v>10</v>
      </c>
      <c r="K6" s="31">
        <v>10</v>
      </c>
      <c r="L6" s="31">
        <v>10</v>
      </c>
      <c r="M6" s="31">
        <v>10</v>
      </c>
      <c r="N6" s="31">
        <v>10</v>
      </c>
      <c r="O6" s="31">
        <v>10</v>
      </c>
      <c r="P6" s="31">
        <v>10</v>
      </c>
      <c r="Q6" s="31">
        <v>10</v>
      </c>
      <c r="R6" s="31">
        <v>10</v>
      </c>
      <c r="S6" s="31">
        <v>10</v>
      </c>
      <c r="T6" s="31">
        <v>10</v>
      </c>
      <c r="U6" s="31">
        <v>10</v>
      </c>
      <c r="V6" s="31">
        <v>10</v>
      </c>
      <c r="W6" s="31">
        <v>10</v>
      </c>
      <c r="X6" s="31">
        <v>10</v>
      </c>
      <c r="Y6" s="31">
        <v>10</v>
      </c>
      <c r="Z6" s="31">
        <v>10</v>
      </c>
      <c r="AA6" s="31">
        <v>10</v>
      </c>
    </row>
    <row r="7" spans="1:27" x14ac:dyDescent="0.25">
      <c r="A7" s="71"/>
      <c r="B7" s="71"/>
      <c r="C7" s="8">
        <v>3</v>
      </c>
      <c r="D7" s="31">
        <v>10</v>
      </c>
      <c r="E7" s="31">
        <v>10</v>
      </c>
      <c r="F7" s="31">
        <v>10</v>
      </c>
      <c r="G7" s="31">
        <v>10</v>
      </c>
      <c r="H7" s="31">
        <v>10</v>
      </c>
      <c r="I7" s="31">
        <v>10</v>
      </c>
      <c r="J7" s="31">
        <v>10</v>
      </c>
      <c r="K7" s="31">
        <v>10</v>
      </c>
      <c r="L7" s="31">
        <v>10</v>
      </c>
      <c r="M7" s="31">
        <v>10</v>
      </c>
      <c r="N7" s="31">
        <v>10</v>
      </c>
      <c r="O7" s="31">
        <v>10</v>
      </c>
      <c r="P7" s="31">
        <v>10</v>
      </c>
      <c r="Q7" s="31">
        <v>10</v>
      </c>
      <c r="R7" s="31">
        <v>10</v>
      </c>
      <c r="S7" s="31">
        <v>10</v>
      </c>
      <c r="T7" s="31">
        <v>10</v>
      </c>
      <c r="U7" s="31">
        <v>10</v>
      </c>
      <c r="V7" s="31">
        <v>10</v>
      </c>
      <c r="W7" s="31">
        <v>10</v>
      </c>
      <c r="X7" s="31">
        <v>10</v>
      </c>
      <c r="Y7" s="31">
        <v>10</v>
      </c>
      <c r="Z7" s="31">
        <v>10</v>
      </c>
      <c r="AA7" s="31">
        <v>10</v>
      </c>
    </row>
    <row r="8" spans="1:27" x14ac:dyDescent="0.25">
      <c r="A8" s="71"/>
      <c r="B8" s="71"/>
      <c r="C8" s="8">
        <v>4</v>
      </c>
      <c r="D8" s="31">
        <v>1</v>
      </c>
      <c r="E8" s="31">
        <v>1</v>
      </c>
      <c r="F8" s="31">
        <v>1</v>
      </c>
      <c r="G8" s="31">
        <v>1</v>
      </c>
      <c r="H8" s="31">
        <v>1</v>
      </c>
      <c r="I8" s="31">
        <v>1</v>
      </c>
      <c r="J8" s="31">
        <v>1</v>
      </c>
      <c r="K8" s="31">
        <v>1</v>
      </c>
      <c r="L8" s="31">
        <v>1</v>
      </c>
      <c r="M8" s="31">
        <v>1</v>
      </c>
      <c r="N8" s="31">
        <v>1</v>
      </c>
      <c r="O8" s="31">
        <v>1</v>
      </c>
      <c r="P8" s="31">
        <v>1</v>
      </c>
      <c r="Q8" s="31">
        <v>1</v>
      </c>
      <c r="R8" s="31">
        <v>1</v>
      </c>
      <c r="S8" s="31">
        <v>1</v>
      </c>
      <c r="T8" s="31">
        <v>1</v>
      </c>
      <c r="U8" s="31">
        <v>1</v>
      </c>
      <c r="V8" s="31">
        <v>1</v>
      </c>
      <c r="W8" s="31">
        <v>1</v>
      </c>
      <c r="X8" s="31">
        <v>1</v>
      </c>
      <c r="Y8" s="31">
        <v>1</v>
      </c>
      <c r="Z8" s="31">
        <v>1</v>
      </c>
      <c r="AA8" s="31">
        <v>1</v>
      </c>
    </row>
    <row r="9" spans="1:27" x14ac:dyDescent="0.25">
      <c r="A9" s="71"/>
      <c r="B9" s="71"/>
      <c r="C9" s="8">
        <v>5</v>
      </c>
      <c r="D9" s="31">
        <v>4</v>
      </c>
      <c r="E9" s="31">
        <v>4</v>
      </c>
      <c r="F9" s="31">
        <v>4</v>
      </c>
      <c r="G9" s="31">
        <v>4</v>
      </c>
      <c r="H9" s="31">
        <v>4</v>
      </c>
      <c r="I9" s="31">
        <v>4</v>
      </c>
      <c r="J9" s="31">
        <v>4</v>
      </c>
      <c r="K9" s="31">
        <v>4</v>
      </c>
      <c r="L9" s="31">
        <v>4</v>
      </c>
      <c r="M9" s="31">
        <v>4</v>
      </c>
      <c r="N9" s="31">
        <v>4</v>
      </c>
      <c r="O9" s="31">
        <v>4</v>
      </c>
      <c r="P9" s="31">
        <v>4</v>
      </c>
      <c r="Q9" s="31">
        <v>4</v>
      </c>
      <c r="R9" s="31">
        <v>4</v>
      </c>
      <c r="S9" s="31">
        <v>4</v>
      </c>
      <c r="T9" s="31">
        <v>4</v>
      </c>
      <c r="U9" s="31">
        <v>4</v>
      </c>
      <c r="V9" s="31">
        <v>4</v>
      </c>
      <c r="W9" s="31">
        <v>4</v>
      </c>
      <c r="X9" s="31">
        <v>4</v>
      </c>
      <c r="Y9" s="31">
        <v>4</v>
      </c>
      <c r="Z9" s="31">
        <v>4</v>
      </c>
      <c r="AA9" s="31">
        <v>4</v>
      </c>
    </row>
    <row r="10" spans="1:27" x14ac:dyDescent="0.25">
      <c r="A10" s="71"/>
      <c r="B10" s="71"/>
      <c r="C10" s="8">
        <v>6</v>
      </c>
      <c r="D10" s="31">
        <v>10</v>
      </c>
      <c r="E10" s="31">
        <v>5</v>
      </c>
      <c r="F10" s="31">
        <v>5</v>
      </c>
      <c r="G10" s="31">
        <v>5</v>
      </c>
      <c r="H10" s="31">
        <v>5</v>
      </c>
      <c r="I10" s="31">
        <v>5</v>
      </c>
      <c r="J10" s="31">
        <v>10</v>
      </c>
      <c r="K10" s="31">
        <v>10</v>
      </c>
      <c r="L10" s="31">
        <v>10</v>
      </c>
      <c r="M10" s="31">
        <v>5</v>
      </c>
      <c r="N10" s="31">
        <v>10</v>
      </c>
      <c r="O10" s="31">
        <v>5</v>
      </c>
      <c r="P10" s="31">
        <v>5</v>
      </c>
      <c r="Q10" s="31">
        <v>5</v>
      </c>
      <c r="R10" s="31">
        <v>5</v>
      </c>
      <c r="S10" s="31">
        <v>5</v>
      </c>
      <c r="T10" s="31">
        <v>10</v>
      </c>
      <c r="U10" s="31">
        <v>5</v>
      </c>
      <c r="V10" s="31">
        <v>10</v>
      </c>
      <c r="W10" s="31">
        <v>10</v>
      </c>
      <c r="X10" s="31">
        <v>5</v>
      </c>
      <c r="Y10" s="31">
        <v>10</v>
      </c>
      <c r="Z10" s="31">
        <v>5</v>
      </c>
      <c r="AA10" s="31">
        <v>10</v>
      </c>
    </row>
    <row r="11" spans="1:27" x14ac:dyDescent="0.25">
      <c r="A11" s="71"/>
      <c r="B11" s="71"/>
      <c r="C11" s="8">
        <v>7</v>
      </c>
      <c r="D11" s="31">
        <v>5</v>
      </c>
      <c r="E11" s="31">
        <v>10</v>
      </c>
      <c r="F11" s="31">
        <v>10</v>
      </c>
      <c r="G11" s="31">
        <v>10</v>
      </c>
      <c r="H11" s="31">
        <v>10</v>
      </c>
      <c r="I11" s="31">
        <v>10</v>
      </c>
      <c r="J11" s="31">
        <v>5</v>
      </c>
      <c r="K11" s="31">
        <v>5</v>
      </c>
      <c r="L11" s="31">
        <v>5</v>
      </c>
      <c r="M11" s="31">
        <v>10</v>
      </c>
      <c r="N11" s="31">
        <v>5</v>
      </c>
      <c r="O11" s="31">
        <v>10</v>
      </c>
      <c r="P11" s="31">
        <v>10</v>
      </c>
      <c r="Q11" s="31">
        <v>10</v>
      </c>
      <c r="R11" s="31">
        <v>10</v>
      </c>
      <c r="S11" s="31">
        <v>10</v>
      </c>
      <c r="T11" s="31">
        <v>5</v>
      </c>
      <c r="U11" s="31">
        <v>10</v>
      </c>
      <c r="V11" s="31">
        <v>5</v>
      </c>
      <c r="W11" s="31">
        <v>5</v>
      </c>
      <c r="X11" s="31">
        <v>10</v>
      </c>
      <c r="Y11" s="31">
        <v>5</v>
      </c>
      <c r="Z11" s="31">
        <v>10</v>
      </c>
      <c r="AA11" s="31">
        <v>5</v>
      </c>
    </row>
    <row r="12" spans="1:27" x14ac:dyDescent="0.25">
      <c r="A12" s="71"/>
      <c r="B12" s="71"/>
      <c r="C12" s="8">
        <v>8</v>
      </c>
      <c r="D12" s="31">
        <v>5</v>
      </c>
      <c r="E12" s="31">
        <v>5</v>
      </c>
      <c r="F12" s="31">
        <v>5</v>
      </c>
      <c r="G12" s="31">
        <v>5</v>
      </c>
      <c r="H12" s="31">
        <v>5</v>
      </c>
      <c r="I12" s="31">
        <v>5</v>
      </c>
      <c r="J12" s="31">
        <v>5</v>
      </c>
      <c r="K12" s="31">
        <v>5</v>
      </c>
      <c r="L12" s="31">
        <v>5</v>
      </c>
      <c r="M12" s="31">
        <v>5</v>
      </c>
      <c r="N12" s="31">
        <v>5</v>
      </c>
      <c r="O12" s="31">
        <v>5</v>
      </c>
      <c r="P12" s="31">
        <v>5</v>
      </c>
      <c r="Q12" s="31">
        <v>5</v>
      </c>
      <c r="R12" s="31">
        <v>5</v>
      </c>
      <c r="S12" s="31">
        <v>5</v>
      </c>
      <c r="T12" s="31">
        <v>5</v>
      </c>
      <c r="U12" s="31">
        <v>5</v>
      </c>
      <c r="V12" s="31">
        <v>5</v>
      </c>
      <c r="W12" s="31">
        <v>5</v>
      </c>
      <c r="X12" s="31">
        <v>5</v>
      </c>
      <c r="Y12" s="31">
        <v>5</v>
      </c>
      <c r="Z12" s="31">
        <v>5</v>
      </c>
      <c r="AA12" s="31">
        <v>5</v>
      </c>
    </row>
    <row r="13" spans="1:27" x14ac:dyDescent="0.25">
      <c r="A13" s="71"/>
      <c r="B13" s="71"/>
      <c r="C13" s="8">
        <v>9</v>
      </c>
      <c r="D13" s="31">
        <v>10</v>
      </c>
      <c r="E13" s="31">
        <v>10</v>
      </c>
      <c r="F13" s="31">
        <v>10</v>
      </c>
      <c r="G13" s="31">
        <v>10</v>
      </c>
      <c r="H13" s="31">
        <v>10</v>
      </c>
      <c r="I13" s="31">
        <v>10</v>
      </c>
      <c r="J13" s="31">
        <v>10</v>
      </c>
      <c r="K13" s="31">
        <v>10</v>
      </c>
      <c r="L13" s="31">
        <v>10</v>
      </c>
      <c r="M13" s="31">
        <v>10</v>
      </c>
      <c r="N13" s="31">
        <v>10</v>
      </c>
      <c r="O13" s="31">
        <v>10</v>
      </c>
      <c r="P13" s="31">
        <v>10</v>
      </c>
      <c r="Q13" s="31">
        <v>10</v>
      </c>
      <c r="R13" s="31">
        <v>10</v>
      </c>
      <c r="S13" s="31">
        <v>10</v>
      </c>
      <c r="T13" s="31">
        <v>10</v>
      </c>
      <c r="U13" s="31">
        <v>10</v>
      </c>
      <c r="V13" s="31">
        <v>10</v>
      </c>
      <c r="W13" s="31">
        <v>10</v>
      </c>
      <c r="X13" s="31">
        <v>10</v>
      </c>
      <c r="Y13" s="31">
        <v>10</v>
      </c>
      <c r="Z13" s="31">
        <v>10</v>
      </c>
      <c r="AA13" s="31">
        <v>10</v>
      </c>
    </row>
    <row r="14" spans="1:27" x14ac:dyDescent="0.25">
      <c r="A14" s="71"/>
      <c r="B14" s="71"/>
      <c r="C14" s="8">
        <v>10</v>
      </c>
      <c r="D14" s="31">
        <v>8</v>
      </c>
      <c r="E14" s="31">
        <v>8</v>
      </c>
      <c r="F14" s="31">
        <v>8</v>
      </c>
      <c r="G14" s="31">
        <v>8</v>
      </c>
      <c r="H14" s="31">
        <v>8</v>
      </c>
      <c r="I14" s="31">
        <v>8</v>
      </c>
      <c r="J14" s="31">
        <v>8</v>
      </c>
      <c r="K14" s="31">
        <v>8</v>
      </c>
      <c r="L14" s="31">
        <v>8</v>
      </c>
      <c r="M14" s="31">
        <v>8</v>
      </c>
      <c r="N14" s="31">
        <v>8</v>
      </c>
      <c r="O14" s="31">
        <v>8</v>
      </c>
      <c r="P14" s="31">
        <v>8</v>
      </c>
      <c r="Q14" s="31">
        <v>8</v>
      </c>
      <c r="R14" s="31">
        <v>8</v>
      </c>
      <c r="S14" s="31">
        <v>8</v>
      </c>
      <c r="T14" s="31">
        <v>8</v>
      </c>
      <c r="U14" s="31">
        <v>8</v>
      </c>
      <c r="V14" s="31">
        <v>8</v>
      </c>
      <c r="W14" s="31">
        <v>8</v>
      </c>
      <c r="X14" s="31">
        <v>8</v>
      </c>
      <c r="Y14" s="31">
        <v>8</v>
      </c>
      <c r="Z14" s="31">
        <v>8</v>
      </c>
      <c r="AA14" s="31">
        <v>8</v>
      </c>
    </row>
    <row r="15" spans="1:27" x14ac:dyDescent="0.25">
      <c r="A15" s="71"/>
      <c r="B15" s="71"/>
      <c r="C15" s="8">
        <v>11</v>
      </c>
      <c r="D15" s="31">
        <v>6</v>
      </c>
      <c r="E15" s="31">
        <v>6</v>
      </c>
      <c r="F15" s="31">
        <v>6</v>
      </c>
      <c r="G15" s="31">
        <v>6</v>
      </c>
      <c r="H15" s="31">
        <v>6</v>
      </c>
      <c r="I15" s="31">
        <v>6</v>
      </c>
      <c r="J15" s="31">
        <v>6</v>
      </c>
      <c r="K15" s="31">
        <v>6</v>
      </c>
      <c r="L15" s="31">
        <v>6</v>
      </c>
      <c r="M15" s="31">
        <v>6</v>
      </c>
      <c r="N15" s="31">
        <v>6</v>
      </c>
      <c r="O15" s="31">
        <v>6</v>
      </c>
      <c r="P15" s="31">
        <v>6</v>
      </c>
      <c r="Q15" s="31">
        <v>6</v>
      </c>
      <c r="R15" s="31">
        <v>6</v>
      </c>
      <c r="S15" s="31">
        <v>6</v>
      </c>
      <c r="T15" s="31">
        <v>6</v>
      </c>
      <c r="U15" s="31">
        <v>6</v>
      </c>
      <c r="V15" s="31">
        <v>6</v>
      </c>
      <c r="W15" s="31">
        <v>6</v>
      </c>
      <c r="X15" s="31">
        <v>6</v>
      </c>
      <c r="Y15" s="31">
        <v>6</v>
      </c>
      <c r="Z15" s="31">
        <v>6</v>
      </c>
      <c r="AA15" s="31">
        <v>6</v>
      </c>
    </row>
    <row r="16" spans="1:27" x14ac:dyDescent="0.25">
      <c r="A16" s="71"/>
      <c r="B16" s="5" t="s">
        <v>41</v>
      </c>
      <c r="C16" s="9" t="s">
        <v>40</v>
      </c>
      <c r="D16" s="6"/>
      <c r="E16" s="6"/>
      <c r="F16" s="6"/>
      <c r="G16" s="6"/>
      <c r="H16" s="6"/>
      <c r="I16" s="6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8"/>
    </row>
    <row r="17" spans="1:27" x14ac:dyDescent="0.25">
      <c r="A17" s="71"/>
      <c r="B17" s="82"/>
      <c r="C17" s="10">
        <v>1</v>
      </c>
      <c r="D17" s="31">
        <v>8</v>
      </c>
      <c r="E17" s="31">
        <v>8</v>
      </c>
      <c r="F17" s="31">
        <v>8</v>
      </c>
      <c r="G17" s="31">
        <v>8</v>
      </c>
      <c r="H17" s="31">
        <v>8</v>
      </c>
      <c r="I17" s="31">
        <v>8</v>
      </c>
      <c r="J17" s="31">
        <v>8</v>
      </c>
      <c r="K17" s="31">
        <v>8</v>
      </c>
      <c r="L17" s="31">
        <v>8</v>
      </c>
      <c r="M17" s="31">
        <v>8</v>
      </c>
      <c r="N17" s="31">
        <v>8</v>
      </c>
      <c r="O17" s="31">
        <v>8</v>
      </c>
      <c r="P17" s="31">
        <v>8</v>
      </c>
      <c r="Q17" s="31">
        <v>8</v>
      </c>
      <c r="R17" s="31">
        <v>8</v>
      </c>
      <c r="S17" s="31">
        <v>8</v>
      </c>
      <c r="T17" s="31">
        <v>8</v>
      </c>
      <c r="U17" s="31">
        <v>8</v>
      </c>
      <c r="V17" s="31">
        <v>8</v>
      </c>
      <c r="W17" s="31">
        <v>8</v>
      </c>
      <c r="X17" s="31">
        <v>8</v>
      </c>
      <c r="Y17" s="31">
        <v>8</v>
      </c>
      <c r="Z17" s="31">
        <v>8</v>
      </c>
      <c r="AA17" s="31">
        <v>8</v>
      </c>
    </row>
    <row r="18" spans="1:27" x14ac:dyDescent="0.25">
      <c r="A18" s="71"/>
      <c r="B18" s="82"/>
      <c r="C18" s="10">
        <v>2</v>
      </c>
      <c r="D18" s="31">
        <v>10</v>
      </c>
      <c r="E18" s="31">
        <v>10</v>
      </c>
      <c r="F18" s="31">
        <v>10</v>
      </c>
      <c r="G18" s="31">
        <v>10</v>
      </c>
      <c r="H18" s="31">
        <v>10</v>
      </c>
      <c r="I18" s="31">
        <v>10</v>
      </c>
      <c r="J18" s="31">
        <v>10</v>
      </c>
      <c r="K18" s="31">
        <v>10</v>
      </c>
      <c r="L18" s="31">
        <v>10</v>
      </c>
      <c r="M18" s="31">
        <v>10</v>
      </c>
      <c r="N18" s="31">
        <v>10</v>
      </c>
      <c r="O18" s="31">
        <v>10</v>
      </c>
      <c r="P18" s="31">
        <v>10</v>
      </c>
      <c r="Q18" s="31">
        <v>10</v>
      </c>
      <c r="R18" s="31">
        <v>10</v>
      </c>
      <c r="S18" s="31">
        <v>10</v>
      </c>
      <c r="T18" s="31">
        <v>10</v>
      </c>
      <c r="U18" s="31">
        <v>10</v>
      </c>
      <c r="V18" s="31">
        <v>10</v>
      </c>
      <c r="W18" s="31">
        <v>10</v>
      </c>
      <c r="X18" s="31">
        <v>10</v>
      </c>
      <c r="Y18" s="31">
        <v>10</v>
      </c>
      <c r="Z18" s="31">
        <v>10</v>
      </c>
      <c r="AA18" s="31">
        <v>10</v>
      </c>
    </row>
    <row r="19" spans="1:27" x14ac:dyDescent="0.25">
      <c r="A19" s="71"/>
      <c r="B19" s="82"/>
      <c r="C19" s="10">
        <v>3</v>
      </c>
      <c r="D19" s="31">
        <v>10</v>
      </c>
      <c r="E19" s="31">
        <v>10</v>
      </c>
      <c r="F19" s="31">
        <v>10</v>
      </c>
      <c r="G19" s="31" t="s">
        <v>97</v>
      </c>
      <c r="H19" s="31">
        <v>10</v>
      </c>
      <c r="I19" s="31">
        <v>10</v>
      </c>
      <c r="J19" s="31">
        <v>10</v>
      </c>
      <c r="K19" s="31">
        <v>10</v>
      </c>
      <c r="L19" s="31">
        <v>10</v>
      </c>
      <c r="M19" s="31">
        <v>10</v>
      </c>
      <c r="N19" s="31">
        <v>10</v>
      </c>
      <c r="O19" s="31">
        <v>10</v>
      </c>
      <c r="P19" s="31">
        <v>10</v>
      </c>
      <c r="Q19" s="31">
        <v>10</v>
      </c>
      <c r="R19" s="31">
        <v>10</v>
      </c>
      <c r="S19" s="31">
        <v>10</v>
      </c>
      <c r="T19" s="31">
        <v>10</v>
      </c>
      <c r="U19" s="31">
        <v>10</v>
      </c>
      <c r="V19" s="31">
        <v>10</v>
      </c>
      <c r="W19" s="31">
        <v>10</v>
      </c>
      <c r="X19" s="31">
        <v>10</v>
      </c>
      <c r="Y19" s="31">
        <v>10</v>
      </c>
      <c r="Z19" s="31">
        <v>10</v>
      </c>
      <c r="AA19" s="31">
        <v>10</v>
      </c>
    </row>
    <row r="20" spans="1:27" x14ac:dyDescent="0.25">
      <c r="A20" s="71"/>
      <c r="B20" s="82"/>
      <c r="C20" s="10">
        <v>4</v>
      </c>
      <c r="D20" s="31">
        <v>1</v>
      </c>
      <c r="E20" s="31">
        <v>1</v>
      </c>
      <c r="F20" s="31">
        <v>1</v>
      </c>
      <c r="G20" s="31">
        <v>1</v>
      </c>
      <c r="H20" s="31">
        <v>1</v>
      </c>
      <c r="I20" s="31">
        <v>1</v>
      </c>
      <c r="J20" s="31">
        <v>1</v>
      </c>
      <c r="K20" s="31">
        <v>1</v>
      </c>
      <c r="L20" s="31">
        <v>1</v>
      </c>
      <c r="M20" s="31">
        <v>1</v>
      </c>
      <c r="N20" s="31">
        <v>1</v>
      </c>
      <c r="O20" s="31">
        <v>1</v>
      </c>
      <c r="P20" s="31">
        <v>1</v>
      </c>
      <c r="Q20" s="31">
        <v>1</v>
      </c>
      <c r="R20" s="31">
        <v>1</v>
      </c>
      <c r="S20" s="31">
        <v>1</v>
      </c>
      <c r="T20" s="31">
        <v>1</v>
      </c>
      <c r="U20" s="31">
        <v>1</v>
      </c>
      <c r="V20" s="31">
        <v>1</v>
      </c>
      <c r="W20" s="31">
        <v>1</v>
      </c>
      <c r="X20" s="31">
        <v>1</v>
      </c>
      <c r="Y20" s="31">
        <v>1</v>
      </c>
      <c r="Z20" s="31">
        <v>1</v>
      </c>
      <c r="AA20" s="31">
        <v>1</v>
      </c>
    </row>
    <row r="21" spans="1:27" x14ac:dyDescent="0.25">
      <c r="A21" s="71"/>
      <c r="B21" s="82"/>
      <c r="C21" s="10">
        <v>5</v>
      </c>
      <c r="D21" s="31">
        <v>4</v>
      </c>
      <c r="E21" s="31">
        <v>4</v>
      </c>
      <c r="F21" s="31">
        <v>4</v>
      </c>
      <c r="G21" s="31">
        <v>4</v>
      </c>
      <c r="H21" s="31">
        <v>4</v>
      </c>
      <c r="I21" s="31">
        <v>4</v>
      </c>
      <c r="J21" s="31">
        <v>4</v>
      </c>
      <c r="K21" s="31">
        <v>4</v>
      </c>
      <c r="L21" s="31">
        <v>4</v>
      </c>
      <c r="M21" s="31">
        <v>4</v>
      </c>
      <c r="N21" s="31">
        <v>4</v>
      </c>
      <c r="O21" s="31">
        <v>4</v>
      </c>
      <c r="P21" s="31">
        <v>4</v>
      </c>
      <c r="Q21" s="31">
        <v>4</v>
      </c>
      <c r="R21" s="31">
        <v>4</v>
      </c>
      <c r="S21" s="31">
        <v>4</v>
      </c>
      <c r="T21" s="31">
        <v>4</v>
      </c>
      <c r="U21" s="31">
        <v>4</v>
      </c>
      <c r="V21" s="31">
        <v>4</v>
      </c>
      <c r="W21" s="31">
        <v>4</v>
      </c>
      <c r="X21" s="31">
        <v>4</v>
      </c>
      <c r="Y21" s="31">
        <v>4</v>
      </c>
      <c r="Z21" s="31">
        <v>4</v>
      </c>
      <c r="AA21" s="31">
        <v>4</v>
      </c>
    </row>
    <row r="22" spans="1:27" x14ac:dyDescent="0.25">
      <c r="A22" s="71"/>
      <c r="B22" s="82"/>
      <c r="C22" s="10">
        <v>6</v>
      </c>
      <c r="D22" s="31">
        <v>10</v>
      </c>
      <c r="E22" s="31">
        <v>5</v>
      </c>
      <c r="F22" s="31">
        <v>5</v>
      </c>
      <c r="G22" s="31">
        <v>5</v>
      </c>
      <c r="H22" s="31">
        <v>5</v>
      </c>
      <c r="I22" s="31">
        <v>10</v>
      </c>
      <c r="J22" s="31">
        <v>10</v>
      </c>
      <c r="K22" s="31">
        <v>5</v>
      </c>
      <c r="L22" s="31">
        <v>5</v>
      </c>
      <c r="M22" s="31">
        <v>5</v>
      </c>
      <c r="N22" s="31">
        <v>10</v>
      </c>
      <c r="O22" s="31">
        <v>10</v>
      </c>
      <c r="P22" s="31">
        <v>10</v>
      </c>
      <c r="Q22" s="31">
        <v>10</v>
      </c>
      <c r="R22" s="31">
        <v>5</v>
      </c>
      <c r="S22" s="31">
        <v>10</v>
      </c>
      <c r="T22" s="31">
        <v>10</v>
      </c>
      <c r="U22" s="31">
        <v>10</v>
      </c>
      <c r="V22" s="31">
        <v>5</v>
      </c>
      <c r="W22" s="31">
        <v>5</v>
      </c>
      <c r="X22" s="31">
        <v>10</v>
      </c>
      <c r="Y22" s="31">
        <v>5</v>
      </c>
      <c r="Z22" s="31">
        <v>5</v>
      </c>
      <c r="AA22" s="31">
        <v>5</v>
      </c>
    </row>
    <row r="23" spans="1:27" x14ac:dyDescent="0.25">
      <c r="A23" s="71"/>
      <c r="B23" s="82"/>
      <c r="C23" s="10">
        <v>7</v>
      </c>
      <c r="D23" s="31">
        <v>5</v>
      </c>
      <c r="E23" s="31">
        <v>10</v>
      </c>
      <c r="F23" s="31">
        <v>10</v>
      </c>
      <c r="G23" s="31">
        <v>10</v>
      </c>
      <c r="H23" s="31">
        <v>10</v>
      </c>
      <c r="I23" s="31">
        <v>5</v>
      </c>
      <c r="J23" s="31">
        <v>5</v>
      </c>
      <c r="K23" s="31">
        <v>10</v>
      </c>
      <c r="L23" s="31">
        <v>10</v>
      </c>
      <c r="M23" s="31">
        <v>10</v>
      </c>
      <c r="N23" s="31">
        <v>5</v>
      </c>
      <c r="O23" s="31">
        <v>5</v>
      </c>
      <c r="P23" s="31">
        <v>5</v>
      </c>
      <c r="Q23" s="31">
        <v>5</v>
      </c>
      <c r="R23" s="31">
        <v>10</v>
      </c>
      <c r="S23" s="31">
        <v>5</v>
      </c>
      <c r="T23" s="31">
        <v>5</v>
      </c>
      <c r="U23" s="31">
        <v>5</v>
      </c>
      <c r="V23" s="31">
        <v>10</v>
      </c>
      <c r="W23" s="31">
        <v>10</v>
      </c>
      <c r="X23" s="31">
        <v>5</v>
      </c>
      <c r="Y23" s="31">
        <v>10</v>
      </c>
      <c r="Z23" s="31">
        <v>10</v>
      </c>
      <c r="AA23" s="31">
        <v>10</v>
      </c>
    </row>
    <row r="24" spans="1:27" x14ac:dyDescent="0.25">
      <c r="A24" s="71"/>
      <c r="B24" s="82"/>
      <c r="C24" s="10">
        <v>8</v>
      </c>
      <c r="D24" s="31">
        <v>5</v>
      </c>
      <c r="E24" s="31">
        <v>5</v>
      </c>
      <c r="F24" s="31">
        <v>5</v>
      </c>
      <c r="G24" s="31">
        <v>5</v>
      </c>
      <c r="H24" s="31">
        <v>5</v>
      </c>
      <c r="I24" s="31">
        <v>5</v>
      </c>
      <c r="J24" s="31">
        <v>5</v>
      </c>
      <c r="K24" s="31">
        <v>5</v>
      </c>
      <c r="L24" s="31">
        <v>5</v>
      </c>
      <c r="M24" s="31">
        <v>5</v>
      </c>
      <c r="N24" s="31">
        <v>5</v>
      </c>
      <c r="O24" s="31">
        <v>5</v>
      </c>
      <c r="P24" s="31">
        <v>5</v>
      </c>
      <c r="Q24" s="31">
        <v>5</v>
      </c>
      <c r="R24" s="31">
        <v>5</v>
      </c>
      <c r="S24" s="31">
        <v>5</v>
      </c>
      <c r="T24" s="31">
        <v>5</v>
      </c>
      <c r="U24" s="31">
        <v>5</v>
      </c>
      <c r="V24" s="31">
        <v>5</v>
      </c>
      <c r="W24" s="31">
        <v>5</v>
      </c>
      <c r="X24" s="31">
        <v>5</v>
      </c>
      <c r="Y24" s="31">
        <v>5</v>
      </c>
      <c r="Z24" s="31">
        <v>5</v>
      </c>
      <c r="AA24" s="31">
        <v>5</v>
      </c>
    </row>
    <row r="25" spans="1:27" x14ac:dyDescent="0.25">
      <c r="A25" s="71"/>
      <c r="B25" s="82"/>
      <c r="C25" s="10">
        <v>9</v>
      </c>
      <c r="D25" s="31">
        <v>10</v>
      </c>
      <c r="E25" s="31">
        <v>10</v>
      </c>
      <c r="F25" s="31">
        <v>10</v>
      </c>
      <c r="G25" s="31">
        <v>10</v>
      </c>
      <c r="H25" s="31">
        <v>10</v>
      </c>
      <c r="I25" s="31">
        <v>10</v>
      </c>
      <c r="J25" s="31">
        <v>10</v>
      </c>
      <c r="K25" s="31">
        <v>10</v>
      </c>
      <c r="L25" s="31">
        <v>10</v>
      </c>
      <c r="M25" s="31">
        <v>10</v>
      </c>
      <c r="N25" s="31">
        <v>10</v>
      </c>
      <c r="O25" s="31">
        <v>10</v>
      </c>
      <c r="P25" s="31">
        <v>10</v>
      </c>
      <c r="Q25" s="31">
        <v>10</v>
      </c>
      <c r="R25" s="31">
        <v>10</v>
      </c>
      <c r="S25" s="31">
        <v>10</v>
      </c>
      <c r="T25" s="31">
        <v>10</v>
      </c>
      <c r="U25" s="31">
        <v>10</v>
      </c>
      <c r="V25" s="31">
        <v>10</v>
      </c>
      <c r="W25" s="31">
        <v>10</v>
      </c>
      <c r="X25" s="31">
        <v>10</v>
      </c>
      <c r="Y25" s="31">
        <v>10</v>
      </c>
      <c r="Z25" s="31">
        <v>10</v>
      </c>
      <c r="AA25" s="31">
        <v>10</v>
      </c>
    </row>
    <row r="26" spans="1:27" x14ac:dyDescent="0.25">
      <c r="A26" s="71"/>
      <c r="B26" s="82"/>
      <c r="C26" s="10">
        <v>10</v>
      </c>
      <c r="D26" s="31">
        <v>8</v>
      </c>
      <c r="E26" s="31">
        <v>8</v>
      </c>
      <c r="F26" s="31">
        <v>8</v>
      </c>
      <c r="G26" s="31">
        <v>8</v>
      </c>
      <c r="H26" s="31">
        <v>8</v>
      </c>
      <c r="I26" s="31">
        <v>8</v>
      </c>
      <c r="J26" s="31">
        <v>8</v>
      </c>
      <c r="K26" s="31">
        <v>8</v>
      </c>
      <c r="L26" s="31">
        <v>8</v>
      </c>
      <c r="M26" s="31">
        <v>8</v>
      </c>
      <c r="N26" s="31">
        <v>8</v>
      </c>
      <c r="O26" s="31">
        <v>8</v>
      </c>
      <c r="P26" s="31">
        <v>8</v>
      </c>
      <c r="Q26" s="31">
        <v>8</v>
      </c>
      <c r="R26" s="31">
        <v>8</v>
      </c>
      <c r="S26" s="31">
        <v>8</v>
      </c>
      <c r="T26" s="31">
        <v>8</v>
      </c>
      <c r="U26" s="31">
        <v>8</v>
      </c>
      <c r="V26" s="31">
        <v>8</v>
      </c>
      <c r="W26" s="31">
        <v>8</v>
      </c>
      <c r="X26" s="31">
        <v>8</v>
      </c>
      <c r="Y26" s="31">
        <v>8</v>
      </c>
      <c r="Z26" s="31">
        <v>8</v>
      </c>
      <c r="AA26" s="31">
        <v>8</v>
      </c>
    </row>
    <row r="27" spans="1:27" x14ac:dyDescent="0.25">
      <c r="A27" s="71"/>
      <c r="B27" s="82"/>
      <c r="C27" s="10">
        <v>11</v>
      </c>
      <c r="D27" s="31">
        <v>6</v>
      </c>
      <c r="E27" s="31">
        <v>6</v>
      </c>
      <c r="F27" s="31">
        <v>6</v>
      </c>
      <c r="G27" s="31">
        <v>6</v>
      </c>
      <c r="H27" s="31">
        <v>6</v>
      </c>
      <c r="I27" s="31">
        <v>6</v>
      </c>
      <c r="J27" s="31">
        <v>6</v>
      </c>
      <c r="K27" s="31">
        <v>6</v>
      </c>
      <c r="L27" s="31">
        <v>6</v>
      </c>
      <c r="M27" s="31">
        <v>6</v>
      </c>
      <c r="N27" s="31">
        <v>6</v>
      </c>
      <c r="O27" s="31">
        <v>6</v>
      </c>
      <c r="P27" s="31">
        <v>6</v>
      </c>
      <c r="Q27" s="31">
        <v>6</v>
      </c>
      <c r="R27" s="31">
        <v>6</v>
      </c>
      <c r="S27" s="31">
        <v>6</v>
      </c>
      <c r="T27" s="31">
        <v>6</v>
      </c>
      <c r="U27" s="31">
        <v>6</v>
      </c>
      <c r="V27" s="31">
        <v>6</v>
      </c>
      <c r="W27" s="31">
        <v>6</v>
      </c>
      <c r="X27" s="31">
        <v>6</v>
      </c>
      <c r="Y27" s="31">
        <v>6</v>
      </c>
      <c r="Z27" s="31">
        <v>6</v>
      </c>
      <c r="AA27" s="31">
        <v>6</v>
      </c>
    </row>
    <row r="28" spans="1:27" x14ac:dyDescent="0.25">
      <c r="A28" s="4" t="s">
        <v>55</v>
      </c>
      <c r="B28" s="4" t="s">
        <v>39</v>
      </c>
      <c r="C28" s="10" t="s">
        <v>40</v>
      </c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8"/>
    </row>
    <row r="29" spans="1:27" x14ac:dyDescent="0.25">
      <c r="A29" s="70"/>
      <c r="B29" s="70"/>
      <c r="C29" s="8">
        <v>1</v>
      </c>
      <c r="D29" s="32">
        <v>172.7</v>
      </c>
      <c r="E29" s="32">
        <v>172.7</v>
      </c>
      <c r="F29" s="32">
        <v>172.7</v>
      </c>
      <c r="G29" s="32">
        <v>172.7</v>
      </c>
      <c r="H29" s="32">
        <v>172.7</v>
      </c>
      <c r="I29" s="32">
        <v>172.7</v>
      </c>
      <c r="J29" s="32">
        <v>172.7</v>
      </c>
      <c r="K29" s="32">
        <v>172.7</v>
      </c>
      <c r="L29" s="32">
        <v>172.7</v>
      </c>
      <c r="M29" s="32">
        <v>172.7</v>
      </c>
      <c r="N29" s="32">
        <v>172.7</v>
      </c>
      <c r="O29" s="32">
        <v>172.7</v>
      </c>
      <c r="P29" s="32">
        <v>172.7</v>
      </c>
      <c r="Q29" s="32">
        <v>172.7</v>
      </c>
      <c r="R29" s="32">
        <v>172.7</v>
      </c>
      <c r="S29" s="32">
        <v>172.7</v>
      </c>
      <c r="T29" s="32">
        <v>172.7</v>
      </c>
      <c r="U29" s="32">
        <v>172.7</v>
      </c>
      <c r="V29" s="32">
        <v>172.7</v>
      </c>
      <c r="W29" s="32">
        <v>172.7</v>
      </c>
      <c r="X29" s="32">
        <v>172.7</v>
      </c>
      <c r="Y29" s="32">
        <v>172.7</v>
      </c>
      <c r="Z29" s="32">
        <v>172.7</v>
      </c>
      <c r="AA29" s="32">
        <v>172.7</v>
      </c>
    </row>
    <row r="30" spans="1:27" x14ac:dyDescent="0.25">
      <c r="A30" s="70"/>
      <c r="B30" s="70"/>
      <c r="C30" s="8">
        <v>2</v>
      </c>
      <c r="D30" s="32">
        <v>115.13</v>
      </c>
      <c r="E30" s="32">
        <v>115.13</v>
      </c>
      <c r="F30" s="32">
        <v>115.13</v>
      </c>
      <c r="G30" s="32">
        <v>115.13</v>
      </c>
      <c r="H30" s="32">
        <v>115.13</v>
      </c>
      <c r="I30" s="32">
        <v>115.13</v>
      </c>
      <c r="J30" s="32">
        <v>115.13</v>
      </c>
      <c r="K30" s="32">
        <v>115.13</v>
      </c>
      <c r="L30" s="32">
        <v>115.13</v>
      </c>
      <c r="M30" s="32">
        <v>115.13</v>
      </c>
      <c r="N30" s="32">
        <v>115.13</v>
      </c>
      <c r="O30" s="32">
        <v>115.13</v>
      </c>
      <c r="P30" s="32">
        <v>115.13</v>
      </c>
      <c r="Q30" s="32">
        <v>115.13</v>
      </c>
      <c r="R30" s="32">
        <v>115.13</v>
      </c>
      <c r="S30" s="32">
        <v>115.13</v>
      </c>
      <c r="T30" s="32">
        <v>115.13</v>
      </c>
      <c r="U30" s="32">
        <v>115.13</v>
      </c>
      <c r="V30" s="32">
        <v>115.13</v>
      </c>
      <c r="W30" s="32">
        <v>115.13</v>
      </c>
      <c r="X30" s="32">
        <v>115.13</v>
      </c>
      <c r="Y30" s="32">
        <v>115.13</v>
      </c>
      <c r="Z30" s="32">
        <v>115.13</v>
      </c>
      <c r="AA30" s="32">
        <v>115.13</v>
      </c>
    </row>
    <row r="31" spans="1:27" x14ac:dyDescent="0.25">
      <c r="A31" s="70"/>
      <c r="B31" s="70"/>
      <c r="C31" s="8">
        <v>3</v>
      </c>
      <c r="D31" s="32">
        <v>115.13</v>
      </c>
      <c r="E31" s="32">
        <v>115.13</v>
      </c>
      <c r="F31" s="32">
        <v>115.13</v>
      </c>
      <c r="G31" s="32">
        <v>115.13</v>
      </c>
      <c r="H31" s="32">
        <v>115.13</v>
      </c>
      <c r="I31" s="32">
        <v>115.13</v>
      </c>
      <c r="J31" s="32">
        <v>115.13</v>
      </c>
      <c r="K31" s="32">
        <v>115.13</v>
      </c>
      <c r="L31" s="32">
        <v>115.13</v>
      </c>
      <c r="M31" s="32">
        <v>115.13</v>
      </c>
      <c r="N31" s="32">
        <v>115.13</v>
      </c>
      <c r="O31" s="32">
        <v>115.13</v>
      </c>
      <c r="P31" s="32">
        <v>115.13</v>
      </c>
      <c r="Q31" s="32">
        <v>115.13</v>
      </c>
      <c r="R31" s="32">
        <v>115.13</v>
      </c>
      <c r="S31" s="32">
        <v>115.13</v>
      </c>
      <c r="T31" s="32">
        <v>115.13</v>
      </c>
      <c r="U31" s="32">
        <v>115.13</v>
      </c>
      <c r="V31" s="32">
        <v>115.13</v>
      </c>
      <c r="W31" s="32">
        <v>115.13</v>
      </c>
      <c r="X31" s="32">
        <v>115.13</v>
      </c>
      <c r="Y31" s="32">
        <v>115.13</v>
      </c>
      <c r="Z31" s="32">
        <v>115.13</v>
      </c>
      <c r="AA31" s="32">
        <v>115.13</v>
      </c>
    </row>
    <row r="32" spans="1:27" x14ac:dyDescent="0.25">
      <c r="A32" s="70"/>
      <c r="B32" s="70"/>
      <c r="C32" s="8">
        <v>4</v>
      </c>
      <c r="D32" s="32">
        <v>115.13</v>
      </c>
      <c r="E32" s="32">
        <v>115.13</v>
      </c>
      <c r="F32" s="32">
        <v>115.13</v>
      </c>
      <c r="G32" s="32">
        <v>115.13</v>
      </c>
      <c r="H32" s="32">
        <v>115.13</v>
      </c>
      <c r="I32" s="32">
        <v>115.13</v>
      </c>
      <c r="J32" s="32">
        <v>115.13</v>
      </c>
      <c r="K32" s="32">
        <v>115.13</v>
      </c>
      <c r="L32" s="32">
        <v>115.13</v>
      </c>
      <c r="M32" s="32">
        <v>115.13</v>
      </c>
      <c r="N32" s="32">
        <v>115.13</v>
      </c>
      <c r="O32" s="32">
        <v>115.13</v>
      </c>
      <c r="P32" s="32">
        <v>115.13</v>
      </c>
      <c r="Q32" s="32">
        <v>115.13</v>
      </c>
      <c r="R32" s="32">
        <v>115.13</v>
      </c>
      <c r="S32" s="32">
        <v>115.13</v>
      </c>
      <c r="T32" s="32">
        <v>115.13</v>
      </c>
      <c r="U32" s="32">
        <v>115.13</v>
      </c>
      <c r="V32" s="32">
        <v>115.13</v>
      </c>
      <c r="W32" s="32">
        <v>115.13</v>
      </c>
      <c r="X32" s="32">
        <v>115.13</v>
      </c>
      <c r="Y32" s="32">
        <v>115.13</v>
      </c>
      <c r="Z32" s="32">
        <v>115.13</v>
      </c>
      <c r="AA32" s="32">
        <v>115.13</v>
      </c>
    </row>
    <row r="33" spans="1:27" x14ac:dyDescent="0.25">
      <c r="A33" s="70"/>
      <c r="B33" s="70"/>
      <c r="C33" s="8">
        <v>5</v>
      </c>
      <c r="D33" s="32">
        <v>115.13</v>
      </c>
      <c r="E33" s="32">
        <v>115.13</v>
      </c>
      <c r="F33" s="32">
        <v>115.13</v>
      </c>
      <c r="G33" s="32">
        <v>115.13</v>
      </c>
      <c r="H33" s="32">
        <v>115.13</v>
      </c>
      <c r="I33" s="32">
        <v>115.13</v>
      </c>
      <c r="J33" s="32">
        <v>115.13</v>
      </c>
      <c r="K33" s="32">
        <v>115.13</v>
      </c>
      <c r="L33" s="32">
        <v>115.13</v>
      </c>
      <c r="M33" s="32">
        <v>115.13</v>
      </c>
      <c r="N33" s="32">
        <v>115.13</v>
      </c>
      <c r="O33" s="32">
        <v>115.13</v>
      </c>
      <c r="P33" s="32">
        <v>115.13</v>
      </c>
      <c r="Q33" s="32">
        <v>115.13</v>
      </c>
      <c r="R33" s="32">
        <v>115.13</v>
      </c>
      <c r="S33" s="32">
        <v>115.13</v>
      </c>
      <c r="T33" s="32">
        <v>115.13</v>
      </c>
      <c r="U33" s="32">
        <v>115.13</v>
      </c>
      <c r="V33" s="32">
        <v>115.13</v>
      </c>
      <c r="W33" s="32">
        <v>115.13</v>
      </c>
      <c r="X33" s="32">
        <v>115.13</v>
      </c>
      <c r="Y33" s="32">
        <v>115.13</v>
      </c>
      <c r="Z33" s="32">
        <v>115.13</v>
      </c>
      <c r="AA33" s="32">
        <v>115.13</v>
      </c>
    </row>
    <row r="34" spans="1:27" x14ac:dyDescent="0.25">
      <c r="A34" s="70"/>
      <c r="B34" s="70"/>
      <c r="C34" s="8">
        <v>6</v>
      </c>
      <c r="D34" s="32">
        <v>115.13</v>
      </c>
      <c r="E34" s="32">
        <v>115.13</v>
      </c>
      <c r="F34" s="32">
        <v>115.13</v>
      </c>
      <c r="G34" s="32">
        <v>115.13</v>
      </c>
      <c r="H34" s="32">
        <v>115.13</v>
      </c>
      <c r="I34" s="32">
        <v>115.13</v>
      </c>
      <c r="J34" s="32">
        <v>115.13</v>
      </c>
      <c r="K34" s="32">
        <v>115.13</v>
      </c>
      <c r="L34" s="32">
        <v>115.13</v>
      </c>
      <c r="M34" s="32">
        <v>115.13</v>
      </c>
      <c r="N34" s="32">
        <v>115.13</v>
      </c>
      <c r="O34" s="32">
        <v>115.13</v>
      </c>
      <c r="P34" s="32">
        <v>115.13</v>
      </c>
      <c r="Q34" s="32">
        <v>115.13</v>
      </c>
      <c r="R34" s="32">
        <v>115.13</v>
      </c>
      <c r="S34" s="32">
        <v>115.13</v>
      </c>
      <c r="T34" s="32">
        <v>115.13</v>
      </c>
      <c r="U34" s="32">
        <v>115.13</v>
      </c>
      <c r="V34" s="32">
        <v>115.13</v>
      </c>
      <c r="W34" s="32">
        <v>115.13</v>
      </c>
      <c r="X34" s="32">
        <v>115.13</v>
      </c>
      <c r="Y34" s="32">
        <v>115.13</v>
      </c>
      <c r="Z34" s="32">
        <v>115.13</v>
      </c>
      <c r="AA34" s="32">
        <v>115.13</v>
      </c>
    </row>
    <row r="35" spans="1:27" x14ac:dyDescent="0.25">
      <c r="A35" s="70"/>
      <c r="B35" s="70"/>
      <c r="C35" s="8">
        <v>7</v>
      </c>
      <c r="D35" s="32">
        <v>115.13</v>
      </c>
      <c r="E35" s="32">
        <v>115.13</v>
      </c>
      <c r="F35" s="32">
        <v>115.13</v>
      </c>
      <c r="G35" s="32">
        <v>115.13</v>
      </c>
      <c r="H35" s="32">
        <v>115.13</v>
      </c>
      <c r="I35" s="32">
        <v>115.13</v>
      </c>
      <c r="J35" s="32">
        <v>115.13</v>
      </c>
      <c r="K35" s="32">
        <v>115.13</v>
      </c>
      <c r="L35" s="32">
        <v>115.13</v>
      </c>
      <c r="M35" s="32">
        <v>115.13</v>
      </c>
      <c r="N35" s="32">
        <v>115.13</v>
      </c>
      <c r="O35" s="32">
        <v>115.13</v>
      </c>
      <c r="P35" s="32">
        <v>115.13</v>
      </c>
      <c r="Q35" s="32">
        <v>115.13</v>
      </c>
      <c r="R35" s="32">
        <v>115.13</v>
      </c>
      <c r="S35" s="32">
        <v>115.13</v>
      </c>
      <c r="T35" s="32">
        <v>115.13</v>
      </c>
      <c r="U35" s="32">
        <v>115.13</v>
      </c>
      <c r="V35" s="32">
        <v>115.13</v>
      </c>
      <c r="W35" s="32">
        <v>115.13</v>
      </c>
      <c r="X35" s="32">
        <v>115.13</v>
      </c>
      <c r="Y35" s="32">
        <v>115.13</v>
      </c>
      <c r="Z35" s="32">
        <v>115.13</v>
      </c>
      <c r="AA35" s="32">
        <v>115.13</v>
      </c>
    </row>
    <row r="36" spans="1:27" x14ac:dyDescent="0.25">
      <c r="A36" s="70"/>
      <c r="B36" s="70"/>
      <c r="C36" s="8">
        <v>8</v>
      </c>
      <c r="D36" s="32">
        <v>12.73</v>
      </c>
      <c r="E36" s="32">
        <v>12.73</v>
      </c>
      <c r="F36" s="32">
        <v>12.73</v>
      </c>
      <c r="G36" s="32">
        <v>12.73</v>
      </c>
      <c r="H36" s="32">
        <v>12.73</v>
      </c>
      <c r="I36" s="32">
        <v>12.73</v>
      </c>
      <c r="J36" s="32">
        <v>12.73</v>
      </c>
      <c r="K36" s="32">
        <v>12.73</v>
      </c>
      <c r="L36" s="32">
        <v>12.73</v>
      </c>
      <c r="M36" s="32">
        <v>12.73</v>
      </c>
      <c r="N36" s="32">
        <v>12.73</v>
      </c>
      <c r="O36" s="32">
        <v>12.73</v>
      </c>
      <c r="P36" s="32">
        <v>12.73</v>
      </c>
      <c r="Q36" s="32">
        <v>12.73</v>
      </c>
      <c r="R36" s="32">
        <v>12.73</v>
      </c>
      <c r="S36" s="32">
        <v>12.73</v>
      </c>
      <c r="T36" s="32">
        <v>12.73</v>
      </c>
      <c r="U36" s="32">
        <v>12.73</v>
      </c>
      <c r="V36" s="32">
        <v>12.73</v>
      </c>
      <c r="W36" s="32">
        <v>12.73</v>
      </c>
      <c r="X36" s="32">
        <v>12.73</v>
      </c>
      <c r="Y36" s="32">
        <v>12.73</v>
      </c>
      <c r="Z36" s="32">
        <v>12.73</v>
      </c>
      <c r="AA36" s="32">
        <v>12.73</v>
      </c>
    </row>
    <row r="37" spans="1:27" x14ac:dyDescent="0.25">
      <c r="A37" s="70"/>
      <c r="B37" s="70"/>
      <c r="C37" s="8">
        <v>9</v>
      </c>
      <c r="D37" s="32">
        <v>12.09</v>
      </c>
      <c r="E37" s="32">
        <v>12.09</v>
      </c>
      <c r="F37" s="32">
        <v>12.09</v>
      </c>
      <c r="G37" s="32">
        <v>12.09</v>
      </c>
      <c r="H37" s="32">
        <v>12.09</v>
      </c>
      <c r="I37" s="32">
        <v>12.09</v>
      </c>
      <c r="J37" s="32">
        <v>12.09</v>
      </c>
      <c r="K37" s="32">
        <v>12.09</v>
      </c>
      <c r="L37" s="32">
        <v>12.09</v>
      </c>
      <c r="M37" s="32">
        <v>12.09</v>
      </c>
      <c r="N37" s="32">
        <v>12.09</v>
      </c>
      <c r="O37" s="32">
        <v>12.09</v>
      </c>
      <c r="P37" s="32">
        <v>12.09</v>
      </c>
      <c r="Q37" s="32">
        <v>12.09</v>
      </c>
      <c r="R37" s="32">
        <v>12.09</v>
      </c>
      <c r="S37" s="32">
        <v>12.09</v>
      </c>
      <c r="T37" s="32">
        <v>12.09</v>
      </c>
      <c r="U37" s="32">
        <v>12.09</v>
      </c>
      <c r="V37" s="32">
        <v>12.09</v>
      </c>
      <c r="W37" s="32">
        <v>12.09</v>
      </c>
      <c r="X37" s="32">
        <v>12.09</v>
      </c>
      <c r="Y37" s="32">
        <v>12.09</v>
      </c>
      <c r="Z37" s="32">
        <v>12.09</v>
      </c>
      <c r="AA37" s="32">
        <v>12.09</v>
      </c>
    </row>
    <row r="38" spans="1:27" x14ac:dyDescent="0.25">
      <c r="A38" s="70"/>
      <c r="B38" s="70"/>
      <c r="C38" s="38">
        <v>10</v>
      </c>
      <c r="D38" s="32">
        <v>12.09</v>
      </c>
      <c r="E38" s="32">
        <v>12.09</v>
      </c>
      <c r="F38" s="32">
        <v>12.09</v>
      </c>
      <c r="G38" s="32">
        <v>12.09</v>
      </c>
      <c r="H38" s="32">
        <v>12.09</v>
      </c>
      <c r="I38" s="32">
        <v>12.09</v>
      </c>
      <c r="J38" s="32">
        <v>12.09</v>
      </c>
      <c r="K38" s="32">
        <v>12.09</v>
      </c>
      <c r="L38" s="32">
        <v>12.09</v>
      </c>
      <c r="M38" s="32">
        <v>12.09</v>
      </c>
      <c r="N38" s="32">
        <v>12.09</v>
      </c>
      <c r="O38" s="32">
        <v>12.09</v>
      </c>
      <c r="P38" s="32">
        <v>12.09</v>
      </c>
      <c r="Q38" s="32">
        <v>12.09</v>
      </c>
      <c r="R38" s="32">
        <v>12.09</v>
      </c>
      <c r="S38" s="32">
        <v>12.09</v>
      </c>
      <c r="T38" s="32">
        <v>12.09</v>
      </c>
      <c r="U38" s="32">
        <v>12.09</v>
      </c>
      <c r="V38" s="32">
        <v>12.09</v>
      </c>
      <c r="W38" s="32">
        <v>12.09</v>
      </c>
      <c r="X38" s="32">
        <v>12.09</v>
      </c>
      <c r="Y38" s="32">
        <v>12.09</v>
      </c>
      <c r="Z38" s="32">
        <v>12.09</v>
      </c>
      <c r="AA38" s="32">
        <v>12.09</v>
      </c>
    </row>
    <row r="39" spans="1:27" x14ac:dyDescent="0.25">
      <c r="A39" s="70"/>
      <c r="B39" s="70"/>
      <c r="C39" s="48">
        <v>11</v>
      </c>
      <c r="D39" s="32">
        <v>12.09</v>
      </c>
      <c r="E39" s="32">
        <v>12.09</v>
      </c>
      <c r="F39" s="32">
        <v>12.09</v>
      </c>
      <c r="G39" s="32">
        <v>12.09</v>
      </c>
      <c r="H39" s="32">
        <v>12.09</v>
      </c>
      <c r="I39" s="32">
        <v>12.09</v>
      </c>
      <c r="J39" s="32">
        <v>12.09</v>
      </c>
      <c r="K39" s="32">
        <v>12.09</v>
      </c>
      <c r="L39" s="32">
        <v>12.09</v>
      </c>
      <c r="M39" s="32">
        <v>12.09</v>
      </c>
      <c r="N39" s="32">
        <v>12.09</v>
      </c>
      <c r="O39" s="32">
        <v>12.09</v>
      </c>
      <c r="P39" s="32">
        <v>12.09</v>
      </c>
      <c r="Q39" s="32">
        <v>12.09</v>
      </c>
      <c r="R39" s="32">
        <v>12.09</v>
      </c>
      <c r="S39" s="32">
        <v>12.09</v>
      </c>
      <c r="T39" s="32">
        <v>12.09</v>
      </c>
      <c r="U39" s="32">
        <v>12.09</v>
      </c>
      <c r="V39" s="32">
        <v>12.09</v>
      </c>
      <c r="W39" s="32">
        <v>12.09</v>
      </c>
      <c r="X39" s="32">
        <v>12.09</v>
      </c>
      <c r="Y39" s="32">
        <v>12.09</v>
      </c>
      <c r="Z39" s="32">
        <v>12.09</v>
      </c>
      <c r="AA39" s="32">
        <v>12.09</v>
      </c>
    </row>
    <row r="40" spans="1:27" x14ac:dyDescent="0.25">
      <c r="A40" s="70"/>
      <c r="B40" s="12" t="s">
        <v>42</v>
      </c>
      <c r="C40" s="10" t="s">
        <v>40</v>
      </c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4"/>
    </row>
    <row r="41" spans="1:27" x14ac:dyDescent="0.25">
      <c r="A41" s="70"/>
      <c r="B41" s="70"/>
      <c r="C41" s="8">
        <v>1</v>
      </c>
      <c r="D41" s="32">
        <v>172.7</v>
      </c>
      <c r="E41" s="32">
        <v>172.7</v>
      </c>
      <c r="F41" s="32">
        <v>172.7</v>
      </c>
      <c r="G41" s="32">
        <v>172.7</v>
      </c>
      <c r="H41" s="32">
        <v>172.7</v>
      </c>
      <c r="I41" s="32">
        <v>172.7</v>
      </c>
      <c r="J41" s="32">
        <v>172.7</v>
      </c>
      <c r="K41" s="32">
        <v>172.7</v>
      </c>
      <c r="L41" s="32">
        <v>172.7</v>
      </c>
      <c r="M41" s="32">
        <v>172.7</v>
      </c>
      <c r="N41" s="32">
        <v>172.7</v>
      </c>
      <c r="O41" s="32">
        <v>172.7</v>
      </c>
      <c r="P41" s="32">
        <v>172.7</v>
      </c>
      <c r="Q41" s="32">
        <v>172.7</v>
      </c>
      <c r="R41" s="32">
        <v>172.7</v>
      </c>
      <c r="S41" s="32">
        <v>172.7</v>
      </c>
      <c r="T41" s="32">
        <v>172.7</v>
      </c>
      <c r="U41" s="32">
        <v>172.7</v>
      </c>
      <c r="V41" s="32">
        <v>172.7</v>
      </c>
      <c r="W41" s="32">
        <v>172.7</v>
      </c>
      <c r="X41" s="32">
        <v>172.7</v>
      </c>
      <c r="Y41" s="32">
        <v>172.7</v>
      </c>
      <c r="Z41" s="32">
        <v>172.7</v>
      </c>
      <c r="AA41" s="32">
        <v>172.7</v>
      </c>
    </row>
    <row r="42" spans="1:27" x14ac:dyDescent="0.25">
      <c r="A42" s="70"/>
      <c r="B42" s="70"/>
      <c r="C42" s="8">
        <v>2</v>
      </c>
      <c r="D42" s="32">
        <v>115.13</v>
      </c>
      <c r="E42" s="32">
        <v>115.13</v>
      </c>
      <c r="F42" s="32">
        <v>115.13</v>
      </c>
      <c r="G42" s="32">
        <v>115.13</v>
      </c>
      <c r="H42" s="32">
        <v>115.13</v>
      </c>
      <c r="I42" s="32">
        <v>115.13</v>
      </c>
      <c r="J42" s="32">
        <v>115.13</v>
      </c>
      <c r="K42" s="32">
        <v>115.13</v>
      </c>
      <c r="L42" s="32">
        <v>115.13</v>
      </c>
      <c r="M42" s="32">
        <v>115.13</v>
      </c>
      <c r="N42" s="32">
        <v>115.13</v>
      </c>
      <c r="O42" s="32">
        <v>115.13</v>
      </c>
      <c r="P42" s="32">
        <v>115.13</v>
      </c>
      <c r="Q42" s="32">
        <v>115.13</v>
      </c>
      <c r="R42" s="32">
        <v>115.13</v>
      </c>
      <c r="S42" s="32">
        <v>115.13</v>
      </c>
      <c r="T42" s="32">
        <v>115.13</v>
      </c>
      <c r="U42" s="32">
        <v>115.13</v>
      </c>
      <c r="V42" s="32">
        <v>115.13</v>
      </c>
      <c r="W42" s="32">
        <v>115.13</v>
      </c>
      <c r="X42" s="32">
        <v>115.13</v>
      </c>
      <c r="Y42" s="32">
        <v>115.13</v>
      </c>
      <c r="Z42" s="32">
        <v>115.13</v>
      </c>
      <c r="AA42" s="32">
        <v>115.13</v>
      </c>
    </row>
    <row r="43" spans="1:27" x14ac:dyDescent="0.25">
      <c r="A43" s="70"/>
      <c r="B43" s="70"/>
      <c r="C43" s="8">
        <v>3</v>
      </c>
      <c r="D43" s="32">
        <v>115.13</v>
      </c>
      <c r="E43" s="32">
        <v>115.13</v>
      </c>
      <c r="F43" s="32">
        <v>115.13</v>
      </c>
      <c r="G43" s="32">
        <v>115.13</v>
      </c>
      <c r="H43" s="32">
        <v>115.13</v>
      </c>
      <c r="I43" s="32">
        <v>115.13</v>
      </c>
      <c r="J43" s="32">
        <v>115.13</v>
      </c>
      <c r="K43" s="32">
        <v>115.13</v>
      </c>
      <c r="L43" s="32">
        <v>115.13</v>
      </c>
      <c r="M43" s="32">
        <v>115.13</v>
      </c>
      <c r="N43" s="32">
        <v>115.13</v>
      </c>
      <c r="O43" s="32">
        <v>115.13</v>
      </c>
      <c r="P43" s="32">
        <v>115.13</v>
      </c>
      <c r="Q43" s="32">
        <v>115.13</v>
      </c>
      <c r="R43" s="32">
        <v>115.13</v>
      </c>
      <c r="S43" s="32">
        <v>115.13</v>
      </c>
      <c r="T43" s="32">
        <v>115.13</v>
      </c>
      <c r="U43" s="32">
        <v>115.13</v>
      </c>
      <c r="V43" s="32">
        <v>115.13</v>
      </c>
      <c r="W43" s="32">
        <v>115.13</v>
      </c>
      <c r="X43" s="32">
        <v>115.13</v>
      </c>
      <c r="Y43" s="32">
        <v>115.13</v>
      </c>
      <c r="Z43" s="32">
        <v>115.13</v>
      </c>
      <c r="AA43" s="32">
        <v>115.13</v>
      </c>
    </row>
    <row r="44" spans="1:27" x14ac:dyDescent="0.25">
      <c r="A44" s="70"/>
      <c r="B44" s="70"/>
      <c r="C44" s="8">
        <v>4</v>
      </c>
      <c r="D44" s="32">
        <v>115.13</v>
      </c>
      <c r="E44" s="32">
        <v>115.13</v>
      </c>
      <c r="F44" s="32">
        <v>115.13</v>
      </c>
      <c r="G44" s="32">
        <v>115.13</v>
      </c>
      <c r="H44" s="32">
        <v>115.13</v>
      </c>
      <c r="I44" s="32">
        <v>115.13</v>
      </c>
      <c r="J44" s="32">
        <v>115.13</v>
      </c>
      <c r="K44" s="32">
        <v>115.13</v>
      </c>
      <c r="L44" s="32">
        <v>115.13</v>
      </c>
      <c r="M44" s="32">
        <v>115.13</v>
      </c>
      <c r="N44" s="32">
        <v>115.13</v>
      </c>
      <c r="O44" s="32">
        <v>115.13</v>
      </c>
      <c r="P44" s="32">
        <v>115.13</v>
      </c>
      <c r="Q44" s="32">
        <v>115.13</v>
      </c>
      <c r="R44" s="32">
        <v>115.13</v>
      </c>
      <c r="S44" s="32">
        <v>115.13</v>
      </c>
      <c r="T44" s="32">
        <v>115.13</v>
      </c>
      <c r="U44" s="32">
        <v>115.13</v>
      </c>
      <c r="V44" s="32">
        <v>115.13</v>
      </c>
      <c r="W44" s="32">
        <v>115.13</v>
      </c>
      <c r="X44" s="32">
        <v>115.13</v>
      </c>
      <c r="Y44" s="32">
        <v>115.13</v>
      </c>
      <c r="Z44" s="32">
        <v>115.13</v>
      </c>
      <c r="AA44" s="32">
        <v>115.13</v>
      </c>
    </row>
    <row r="45" spans="1:27" x14ac:dyDescent="0.25">
      <c r="A45" s="70"/>
      <c r="B45" s="70"/>
      <c r="C45" s="8">
        <v>5</v>
      </c>
      <c r="D45" s="32">
        <v>115.13</v>
      </c>
      <c r="E45" s="32">
        <v>115.13</v>
      </c>
      <c r="F45" s="32">
        <v>115.13</v>
      </c>
      <c r="G45" s="32">
        <v>115.13</v>
      </c>
      <c r="H45" s="32">
        <v>115.13</v>
      </c>
      <c r="I45" s="32">
        <v>115.13</v>
      </c>
      <c r="J45" s="32">
        <v>115.13</v>
      </c>
      <c r="K45" s="32">
        <v>115.13</v>
      </c>
      <c r="L45" s="32">
        <v>115.13</v>
      </c>
      <c r="M45" s="32">
        <v>115.13</v>
      </c>
      <c r="N45" s="32">
        <v>115.13</v>
      </c>
      <c r="O45" s="32">
        <v>115.13</v>
      </c>
      <c r="P45" s="32">
        <v>115.13</v>
      </c>
      <c r="Q45" s="32">
        <v>115.13</v>
      </c>
      <c r="R45" s="32">
        <v>115.13</v>
      </c>
      <c r="S45" s="32">
        <v>115.13</v>
      </c>
      <c r="T45" s="32">
        <v>115.13</v>
      </c>
      <c r="U45" s="32">
        <v>115.13</v>
      </c>
      <c r="V45" s="32">
        <v>115.13</v>
      </c>
      <c r="W45" s="32">
        <v>115.13</v>
      </c>
      <c r="X45" s="32">
        <v>115.13</v>
      </c>
      <c r="Y45" s="32">
        <v>115.13</v>
      </c>
      <c r="Z45" s="32">
        <v>115.13</v>
      </c>
      <c r="AA45" s="32">
        <v>115.13</v>
      </c>
    </row>
    <row r="46" spans="1:27" x14ac:dyDescent="0.25">
      <c r="A46" s="70"/>
      <c r="B46" s="70"/>
      <c r="C46" s="8">
        <v>6</v>
      </c>
      <c r="D46" s="32">
        <v>115.13</v>
      </c>
      <c r="E46" s="32">
        <v>115.13</v>
      </c>
      <c r="F46" s="32">
        <v>115.13</v>
      </c>
      <c r="G46" s="32">
        <v>115.13</v>
      </c>
      <c r="H46" s="32">
        <v>115.13</v>
      </c>
      <c r="I46" s="32">
        <v>115.13</v>
      </c>
      <c r="J46" s="32">
        <v>115.13</v>
      </c>
      <c r="K46" s="32">
        <v>115.13</v>
      </c>
      <c r="L46" s="32">
        <v>115.13</v>
      </c>
      <c r="M46" s="32">
        <v>115.13</v>
      </c>
      <c r="N46" s="32">
        <v>115.13</v>
      </c>
      <c r="O46" s="32">
        <v>115.13</v>
      </c>
      <c r="P46" s="32">
        <v>115.13</v>
      </c>
      <c r="Q46" s="32">
        <v>115.13</v>
      </c>
      <c r="R46" s="32">
        <v>115.13</v>
      </c>
      <c r="S46" s="32">
        <v>115.13</v>
      </c>
      <c r="T46" s="32">
        <v>115.13</v>
      </c>
      <c r="U46" s="32">
        <v>115.13</v>
      </c>
      <c r="V46" s="32">
        <v>115.13</v>
      </c>
      <c r="W46" s="32">
        <v>115.13</v>
      </c>
      <c r="X46" s="32">
        <v>115.13</v>
      </c>
      <c r="Y46" s="32">
        <v>115.13</v>
      </c>
      <c r="Z46" s="32">
        <v>115.13</v>
      </c>
      <c r="AA46" s="32">
        <v>115.13</v>
      </c>
    </row>
    <row r="47" spans="1:27" x14ac:dyDescent="0.25">
      <c r="A47" s="70"/>
      <c r="B47" s="70"/>
      <c r="C47" s="8">
        <v>7</v>
      </c>
      <c r="D47" s="32">
        <v>115.13</v>
      </c>
      <c r="E47" s="32">
        <v>115.13</v>
      </c>
      <c r="F47" s="32">
        <v>115.13</v>
      </c>
      <c r="G47" s="32">
        <v>115.13</v>
      </c>
      <c r="H47" s="32">
        <v>115.13</v>
      </c>
      <c r="I47" s="32">
        <v>115.13</v>
      </c>
      <c r="J47" s="32">
        <v>115.13</v>
      </c>
      <c r="K47" s="32">
        <v>115.13</v>
      </c>
      <c r="L47" s="32">
        <v>115.13</v>
      </c>
      <c r="M47" s="32">
        <v>115.13</v>
      </c>
      <c r="N47" s="32">
        <v>115.13</v>
      </c>
      <c r="O47" s="32">
        <v>115.13</v>
      </c>
      <c r="P47" s="32">
        <v>115.13</v>
      </c>
      <c r="Q47" s="32">
        <v>115.13</v>
      </c>
      <c r="R47" s="32">
        <v>115.13</v>
      </c>
      <c r="S47" s="32">
        <v>115.13</v>
      </c>
      <c r="T47" s="32">
        <v>115.13</v>
      </c>
      <c r="U47" s="32">
        <v>115.13</v>
      </c>
      <c r="V47" s="32">
        <v>115.13</v>
      </c>
      <c r="W47" s="32">
        <v>115.13</v>
      </c>
      <c r="X47" s="32">
        <v>115.13</v>
      </c>
      <c r="Y47" s="32">
        <v>115.13</v>
      </c>
      <c r="Z47" s="32">
        <v>115.13</v>
      </c>
      <c r="AA47" s="32">
        <v>115.13</v>
      </c>
    </row>
    <row r="48" spans="1:27" x14ac:dyDescent="0.25">
      <c r="A48" s="70"/>
      <c r="B48" s="70"/>
      <c r="C48" s="8">
        <v>8</v>
      </c>
      <c r="D48" s="32">
        <v>12.73</v>
      </c>
      <c r="E48" s="32">
        <v>12.73</v>
      </c>
      <c r="F48" s="32">
        <v>12.73</v>
      </c>
      <c r="G48" s="32">
        <v>12.73</v>
      </c>
      <c r="H48" s="32">
        <v>12.73</v>
      </c>
      <c r="I48" s="32">
        <v>12.73</v>
      </c>
      <c r="J48" s="32">
        <v>12.73</v>
      </c>
      <c r="K48" s="32">
        <v>12.73</v>
      </c>
      <c r="L48" s="32">
        <v>12.73</v>
      </c>
      <c r="M48" s="32">
        <v>12.73</v>
      </c>
      <c r="N48" s="32">
        <v>12.73</v>
      </c>
      <c r="O48" s="32">
        <v>12.73</v>
      </c>
      <c r="P48" s="32">
        <v>12.73</v>
      </c>
      <c r="Q48" s="32">
        <v>12.73</v>
      </c>
      <c r="R48" s="32">
        <v>12.73</v>
      </c>
      <c r="S48" s="32">
        <v>12.73</v>
      </c>
      <c r="T48" s="32">
        <v>12.73</v>
      </c>
      <c r="U48" s="32">
        <v>12.73</v>
      </c>
      <c r="V48" s="32">
        <v>12.73</v>
      </c>
      <c r="W48" s="32">
        <v>12.73</v>
      </c>
      <c r="X48" s="32">
        <v>12.73</v>
      </c>
      <c r="Y48" s="32">
        <v>12.73</v>
      </c>
      <c r="Z48" s="32">
        <v>12.73</v>
      </c>
      <c r="AA48" s="32">
        <v>12.73</v>
      </c>
    </row>
    <row r="49" spans="1:27" x14ac:dyDescent="0.25">
      <c r="A49" s="70"/>
      <c r="B49" s="70"/>
      <c r="C49" s="8">
        <v>9</v>
      </c>
      <c r="D49" s="32">
        <v>12.09</v>
      </c>
      <c r="E49" s="32">
        <v>12.09</v>
      </c>
      <c r="F49" s="32">
        <v>12.09</v>
      </c>
      <c r="G49" s="32">
        <v>12.09</v>
      </c>
      <c r="H49" s="32">
        <v>12.09</v>
      </c>
      <c r="I49" s="32">
        <v>12.09</v>
      </c>
      <c r="J49" s="32">
        <v>12.09</v>
      </c>
      <c r="K49" s="32">
        <v>12.09</v>
      </c>
      <c r="L49" s="32">
        <v>12.09</v>
      </c>
      <c r="M49" s="32">
        <v>12.09</v>
      </c>
      <c r="N49" s="32">
        <v>12.09</v>
      </c>
      <c r="O49" s="32">
        <v>12.09</v>
      </c>
      <c r="P49" s="32">
        <v>12.09</v>
      </c>
      <c r="Q49" s="32">
        <v>12.09</v>
      </c>
      <c r="R49" s="32">
        <v>12.09</v>
      </c>
      <c r="S49" s="32">
        <v>12.09</v>
      </c>
      <c r="T49" s="32">
        <v>12.09</v>
      </c>
      <c r="U49" s="32">
        <v>12.09</v>
      </c>
      <c r="V49" s="32">
        <v>12.09</v>
      </c>
      <c r="W49" s="32">
        <v>12.09</v>
      </c>
      <c r="X49" s="32">
        <v>12.09</v>
      </c>
      <c r="Y49" s="32">
        <v>12.09</v>
      </c>
      <c r="Z49" s="32">
        <v>12.09</v>
      </c>
      <c r="AA49" s="32">
        <v>12.09</v>
      </c>
    </row>
    <row r="50" spans="1:27" x14ac:dyDescent="0.25">
      <c r="A50" s="70"/>
      <c r="B50" s="70"/>
      <c r="C50" s="8">
        <v>10</v>
      </c>
      <c r="D50" s="32">
        <v>12.09</v>
      </c>
      <c r="E50" s="32">
        <v>12.09</v>
      </c>
      <c r="F50" s="32">
        <v>12.09</v>
      </c>
      <c r="G50" s="32">
        <v>12.09</v>
      </c>
      <c r="H50" s="32">
        <v>12.09</v>
      </c>
      <c r="I50" s="32">
        <v>12.09</v>
      </c>
      <c r="J50" s="32">
        <v>12.09</v>
      </c>
      <c r="K50" s="32">
        <v>12.09</v>
      </c>
      <c r="L50" s="32">
        <v>12.09</v>
      </c>
      <c r="M50" s="32">
        <v>12.09</v>
      </c>
      <c r="N50" s="32">
        <v>12.09</v>
      </c>
      <c r="O50" s="32">
        <v>12.09</v>
      </c>
      <c r="P50" s="32">
        <v>12.09</v>
      </c>
      <c r="Q50" s="32">
        <v>12.09</v>
      </c>
      <c r="R50" s="32">
        <v>12.09</v>
      </c>
      <c r="S50" s="32">
        <v>12.09</v>
      </c>
      <c r="T50" s="32">
        <v>12.09</v>
      </c>
      <c r="U50" s="32">
        <v>12.09</v>
      </c>
      <c r="V50" s="32">
        <v>12.09</v>
      </c>
      <c r="W50" s="32">
        <v>12.09</v>
      </c>
      <c r="X50" s="32">
        <v>12.09</v>
      </c>
      <c r="Y50" s="32">
        <v>12.09</v>
      </c>
      <c r="Z50" s="32">
        <v>12.09</v>
      </c>
      <c r="AA50" s="32">
        <v>12.09</v>
      </c>
    </row>
    <row r="51" spans="1:27" x14ac:dyDescent="0.25">
      <c r="A51" s="70"/>
      <c r="B51" s="70"/>
      <c r="C51" s="8">
        <v>11</v>
      </c>
      <c r="D51" s="32">
        <v>12.09</v>
      </c>
      <c r="E51" s="32">
        <v>12.09</v>
      </c>
      <c r="F51" s="32">
        <v>12.09</v>
      </c>
      <c r="G51" s="32">
        <v>12.09</v>
      </c>
      <c r="H51" s="32">
        <v>12.09</v>
      </c>
      <c r="I51" s="32">
        <v>12.09</v>
      </c>
      <c r="J51" s="32">
        <v>12.09</v>
      </c>
      <c r="K51" s="32">
        <v>12.09</v>
      </c>
      <c r="L51" s="32">
        <v>12.09</v>
      </c>
      <c r="M51" s="32">
        <v>12.09</v>
      </c>
      <c r="N51" s="32">
        <v>12.09</v>
      </c>
      <c r="O51" s="32">
        <v>12.09</v>
      </c>
      <c r="P51" s="32">
        <v>12.09</v>
      </c>
      <c r="Q51" s="32">
        <v>12.09</v>
      </c>
      <c r="R51" s="32">
        <v>12.09</v>
      </c>
      <c r="S51" s="32">
        <v>12.09</v>
      </c>
      <c r="T51" s="32">
        <v>12.09</v>
      </c>
      <c r="U51" s="32">
        <v>12.09</v>
      </c>
      <c r="V51" s="32">
        <v>12.09</v>
      </c>
      <c r="W51" s="32">
        <v>12.09</v>
      </c>
      <c r="X51" s="32">
        <v>12.09</v>
      </c>
      <c r="Y51" s="32">
        <v>12.09</v>
      </c>
      <c r="Z51" s="32">
        <v>12.09</v>
      </c>
      <c r="AA51" s="32">
        <v>12.09</v>
      </c>
    </row>
  </sheetData>
  <mergeCells count="8">
    <mergeCell ref="A29:A51"/>
    <mergeCell ref="B29:B39"/>
    <mergeCell ref="B41:B51"/>
    <mergeCell ref="A2:C2"/>
    <mergeCell ref="A3:C3"/>
    <mergeCell ref="A5:A27"/>
    <mergeCell ref="B5:B15"/>
    <mergeCell ref="B17:B27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Distribution Network Topology</vt:lpstr>
      <vt:lpstr>Scheme</vt:lpstr>
      <vt:lpstr>Scaling factors</vt:lpstr>
      <vt:lpstr>Flexibility Market Data</vt:lpstr>
      <vt:lpstr>Day-Ahead Prices</vt:lpstr>
      <vt:lpstr>Balancing Market Prices</vt:lpstr>
      <vt:lpstr>Aux_balancing_up_price</vt:lpstr>
      <vt:lpstr>Aux_balancing_up_quantity</vt:lpstr>
      <vt:lpstr>Aux_balancing_down_price</vt:lpstr>
      <vt:lpstr>Aux_balancing_down_quantity</vt:lpstr>
      <vt:lpstr>Reserve Market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2021-05-11T14:38:20Z</dcterms:modified>
</cp:coreProperties>
</file>