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Research Projects\Current Projects\University of Chicago Project Lab\factor research (december 2024)\"/>
    </mc:Choice>
  </mc:AlternateContent>
  <bookViews>
    <workbookView xWindow="0" yWindow="0" windowWidth="27810" windowHeight="125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<sst xmlns="http://schemas.openxmlformats.org/spreadsheetml/2006/main" count="74" uniqueCount="40">
  <si>
    <t>Enterprise Value</t>
  </si>
  <si>
    <t>Market Cap</t>
  </si>
  <si>
    <t>share price*commonStockSharesOutstanding</t>
  </si>
  <si>
    <t>Market Cap + shortLongTermDebtTotal - cashAndShortTermInvestments</t>
  </si>
  <si>
    <t>Free Cash Flow to Firm</t>
  </si>
  <si>
    <t>Feature</t>
  </si>
  <si>
    <t>Formula</t>
  </si>
  <si>
    <t>Statements to use</t>
  </si>
  <si>
    <t>EPS</t>
  </si>
  <si>
    <t>netIncome/commonStockSharesOutstanding</t>
  </si>
  <si>
    <t>Income Statement/Balance Sheet</t>
  </si>
  <si>
    <t>outside_data/Balance Sheet</t>
  </si>
  <si>
    <t>ebit-incomeTaxExpense+depreciation-capitalExpenditures-changeInWorkingCapital</t>
  </si>
  <si>
    <t>Income Statement/cf/cf/cf/cf</t>
  </si>
  <si>
    <t>ROE</t>
  </si>
  <si>
    <t>netIncome/totalStockholderEquity</t>
  </si>
  <si>
    <t>income statement/bs</t>
  </si>
  <si>
    <t>EBITDA</t>
  </si>
  <si>
    <t>ebitda</t>
  </si>
  <si>
    <t>income statement</t>
  </si>
  <si>
    <t>Dividend Payout Ratio</t>
  </si>
  <si>
    <t>dividendsPaid/netIncome</t>
  </si>
  <si>
    <t>cf/cf</t>
  </si>
  <si>
    <t>Buyback Ratio</t>
  </si>
  <si>
    <t>(-salePurchaseOfStock)/netIncome</t>
  </si>
  <si>
    <t>payouts</t>
  </si>
  <si>
    <t>(dividendsPaid-salePurchaseOfStock)</t>
  </si>
  <si>
    <t>payout ratio</t>
  </si>
  <si>
    <t>(dividendsPaid-salePurchaseOfStock)/netincome</t>
  </si>
  <si>
    <t>cf/cf/cf</t>
  </si>
  <si>
    <t>retention ratio</t>
  </si>
  <si>
    <t>1-payout ratio</t>
  </si>
  <si>
    <t>sustainable growth ratio</t>
  </si>
  <si>
    <t>retention ratio * ROE</t>
  </si>
  <si>
    <t>ROA</t>
  </si>
  <si>
    <t>netincome/totalAssets</t>
  </si>
  <si>
    <t>netincome</t>
  </si>
  <si>
    <t>totalRevenue</t>
  </si>
  <si>
    <t>"</t>
  </si>
  <si>
    <t>"Market Cap","netincome","totalRevenue","EPS","Enterprise Value","Free Cash Flow to Firm","ROE","EBITDA","Dividend Payout Ratio","Buyback Ratio","payouts","payout ratio","retention ratio","sustainable growth ratio","ROA"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</si>
</sst>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" sqref="C1:C1048576"/>
    </sheetView>
  </sheetViews>
  <sheetFormatPr defaultRowHeight="15" x14ac:dyDescent="0.25"/>
  <cols>
    <col min="2" max="2" width="22.85546875" bestFit="1" customWidth="1"/>
    <col min="3" max="3" width="22.85546875" customWidth="1"/>
    <col min="4" max="4" width="77.42578125" bestFit="1" customWidth="1"/>
    <col min="5" max="5" width="31.28515625" bestFit="1" customWidth="1"/>
  </cols>
  <sheetData>
    <row r="1" spans="1:7" x14ac:dyDescent="0.25">
      <c r="B1" t="s">
        <v>5</v>
      </c>
      <c r="D1" t="s">
        <v>6</v>
      </c>
      <c r="E1" t="s">
        <v>7</v>
      </c>
    </row>
    <row r="2" spans="1:7" x14ac:dyDescent="0.25">
      <c r="A2" t="s">
        <v>38</v>
      </c>
      <c r="B2" t="s">
        <v>1</v>
      </c>
      <c r="C2" t="s">
        <v>38</v>
      </c>
      <c r="D2" t="s">
        <v>2</v>
      </c>
      <c r="E2" t="s">
        <v>11</v>
      </c>
      <c r="F2" t="str">
        <f>A2&amp;B2&amp;C2</f>
        <v>"Market Cap"</v>
      </c>
      <c r="G2" t="str">
        <f>F2</f>
        <v>"Market Cap"</v>
      </c>
    </row>
    <row r="3" spans="1:7" x14ac:dyDescent="0.25">
      <c r="A3" t="s">
        <v>38</v>
      </c>
      <c r="B3" t="s">
        <v>36</v>
      </c>
      <c r="C3" t="s">
        <v>38</v>
      </c>
      <c r="E3" t="s">
        <v>19</v>
      </c>
      <c r="F3" t="str">
        <f t="shared" ref="F3:F16" si="0">A3&amp;B3&amp;C3</f>
        <v>"netincome"</v>
      </c>
      <c r="G3" t="str">
        <f>G2&amp;","&amp;F3</f>
        <v>"Market Cap","netincome"</v>
      </c>
    </row>
    <row r="4" spans="1:7" x14ac:dyDescent="0.25">
      <c r="A4" t="s">
        <v>38</v>
      </c>
      <c r="B4" t="s">
        <v>37</v>
      </c>
      <c r="C4" t="s">
        <v>38</v>
      </c>
      <c r="E4" t="s">
        <v>19</v>
      </c>
      <c r="F4" t="str">
        <f t="shared" si="0"/>
        <v>"totalRevenue"</v>
      </c>
      <c r="G4" t="str">
        <f t="shared" ref="G4:G16" si="1">G3&amp;","&amp;F4</f>
        <v>"Market Cap","netincome","totalRevenue"</v>
      </c>
    </row>
    <row r="5" spans="1:7" x14ac:dyDescent="0.25">
      <c r="A5" t="s">
        <v>38</v>
      </c>
      <c r="B5" t="s">
        <v>8</v>
      </c>
      <c r="C5" t="s">
        <v>38</v>
      </c>
      <c r="D5" t="s">
        <v>9</v>
      </c>
      <c r="E5" t="s">
        <v>10</v>
      </c>
      <c r="F5" t="str">
        <f t="shared" si="0"/>
        <v>"EPS"</v>
      </c>
      <c r="G5" t="str">
        <f t="shared" si="1"/>
        <v>"Market Cap","netincome","totalRevenue","EPS"</v>
      </c>
    </row>
    <row r="6" spans="1:7" x14ac:dyDescent="0.25">
      <c r="A6" t="s">
        <v>38</v>
      </c>
      <c r="B6" t="s">
        <v>0</v>
      </c>
      <c r="C6" t="s">
        <v>38</v>
      </c>
      <c r="D6" t="s">
        <v>3</v>
      </c>
      <c r="F6" t="str">
        <f t="shared" si="0"/>
        <v>"Enterprise Value"</v>
      </c>
      <c r="G6" t="str">
        <f t="shared" si="1"/>
        <v>"Market Cap","netincome","totalRevenue","EPS","Enterprise Value"</v>
      </c>
    </row>
    <row r="7" spans="1:7" x14ac:dyDescent="0.25">
      <c r="A7" t="s">
        <v>38</v>
      </c>
      <c r="B7" t="s">
        <v>4</v>
      </c>
      <c r="C7" t="s">
        <v>38</v>
      </c>
      <c r="D7" t="s">
        <v>12</v>
      </c>
      <c r="E7" t="s">
        <v>13</v>
      </c>
      <c r="F7" t="str">
        <f t="shared" si="0"/>
        <v>"Free Cash Flow to Firm"</v>
      </c>
      <c r="G7" t="str">
        <f t="shared" si="1"/>
        <v>"Market Cap","netincome","totalRevenue","EPS","Enterprise Value","Free Cash Flow to Firm"</v>
      </c>
    </row>
    <row r="8" spans="1:7" x14ac:dyDescent="0.25">
      <c r="A8" t="s">
        <v>38</v>
      </c>
      <c r="B8" t="s">
        <v>14</v>
      </c>
      <c r="C8" t="s">
        <v>38</v>
      </c>
      <c r="D8" t="s">
        <v>15</v>
      </c>
      <c r="E8" t="s">
        <v>16</v>
      </c>
      <c r="F8" t="str">
        <f t="shared" si="0"/>
        <v>"ROE"</v>
      </c>
      <c r="G8" t="str">
        <f t="shared" si="1"/>
        <v>"Market Cap","netincome","totalRevenue","EPS","Enterprise Value","Free Cash Flow to Firm","ROE"</v>
      </c>
    </row>
    <row r="9" spans="1:7" x14ac:dyDescent="0.25">
      <c r="A9" t="s">
        <v>38</v>
      </c>
      <c r="B9" t="s">
        <v>17</v>
      </c>
      <c r="C9" t="s">
        <v>38</v>
      </c>
      <c r="D9" t="s">
        <v>18</v>
      </c>
      <c r="E9" t="s">
        <v>19</v>
      </c>
      <c r="F9" t="str">
        <f t="shared" si="0"/>
        <v>"EBITDA"</v>
      </c>
      <c r="G9" t="str">
        <f t="shared" si="1"/>
        <v>"Market Cap","netincome","totalRevenue","EPS","Enterprise Value","Free Cash Flow to Firm","ROE","EBITDA"</v>
      </c>
    </row>
    <row r="10" spans="1:7" x14ac:dyDescent="0.25">
      <c r="A10" t="s">
        <v>38</v>
      </c>
      <c r="B10" t="s">
        <v>20</v>
      </c>
      <c r="C10" t="s">
        <v>38</v>
      </c>
      <c r="D10" t="s">
        <v>21</v>
      </c>
      <c r="E10" t="s">
        <v>22</v>
      </c>
      <c r="F10" t="str">
        <f t="shared" si="0"/>
        <v>"Dividend Payout Ratio"</v>
      </c>
      <c r="G10" t="str">
        <f t="shared" si="1"/>
        <v>"Market Cap","netincome","totalRevenue","EPS","Enterprise Value","Free Cash Flow to Firm","ROE","EBITDA","Dividend Payout Ratio"</v>
      </c>
    </row>
    <row r="11" spans="1:7" x14ac:dyDescent="0.25">
      <c r="A11" t="s">
        <v>38</v>
      </c>
      <c r="B11" t="s">
        <v>23</v>
      </c>
      <c r="C11" t="s">
        <v>38</v>
      </c>
      <c r="D11" t="s">
        <v>24</v>
      </c>
      <c r="E11" t="s">
        <v>22</v>
      </c>
      <c r="F11" t="str">
        <f t="shared" si="0"/>
        <v>"Buyback Ratio"</v>
      </c>
      <c r="G11" t="str">
        <f t="shared" si="1"/>
        <v>"Market Cap","netincome","totalRevenue","EPS","Enterprise Value","Free Cash Flow to Firm","ROE","EBITDA","Dividend Payout Ratio","Buyback Ratio"</v>
      </c>
    </row>
    <row r="12" spans="1:7" x14ac:dyDescent="0.25">
      <c r="A12" t="s">
        <v>38</v>
      </c>
      <c r="B12" t="s">
        <v>25</v>
      </c>
      <c r="C12" t="s">
        <v>38</v>
      </c>
      <c r="D12" t="s">
        <v>26</v>
      </c>
      <c r="E12" t="s">
        <v>22</v>
      </c>
      <c r="F12" t="str">
        <f t="shared" si="0"/>
        <v>"payouts"</v>
      </c>
      <c r="G12" t="str">
        <f t="shared" si="1"/>
        <v>"Market Cap","netincome","totalRevenue","EPS","Enterprise Value","Free Cash Flow to Firm","ROE","EBITDA","Dividend Payout Ratio","Buyback Ratio","payouts"</v>
      </c>
    </row>
    <row r="13" spans="1:7" x14ac:dyDescent="0.25">
      <c r="A13" t="s">
        <v>38</v>
      </c>
      <c r="B13" t="s">
        <v>27</v>
      </c>
      <c r="C13" t="s">
        <v>38</v>
      </c>
      <c r="D13" t="s">
        <v>28</v>
      </c>
      <c r="E13" t="s">
        <v>29</v>
      </c>
      <c r="F13" t="str">
        <f t="shared" si="0"/>
        <v>"payout ratio"</v>
      </c>
      <c r="G13" t="str">
        <f t="shared" si="1"/>
        <v>"Market Cap","netincome","totalRevenue","EPS","Enterprise Value","Free Cash Flow to Firm","ROE","EBITDA","Dividend Payout Ratio","Buyback Ratio","payouts","payout ratio"</v>
      </c>
    </row>
    <row r="14" spans="1:7" x14ac:dyDescent="0.25">
      <c r="A14" t="s">
        <v>38</v>
      </c>
      <c r="B14" t="s">
        <v>30</v>
      </c>
      <c r="C14" t="s">
        <v>38</v>
      </c>
      <c r="D14" t="s">
        <v>31</v>
      </c>
      <c r="F14" t="str">
        <f t="shared" si="0"/>
        <v>"retention ratio"</v>
      </c>
      <c r="G14" t="str">
        <f t="shared" si="1"/>
        <v>"Market Cap","netincome","totalRevenue","EPS","Enterprise Value","Free Cash Flow to Firm","ROE","EBITDA","Dividend Payout Ratio","Buyback Ratio","payouts","payout ratio","retention ratio"</v>
      </c>
    </row>
    <row r="15" spans="1:7" x14ac:dyDescent="0.25">
      <c r="A15" t="s">
        <v>38</v>
      </c>
      <c r="B15" t="s">
        <v>32</v>
      </c>
      <c r="C15" t="s">
        <v>38</v>
      </c>
      <c r="D15" t="s">
        <v>33</v>
      </c>
      <c r="F15" t="str">
        <f t="shared" si="0"/>
        <v>"sustainable growth ratio"</v>
      </c>
      <c r="G15" t="str">
        <f t="shared" si="1"/>
        <v>"Market Cap","netincome","totalRevenue","EPS","Enterprise Value","Free Cash Flow to Firm","ROE","EBITDA","Dividend Payout Ratio","Buyback Ratio","payouts","payout ratio","retention ratio","sustainable growth ratio"</v>
      </c>
    </row>
    <row r="16" spans="1:7" x14ac:dyDescent="0.25">
      <c r="A16" t="s">
        <v>38</v>
      </c>
      <c r="B16" t="s">
        <v>34</v>
      </c>
      <c r="C16" t="s">
        <v>38</v>
      </c>
      <c r="D16" t="s">
        <v>35</v>
      </c>
      <c r="E16" t="s">
        <v>16</v>
      </c>
      <c r="F16" t="str">
        <f t="shared" si="0"/>
        <v>"ROA"</v>
      </c>
      <c r="G16" t="str">
        <f t="shared" si="1"/>
        <v>"Market Cap","netincome","totalRevenue","EPS","Enterprise Value","Free Cash Flow to Firm","ROE","EBITDA","Dividend Payout Ratio","Buyback Ratio","payouts","payout ratio","retention ratio","sustainable growth ratio","ROA"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Sheeran</dc:creator>
  <cp:lastModifiedBy>Sam Sheeran</cp:lastModifiedBy>
  <dcterms:created xsi:type="dcterms:W3CDTF">2024-12-19T16:54:14Z</dcterms:created>
  <dcterms:modified xsi:type="dcterms:W3CDTF">2025-01-06T14:25:36Z</dcterms:modified>
</cp:coreProperties>
</file>