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Самат\Desktop\"/>
    </mc:Choice>
  </mc:AlternateContent>
  <xr:revisionPtr revIDLastSave="0" documentId="13_ncr:1_{D8C88A7D-3DA3-469F-9BC3-6ABDB938C4A6}" xr6:coauthVersionLast="47" xr6:coauthVersionMax="47" xr10:uidLastSave="{00000000-0000-0000-0000-000000000000}"/>
  <bookViews>
    <workbookView xWindow="-13140" yWindow="2385" windowWidth="18165" windowHeight="1323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E6" i="1"/>
  <c r="E26" i="1"/>
  <c r="C4" i="1"/>
  <c r="E4" i="1" s="1"/>
  <c r="E24" i="1" s="1"/>
  <c r="B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H5" i="1"/>
  <c r="H6" i="1"/>
  <c r="I5" i="1" s="1"/>
  <c r="H7" i="1"/>
  <c r="I6" i="1" s="1"/>
  <c r="H8" i="1"/>
  <c r="I7" i="1" s="1"/>
  <c r="I8" i="1"/>
  <c r="H9" i="1"/>
  <c r="H10" i="1"/>
  <c r="I9" i="1" s="1"/>
  <c r="H11" i="1"/>
  <c r="I10" i="1" s="1"/>
  <c r="I11" i="1"/>
  <c r="H12" i="1"/>
  <c r="H13" i="1"/>
  <c r="I12" i="1" s="1"/>
  <c r="H14" i="1"/>
  <c r="I13" i="1" s="1"/>
  <c r="H15" i="1"/>
  <c r="I14" i="1" s="1"/>
  <c r="H16" i="1"/>
  <c r="I15" i="1" s="1"/>
  <c r="H17" i="1"/>
  <c r="I16" i="1" s="1"/>
  <c r="H18" i="1"/>
  <c r="I17" i="1" s="1"/>
  <c r="H19" i="1"/>
  <c r="I18" i="1" s="1"/>
  <c r="I19" i="1"/>
  <c r="H20" i="1"/>
  <c r="I20" i="1"/>
  <c r="H21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D24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E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F4" i="1"/>
  <c r="D23" i="1"/>
  <c r="C3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A5" i="1"/>
  <c r="A6" i="1"/>
  <c r="A7" i="1"/>
  <c r="A8" i="1"/>
  <c r="A9" i="1"/>
  <c r="A10" i="1"/>
  <c r="A11" i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4" i="1"/>
  <c r="F24" i="1" l="1"/>
  <c r="E25" i="1"/>
  <c r="G4" i="1"/>
  <c r="H4" i="1"/>
  <c r="G3" i="1"/>
  <c r="H3" i="1" s="1"/>
  <c r="I4" i="1"/>
  <c r="J4" i="1" l="1"/>
  <c r="I3" i="1"/>
  <c r="J3" i="1" s="1"/>
  <c r="J24" i="1" s="1"/>
</calcChain>
</file>

<file path=xl/sharedStrings.xml><?xml version="1.0" encoding="utf-8"?>
<sst xmlns="http://schemas.openxmlformats.org/spreadsheetml/2006/main" count="16" uniqueCount="15">
  <si>
    <t>∆^2yk</t>
  </si>
  <si>
    <t>Метод парабол(Симпсона)</t>
  </si>
  <si>
    <t>k</t>
  </si>
  <si>
    <t>xk</t>
  </si>
  <si>
    <t>yk</t>
  </si>
  <si>
    <t>k- нечетное</t>
  </si>
  <si>
    <t>k- четное</t>
  </si>
  <si>
    <t>∆^3yk</t>
  </si>
  <si>
    <t>∆yk</t>
  </si>
  <si>
    <t>|∆^4yk|</t>
  </si>
  <si>
    <t>E</t>
  </si>
  <si>
    <t>max|∆^4yk|=</t>
  </si>
  <si>
    <t>значение интграла</t>
  </si>
  <si>
    <t>погрешность</t>
  </si>
  <si>
    <t>k=0; 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</si>
</sst>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7" formatCode="0.0000"/>
    <numFmt numFmtId="168" formatCode="0.00000"/>
    <numFmt numFmtId="172" formatCode="_-* #,##0.00000_-;\-* #,##0.0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167" fontId="0" fillId="0" borderId="4" xfId="1" applyNumberFormat="1" applyFont="1" applyBorder="1" applyAlignment="1">
      <alignment horizontal="center" vertical="center"/>
    </xf>
    <xf numFmtId="168" fontId="0" fillId="0" borderId="4" xfId="1" applyNumberFormat="1" applyFont="1" applyBorder="1" applyAlignment="1">
      <alignment horizontal="center" vertical="center"/>
    </xf>
    <xf numFmtId="1" fontId="0" fillId="0" borderId="4" xfId="1" applyNumberFormat="1" applyFont="1" applyBorder="1" applyAlignment="1">
      <alignment horizontal="center" vertical="center"/>
    </xf>
    <xf numFmtId="167" fontId="0" fillId="0" borderId="4" xfId="0" applyNumberFormat="1" applyBorder="1" applyAlignment="1">
      <alignment vertical="center"/>
    </xf>
    <xf numFmtId="0" fontId="0" fillId="0" borderId="9" xfId="0" applyBorder="1" applyAlignment="1">
      <alignment horizontal="center"/>
    </xf>
    <xf numFmtId="172" fontId="0" fillId="0" borderId="0" xfId="1" applyNumberFormat="1" applyFont="1"/>
    <xf numFmtId="168" fontId="0" fillId="0" borderId="4" xfId="0" applyNumberFormat="1" applyBorder="1" applyAlignment="1">
      <alignment vertical="center"/>
    </xf>
    <xf numFmtId="168" fontId="0" fillId="0" borderId="5" xfId="0" applyNumberFormat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195262</xdr:colOff>
      <xdr:row>11</xdr:row>
      <xdr:rowOff>119062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FEF81FD-6642-4EE6-904A-B62D0D74A3B3}"/>
            </a:ext>
          </a:extLst>
        </xdr:cNvPr>
        <xdr:cNvSpPr txBox="1"/>
      </xdr:nvSpPr>
      <xdr:spPr>
        <a:xfrm>
          <a:off x="5072062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F5" sqref="F5"/>
    </sheetView>
  </sheetViews>
  <sheetFormatPr defaultRowHeight="15" x14ac:dyDescent="0.25"/>
  <cols>
    <col min="3" max="3" width="13.28515625" customWidth="1"/>
    <col min="4" max="4" width="10.7109375" customWidth="1"/>
    <col min="5" max="5" width="12.140625" customWidth="1"/>
  </cols>
  <sheetData>
    <row r="1" spans="1:14" ht="15.75" thickBot="1" x14ac:dyDescent="0.3">
      <c r="A1" s="5" t="s">
        <v>1</v>
      </c>
      <c r="B1" s="6"/>
      <c r="C1" s="6"/>
      <c r="D1" s="6"/>
      <c r="E1" s="6"/>
      <c r="F1" s="6"/>
      <c r="G1" s="6"/>
      <c r="H1" s="6"/>
      <c r="I1" s="6"/>
      <c r="J1" s="7"/>
    </row>
    <row r="2" spans="1:14" x14ac:dyDescent="0.25">
      <c r="A2" s="9" t="s">
        <v>2</v>
      </c>
      <c r="B2" s="9" t="s">
        <v>3</v>
      </c>
      <c r="C2" s="9" t="s">
        <v>4</v>
      </c>
      <c r="D2" s="9" t="s">
        <v>14</v>
      </c>
      <c r="E2" s="9" t="s">
        <v>5</v>
      </c>
      <c r="F2" s="9" t="s">
        <v>6</v>
      </c>
      <c r="G2" s="9" t="s">
        <v>8</v>
      </c>
      <c r="H2" s="17" t="s">
        <v>0</v>
      </c>
      <c r="I2" s="17" t="s">
        <v>7</v>
      </c>
      <c r="J2" s="17" t="s">
        <v>9</v>
      </c>
    </row>
    <row r="3" spans="1:14" x14ac:dyDescent="0.25">
      <c r="A3" s="10">
        <v>0</v>
      </c>
      <c r="B3" s="10">
        <v>0</v>
      </c>
      <c r="C3" s="10">
        <f>EXP(-B3*B3)</f>
        <v>1</v>
      </c>
      <c r="D3" s="10">
        <v>1</v>
      </c>
      <c r="E3" s="10"/>
      <c r="F3" s="10"/>
      <c r="G3" s="10">
        <f>C4-C3</f>
        <v>-9.9501662508318933E-3</v>
      </c>
      <c r="H3" s="11">
        <f>G4-G3</f>
        <v>-1.9310228346013036E-2</v>
      </c>
      <c r="I3" s="11">
        <f>H4-H3</f>
        <v>1.712369061762975E-3</v>
      </c>
      <c r="J3" s="11">
        <f>ABS(I4-I3)</f>
        <v>9.5634779856523799E-4</v>
      </c>
    </row>
    <row r="4" spans="1:14" x14ac:dyDescent="0.25">
      <c r="A4" s="10">
        <f>A3+1</f>
        <v>1</v>
      </c>
      <c r="B4" s="10">
        <f>A4/10</f>
        <v>0.1</v>
      </c>
      <c r="C4" s="10">
        <f>EXP(-B4*B4)</f>
        <v>0.99004983374916811</v>
      </c>
      <c r="D4" s="10"/>
      <c r="E4" s="10">
        <f>IF(ISEVEN(A4),0,C4)</f>
        <v>0.99004983374916811</v>
      </c>
      <c r="F4" s="12">
        <f>IF(ISEVEN(A4),C4,0)</f>
        <v>0</v>
      </c>
      <c r="G4" s="10">
        <f>C5-C4</f>
        <v>-2.926039459684493E-2</v>
      </c>
      <c r="H4" s="11">
        <f t="shared" ref="H4:I4" si="0">G5-G4</f>
        <v>-1.7597859284250061E-2</v>
      </c>
      <c r="I4" s="11">
        <f t="shared" si="0"/>
        <v>2.668716860328213E-3</v>
      </c>
      <c r="J4" s="11">
        <f t="shared" ref="J4:J19" si="1">ABS(I5-I4)</f>
        <v>7.0481597380400718E-4</v>
      </c>
    </row>
    <row r="5" spans="1:14" x14ac:dyDescent="0.25">
      <c r="A5" s="10">
        <f t="shared" ref="A5:A23" si="2">A4+1</f>
        <v>2</v>
      </c>
      <c r="B5" s="10">
        <f t="shared" ref="B5:B23" si="3">A5/10</f>
        <v>0.2</v>
      </c>
      <c r="C5" s="10">
        <f t="shared" ref="C4:C23" si="4">EXP(-B5*B5)</f>
        <v>0.96078943915232318</v>
      </c>
      <c r="D5" s="10"/>
      <c r="E5" s="12">
        <f t="shared" ref="E5:E22" si="5">IF(ISEVEN(A5),0,C5)</f>
        <v>0</v>
      </c>
      <c r="F5" s="10">
        <f>IF(ISEVEN(A5),C5,0)</f>
        <v>0.96078943915232318</v>
      </c>
      <c r="G5" s="10">
        <f t="shared" ref="G4:G22" si="6">C6-C5</f>
        <v>-4.6858253881094991E-2</v>
      </c>
      <c r="H5" s="11">
        <f t="shared" ref="H5:I5" si="7">G6-G5</f>
        <v>-1.4929142423921848E-2</v>
      </c>
      <c r="I5" s="11">
        <f t="shared" si="7"/>
        <v>3.3735328341322202E-3</v>
      </c>
      <c r="J5" s="11">
        <f t="shared" si="1"/>
        <v>4.0062565009002515E-4</v>
      </c>
    </row>
    <row r="6" spans="1:14" x14ac:dyDescent="0.25">
      <c r="A6" s="10">
        <f t="shared" si="2"/>
        <v>3</v>
      </c>
      <c r="B6" s="10">
        <f t="shared" si="3"/>
        <v>0.3</v>
      </c>
      <c r="C6" s="10">
        <f t="shared" si="4"/>
        <v>0.91393118527122819</v>
      </c>
      <c r="D6" s="10"/>
      <c r="E6" s="10">
        <f>IF(ISEVEN(A6),0,C6)</f>
        <v>0.91393118527122819</v>
      </c>
      <c r="F6" s="12">
        <f t="shared" ref="F5:F22" si="8">IF(ISEVEN(A6),C6,0)</f>
        <v>0</v>
      </c>
      <c r="G6" s="10">
        <f t="shared" si="6"/>
        <v>-6.178739630501684E-2</v>
      </c>
      <c r="H6" s="11">
        <f t="shared" ref="H6:I6" si="9">G7-G6</f>
        <v>-1.1555609589789628E-2</v>
      </c>
      <c r="I6" s="11">
        <f t="shared" si="9"/>
        <v>3.7741584842222453E-3</v>
      </c>
      <c r="J6" s="11">
        <f t="shared" si="1"/>
        <v>8.1817735104072753E-5</v>
      </c>
    </row>
    <row r="7" spans="1:14" x14ac:dyDescent="0.25">
      <c r="A7" s="10">
        <f t="shared" si="2"/>
        <v>4</v>
      </c>
      <c r="B7" s="10">
        <f t="shared" si="3"/>
        <v>0.4</v>
      </c>
      <c r="C7" s="10">
        <f t="shared" si="4"/>
        <v>0.85214378896621135</v>
      </c>
      <c r="D7" s="10"/>
      <c r="E7" s="12">
        <f t="shared" si="5"/>
        <v>0</v>
      </c>
      <c r="F7" s="10">
        <f t="shared" si="8"/>
        <v>0.85214378896621135</v>
      </c>
      <c r="G7" s="10">
        <f t="shared" si="6"/>
        <v>-7.3343005894806468E-2</v>
      </c>
      <c r="H7" s="11">
        <f t="shared" ref="H7:I7" si="10">G8-G7</f>
        <v>-7.781451105567383E-3</v>
      </c>
      <c r="I7" s="11">
        <f t="shared" si="10"/>
        <v>3.8559762193263181E-3</v>
      </c>
      <c r="J7" s="11">
        <f t="shared" si="1"/>
        <v>2.1453958783790306E-4</v>
      </c>
    </row>
    <row r="8" spans="1:14" x14ac:dyDescent="0.25">
      <c r="A8" s="10">
        <f t="shared" si="2"/>
        <v>5</v>
      </c>
      <c r="B8" s="10">
        <f t="shared" si="3"/>
        <v>0.5</v>
      </c>
      <c r="C8" s="10">
        <f t="shared" si="4"/>
        <v>0.77880078307140488</v>
      </c>
      <c r="D8" s="10"/>
      <c r="E8" s="10">
        <f t="shared" si="5"/>
        <v>0.77880078307140488</v>
      </c>
      <c r="F8" s="12">
        <f t="shared" si="8"/>
        <v>0</v>
      </c>
      <c r="G8" s="10">
        <f t="shared" si="6"/>
        <v>-8.1124457000373851E-2</v>
      </c>
      <c r="H8" s="11">
        <f t="shared" ref="H8:I8" si="11">G9-G8</f>
        <v>-3.9254748862410649E-3</v>
      </c>
      <c r="I8" s="11">
        <f t="shared" si="11"/>
        <v>3.641436631488415E-3</v>
      </c>
      <c r="J8" s="11">
        <f t="shared" si="1"/>
        <v>4.5778605547563966E-4</v>
      </c>
    </row>
    <row r="9" spans="1:14" x14ac:dyDescent="0.25">
      <c r="A9" s="10">
        <f t="shared" si="2"/>
        <v>6</v>
      </c>
      <c r="B9" s="10">
        <f t="shared" si="3"/>
        <v>0.6</v>
      </c>
      <c r="C9" s="10">
        <f t="shared" si="4"/>
        <v>0.69767632607103103</v>
      </c>
      <c r="D9" s="10"/>
      <c r="E9" s="12">
        <f t="shared" si="5"/>
        <v>0</v>
      </c>
      <c r="F9" s="10">
        <f t="shared" si="8"/>
        <v>0.69767632607103103</v>
      </c>
      <c r="G9" s="10">
        <f t="shared" si="6"/>
        <v>-8.5049931886614916E-2</v>
      </c>
      <c r="H9" s="11">
        <f t="shared" ref="H9:I9" si="12">G10-G9</f>
        <v>-2.8403825475264988E-4</v>
      </c>
      <c r="I9" s="11">
        <f t="shared" si="12"/>
        <v>3.1836505760127753E-3</v>
      </c>
      <c r="J9" s="11">
        <f t="shared" si="1"/>
        <v>6.2753012866423319E-4</v>
      </c>
    </row>
    <row r="10" spans="1:14" x14ac:dyDescent="0.25">
      <c r="A10" s="10">
        <f t="shared" si="2"/>
        <v>7</v>
      </c>
      <c r="B10" s="10">
        <f t="shared" si="3"/>
        <v>0.7</v>
      </c>
      <c r="C10" s="10">
        <f t="shared" si="4"/>
        <v>0.61262639418441611</v>
      </c>
      <c r="D10" s="10"/>
      <c r="E10" s="10">
        <f t="shared" si="5"/>
        <v>0.61262639418441611</v>
      </c>
      <c r="F10" s="12">
        <f t="shared" si="8"/>
        <v>0</v>
      </c>
      <c r="G10" s="10">
        <f t="shared" si="6"/>
        <v>-8.5333970141367566E-2</v>
      </c>
      <c r="H10" s="11">
        <f t="shared" ref="H10:I10" si="13">G11-G10</f>
        <v>2.8996123212601255E-3</v>
      </c>
      <c r="I10" s="11">
        <f t="shared" si="13"/>
        <v>2.5561204473485422E-3</v>
      </c>
      <c r="J10" s="11">
        <f t="shared" si="1"/>
        <v>7.1538990601344166E-4</v>
      </c>
    </row>
    <row r="11" spans="1:14" x14ac:dyDescent="0.25">
      <c r="A11" s="10">
        <f t="shared" si="2"/>
        <v>8</v>
      </c>
      <c r="B11" s="10">
        <f t="shared" si="3"/>
        <v>0.8</v>
      </c>
      <c r="C11" s="10">
        <f t="shared" si="4"/>
        <v>0.52729242404304855</v>
      </c>
      <c r="D11" s="10"/>
      <c r="E11" s="12">
        <f t="shared" si="5"/>
        <v>0</v>
      </c>
      <c r="F11" s="10">
        <f t="shared" si="8"/>
        <v>0.52729242404304855</v>
      </c>
      <c r="G11" s="10">
        <f t="shared" si="6"/>
        <v>-8.243435782010744E-2</v>
      </c>
      <c r="H11" s="11">
        <f t="shared" ref="H11:I11" si="14">G12-G11</f>
        <v>5.4557327686086676E-3</v>
      </c>
      <c r="I11" s="11">
        <f t="shared" si="14"/>
        <v>1.8407305413351005E-3</v>
      </c>
      <c r="J11" s="11">
        <f t="shared" si="1"/>
        <v>7.2455285748942999E-4</v>
      </c>
    </row>
    <row r="12" spans="1:14" x14ac:dyDescent="0.25">
      <c r="A12" s="10">
        <f t="shared" si="2"/>
        <v>9</v>
      </c>
      <c r="B12" s="10">
        <f t="shared" si="3"/>
        <v>0.9</v>
      </c>
      <c r="C12" s="10">
        <f t="shared" si="4"/>
        <v>0.44485806622294111</v>
      </c>
      <c r="D12" s="10"/>
      <c r="E12" s="10">
        <f t="shared" si="5"/>
        <v>0.44485806622294111</v>
      </c>
      <c r="F12" s="12">
        <f t="shared" si="8"/>
        <v>0</v>
      </c>
      <c r="G12" s="10">
        <f t="shared" si="6"/>
        <v>-7.6978625051498772E-2</v>
      </c>
      <c r="H12" s="11">
        <f t="shared" ref="H12:I12" si="15">G13-G12</f>
        <v>7.2964633099437681E-3</v>
      </c>
      <c r="I12" s="11">
        <f t="shared" si="15"/>
        <v>1.1161776838456705E-3</v>
      </c>
      <c r="J12" s="11">
        <f t="shared" si="1"/>
        <v>6.6753261900207028E-4</v>
      </c>
    </row>
    <row r="13" spans="1:14" x14ac:dyDescent="0.25">
      <c r="A13" s="10">
        <f t="shared" si="2"/>
        <v>10</v>
      </c>
      <c r="B13" s="10">
        <f t="shared" si="3"/>
        <v>1</v>
      </c>
      <c r="C13" s="10">
        <f t="shared" si="4"/>
        <v>0.36787944117144233</v>
      </c>
      <c r="D13" s="10"/>
      <c r="E13" s="12">
        <f t="shared" si="5"/>
        <v>0</v>
      </c>
      <c r="F13" s="10">
        <f t="shared" si="8"/>
        <v>0.36787944117144233</v>
      </c>
      <c r="G13" s="10">
        <f t="shared" si="6"/>
        <v>-6.9682161741555004E-2</v>
      </c>
      <c r="H13" s="11">
        <f t="shared" ref="H13:I13" si="16">G14-G13</f>
        <v>8.4126409937894386E-3</v>
      </c>
      <c r="I13" s="11">
        <f t="shared" si="16"/>
        <v>4.4864506484360023E-4</v>
      </c>
      <c r="J13" s="11">
        <f t="shared" si="1"/>
        <v>5.6279950628831954E-4</v>
      </c>
    </row>
    <row r="14" spans="1:14" x14ac:dyDescent="0.25">
      <c r="A14" s="10">
        <f t="shared" si="2"/>
        <v>11</v>
      </c>
      <c r="B14" s="10">
        <f t="shared" si="3"/>
        <v>1.1000000000000001</v>
      </c>
      <c r="C14" s="10">
        <f t="shared" si="4"/>
        <v>0.29819727942988733</v>
      </c>
      <c r="D14" s="10"/>
      <c r="E14" s="10">
        <f t="shared" si="5"/>
        <v>0.29819727942988733</v>
      </c>
      <c r="F14" s="12">
        <f t="shared" si="8"/>
        <v>0</v>
      </c>
      <c r="G14" s="10">
        <f t="shared" si="6"/>
        <v>-6.1269520747765566E-2</v>
      </c>
      <c r="H14" s="11">
        <f t="shared" ref="H14:I14" si="17">G15-G14</f>
        <v>8.8612860586330389E-3</v>
      </c>
      <c r="I14" s="11">
        <f t="shared" si="17"/>
        <v>-1.1415444144471931E-4</v>
      </c>
      <c r="J14" s="11">
        <f t="shared" si="1"/>
        <v>4.3107046298009044E-4</v>
      </c>
    </row>
    <row r="15" spans="1:14" x14ac:dyDescent="0.25">
      <c r="A15" s="10">
        <f t="shared" si="2"/>
        <v>12</v>
      </c>
      <c r="B15" s="10">
        <f t="shared" si="3"/>
        <v>1.2</v>
      </c>
      <c r="C15" s="10">
        <f t="shared" si="4"/>
        <v>0.23692775868212176</v>
      </c>
      <c r="D15" s="10"/>
      <c r="E15" s="12">
        <f t="shared" si="5"/>
        <v>0</v>
      </c>
      <c r="F15" s="10">
        <f t="shared" si="8"/>
        <v>0.23692775868212176</v>
      </c>
      <c r="G15" s="10">
        <f t="shared" si="6"/>
        <v>-5.2408234689132527E-2</v>
      </c>
      <c r="H15" s="11">
        <f t="shared" ref="H15:I15" si="18">G16-G15</f>
        <v>8.7471316171883196E-3</v>
      </c>
      <c r="I15" s="11">
        <f t="shared" si="18"/>
        <v>-5.4522490442480975E-4</v>
      </c>
      <c r="J15" s="11">
        <f t="shared" si="1"/>
        <v>2.9196956772262195E-4</v>
      </c>
      <c r="N15" t="s">
        <v>0</v>
      </c>
    </row>
    <row r="16" spans="1:14" x14ac:dyDescent="0.25">
      <c r="A16" s="10">
        <f t="shared" si="2"/>
        <v>13</v>
      </c>
      <c r="B16" s="10">
        <f t="shared" si="3"/>
        <v>1.3</v>
      </c>
      <c r="C16" s="10">
        <f t="shared" si="4"/>
        <v>0.18451952399298924</v>
      </c>
      <c r="D16" s="10"/>
      <c r="E16" s="10">
        <f t="shared" si="5"/>
        <v>0.18451952399298924</v>
      </c>
      <c r="F16" s="12">
        <f t="shared" si="8"/>
        <v>0</v>
      </c>
      <c r="G16" s="10">
        <f t="shared" si="6"/>
        <v>-4.3661103071944207E-2</v>
      </c>
      <c r="H16" s="11">
        <f t="shared" ref="H16:I16" si="19">G17-G16</f>
        <v>8.2019067127635098E-3</v>
      </c>
      <c r="I16" s="11">
        <f t="shared" si="19"/>
        <v>-8.371944721474317E-4</v>
      </c>
      <c r="J16" s="11">
        <f t="shared" si="1"/>
        <v>1.6156148172065399E-4</v>
      </c>
    </row>
    <row r="17" spans="1:10" x14ac:dyDescent="0.25">
      <c r="A17" s="10">
        <f t="shared" si="2"/>
        <v>14</v>
      </c>
      <c r="B17" s="10">
        <f t="shared" si="3"/>
        <v>1.4</v>
      </c>
      <c r="C17" s="10">
        <f t="shared" si="4"/>
        <v>0.14085842092104503</v>
      </c>
      <c r="D17" s="10"/>
      <c r="E17" s="12">
        <f t="shared" si="5"/>
        <v>0</v>
      </c>
      <c r="F17" s="10">
        <f t="shared" si="8"/>
        <v>0.14085842092104503</v>
      </c>
      <c r="G17" s="10">
        <f t="shared" si="6"/>
        <v>-3.5459196359180697E-2</v>
      </c>
      <c r="H17" s="11">
        <f t="shared" ref="H17:I17" si="20">G18-G17</f>
        <v>7.3647122406160781E-3</v>
      </c>
      <c r="I17" s="11">
        <f t="shared" si="20"/>
        <v>-9.9875595386808569E-4</v>
      </c>
      <c r="J17" s="11">
        <f t="shared" si="1"/>
        <v>5.0990013559300273E-5</v>
      </c>
    </row>
    <row r="18" spans="1:10" x14ac:dyDescent="0.25">
      <c r="A18" s="10">
        <f t="shared" si="2"/>
        <v>15</v>
      </c>
      <c r="B18" s="10">
        <f t="shared" si="3"/>
        <v>1.5</v>
      </c>
      <c r="C18" s="10">
        <f t="shared" si="4"/>
        <v>0.10539922456186433</v>
      </c>
      <c r="D18" s="10"/>
      <c r="E18" s="10">
        <f t="shared" si="5"/>
        <v>0.10539922456186433</v>
      </c>
      <c r="F18" s="12">
        <f t="shared" si="8"/>
        <v>0</v>
      </c>
      <c r="G18" s="10">
        <f t="shared" si="6"/>
        <v>-2.8094484118564619E-2</v>
      </c>
      <c r="H18" s="11">
        <f t="shared" ref="H18:I18" si="21">G19-G18</f>
        <v>6.3659562867479924E-3</v>
      </c>
      <c r="I18" s="11">
        <f t="shared" si="21"/>
        <v>-1.049745967427386E-3</v>
      </c>
      <c r="J18" s="11">
        <f t="shared" si="1"/>
        <v>3.3804927966150228E-5</v>
      </c>
    </row>
    <row r="19" spans="1:10" x14ac:dyDescent="0.25">
      <c r="A19" s="10">
        <f t="shared" si="2"/>
        <v>16</v>
      </c>
      <c r="B19" s="10">
        <f t="shared" si="3"/>
        <v>1.6</v>
      </c>
      <c r="C19" s="10">
        <f t="shared" si="4"/>
        <v>7.7304740443299713E-2</v>
      </c>
      <c r="D19" s="10"/>
      <c r="E19" s="12">
        <f t="shared" si="5"/>
        <v>0</v>
      </c>
      <c r="F19" s="10">
        <f t="shared" si="8"/>
        <v>7.7304740443299713E-2</v>
      </c>
      <c r="G19" s="10">
        <f t="shared" si="6"/>
        <v>-2.1728527831816627E-2</v>
      </c>
      <c r="H19" s="11">
        <f t="shared" ref="H19:I19" si="22">G20-G19</f>
        <v>5.3162103193206064E-3</v>
      </c>
      <c r="I19" s="11">
        <f t="shared" si="22"/>
        <v>-1.0159410394612357E-3</v>
      </c>
      <c r="J19" s="11">
        <f t="shared" si="1"/>
        <v>9.1512014622277538E-5</v>
      </c>
    </row>
    <row r="20" spans="1:10" x14ac:dyDescent="0.25">
      <c r="A20" s="10">
        <f t="shared" si="2"/>
        <v>17</v>
      </c>
      <c r="B20" s="10">
        <f t="shared" si="3"/>
        <v>1.7</v>
      </c>
      <c r="C20" s="10">
        <f t="shared" si="4"/>
        <v>5.5576212611483086E-2</v>
      </c>
      <c r="D20" s="10"/>
      <c r="E20" s="10">
        <f t="shared" si="5"/>
        <v>5.5576212611483086E-2</v>
      </c>
      <c r="F20" s="12">
        <f t="shared" si="8"/>
        <v>0</v>
      </c>
      <c r="G20" s="10">
        <f t="shared" si="6"/>
        <v>-1.641231751249602E-2</v>
      </c>
      <c r="H20" s="11">
        <f t="shared" ref="H20:I20" si="23">G21-G20</f>
        <v>4.3002692798593707E-3</v>
      </c>
      <c r="I20" s="11">
        <f t="shared" si="23"/>
        <v>-9.244290248389582E-4</v>
      </c>
      <c r="J20" s="11"/>
    </row>
    <row r="21" spans="1:10" x14ac:dyDescent="0.25">
      <c r="A21" s="10">
        <f t="shared" si="2"/>
        <v>18</v>
      </c>
      <c r="B21" s="10">
        <f t="shared" si="3"/>
        <v>1.8</v>
      </c>
      <c r="C21" s="10">
        <f t="shared" si="4"/>
        <v>3.9163895098987066E-2</v>
      </c>
      <c r="D21" s="10"/>
      <c r="E21" s="12">
        <f t="shared" si="5"/>
        <v>0</v>
      </c>
      <c r="F21" s="10">
        <f t="shared" si="8"/>
        <v>3.9163895098987066E-2</v>
      </c>
      <c r="G21" s="10">
        <f t="shared" si="6"/>
        <v>-1.211204823263665E-2</v>
      </c>
      <c r="H21" s="11">
        <f t="shared" ref="H4:H21" si="24">G22-G21</f>
        <v>3.3758402550204125E-3</v>
      </c>
      <c r="I21" s="11"/>
      <c r="J21" s="11"/>
    </row>
    <row r="22" spans="1:10" x14ac:dyDescent="0.25">
      <c r="A22" s="10">
        <f t="shared" si="2"/>
        <v>19</v>
      </c>
      <c r="B22" s="10">
        <f t="shared" si="3"/>
        <v>1.9</v>
      </c>
      <c r="C22" s="10">
        <f t="shared" si="4"/>
        <v>2.7051846866350416E-2</v>
      </c>
      <c r="D22" s="10"/>
      <c r="E22" s="10">
        <f t="shared" si="5"/>
        <v>2.7051846866350416E-2</v>
      </c>
      <c r="F22" s="12">
        <f t="shared" si="8"/>
        <v>0</v>
      </c>
      <c r="G22" s="10">
        <f t="shared" si="6"/>
        <v>-8.7362079776162373E-3</v>
      </c>
      <c r="H22" s="11"/>
      <c r="I22" s="11"/>
      <c r="J22" s="11"/>
    </row>
    <row r="23" spans="1:10" x14ac:dyDescent="0.25">
      <c r="A23" s="10">
        <f t="shared" si="2"/>
        <v>20</v>
      </c>
      <c r="B23" s="10">
        <f t="shared" si="3"/>
        <v>2</v>
      </c>
      <c r="C23" s="10">
        <f t="shared" si="4"/>
        <v>1.8315638888734179E-2</v>
      </c>
      <c r="D23" s="10">
        <f t="shared" ref="D5:D23" si="25">C23</f>
        <v>1.8315638888734179E-2</v>
      </c>
      <c r="E23" s="10"/>
      <c r="F23" s="10"/>
      <c r="G23" s="10"/>
      <c r="H23" s="10"/>
      <c r="I23" s="10"/>
      <c r="J23" s="10"/>
    </row>
    <row r="24" spans="1:10" ht="23.25" customHeight="1" x14ac:dyDescent="0.25">
      <c r="A24" s="2" t="s">
        <v>10</v>
      </c>
      <c r="B24" s="3"/>
      <c r="C24" s="4"/>
      <c r="D24" s="13">
        <f>SUM(D3:D23)</f>
        <v>1.0183156388887342</v>
      </c>
      <c r="E24" s="13">
        <f t="shared" ref="E24:F24" si="26">SUM(E3:E23)</f>
        <v>4.4110103499617335</v>
      </c>
      <c r="F24" s="13">
        <f t="shared" si="26"/>
        <v>3.9000362345495097</v>
      </c>
      <c r="G24" s="8" t="s">
        <v>11</v>
      </c>
      <c r="H24" s="8"/>
      <c r="I24" s="8"/>
      <c r="J24" s="16">
        <f>MAX(J3:J19)</f>
        <v>9.5634779856523799E-4</v>
      </c>
    </row>
    <row r="25" spans="1:10" x14ac:dyDescent="0.25">
      <c r="B25" s="14" t="s">
        <v>12</v>
      </c>
      <c r="C25" s="14"/>
      <c r="D25" s="14"/>
      <c r="E25" s="15">
        <f>0.1*(D24+4*E24+2*F24)/3</f>
        <v>0.88208098359448961</v>
      </c>
    </row>
    <row r="26" spans="1:10" x14ac:dyDescent="0.25">
      <c r="B26" s="1" t="s">
        <v>13</v>
      </c>
      <c r="C26" s="1"/>
      <c r="D26" s="1"/>
      <c r="E26" s="15">
        <f>(B23-B3)*J24/180</f>
        <v>1.0626086650724867E-5</v>
      </c>
    </row>
  </sheetData>
  <mergeCells count="5">
    <mergeCell ref="A1:J1"/>
    <mergeCell ref="G24:I24"/>
    <mergeCell ref="A24:C24"/>
    <mergeCell ref="B26:D26"/>
    <mergeCell ref="B25:D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Самат</dc:creator>
  <cp:lastModifiedBy>Самат Саяхов</cp:lastModifiedBy>
  <dcterms:created xsi:type="dcterms:W3CDTF">2015-06-05T18:19:34Z</dcterms:created>
  <dcterms:modified xsi:type="dcterms:W3CDTF">2025-10-26T22:07:43Z</dcterms:modified>
</cp:coreProperties>
</file>