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0730" windowHeight="8790" activeTab="2"/>
  </bookViews>
  <sheets>
    <sheet name="计划申请表" sheetId="12" r:id="rId1"/>
    <sheet name="国产明细" sheetId="1" r:id="rId2"/>
    <sheet name="进口明细" sheetId="2" r:id="rId3"/>
    <sheet name="省队" sheetId="11" r:id="rId4"/>
    <sheet name="总统计表" sheetId="13" r:id="rId5"/>
    <sheet name="领弹" sheetId="14" r:id="rId6"/>
  </sheets>
  <definedNames>
    <definedName name="_xlnm._FilterDatabase" localSheetId="2" hidden="1">进口明细!$A$2:$AB$112</definedName>
    <definedName name="_xlnm.Print_Area" localSheetId="3">省队!$A$56:$H$68</definedName>
  </definedNames>
  <calcPr calcId="144525"/>
</workbook>
</file>

<file path=xl/calcChain.xml><?xml version="1.0" encoding="utf-8"?>
<calcChain xmlns="http://schemas.openxmlformats.org/spreadsheetml/2006/main">
  <c r="C5" i="12"/>
  <c r="F5"/>
  <c r="I5"/>
  <c r="C21"/>
  <c r="F21"/>
  <c r="I21"/>
  <c r="C37"/>
  <c r="F37"/>
  <c r="I37"/>
  <c r="C54"/>
  <c r="F54"/>
  <c r="S3" i="1"/>
  <c r="U3"/>
  <c r="S4"/>
  <c r="U4"/>
  <c r="S5"/>
  <c r="U5"/>
  <c r="S6"/>
  <c r="U6"/>
  <c r="S7"/>
  <c r="U7"/>
  <c r="S8"/>
  <c r="U8"/>
  <c r="S9"/>
  <c r="U9"/>
  <c r="S10"/>
  <c r="U10"/>
  <c r="S11"/>
  <c r="U11"/>
  <c r="S12"/>
  <c r="U12"/>
  <c r="S13"/>
  <c r="U13"/>
  <c r="S14"/>
  <c r="U14"/>
  <c r="S15"/>
  <c r="U15"/>
  <c r="S16"/>
  <c r="U16"/>
  <c r="S17"/>
  <c r="U17"/>
  <c r="S18"/>
  <c r="U18"/>
  <c r="S19"/>
  <c r="U19"/>
  <c r="F20"/>
  <c r="G20"/>
  <c r="H20"/>
  <c r="I20"/>
  <c r="J20"/>
  <c r="K20"/>
  <c r="L20"/>
  <c r="M20"/>
  <c r="N20"/>
  <c r="O20"/>
  <c r="P20"/>
  <c r="Q20"/>
  <c r="R20"/>
  <c r="S20"/>
  <c r="U20"/>
  <c r="U3" i="2"/>
  <c r="W3"/>
  <c r="U4"/>
  <c r="W4"/>
  <c r="U5"/>
  <c r="W5"/>
  <c r="U6"/>
  <c r="W6"/>
  <c r="U7"/>
  <c r="W7"/>
  <c r="U8"/>
  <c r="W8"/>
  <c r="U9"/>
  <c r="W9"/>
  <c r="U10"/>
  <c r="W10"/>
  <c r="U11"/>
  <c r="W11"/>
  <c r="U12"/>
  <c r="W12"/>
  <c r="U13"/>
  <c r="W13"/>
  <c r="W14"/>
  <c r="U15"/>
  <c r="W15"/>
  <c r="U16"/>
  <c r="W16"/>
  <c r="U17"/>
  <c r="W17"/>
  <c r="U18"/>
  <c r="W18"/>
  <c r="U19"/>
  <c r="W19"/>
  <c r="U20"/>
  <c r="W20"/>
  <c r="U21"/>
  <c r="W21"/>
  <c r="U22"/>
  <c r="W22"/>
  <c r="U23"/>
  <c r="W23"/>
  <c r="U24"/>
  <c r="W24"/>
  <c r="U25"/>
  <c r="W25"/>
  <c r="U26"/>
  <c r="W26"/>
  <c r="U27"/>
  <c r="W27"/>
  <c r="U28"/>
  <c r="W28"/>
  <c r="U29"/>
  <c r="W29"/>
  <c r="U30"/>
  <c r="W30"/>
  <c r="U31"/>
  <c r="W31"/>
  <c r="U32"/>
  <c r="W32"/>
  <c r="U33"/>
  <c r="W33"/>
  <c r="U34"/>
  <c r="W34"/>
  <c r="U35"/>
  <c r="W35"/>
  <c r="U36"/>
  <c r="W36"/>
  <c r="U37"/>
  <c r="W37"/>
  <c r="U38"/>
  <c r="W38"/>
  <c r="U39"/>
  <c r="W39"/>
  <c r="W40"/>
  <c r="U41"/>
  <c r="W41"/>
  <c r="U42"/>
  <c r="W42"/>
  <c r="U43"/>
  <c r="W43"/>
  <c r="U44"/>
  <c r="W44"/>
  <c r="U45"/>
  <c r="W45"/>
  <c r="U46"/>
  <c r="W46"/>
  <c r="U47"/>
  <c r="W47"/>
  <c r="U48"/>
  <c r="W48"/>
  <c r="U49"/>
  <c r="W49"/>
  <c r="U50"/>
  <c r="W50"/>
  <c r="U51"/>
  <c r="W51"/>
  <c r="U52"/>
  <c r="W52"/>
  <c r="U53"/>
  <c r="W53"/>
  <c r="U54"/>
  <c r="W54"/>
  <c r="U55"/>
  <c r="W55"/>
  <c r="U56"/>
  <c r="W56"/>
  <c r="U57"/>
  <c r="W57"/>
  <c r="U58"/>
  <c r="W58"/>
  <c r="U59"/>
  <c r="W59"/>
  <c r="U60"/>
  <c r="W60"/>
  <c r="U61"/>
  <c r="W61"/>
  <c r="U62"/>
  <c r="W62"/>
  <c r="U63"/>
  <c r="W63"/>
  <c r="U64"/>
  <c r="W64"/>
  <c r="U65"/>
  <c r="W65"/>
  <c r="U66"/>
  <c r="W66"/>
  <c r="U67"/>
  <c r="W67"/>
  <c r="U68"/>
  <c r="W68"/>
  <c r="U69"/>
  <c r="W69"/>
  <c r="U70"/>
  <c r="W70"/>
  <c r="U71"/>
  <c r="W71"/>
  <c r="U72"/>
  <c r="W72"/>
  <c r="U73"/>
  <c r="W73"/>
  <c r="U74"/>
  <c r="W74"/>
  <c r="U75"/>
  <c r="W75"/>
  <c r="U76"/>
  <c r="W76"/>
  <c r="U77"/>
  <c r="W77"/>
  <c r="U78"/>
  <c r="W78"/>
  <c r="U79"/>
  <c r="W79"/>
  <c r="U80"/>
  <c r="W80"/>
  <c r="U81"/>
  <c r="W81"/>
  <c r="U82"/>
  <c r="W82"/>
  <c r="U83"/>
  <c r="W83"/>
  <c r="U84"/>
  <c r="W84"/>
  <c r="U85"/>
  <c r="W85"/>
  <c r="U86"/>
  <c r="W86"/>
  <c r="U87"/>
  <c r="W87"/>
  <c r="U88"/>
  <c r="W88"/>
  <c r="U89"/>
  <c r="W89"/>
  <c r="U90"/>
  <c r="W90"/>
  <c r="U91"/>
  <c r="W91"/>
  <c r="U92"/>
  <c r="W92"/>
  <c r="U93"/>
  <c r="W93"/>
  <c r="U94"/>
  <c r="W94"/>
  <c r="U95"/>
  <c r="W95"/>
  <c r="U96"/>
  <c r="W96"/>
  <c r="U97"/>
  <c r="W97"/>
  <c r="U98"/>
  <c r="W98"/>
  <c r="U99"/>
  <c r="W99"/>
  <c r="U100"/>
  <c r="W100"/>
  <c r="U101"/>
  <c r="W101"/>
  <c r="U102"/>
  <c r="W102"/>
  <c r="U103"/>
  <c r="W103"/>
  <c r="U104"/>
  <c r="W104"/>
  <c r="U105"/>
  <c r="W105"/>
  <c r="U106"/>
  <c r="W106"/>
  <c r="U107"/>
  <c r="W107"/>
  <c r="U108"/>
  <c r="W108"/>
  <c r="U109"/>
  <c r="W109"/>
  <c r="U110"/>
  <c r="W110"/>
  <c r="U111"/>
  <c r="W111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G3" i="11"/>
  <c r="G4"/>
  <c r="G5"/>
  <c r="G6"/>
  <c r="G7"/>
  <c r="G8"/>
  <c r="G9"/>
  <c r="G10"/>
  <c r="G11"/>
  <c r="G12"/>
  <c r="G16"/>
  <c r="I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42"/>
  <c r="E53"/>
  <c r="G53"/>
  <c r="G59"/>
  <c r="G61"/>
  <c r="G62"/>
  <c r="G63"/>
  <c r="G67"/>
  <c r="G68"/>
  <c r="I4" i="13"/>
  <c r="L4"/>
  <c r="I5"/>
  <c r="L5"/>
  <c r="I6"/>
  <c r="L6"/>
  <c r="L7"/>
  <c r="I8"/>
  <c r="L8"/>
  <c r="I9"/>
  <c r="L9"/>
  <c r="I10"/>
  <c r="L10"/>
  <c r="I11"/>
  <c r="L11"/>
  <c r="I12"/>
  <c r="L12"/>
  <c r="I13"/>
  <c r="L13"/>
  <c r="I14"/>
  <c r="L14"/>
  <c r="I15"/>
  <c r="L15"/>
  <c r="I16"/>
  <c r="L16"/>
  <c r="I17"/>
  <c r="L17"/>
  <c r="I18"/>
  <c r="L18"/>
  <c r="C19"/>
  <c r="D19"/>
  <c r="E19"/>
  <c r="F19"/>
  <c r="G19"/>
  <c r="H19"/>
  <c r="I19"/>
  <c r="J19"/>
  <c r="K19"/>
  <c r="L19"/>
  <c r="M19"/>
  <c r="N19"/>
  <c r="O19"/>
  <c r="G3" i="14"/>
  <c r="H3"/>
  <c r="I3"/>
  <c r="E4"/>
  <c r="G4"/>
  <c r="H4"/>
  <c r="I4"/>
</calcChain>
</file>

<file path=xl/comments1.xml><?xml version="1.0" encoding="utf-8"?>
<comments xmlns="http://schemas.openxmlformats.org/spreadsheetml/2006/main">
  <authors>
    <author>lenovo</author>
    <author>Administrator</author>
  </authors>
  <commentList>
    <comment ref="G4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已调拨10万发</t>
        </r>
      </text>
    </comment>
    <comment ref="F8" authorId="1">
      <text>
        <r>
          <rPr>
            <sz val="9"/>
            <rFont val="宋体"/>
            <charset val="134"/>
          </rPr>
          <t>产业科</t>
        </r>
      </text>
    </comment>
  </commentList>
</comments>
</file>

<file path=xl/comments2.xml><?xml version="1.0" encoding="utf-8"?>
<comments xmlns="http://schemas.openxmlformats.org/spreadsheetml/2006/main">
  <authors>
    <author>lenovo</author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改定为同款电子扳机气手枪40-681-1R, LP10 E</t>
        </r>
      </text>
    </comment>
    <comment ref="B6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改定为同款电子扳机气手枪40-681-1R, LP10 E
</t>
        </r>
      </text>
    </comment>
    <comment ref="B40" authorId="1">
      <text>
        <r>
          <rPr>
            <sz val="9"/>
            <rFont val="宋体"/>
            <charset val="134"/>
          </rPr>
          <t>2016.01.14后更改</t>
        </r>
      </text>
    </comment>
    <comment ref="G85" authorId="1">
      <text>
        <r>
          <rPr>
            <sz val="9"/>
            <rFont val="宋体"/>
            <charset val="134"/>
          </rPr>
          <t xml:space="preserve">徐州因原订XS号木套没有，后经征求意见改为S号（梁勇）
</t>
        </r>
      </text>
    </comment>
    <comment ref="B87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明年省队增订1支
Pan</t>
        </r>
      </text>
    </comment>
    <comment ref="F87" authorId="1">
      <text>
        <r>
          <rPr>
            <sz val="9"/>
            <rFont val="宋体"/>
            <charset val="134"/>
          </rPr>
          <t xml:space="preserve">调换一支猎枪DT11SKCAS（常州）
</t>
        </r>
      </text>
    </comment>
    <comment ref="F89" authorId="1">
      <text>
        <r>
          <rPr>
            <sz val="9"/>
            <rFont val="宋体"/>
            <charset val="134"/>
          </rPr>
          <t>产业科</t>
        </r>
      </text>
    </comment>
    <comment ref="B103" authorId="0">
      <text>
        <r>
          <rPr>
            <sz val="9"/>
            <rFont val="宋体"/>
            <charset val="134"/>
          </rPr>
          <t xml:space="preserve">lenovo:
</t>
        </r>
        <r>
          <rPr>
            <sz val="9"/>
            <rFont val="宋体"/>
            <charset val="134"/>
          </rPr>
          <t>因供应商改换包装，更改为2134187（华兴）</t>
        </r>
      </text>
    </comment>
    <comment ref="X111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到货及签约货号为02100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8" authorId="0">
      <text>
        <r>
          <rPr>
            <sz val="9"/>
            <rFont val="宋体"/>
            <charset val="134"/>
          </rPr>
          <t>2016.01.14后更改</t>
        </r>
      </text>
    </comment>
  </commentList>
</comments>
</file>

<file path=xl/sharedStrings.xml><?xml version="1.0" encoding="utf-8"?>
<sst xmlns="http://schemas.openxmlformats.org/spreadsheetml/2006/main" count="1200" uniqueCount="489">
  <si>
    <t>2016年江苏省运动枪弹订购计划申请表（国产）</t>
  </si>
  <si>
    <r>
      <t>申请单位：江苏省方山体育训练基地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（公章）</t>
    </r>
    <r>
      <rPr>
        <sz val="12"/>
        <rFont val="Times New Roman"/>
        <family val="1"/>
      </rPr>
      <t xml:space="preserve">                                       2016</t>
    </r>
    <r>
      <rPr>
        <sz val="12"/>
        <rFont val="宋体"/>
        <charset val="134"/>
      </rPr>
      <t>年</t>
    </r>
    <r>
      <rPr>
        <sz val="12"/>
        <rFont val="Times New Roman"/>
        <family val="1"/>
      </rPr>
      <t xml:space="preserve"> 01</t>
    </r>
    <r>
      <rPr>
        <sz val="12"/>
        <rFont val="宋体"/>
        <charset val="134"/>
      </rPr>
      <t>月</t>
    </r>
    <r>
      <rPr>
        <sz val="12"/>
        <rFont val="Times New Roman"/>
        <family val="1"/>
      </rPr>
      <t>11</t>
    </r>
    <r>
      <rPr>
        <sz val="12"/>
        <rFont val="宋体"/>
        <charset val="134"/>
      </rPr>
      <t>日</t>
    </r>
  </si>
  <si>
    <t>运动队编制</t>
  </si>
  <si>
    <t>专业队编制（人）</t>
  </si>
  <si>
    <t>现有运动员人数</t>
  </si>
  <si>
    <t>专业运动员（人）</t>
  </si>
  <si>
    <t>现有枪支数量</t>
  </si>
  <si>
    <t>堪用（支）</t>
  </si>
  <si>
    <t>业余队编制（人）</t>
  </si>
  <si>
    <t>业余运动员（人）</t>
  </si>
  <si>
    <t>报废（支）</t>
  </si>
  <si>
    <t>合计</t>
  </si>
  <si>
    <t>订购枪支合计（支）</t>
  </si>
  <si>
    <t>订购子弹合计（万发）</t>
  </si>
  <si>
    <t>主管人姓名</t>
  </si>
  <si>
    <t>刘斌</t>
  </si>
  <si>
    <t>联系电话</t>
  </si>
  <si>
    <t>传真</t>
  </si>
  <si>
    <t>025-57919573</t>
  </si>
  <si>
    <t>经办人姓名</t>
  </si>
  <si>
    <t>严凯</t>
  </si>
  <si>
    <t>025-57919578</t>
  </si>
  <si>
    <t>单位地址</t>
  </si>
  <si>
    <t>江苏省方山体育训练基地                               （南京市江宁区科学园印湖路8号）</t>
  </si>
  <si>
    <t>邮编</t>
  </si>
  <si>
    <t>E-mail</t>
  </si>
  <si>
    <t>392023725@qq.com</t>
  </si>
  <si>
    <t>订购计划明细（附表）</t>
  </si>
  <si>
    <r>
      <t>省（市）体育行政主管部门意见：</t>
    </r>
    <r>
      <rPr>
        <sz val="12"/>
        <rFont val="Times New Roman"/>
        <family val="1"/>
      </rPr>
      <t xml:space="preserve">                                                                                                                                         </t>
    </r>
  </si>
  <si>
    <t>省（市）公安机关审查意见：</t>
  </si>
  <si>
    <t>（公章）</t>
  </si>
  <si>
    <t xml:space="preserve">                              年  月  日</t>
  </si>
  <si>
    <r>
      <t xml:space="preserve">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family val="1"/>
      </rPr>
      <t xml:space="preserve">     </t>
    </r>
    <r>
      <rPr>
        <sz val="12"/>
        <rFont val="宋体"/>
        <charset val="134"/>
      </rPr>
      <t>月</t>
    </r>
    <r>
      <rPr>
        <sz val="12"/>
        <rFont val="Times New Roman"/>
        <family val="1"/>
      </rPr>
      <t xml:space="preserve">     </t>
    </r>
    <r>
      <rPr>
        <sz val="12"/>
        <rFont val="宋体"/>
        <charset val="134"/>
      </rPr>
      <t>日</t>
    </r>
  </si>
  <si>
    <t>2016年江苏省运动枪弹订购计划申请表（进口）</t>
  </si>
  <si>
    <t>2016年江苏省射击队运动枪弹订购计划申请表（进口）</t>
  </si>
  <si>
    <t>刘  斌</t>
  </si>
  <si>
    <t>严  凯</t>
  </si>
  <si>
    <t>2016年江苏省射击队运动枪弹订购计划申请表（国产）</t>
  </si>
  <si>
    <t>2016年江苏省枪弹计划（国产）</t>
  </si>
  <si>
    <t>序号</t>
  </si>
  <si>
    <t>货号</t>
  </si>
  <si>
    <t>种类</t>
  </si>
  <si>
    <t>品牌</t>
  </si>
  <si>
    <t>型号</t>
  </si>
  <si>
    <t>省队</t>
  </si>
  <si>
    <t>扬州</t>
  </si>
  <si>
    <t>东南</t>
  </si>
  <si>
    <t>徐州</t>
  </si>
  <si>
    <t>无锡</t>
  </si>
  <si>
    <t>盐城</t>
  </si>
  <si>
    <t>常州</t>
  </si>
  <si>
    <t>泰州</t>
  </si>
  <si>
    <t>苏州</t>
  </si>
  <si>
    <t>南京</t>
  </si>
  <si>
    <t>宿迁</t>
  </si>
  <si>
    <t>南通</t>
  </si>
  <si>
    <t>镇江</t>
  </si>
  <si>
    <t>订 购 数</t>
  </si>
  <si>
    <t>单价</t>
  </si>
  <si>
    <t>总计</t>
  </si>
  <si>
    <t>备注</t>
  </si>
  <si>
    <t>调拨时间</t>
  </si>
  <si>
    <t>档案号</t>
  </si>
  <si>
    <t>QYjp</t>
  </si>
  <si>
    <t>气枪弹</t>
  </si>
  <si>
    <t>强源</t>
  </si>
  <si>
    <t>精品级4.50mm</t>
  </si>
  <si>
    <t>已到货2017.3.28</t>
  </si>
  <si>
    <t>QYtj</t>
  </si>
  <si>
    <t>特  级4.50mm</t>
  </si>
  <si>
    <t>已到货</t>
  </si>
  <si>
    <t>QYxl</t>
  </si>
  <si>
    <t>训练级4.50mm</t>
  </si>
  <si>
    <t>SHbqay</t>
  </si>
  <si>
    <t>步枪长弹</t>
  </si>
  <si>
    <t>双环</t>
  </si>
  <si>
    <t>奥运级</t>
  </si>
  <si>
    <t>SHbqpt</t>
  </si>
  <si>
    <t>普通级</t>
  </si>
  <si>
    <t>3328</t>
  </si>
  <si>
    <t>SHbqxl</t>
  </si>
  <si>
    <t>训练级</t>
  </si>
  <si>
    <t>SHbqtj</t>
  </si>
  <si>
    <t>特  级</t>
  </si>
  <si>
    <t>SHbqbs</t>
  </si>
  <si>
    <t>比赛级</t>
  </si>
  <si>
    <t>SHsqbs</t>
  </si>
  <si>
    <t>手枪长弹</t>
  </si>
  <si>
    <t>5200</t>
  </si>
  <si>
    <t>SHsqay</t>
  </si>
  <si>
    <t>10192</t>
  </si>
  <si>
    <t>SHssay</t>
  </si>
  <si>
    <t>手枪速射</t>
  </si>
  <si>
    <t>SHSSbs</t>
  </si>
  <si>
    <t>SHsqtj</t>
  </si>
  <si>
    <t>7280</t>
  </si>
  <si>
    <t>SJay</t>
  </si>
  <si>
    <t>运动长弹</t>
  </si>
  <si>
    <t>三角</t>
  </si>
  <si>
    <t>SJbs</t>
  </si>
  <si>
    <t>4680</t>
  </si>
  <si>
    <t>SJssbs</t>
  </si>
  <si>
    <t>EM316</t>
  </si>
  <si>
    <t>小口径  步枪</t>
  </si>
  <si>
    <t>峨眉</t>
  </si>
  <si>
    <t>EM316型</t>
  </si>
  <si>
    <t>14723.28</t>
  </si>
  <si>
    <t>2016年江苏省枪弹计划（进口）</t>
  </si>
  <si>
    <t>淮安</t>
  </si>
  <si>
    <t>南京（栖霞）</t>
  </si>
  <si>
    <t>订购数</t>
  </si>
  <si>
    <t>枪号</t>
  </si>
  <si>
    <t>40-021-1R-S-3637</t>
  </si>
  <si>
    <t>机械扳机气手枪 </t>
  </si>
  <si>
    <t>斯太尔 </t>
  </si>
  <si>
    <t>LP10 机械扳机气手枪，右手型。配黑色枪身，1个红色气瓶和1个金色气瓶，S号握把。</t>
  </si>
  <si>
    <t>40-021-4R-M-3637</t>
  </si>
  <si>
    <t>LP10 机械扳机气手枪，右手型。配银色枪身，1个红色气瓶和1个金色气瓶，M号握把。</t>
  </si>
  <si>
    <t>专管  中心</t>
  </si>
  <si>
    <t>40-021-4R-S-3637</t>
  </si>
  <si>
    <t>LP10 机械扳机气手枪，右手型。配银色枪身，1个红色气瓶和1个金色气瓶，S号握把。</t>
  </si>
  <si>
    <t>40-021-1R-XS-3637</t>
  </si>
  <si>
    <t xml:space="preserve"> 斯太尔 </t>
  </si>
  <si>
    <t>LP10 机械扳机气手枪，右手型。配黑色枪身，1个红色气瓶和1个金色气瓶，XS号握把。</t>
  </si>
  <si>
    <t>40-081-4R-M-3940</t>
  </si>
  <si>
    <t>电子扳机
气手枪 </t>
  </si>
  <si>
    <t>斯太尔</t>
  </si>
  <si>
    <t>LP10E 电子扳机气手枪，右手型。配银色枪身，1个绿色气瓶和1个紫色气瓶，M号握把。</t>
  </si>
  <si>
    <t>40-081-4R-S-3940</t>
  </si>
  <si>
    <t>LP10E 电子扳机气手枪，右手型。配银色枪身，1个绿色气瓶和1个紫色气瓶，S号握把。</t>
  </si>
  <si>
    <t>40-081-4R-M-3637</t>
  </si>
  <si>
    <t>LP10E 电子扳机气手枪，右手型。配银色枪身，1个红色气瓶和1个金色气瓶，M号握把。</t>
  </si>
  <si>
    <t>40-081-4R-S-3637</t>
  </si>
  <si>
    <t>LP10E 电子扳机气手枪，右手型。配银色枪身，1个红色气瓶和1个金色气瓶，S号握把。</t>
  </si>
  <si>
    <t>40-081-4R-XS-3637</t>
  </si>
  <si>
    <t>LP10E 电子扳机气手枪，右手型。配银色枪身，1个红色气瓶和1个金色气瓶，XS号握把。</t>
  </si>
  <si>
    <t>40-022-4R-XXS-3940</t>
  </si>
  <si>
    <t>射击器材，气手枪</t>
  </si>
  <si>
    <t>空气压缩式气手枪。全配：2个短气瓶，4块配重各10克，充气阀，工具，塑料枪箱，使用说明书。，备用零件。</t>
  </si>
  <si>
    <t>2已退货</t>
  </si>
  <si>
    <r>
      <t>41-05</t>
    </r>
    <r>
      <rPr>
        <sz val="10"/>
        <color indexed="10"/>
        <rFont val="宋体"/>
        <charset val="134"/>
      </rPr>
      <t>2</t>
    </r>
    <r>
      <rPr>
        <sz val="10"/>
        <color indexed="10"/>
        <rFont val="Times New Roman"/>
        <family val="1"/>
      </rPr>
      <t>-R-M-black</t>
    </r>
  </si>
  <si>
    <t>电子扳机气步枪</t>
  </si>
  <si>
    <r>
      <t>挑战者，右手型。配黑色铝枪托，</t>
    </r>
    <r>
      <rPr>
        <sz val="10"/>
        <rFont val="Times New Roman"/>
        <family val="1"/>
      </rPr>
      <t>1</t>
    </r>
    <r>
      <rPr>
        <sz val="10"/>
        <rFont val="宋体"/>
        <charset val="134"/>
      </rPr>
      <t>个银色气瓶，</t>
    </r>
    <r>
      <rPr>
        <sz val="10"/>
        <rFont val="Times New Roman"/>
        <family val="1"/>
      </rPr>
      <t>M</t>
    </r>
    <r>
      <rPr>
        <sz val="10"/>
        <rFont val="宋体"/>
        <charset val="134"/>
      </rPr>
      <t>号握把。全配：</t>
    </r>
    <r>
      <rPr>
        <sz val="10"/>
        <rFont val="Times New Roman"/>
        <family val="1"/>
      </rPr>
      <t>1</t>
    </r>
    <r>
      <rPr>
        <sz val="10"/>
        <rFont val="宋体"/>
        <charset val="134"/>
      </rPr>
      <t>个长气瓶，瞄准套件，</t>
    </r>
    <r>
      <rPr>
        <sz val="10"/>
        <rFont val="Times New Roman"/>
        <family val="1"/>
      </rPr>
      <t>MEC</t>
    </r>
    <r>
      <rPr>
        <sz val="10"/>
        <rFont val="宋体"/>
        <charset val="134"/>
      </rPr>
      <t>抵肩板，可调加高座，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块配重，充气阀，工具，塑料枪箱，</t>
    </r>
  </si>
  <si>
    <t>41-052-R-M-gold</t>
  </si>
  <si>
    <t>挑战者电子扳机气步枪，右手型。配金色铝枪托，1个金色气瓶，M号握把。</t>
  </si>
  <si>
    <r>
      <t>41-05</t>
    </r>
    <r>
      <rPr>
        <sz val="10"/>
        <color indexed="10"/>
        <rFont val="宋体"/>
        <charset val="134"/>
      </rPr>
      <t>2</t>
    </r>
    <r>
      <rPr>
        <sz val="10"/>
        <color indexed="10"/>
        <rFont val="Times New Roman"/>
        <family val="1"/>
      </rPr>
      <t>-R-S-black</t>
    </r>
  </si>
  <si>
    <r>
      <t>挑战者，右手型。配黑色铝枪托，</t>
    </r>
    <r>
      <rPr>
        <sz val="10"/>
        <rFont val="Times New Roman"/>
        <family val="1"/>
      </rPr>
      <t>1</t>
    </r>
    <r>
      <rPr>
        <sz val="10"/>
        <rFont val="宋体"/>
        <charset val="134"/>
      </rPr>
      <t>个银色气瓶，S号握把。全配：</t>
    </r>
    <r>
      <rPr>
        <sz val="10"/>
        <rFont val="Times New Roman"/>
        <family val="1"/>
      </rPr>
      <t>1</t>
    </r>
    <r>
      <rPr>
        <sz val="10"/>
        <rFont val="宋体"/>
        <charset val="134"/>
      </rPr>
      <t>个长气瓶，瞄准套件，</t>
    </r>
    <r>
      <rPr>
        <sz val="10"/>
        <rFont val="Times New Roman"/>
        <family val="1"/>
      </rPr>
      <t>MEC</t>
    </r>
    <r>
      <rPr>
        <sz val="10"/>
        <rFont val="宋体"/>
        <charset val="134"/>
      </rPr>
      <t>抵肩板，可调加高座，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块配重，充气阀，工具，塑料枪箱，</t>
    </r>
  </si>
  <si>
    <t>41-052-R-XS-blue</t>
  </si>
  <si>
    <t>气步枪</t>
  </si>
  <si>
    <t>挑战者电子扳机气步枪，右手型。配蓝色铝枪托，1个蓝色气瓶，XS号握把。</t>
  </si>
  <si>
    <t>41-052-R-S-gold</t>
  </si>
  <si>
    <t>挑战者电子扳机气步枪，右手型。配金色铝枪托，1个金色气瓶，S号握把。</t>
  </si>
  <si>
    <t>41-052-R-S-silver</t>
  </si>
  <si>
    <t>挑战者电子扳机气步枪，右手型。配银色铝枪托，1个银色气瓶，S号握把。</t>
  </si>
  <si>
    <t>横山桥小学</t>
  </si>
  <si>
    <t>41-052-R-SL-red</t>
  </si>
  <si>
    <t>挑战者，右手型。配红色铝枪托，1个黑色气瓶，SL号握把。注：SL号握把大小与S号握把相同，但比S号握把宽，适合于长手指的射手。全配：1个长气瓶，瞄准套件，MEC抵肩板，可调加高座，2块配重，充气阀，工具，塑料枪箱，使用说明书</t>
  </si>
  <si>
    <t>162400T</t>
  </si>
  <si>
    <t>配件</t>
  </si>
  <si>
    <t>墨里尼</t>
  </si>
  <si>
    <t xml:space="preserve">用于EI枪型 </t>
  </si>
  <si>
    <t>到货</t>
  </si>
  <si>
    <t>CLX17-027</t>
  </si>
  <si>
    <t>枪管</t>
  </si>
  <si>
    <t>CM22MRF-Light-XXS-R</t>
  </si>
  <si>
    <t>右手型-轻型速射标准手枪 </t>
  </si>
  <si>
    <t>铝合金机械击发机，铝合金套管，双弹夹，右手木套XXS号，也适合女子手枪使用</t>
  </si>
  <si>
    <t>DQA16-192</t>
  </si>
  <si>
    <t>01454-A</t>
  </si>
  <si>
    <t>CM84E-LightD-M-R</t>
  </si>
  <si>
    <t>右手型-慢射自选手枪 </t>
  </si>
  <si>
    <t>电子击发机，直接击发，铝合金枪体，右手M号</t>
  </si>
  <si>
    <t>07331,07332, 07333, 07334</t>
  </si>
  <si>
    <t>CM84E-LightD-S-R</t>
  </si>
  <si>
    <t>电子击发机，直接击发，铝合金枪体，右手S号</t>
  </si>
  <si>
    <t>07298,07299, 07300, 07301,07302,</t>
  </si>
  <si>
    <t>CM84E-Light2S-S-R</t>
  </si>
  <si>
    <t>15V电子击发机，扳机二道火击发，铝合金枪体，右手木套S号</t>
  </si>
  <si>
    <t>07359,</t>
  </si>
  <si>
    <t>CM84E-D-S-R</t>
  </si>
  <si>
    <t>15V电子击发机，扳机直接击发，精钢枪体，右手木套S号</t>
  </si>
  <si>
    <t>07238, 07239</t>
  </si>
  <si>
    <t>CM84E-2S-S-R</t>
  </si>
  <si>
    <t>15V电子击发机，扳机二道火击发，精钢枪体，右手木套S号</t>
  </si>
  <si>
    <t>07392</t>
  </si>
  <si>
    <t>CM84E-2S-M-R</t>
  </si>
  <si>
    <t>15V电子击发机，扳机二道火击发，精钢枪体，右手木套M号</t>
  </si>
  <si>
    <t>07401</t>
  </si>
  <si>
    <t>CM84E-D-M-R</t>
  </si>
  <si>
    <t>射击器材,小口径手枪</t>
  </si>
  <si>
    <t>15V电子击发机，扳机直接击发，精钢枪体，右手木套M号</t>
  </si>
  <si>
    <t>07258,07259, 07260</t>
  </si>
  <si>
    <t>CM162EI-SD-XS-R</t>
  </si>
  <si>
    <t>右手型-短管-电子空气手枪</t>
  </si>
  <si>
    <t>配数字压力表短气瓶两个，1.5V电子击发机，右手木套XS号</t>
  </si>
  <si>
    <t>32544 XS,32689, 32690,</t>
  </si>
  <si>
    <t>CM162EI-SD-S-R</t>
  </si>
  <si>
    <t>配数字压力表短气瓶两个，1.5V电子击发机，右手木套S号</t>
  </si>
  <si>
    <t>32860, 32862</t>
  </si>
  <si>
    <t>CM162EI-SD-XXS-R</t>
  </si>
  <si>
    <t>配数字压力表短气瓶两个，1.5V电子击发机，右手木套XXS号</t>
  </si>
  <si>
    <t>32686, 32687</t>
  </si>
  <si>
    <t>CM162EI-T-M-R</t>
  </si>
  <si>
    <t>气手枪</t>
  </si>
  <si>
    <t>长管，配数字压力表长气瓶两个，套管、气瓶、枪体镀钛，右手木套M号</t>
  </si>
  <si>
    <t>2013289,2013290</t>
  </si>
  <si>
    <t>CM162EI-LD-M-R</t>
  </si>
  <si>
    <t>配数字表压力长气瓶两个，1.5V电子击发机，右手木套M号</t>
  </si>
  <si>
    <t>32823, 32824</t>
  </si>
  <si>
    <t>CM162EI-LD-S-R</t>
  </si>
  <si>
    <t>配数字压力表长气瓶两个，1.5V电子击发机，右手木套S号</t>
  </si>
  <si>
    <t>32777,32778, 32779, 32808,</t>
  </si>
  <si>
    <t>CM162EI-LD-XS-R</t>
  </si>
  <si>
    <t>配数字压力表长气瓶两个，1.5V电子击发机，右手木套XS号</t>
  </si>
  <si>
    <t>32769,32804</t>
  </si>
  <si>
    <t>CM162EI-SA-XXS-R</t>
  </si>
  <si>
    <t>配指针压力表短气瓶两个，1.5V电子击发机，右手木套XXS号</t>
  </si>
  <si>
    <t>32870, 32874, 32875, 32876, 32882</t>
  </si>
  <si>
    <t>CM162EI-SA-XS-R</t>
  </si>
  <si>
    <t>配指针压力表短气瓶两个，1.5V电子击发机，右手木套XS号</t>
  </si>
  <si>
    <t>32877,32878, 32879</t>
  </si>
  <si>
    <t>瓦尔特</t>
  </si>
  <si>
    <t>Centra Block Club 可调加高垫 4-22毫米 Centra BLOCK CLUB sight elevation, 4 to 22 mm height-adjustable, 4 mm laterally adjustable </t>
  </si>
  <si>
    <t>2800000</t>
  </si>
  <si>
    <t>LG400定制枪 精配 </t>
  </si>
  <si>
    <t>右手型系统和铝制枪托， PROTOUCH木质握把，握把大小 L</t>
  </si>
  <si>
    <t>280 58 63</t>
  </si>
  <si>
    <t>2015新款 LP400 铝管气手枪 全铝合金新一代气手枪 五维可调握把 防滑铝颗粒涂层 右手 M</t>
  </si>
  <si>
    <t>小口径步枪</t>
  </si>
  <si>
    <t>精配 右手系统配轻型枪管， 右手击发， 右手枪托， 蓝/米， 握把大小 S</t>
  </si>
  <si>
    <t>007065--7001224</t>
  </si>
  <si>
    <t>安舒兹</t>
  </si>
  <si>
    <t>Visierverl?ngerung 200 mm ab 19er SerieVisierverl?ngerung 200 mm ab 19er Serie 瞄准基线延长垫 200mm 200mm</t>
  </si>
  <si>
    <t>001388--7101116</t>
  </si>
  <si>
    <t>9736 Ringkorn Vario Swing 2,5-5,0 mm 9736型准星调节器 Vario Swing 2.5-5.0mm</t>
  </si>
  <si>
    <t>001043--7001050</t>
  </si>
  <si>
    <t>瞻孔调节器</t>
  </si>
  <si>
    <t>9565 Irisblende/Fünffarb- + Polarisationfilter 9565型 可调瞻孔/5色＋极化滤光片</t>
  </si>
  <si>
    <t>006802--7006905</t>
  </si>
  <si>
    <t>1807-12 Schlagbolzen 1807-12 撞针</t>
  </si>
  <si>
    <t>000938--7000071</t>
  </si>
  <si>
    <t>7020/20 Visierung komplett 7020/20型瞄准套件 全套</t>
  </si>
  <si>
    <t>001383--7101101</t>
  </si>
  <si>
    <t>准星调节器 </t>
  </si>
  <si>
    <t>001124--7003583</t>
  </si>
  <si>
    <t>4765-U3 Haken komplett 4765-U3 抵肩钩</t>
  </si>
  <si>
    <t>001466--7103610</t>
  </si>
  <si>
    <t>止手器</t>
  </si>
  <si>
    <t>011621--7003640</t>
  </si>
  <si>
    <t>Vorderschafterh?hung ALU Precise 托座 铝制 精密型</t>
  </si>
  <si>
    <t>提醒
下次发货</t>
  </si>
  <si>
    <t>008293--7113415</t>
  </si>
  <si>
    <t>空气压缩式气瓶 铝制 银色（长）</t>
  </si>
  <si>
    <t>011384-5605000</t>
  </si>
  <si>
    <t>9003 S2 精密型气步枪 ，配精密型铝托，黑色，M号防滑握把</t>
  </si>
  <si>
    <t>DQA16-038</t>
  </si>
  <si>
    <t>3148522,3148527,3148530</t>
  </si>
  <si>
    <t>011402-5605005</t>
  </si>
  <si>
    <t>9003 S2 精密型气步枪 ，配精密型铝托，黑色，L号防滑握把</t>
  </si>
  <si>
    <t>3148531, 3148534, 3148535</t>
  </si>
  <si>
    <t>013371--2016000</t>
  </si>
  <si>
    <t>1907 im Schaft 1918 Precise ALU Griff "M" 1907型小口径步枪配1918型精密型铝枪托，握把M,口径.22</t>
  </si>
  <si>
    <t>DQA16-125</t>
  </si>
  <si>
    <t>‘3163581, 3163583, 3163658, 3163683, 3163684,</t>
  </si>
  <si>
    <t>1907 im Schaft 1918 Precise ALU Griff "S" 1907型小口径步枪配1918型精密型铝枪托，握把S,口径.22</t>
  </si>
  <si>
    <t>3163555,3163564,</t>
  </si>
  <si>
    <t>013376--2006050</t>
  </si>
  <si>
    <t>2007/660 型小口径步枪配2018型精密型铝枪托，黑色枪托，握把 S,2007/660 im Schaft 2018 Precise schwarz, Griff S </t>
  </si>
  <si>
    <t>3157568,3157573,3159475, 3163004, 3163027, 3163304</t>
  </si>
  <si>
    <t>014057CN</t>
  </si>
  <si>
    <t xml:space="preserve"> 54.30型小口径步枪配1918型精密型铝枪托，短枪机，黑色枪托，握把 M,Match 54.30 im Schaft 1918 Precise schwarz, Griff M, ausgesuchte Waffen </t>
  </si>
  <si>
    <t>3163529,3163715,</t>
  </si>
  <si>
    <t>014024CN</t>
  </si>
  <si>
    <t>9015一体化气步枪，配铝制枪托，新型握把M,9015 ONE Pressluft Griff "M</t>
  </si>
  <si>
    <t>3149117</t>
  </si>
  <si>
    <t>014093CN</t>
  </si>
  <si>
    <t>9015一体化气步枪，配铝制枪托，新型握把L,9015 ONE Pressluft Griff "L</t>
  </si>
  <si>
    <t>3148510,3148965,</t>
  </si>
  <si>
    <t>014091CN</t>
  </si>
  <si>
    <t>9015一体化气步枪，配铝制枪托，新型握把S</t>
  </si>
  <si>
    <t>3148886,3149007</t>
  </si>
  <si>
    <t>010696--5601050</t>
  </si>
  <si>
    <t>8001青少年型空气压缩气步枪，彩色木托，配4758型铝制抵肩板</t>
  </si>
  <si>
    <t>2017.4.13</t>
  </si>
  <si>
    <t>3143366,3143371, 3143372,3143381,3143401,3143402, 3143403,3143410, 3143433, 3143435, 3143437</t>
  </si>
  <si>
    <t>013375--2006000</t>
  </si>
  <si>
    <t>2013/690 型小口径步枪配2018型精密型铝枪托，黑色枪托，握把 M,2013/690 im Schaft 2018 Precise schwarz, Griff M </t>
  </si>
  <si>
    <t>3163003, 3163006, 3163014, 3163016</t>
  </si>
  <si>
    <t>2013/690 型小口径步枪配2018型精密型铝枪托，黑色枪托，握把 S,2013/690 im Schaft 2018 Precise schwarz, Griff S</t>
  </si>
  <si>
    <t>3162947, 3162953, 3162954, 3162972, 3162979, 3162983, 3162984,</t>
  </si>
  <si>
    <t>2013/690 型小口径步枪配2018型精密型铝枪托，黑色枪托，握把 L,2013/690 im Schaft 2018 Precise schwarz, Griff L </t>
  </si>
  <si>
    <t>3163334,3163351,</t>
  </si>
  <si>
    <t>013374--2026000</t>
  </si>
  <si>
    <t>口径步枪</t>
  </si>
  <si>
    <t>1913型小口径步枪配1918精密型铝枪托，黑色枪托，握把 M,1913 im Schaft 1918 Precise Griff M </t>
  </si>
  <si>
    <t>3163637,3163647,</t>
  </si>
  <si>
    <t xml:space="preserve">800型气步枪 </t>
  </si>
  <si>
    <t>范围堡</t>
  </si>
  <si>
    <t>右手型枪，铝托，银/黑，右手小号握把，范围堡800型铝托顶级气步枪（口径 4.5毫米） 专利内部减震器击发系统，前后瞄具，新型可调式瞄具增高片，枪皮带固定槽，分离式气瓶一只（带压力表，200巴气压，包含充气头和放气阀），精密调节的抵肩板，可移动和增高的托抵板 总重量大约4.7公斤</t>
  </si>
  <si>
    <t>DQA16-075</t>
  </si>
  <si>
    <t>16815279, 16815280, 16815282, 16815283, 16815285</t>
  </si>
  <si>
    <t>800型气步枪 M# Grip </t>
  </si>
  <si>
    <t>右手型枪，铝托，银/黑，右手中号握把，范围堡800型铝托顶级气步枪（口径 4.5毫米）专利内部减震器击发系统，前后瞄具，新型可调式瞄具增高片，枪皮带固定槽，分离式气瓶一只（带压力表，200巴气压，包含充气头和放气阀），精密调节的抵肩板，可移动和增高的托抵板总重量大约4.7公斤</t>
  </si>
  <si>
    <t>16815707, 16815778, 16815780,</t>
  </si>
  <si>
    <t>800型气步枪 XS# Grip </t>
  </si>
  <si>
    <t>右手型枪，铝托，银/黑，右手小号握把，范围堡800型铝托顶级气步枪（口径 4.5毫米）专利内部减震器击发系统，前后瞄具，新型可调式瞄具增高片，枪皮带固定槽，分离式气瓶一只（带压力表，200巴气压，包含充气头和放气阀），精密调节的抵肩板，可移动和增高的托抵板总重量大约4.7公斤</t>
  </si>
  <si>
    <t>16814586, 16814697,</t>
  </si>
  <si>
    <t>800型气步枪 S# Grip </t>
  </si>
  <si>
    <t>16815236, 16815237, 16815239, 16815240, 16815145</t>
  </si>
  <si>
    <t>可调准星</t>
  </si>
  <si>
    <t>3.8-5.8mm</t>
  </si>
  <si>
    <t>后瞄具</t>
  </si>
  <si>
    <t>黑色后瞄具</t>
  </si>
  <si>
    <t>5色调    节瞻孔</t>
  </si>
  <si>
    <t>黑色长气瓶</t>
  </si>
  <si>
    <t>16815565, 16815566, 16815567, 16815568</t>
  </si>
  <si>
    <t>692SK28.75AS</t>
  </si>
  <si>
    <t>猎枪</t>
  </si>
  <si>
    <t>布维特 692 Skeet</t>
  </si>
  <si>
    <t>Barrel length 73CM, OC Chokes,Adjustable stock,Men/Women Skeet;枪管长73公分，OC锁喉，可调枪托，男子/女子 双向飞碟</t>
  </si>
  <si>
    <t>DQA1616-172</t>
  </si>
  <si>
    <t>SX16456A.SX17169A</t>
  </si>
  <si>
    <t>DT11XT30OCAS</t>
  </si>
  <si>
    <t xml:space="preserve">猎枪 </t>
  </si>
  <si>
    <t>布维特</t>
  </si>
  <si>
    <t>Barrel length 76CM, OC Chokes,Adjustable stock,Men/Women Trap/Double Trap;枪管长76公分，OC锁喉，可调枪托，男子/女子 多向/双多向飞碟</t>
  </si>
  <si>
    <t>DT10840W,DT09280W，</t>
  </si>
  <si>
    <t>DT11SK28.75OCAS</t>
  </si>
  <si>
    <t>DQA16-056</t>
  </si>
  <si>
    <t>DT08950W</t>
  </si>
  <si>
    <t>692T30AS</t>
  </si>
  <si>
    <t>Barrel length 76CM, Fixed 3/4 &amp; full Chokes,Adjustable stock,Men/Women Trap/Double Trap;枪管长76公分，固定3/4或全套锁喉，可调枪托，男子/女子 多向/双多向飞碟</t>
  </si>
  <si>
    <t>SX13934A, SX14866A, SX14376A,SX14182A,SX12454A, SX14151A, SX12949A, SX14264A, SX14230A</t>
  </si>
  <si>
    <t>692SP28AS</t>
  </si>
  <si>
    <t>枪管长71公分，OC锁喉，可调枪托，男子/女子 双向飞碟</t>
  </si>
  <si>
    <t>SX14119A,SX13110A, SX14333A,SX13756A,SX08233A</t>
  </si>
  <si>
    <t>DT11BLKSP30RNDAS</t>
  </si>
  <si>
    <t>12GA口径，76mm枪膛，枪管长76cm-OC HP锁喉(运动) (多向),碳纤维瞄准肋条10x10mm，可调枪托</t>
  </si>
  <si>
    <t>DT10571W</t>
  </si>
  <si>
    <t>DT11SK28OCAS</t>
  </si>
  <si>
    <t>DT095I2W, DT09516W</t>
  </si>
  <si>
    <t>692BLKSP30RNDAS</t>
  </si>
  <si>
    <t>12 Gauge,76cm barrel length Adj Stock, 12GA口径，枪管长76cm，可调枪托</t>
  </si>
  <si>
    <t>DQA16-056，
DQA1616-172</t>
  </si>
  <si>
    <t>SX15529A,SX16104A,SX16896A,SX16620A</t>
  </si>
  <si>
    <t>692XT30AS</t>
  </si>
  <si>
    <t>布维特692 X-Trap X-多向猎枪</t>
  </si>
  <si>
    <t>Barrel length 76CM, Interchangeable Chokes,Adjustable stock,Men/Women Trap/Double Trap;枪管长76公分，可互换式锁喉，可调枪托，男子/女子 多向/双多向飞碟</t>
  </si>
  <si>
    <t>SX17629A, SX17569A</t>
  </si>
  <si>
    <t>SP NEW-RIGHT-S</t>
  </si>
  <si>
    <t>小口径手枪</t>
  </si>
  <si>
    <t>帕蒂尼</t>
  </si>
  <si>
    <r>
      <t xml:space="preserve">SP </t>
    </r>
    <r>
      <rPr>
        <sz val="10"/>
        <rFont val="宋体"/>
        <charset val="134"/>
      </rPr>
      <t>标准手枪，全配，枪箱，内置可调换弹夹，右手小号木套</t>
    </r>
    <r>
      <rPr>
        <sz val="10"/>
        <rFont val="Times New Roman"/>
        <family val="1"/>
      </rPr>
      <t xml:space="preserve"> .</t>
    </r>
    <r>
      <rPr>
        <sz val="10"/>
        <color indexed="8"/>
        <rFont val="Times New Roman"/>
        <family val="1"/>
      </rPr>
      <t xml:space="preserve"> </t>
    </r>
  </si>
  <si>
    <t>DQA16-222</t>
  </si>
  <si>
    <t>B20571, B20572, B20573, B20574, B20575,B20576, B20577, B20578, B20579, B20580, B20581, B20582, B20583</t>
  </si>
  <si>
    <t>SP NEW RF-RIGHT-S</t>
  </si>
  <si>
    <t>SP NEW RF S#</t>
  </si>
  <si>
    <t>B21157, B21158.B21159, B21160, B21161, B21162</t>
  </si>
  <si>
    <t>SP NEW RF-RIGHT-M</t>
  </si>
  <si>
    <t>SP NEW RF M#</t>
  </si>
  <si>
    <t>B21041,B21042, B21043, B21044, R21045, B21046</t>
  </si>
  <si>
    <t>K13 RIGHT M</t>
  </si>
  <si>
    <t>帕蒂尼K12减震气手枪，全配件，枪箱&amp;附加气瓶，右手木质握把：中号</t>
  </si>
  <si>
    <t>SL3080</t>
  </si>
  <si>
    <t>哈默尼</t>
  </si>
  <si>
    <t>哈默里运动手枪右手， .22, 握把大小S</t>
  </si>
  <si>
    <t>哈默里运动手枪右手， .22, 握把大小L</t>
  </si>
  <si>
    <t>CA1T01CON001</t>
  </si>
  <si>
    <t>猎弹</t>
  </si>
  <si>
    <t>BP</t>
  </si>
  <si>
    <t>黄铜8mm 弹壳70mm 发射药G2000×24 铅丸重量24g 规格型号7.5#</t>
  </si>
  <si>
    <t>预提161113,
16111101</t>
  </si>
  <si>
    <t>RC3C24T7.5</t>
  </si>
  <si>
    <t>RC3 比赛 </t>
  </si>
  <si>
    <t>RC3 竞赛 24克 7.5</t>
  </si>
  <si>
    <t>RC3C24T9.5</t>
  </si>
  <si>
    <t>RC3 竞赛弹 24克 9.5</t>
  </si>
  <si>
    <t>RC2CL24S7.5</t>
  </si>
  <si>
    <t>RC2 比赛 </t>
  </si>
  <si>
    <t>RC2 比赛级 24克 7.5</t>
  </si>
  <si>
    <t>RC2CL24S9.5</t>
  </si>
  <si>
    <t>RC2 比赛级 24克 9.5</t>
  </si>
  <si>
    <t>RC4CE24 7.5</t>
  </si>
  <si>
    <t>RC4</t>
  </si>
  <si>
    <t>RC4 冠军弹 24克 7.5</t>
  </si>
  <si>
    <t>RC4RSSN247.5</t>
  </si>
  <si>
    <t>RC4 RED SHOT SUPERNIK 24g 7.5</t>
  </si>
  <si>
    <t>到货3.2万发</t>
  </si>
  <si>
    <t>差1.8万发</t>
  </si>
  <si>
    <t>RC4HYPERFAST24 9.5</t>
  </si>
  <si>
    <t>RC4 HYPERFAST 24克 9.5</t>
  </si>
  <si>
    <t>RC4CE24 9.5</t>
  </si>
  <si>
    <t>RC4 冠军弹 24克 9.5</t>
  </si>
  <si>
    <t>口径弹</t>
  </si>
  <si>
    <t>拉普</t>
  </si>
  <si>
    <t>Pistol OSP</t>
  </si>
  <si>
    <t>到货6万发</t>
  </si>
  <si>
    <t>发票未到</t>
  </si>
  <si>
    <t>出库单编号CXL16-135</t>
  </si>
  <si>
    <t>Center-X </t>
  </si>
  <si>
    <t>2134187</t>
  </si>
  <si>
    <t>杜拉米特</t>
  </si>
  <si>
    <t>R50</t>
  </si>
  <si>
    <t>2318602</t>
  </si>
  <si>
    <t xml:space="preserve"> 杜拉米特</t>
  </si>
  <si>
    <t>小口径子弹 SPECIAL MATCH 步手枪弹 330米/秒 </t>
  </si>
  <si>
    <t>Hypermatch 新款气枪弹 （0.33克） 4.50毫米 250发盒装 每箱25000发</t>
  </si>
  <si>
    <t>R10气枪弹 精品级步枪弹 (0.53克) 4.50毫米 500发圆盒装 每箱25000发</t>
  </si>
  <si>
    <t>OO100</t>
  </si>
  <si>
    <t>爱莱</t>
  </si>
  <si>
    <t>.22 LR Tenex</t>
  </si>
  <si>
    <t>出库单编号CXL16-178</t>
  </si>
  <si>
    <t>01190</t>
  </si>
  <si>
    <t>.22 LR Match Pistol</t>
  </si>
  <si>
    <t>01400</t>
  </si>
  <si>
    <t>.23 LR Tenex Biathlon (新品)</t>
  </si>
  <si>
    <t>01100</t>
  </si>
  <si>
    <t>22 LR Match </t>
  </si>
  <si>
    <t>00210</t>
  </si>
  <si>
    <t>22 LR Tenex Pistol</t>
  </si>
  <si>
    <t>2016年射击队（飞碟）枪弹计划</t>
  </si>
  <si>
    <t>数量</t>
  </si>
  <si>
    <t>总价</t>
  </si>
  <si>
    <t>RC</t>
  </si>
  <si>
    <t>Barrel length 71CM, OC Chokes,Adjustable stock,Men/Women Skeet;枪管长71公分，OC锁喉，可调枪托，男子/女子 双向飞碟</t>
  </si>
  <si>
    <t>2016年射击队（步枪）枪弹计划</t>
  </si>
  <si>
    <t>9015一体化气步枪，配铝制枪托，新型握把L,9015 ONE Pressluft Griff "L",ausgesuchte Waffen</t>
  </si>
  <si>
    <t>小口径    步枪</t>
  </si>
  <si>
    <t xml:space="preserve">挑战者电子扳机气步枪，右手型。配红色铝枪托，1个红色气瓶，SL号握把。注：SL号握把大小与S号握把相同，但比S号握把宽，适合于长手指的射手。空气压缩式气步枪。全配：1个长气瓶，瞄准套件，MEC抵肩板，可调加高座，后枪托配重，贴腮板配重，前枪托配重，枪管配重，新型握把侧向调节器，3.8，4.0，4.2准星各一个，易损零件包，充气阀，工具，塑料枪箱，使用说明书。 </t>
  </si>
  <si>
    <t>1913型小口径步枪配1918精密型铝枪托，黑色枪托，握把 M,1913 im Schaft 1918 Precise Griff M000938 7020/20瞄准套件 014084 瞄准具易损件（瞄准具螺丝x4，弹簧x2，侧卡x1） 001038 9560 5色滤光片 012269 6919 MEC可调加高座 001073 6930 水平仪 001383 9744 可调准星，M18，调节范围 2,8-4,8mm 001152 抵肩板快速调节扳手 005143 枪托固定螺丝 x 2，M 6x0,75x14 B N40 004932 垫片x2，DIN 2093 - 12,5 x 6,2 ( 2 Stück) 001460 334 枪臂带 004075 6226-13备用枪臂带环 014089 枪托易损零件包 6226型止手器塑料枪械箱，配件盒，托座，螺丝刀，内六棱扳手，使用说明书和原厂校枪图。</t>
  </si>
  <si>
    <t>银色长气瓶</t>
  </si>
  <si>
    <t>可调加高垫</t>
  </si>
  <si>
    <t>5色调节瞻孔</t>
  </si>
  <si>
    <t>特级</t>
  </si>
  <si>
    <t>特级4.50mm</t>
  </si>
  <si>
    <t>精品级4.49mm</t>
  </si>
  <si>
    <t xml:space="preserve">2134187 </t>
  </si>
  <si>
    <t>小口径子弹 R50 步手枪弹 330米/秒 </t>
  </si>
  <si>
    <t>小口径子弹 R50 SC 特选步手枪弹 330米/秒 新！</t>
  </si>
  <si>
    <t>2016年射击队（手枪）枪弹计划</t>
  </si>
  <si>
    <t>速射手枪</t>
  </si>
  <si>
    <t>SP NEW RIGHT S</t>
  </si>
  <si>
    <r>
      <t>帕蒂尼</t>
    </r>
    <r>
      <rPr>
        <sz val="10"/>
        <rFont val="Times New Roman"/>
        <family val="1"/>
      </rPr>
      <t>SP</t>
    </r>
    <r>
      <rPr>
        <sz val="10"/>
        <rFont val="宋体"/>
        <charset val="134"/>
      </rPr>
      <t>机械扳机，全配件，枪箱</t>
    </r>
    <r>
      <rPr>
        <sz val="10"/>
        <rFont val="Times New Roman"/>
        <family val="1"/>
      </rPr>
      <t>&amp;</t>
    </r>
    <r>
      <rPr>
        <sz val="10"/>
        <rFont val="宋体"/>
        <charset val="134"/>
      </rPr>
      <t>内嵌式弹夹，右手木质握把</t>
    </r>
    <r>
      <rPr>
        <sz val="10"/>
        <rFont val="Times New Roman"/>
        <family val="1"/>
      </rPr>
      <t>:</t>
    </r>
    <r>
      <rPr>
        <sz val="10"/>
        <rFont val="宋体"/>
        <charset val="134"/>
      </rPr>
      <t>小号，</t>
    </r>
  </si>
  <si>
    <t>15V电子击发机，扳机直接击发，铝合金枪体，右手木套M号</t>
  </si>
  <si>
    <t>帕蒂尼K12减震气手枪，全配件，枪箱&amp;附加气瓶，右手木质握把：中号，PARDINI Air Pistol K13 ABSORBER, complete with accessories, Hand case &amp; Extra Air cylinder. Anatomical Grips Available: Right hand:M,</t>
  </si>
  <si>
    <t>Y</t>
  </si>
  <si>
    <t>420165</t>
  </si>
  <si>
    <t xml:space="preserve">  Pistol OSP  </t>
  </si>
  <si>
    <t>6</t>
  </si>
  <si>
    <r>
      <t>Q</t>
    </r>
    <r>
      <rPr>
        <sz val="12"/>
        <rFont val="宋体"/>
        <charset val="134"/>
      </rPr>
      <t>yjp</t>
    </r>
  </si>
  <si>
    <t>4.5mm精品级</t>
  </si>
  <si>
    <r>
      <t>Q</t>
    </r>
    <r>
      <rPr>
        <sz val="12"/>
        <rFont val="宋体"/>
        <charset val="134"/>
      </rPr>
      <t>ytj</t>
    </r>
  </si>
  <si>
    <t>4.5mm特级</t>
  </si>
  <si>
    <r>
      <t>S</t>
    </r>
    <r>
      <rPr>
        <sz val="12"/>
        <rFont val="宋体"/>
        <charset val="134"/>
      </rPr>
      <t>Jbs</t>
    </r>
  </si>
  <si>
    <t>手枪速射弹</t>
  </si>
  <si>
    <t>2015年度枪支统计表</t>
  </si>
  <si>
    <t>单位</t>
  </si>
  <si>
    <t>人数</t>
  </si>
  <si>
    <t>原有枪支合计</t>
  </si>
  <si>
    <t>定购枪支合计</t>
  </si>
  <si>
    <t>定购子弹合计</t>
  </si>
  <si>
    <t>专业编制</t>
  </si>
  <si>
    <t>现有人数</t>
  </si>
  <si>
    <t>业余编制</t>
  </si>
  <si>
    <t>现有 人数</t>
  </si>
  <si>
    <t>进口（支）</t>
  </si>
  <si>
    <t>国产（支）</t>
  </si>
  <si>
    <t>进口（万发）</t>
  </si>
  <si>
    <t>国产（万发）</t>
  </si>
  <si>
    <t>（万发）</t>
  </si>
  <si>
    <t>镇江市体育运动学校</t>
  </si>
  <si>
    <t>扬州市体育运动学校</t>
  </si>
  <si>
    <t>东南大学</t>
  </si>
  <si>
    <t>泰州市体育学校</t>
  </si>
  <si>
    <t>常州市业余军体学校</t>
  </si>
  <si>
    <t>盐城市体育运动学校</t>
  </si>
  <si>
    <t>南京市重竞技运动学校</t>
  </si>
  <si>
    <t>南京市栖霞射击运动训练基地</t>
  </si>
  <si>
    <t>淮安市城南体育场</t>
  </si>
  <si>
    <t>苏州市体育运动学校</t>
  </si>
  <si>
    <t>南通市体育运动学校</t>
  </si>
  <si>
    <t>无锡市体育运动学校</t>
  </si>
  <si>
    <t>宿迁市体育运动中心</t>
  </si>
  <si>
    <t>徐州市体育中心</t>
  </si>
  <si>
    <t>2016年扬州市调拨子弹登记表（2017.3）已调拨</t>
  </si>
  <si>
    <t>订货号</t>
  </si>
  <si>
    <t>类别</t>
  </si>
  <si>
    <t>价格</t>
  </si>
  <si>
    <t>运费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</si>
</sst>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);[Red]\(0\)"/>
    <numFmt numFmtId="178" formatCode="0.00_);[Red]\(0.00\)"/>
  </numFmts>
  <fonts count="25">
    <font>
      <sz val="12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20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sz val="10"/>
      <color indexed="10"/>
      <name val="宋体"/>
      <charset val="134"/>
    </font>
    <font>
      <sz val="9"/>
      <name val="宋体"/>
      <charset val="134"/>
    </font>
    <font>
      <sz val="10"/>
      <color indexed="10"/>
      <name val="Times New Roman"/>
      <family val="1"/>
    </font>
    <font>
      <sz val="9"/>
      <color indexed="8"/>
      <name val="宋体"/>
      <charset val="134"/>
    </font>
    <font>
      <b/>
      <sz val="18"/>
      <name val="宋体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sz val="10"/>
      <color indexed="8"/>
      <name val="Times New Roman"/>
      <family val="1"/>
    </font>
    <font>
      <b/>
      <sz val="9"/>
      <name val="宋体"/>
      <charset val="134"/>
    </font>
    <font>
      <sz val="10"/>
      <color rgb="FFFF0000"/>
      <name val="宋体"/>
      <charset val="134"/>
    </font>
    <font>
      <sz val="10"/>
      <color rgb="FFFF0000"/>
      <name val="Times New Roman"/>
      <family val="1"/>
    </font>
    <font>
      <sz val="9"/>
      <color rgb="FFFF0000"/>
      <name val="宋体"/>
      <charset val="134"/>
    </font>
    <font>
      <sz val="10.5"/>
      <color rgb="FFFF0000"/>
      <name val="Times New Roman"/>
      <family val="1"/>
    </font>
    <font>
      <sz val="12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2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>
      <alignment vertical="center"/>
    </xf>
  </cellStyleXfs>
  <cellXfs count="356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vertical="center" wrapText="1"/>
    </xf>
    <xf numFmtId="0" fontId="2" fillId="5" borderId="9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 wrapText="1"/>
    </xf>
    <xf numFmtId="0" fontId="12" fillId="0" borderId="15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2" fillId="0" borderId="8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0" fillId="5" borderId="10" xfId="0" applyFill="1" applyBorder="1"/>
    <xf numFmtId="0" fontId="2" fillId="5" borderId="7" xfId="0" applyNumberFormat="1" applyFont="1" applyFill="1" applyBorder="1" applyAlignment="1">
      <alignment horizontal="center" vertical="center"/>
    </xf>
    <xf numFmtId="0" fontId="21" fillId="0" borderId="6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5" borderId="6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5" borderId="14" xfId="0" applyNumberFormat="1" applyFont="1" applyFill="1" applyBorder="1" applyAlignment="1">
      <alignment horizontal="center" vertical="center" wrapText="1"/>
    </xf>
    <xf numFmtId="0" fontId="2" fillId="5" borderId="9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5" borderId="11" xfId="0" applyNumberFormat="1" applyFont="1" applyFill="1" applyBorder="1" applyAlignment="1">
      <alignment horizontal="center" vertical="center" wrapText="1"/>
    </xf>
    <xf numFmtId="0" fontId="2" fillId="5" borderId="14" xfId="0" applyNumberFormat="1" applyFont="1" applyFill="1" applyBorder="1" applyAlignment="1">
      <alignment horizontal="center" vertical="center" wrapText="1"/>
    </xf>
    <xf numFmtId="0" fontId="20" fillId="0" borderId="1" xfId="4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49" fontId="20" fillId="0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0" fillId="3" borderId="1" xfId="0" applyNumberFormat="1" applyFont="1" applyFill="1" applyBorder="1" applyAlignment="1">
      <alignment horizontal="center" vertical="center" wrapText="1"/>
    </xf>
    <xf numFmtId="0" fontId="2" fillId="5" borderId="10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14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3" borderId="0" xfId="0" applyNumberFormat="1" applyFont="1" applyFill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49" fontId="20" fillId="0" borderId="14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20" fillId="3" borderId="10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3" borderId="0" xfId="0" applyNumberFormat="1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0" fillId="3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0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0" fillId="5" borderId="1" xfId="0" applyFill="1" applyBorder="1"/>
    <xf numFmtId="0" fontId="2" fillId="5" borderId="1" xfId="0" applyFont="1" applyFill="1" applyBorder="1"/>
    <xf numFmtId="0" fontId="14" fillId="3" borderId="1" xfId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4" fontId="6" fillId="5" borderId="10" xfId="0" applyNumberFormat="1" applyFont="1" applyFill="1" applyBorder="1" applyAlignment="1">
      <alignment horizontal="center" vertical="center" wrapText="1"/>
    </xf>
    <xf numFmtId="0" fontId="20" fillId="0" borderId="6" xfId="0" applyNumberFormat="1" applyFont="1" applyBorder="1" applyAlignment="1">
      <alignment horizontal="center" vertical="center" wrapText="1"/>
    </xf>
    <xf numFmtId="0" fontId="2" fillId="3" borderId="0" xfId="0" applyNumberFormat="1" applyFont="1" applyFill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5" borderId="0" xfId="0" applyNumberFormat="1" applyFont="1" applyFill="1" applyAlignment="1">
      <alignment horizontal="center" vertical="center"/>
    </xf>
    <xf numFmtId="0" fontId="20" fillId="0" borderId="8" xfId="0" applyFont="1" applyFill="1" applyBorder="1" applyAlignment="1">
      <alignment horizontal="center" vertical="center" wrapText="1"/>
    </xf>
    <xf numFmtId="49" fontId="2" fillId="0" borderId="10" xfId="3" applyNumberFormat="1" applyFont="1" applyBorder="1" applyAlignment="1">
      <alignment horizontal="center" vertical="center" wrapText="1"/>
    </xf>
    <xf numFmtId="49" fontId="20" fillId="0" borderId="15" xfId="0" applyNumberFormat="1" applyFont="1" applyBorder="1" applyAlignment="1">
      <alignment horizontal="center" vertical="center" wrapText="1"/>
    </xf>
    <xf numFmtId="49" fontId="2" fillId="0" borderId="6" xfId="3" applyNumberFormat="1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2" fillId="3" borderId="6" xfId="0" applyNumberFormat="1" applyFont="1" applyFill="1" applyBorder="1" applyAlignment="1">
      <alignment horizontal="center" vertical="center" wrapText="1"/>
    </xf>
    <xf numFmtId="0" fontId="2" fillId="5" borderId="1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6" borderId="6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5" borderId="15" xfId="0" applyNumberFormat="1" applyFont="1" applyFill="1" applyBorder="1" applyAlignment="1">
      <alignment horizontal="center" vertical="center" wrapText="1"/>
    </xf>
    <xf numFmtId="0" fontId="2" fillId="5" borderId="10" xfId="0" applyNumberFormat="1" applyFont="1" applyFill="1" applyBorder="1" applyAlignment="1">
      <alignment horizontal="center" vertical="center" wrapText="1"/>
    </xf>
    <xf numFmtId="0" fontId="2" fillId="5" borderId="8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0" fontId="2" fillId="8" borderId="9" xfId="0" applyNumberFormat="1" applyFont="1" applyFill="1" applyBorder="1" applyAlignment="1">
      <alignment horizontal="center" vertical="center" wrapText="1"/>
    </xf>
    <xf numFmtId="0" fontId="2" fillId="8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0" fillId="0" borderId="0" xfId="0" applyNumberFormat="1" applyAlignment="1">
      <alignment wrapText="1"/>
    </xf>
    <xf numFmtId="14" fontId="2" fillId="0" borderId="1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3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6" borderId="10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2" fillId="6" borderId="6" xfId="0" applyNumberFormat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 wrapText="1"/>
    </xf>
    <xf numFmtId="0" fontId="2" fillId="0" borderId="0" xfId="0" quotePrefix="1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6" fillId="0" borderId="2" xfId="2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31" fontId="0" fillId="0" borderId="13" xfId="0" applyNumberFormat="1" applyBorder="1" applyAlignment="1"/>
    <xf numFmtId="0" fontId="0" fillId="0" borderId="5" xfId="0" applyBorder="1" applyAlignment="1"/>
    <xf numFmtId="0" fontId="0" fillId="0" borderId="11" xfId="0" applyBorder="1" applyAlignment="1"/>
    <xf numFmtId="0" fontId="9" fillId="0" borderId="13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17" fillId="0" borderId="2" xfId="2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5" fillId="3" borderId="0" xfId="0" applyNumberFormat="1" applyFont="1" applyFill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5">
    <cellStyle name="Excel Built-in Normal 3" xfId="4"/>
    <cellStyle name="常规" xfId="0" builtinId="0"/>
    <cellStyle name="常规_Sheet2" xfId="3"/>
    <cellStyle name="常规_各班组_5" xfId="1"/>
    <cellStyle name="超链接" xfId="2" builtin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92023725@qq.com" TargetMode="External"/><Relationship Id="rId2" Type="http://schemas.openxmlformats.org/officeDocument/2006/relationships/hyperlink" Target="mailto:392023725@qq.com" TargetMode="External"/><Relationship Id="rId1" Type="http://schemas.openxmlformats.org/officeDocument/2006/relationships/hyperlink" Target="mailto:392023725@qq.com" TargetMode="External"/><Relationship Id="rId4" Type="http://schemas.openxmlformats.org/officeDocument/2006/relationships/hyperlink" Target="mailto:392023725@qq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://125.35.8.225:9080/sportV2/collection/seasonconlection/javascript:viewProduct('34947')" TargetMode="External"/><Relationship Id="rId1" Type="http://schemas.openxmlformats.org/officeDocument/2006/relationships/hyperlink" Target="http://125.35.8.225:9080/sportV2/collection/seasonconlection/javascript:viewProduct('45230')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://125.35.8.225:9080/sportV2/collection/seasonconlection/javascript:viewProduct('34947')" TargetMode="External"/><Relationship Id="rId1" Type="http://schemas.openxmlformats.org/officeDocument/2006/relationships/hyperlink" Target="http://125.35.8.225:9080/sportV2/collection/seasonconlection/javascript:viewProduct('45230')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5"/>
  <sheetViews>
    <sheetView workbookViewId="0">
      <selection activeCell="L51" sqref="L51"/>
    </sheetView>
  </sheetViews>
  <sheetFormatPr defaultColWidth="9" defaultRowHeight="14.25"/>
  <cols>
    <col min="1" max="1" width="7" customWidth="1"/>
    <col min="4" max="4" width="8.125" customWidth="1"/>
    <col min="5" max="5" width="8.75" customWidth="1"/>
    <col min="6" max="6" width="13.75" customWidth="1"/>
    <col min="9" max="9" width="7.375" customWidth="1"/>
  </cols>
  <sheetData>
    <row r="1" spans="1:9" ht="39" customHeight="1">
      <c r="A1" s="315" t="s">
        <v>0</v>
      </c>
      <c r="B1" s="315"/>
      <c r="C1" s="315"/>
      <c r="D1" s="315"/>
      <c r="E1" s="315"/>
      <c r="F1" s="315"/>
      <c r="G1" s="315"/>
      <c r="H1" s="315"/>
      <c r="I1" s="315"/>
    </row>
    <row r="2" spans="1:9" ht="35.25" customHeight="1">
      <c r="A2" s="316" t="s">
        <v>1</v>
      </c>
      <c r="B2" s="316"/>
      <c r="C2" s="316"/>
      <c r="D2" s="316"/>
      <c r="E2" s="316"/>
      <c r="F2" s="316"/>
      <c r="G2" s="316"/>
      <c r="H2" s="316"/>
      <c r="I2" s="316"/>
    </row>
    <row r="3" spans="1:9" ht="42" customHeight="1">
      <c r="A3" s="340" t="s">
        <v>2</v>
      </c>
      <c r="B3" s="9" t="s">
        <v>3</v>
      </c>
      <c r="C3" s="13">
        <v>80</v>
      </c>
      <c r="D3" s="341" t="s">
        <v>4</v>
      </c>
      <c r="E3" s="52" t="s">
        <v>5</v>
      </c>
      <c r="F3" s="13">
        <v>80</v>
      </c>
      <c r="G3" s="340" t="s">
        <v>6</v>
      </c>
      <c r="H3" s="9" t="s">
        <v>7</v>
      </c>
      <c r="I3" s="8">
        <v>2537</v>
      </c>
    </row>
    <row r="4" spans="1:9" ht="42" customHeight="1">
      <c r="A4" s="340"/>
      <c r="B4" s="9" t="s">
        <v>8</v>
      </c>
      <c r="C4" s="13">
        <v>929</v>
      </c>
      <c r="D4" s="341"/>
      <c r="E4" s="52" t="s">
        <v>9</v>
      </c>
      <c r="F4" s="13">
        <v>1071</v>
      </c>
      <c r="G4" s="340"/>
      <c r="H4" s="9" t="s">
        <v>10</v>
      </c>
      <c r="I4" s="8">
        <v>799</v>
      </c>
    </row>
    <row r="5" spans="1:9" ht="42" customHeight="1">
      <c r="A5" s="340"/>
      <c r="B5" s="8" t="s">
        <v>11</v>
      </c>
      <c r="C5" s="13">
        <f>SUM(C3:C4)</f>
        <v>1009</v>
      </c>
      <c r="D5" s="341"/>
      <c r="E5" s="52" t="s">
        <v>11</v>
      </c>
      <c r="F5" s="13">
        <f>SUM(F3:F4)</f>
        <v>1151</v>
      </c>
      <c r="G5" s="340"/>
      <c r="H5" s="9" t="s">
        <v>11</v>
      </c>
      <c r="I5" s="8">
        <f>SUM(I3:I4)</f>
        <v>3336</v>
      </c>
    </row>
    <row r="6" spans="1:9" ht="42" customHeight="1">
      <c r="A6" s="317" t="s">
        <v>12</v>
      </c>
      <c r="B6" s="317"/>
      <c r="C6" s="317"/>
      <c r="D6" s="318">
        <v>2</v>
      </c>
      <c r="E6" s="317"/>
      <c r="F6" s="319" t="s">
        <v>13</v>
      </c>
      <c r="G6" s="320"/>
      <c r="H6" s="321">
        <v>997</v>
      </c>
      <c r="I6" s="320"/>
    </row>
    <row r="7" spans="1:9" ht="42" customHeight="1">
      <c r="A7" s="322" t="s">
        <v>14</v>
      </c>
      <c r="B7" s="320"/>
      <c r="C7" s="8" t="s">
        <v>15</v>
      </c>
      <c r="D7" s="322" t="s">
        <v>16</v>
      </c>
      <c r="E7" s="320"/>
      <c r="F7" s="305">
        <v>13951659598</v>
      </c>
      <c r="G7" s="8" t="s">
        <v>17</v>
      </c>
      <c r="H7" s="321" t="s">
        <v>18</v>
      </c>
      <c r="I7" s="320"/>
    </row>
    <row r="8" spans="1:9" ht="42" customHeight="1">
      <c r="A8" s="322" t="s">
        <v>19</v>
      </c>
      <c r="B8" s="320"/>
      <c r="C8" s="8" t="s">
        <v>20</v>
      </c>
      <c r="D8" s="322" t="s">
        <v>16</v>
      </c>
      <c r="E8" s="320"/>
      <c r="F8" s="305">
        <v>13851894301</v>
      </c>
      <c r="G8" s="8" t="s">
        <v>17</v>
      </c>
      <c r="H8" s="321" t="s">
        <v>21</v>
      </c>
      <c r="I8" s="320"/>
    </row>
    <row r="9" spans="1:9" ht="42" customHeight="1">
      <c r="A9" s="322" t="s">
        <v>22</v>
      </c>
      <c r="B9" s="320"/>
      <c r="C9" s="319" t="s">
        <v>23</v>
      </c>
      <c r="D9" s="323"/>
      <c r="E9" s="323"/>
      <c r="F9" s="324"/>
      <c r="G9" s="8" t="s">
        <v>24</v>
      </c>
      <c r="H9" s="322">
        <v>211112</v>
      </c>
      <c r="I9" s="320"/>
    </row>
    <row r="10" spans="1:9" ht="42" customHeight="1">
      <c r="A10" s="321" t="s">
        <v>25</v>
      </c>
      <c r="B10" s="320"/>
      <c r="C10" s="325" t="s">
        <v>26</v>
      </c>
      <c r="D10" s="326"/>
      <c r="E10" s="326"/>
      <c r="F10" s="326"/>
      <c r="G10" s="326"/>
      <c r="H10" s="326"/>
      <c r="I10" s="320"/>
    </row>
    <row r="11" spans="1:9" ht="42" customHeight="1">
      <c r="A11" s="317" t="s">
        <v>27</v>
      </c>
      <c r="B11" s="317"/>
      <c r="C11" s="317"/>
      <c r="D11" s="317"/>
      <c r="E11" s="317"/>
      <c r="F11" s="317"/>
      <c r="G11" s="317"/>
      <c r="H11" s="317"/>
      <c r="I11" s="317"/>
    </row>
    <row r="12" spans="1:9" ht="42" customHeight="1">
      <c r="A12" s="327" t="s">
        <v>28</v>
      </c>
      <c r="B12" s="328"/>
      <c r="C12" s="328"/>
      <c r="D12" s="328"/>
      <c r="E12" s="329"/>
      <c r="F12" s="306" t="s">
        <v>29</v>
      </c>
      <c r="G12" s="307"/>
      <c r="H12" s="307"/>
      <c r="I12" s="311"/>
    </row>
    <row r="13" spans="1:9" ht="42" customHeight="1">
      <c r="A13" s="308"/>
      <c r="B13" s="309"/>
      <c r="C13" s="309"/>
      <c r="D13" s="309"/>
      <c r="E13" s="310"/>
      <c r="F13" s="308"/>
      <c r="G13" s="309"/>
      <c r="H13" s="309"/>
      <c r="I13" s="310"/>
    </row>
    <row r="14" spans="1:9" ht="42" customHeight="1">
      <c r="A14" s="308"/>
      <c r="B14" s="309"/>
      <c r="C14" s="309"/>
      <c r="D14" s="309"/>
      <c r="E14" s="310"/>
      <c r="F14" s="308"/>
      <c r="G14" s="309"/>
      <c r="H14" s="309"/>
      <c r="I14" s="310"/>
    </row>
    <row r="15" spans="1:9" ht="42" customHeight="1">
      <c r="A15" s="330" t="s">
        <v>30</v>
      </c>
      <c r="B15" s="331"/>
      <c r="C15" s="331"/>
      <c r="D15" s="331"/>
      <c r="E15" s="332"/>
      <c r="F15" s="330" t="s">
        <v>30</v>
      </c>
      <c r="G15" s="331"/>
      <c r="H15" s="331"/>
      <c r="I15" s="332"/>
    </row>
    <row r="16" spans="1:9" ht="42" customHeight="1">
      <c r="A16" s="333" t="s">
        <v>31</v>
      </c>
      <c r="B16" s="334"/>
      <c r="C16" s="334"/>
      <c r="D16" s="334"/>
      <c r="E16" s="335"/>
      <c r="F16" s="336" t="s">
        <v>32</v>
      </c>
      <c r="G16" s="337"/>
      <c r="H16" s="337"/>
      <c r="I16" s="338"/>
    </row>
    <row r="17" spans="1:9" ht="41.25" customHeight="1">
      <c r="A17" s="315" t="s">
        <v>33</v>
      </c>
      <c r="B17" s="315"/>
      <c r="C17" s="315"/>
      <c r="D17" s="315"/>
      <c r="E17" s="315"/>
      <c r="F17" s="315"/>
      <c r="G17" s="315"/>
      <c r="H17" s="315"/>
      <c r="I17" s="315"/>
    </row>
    <row r="18" spans="1:9" ht="41.25" customHeight="1">
      <c r="A18" s="316" t="s">
        <v>1</v>
      </c>
      <c r="B18" s="316"/>
      <c r="C18" s="316"/>
      <c r="D18" s="316"/>
      <c r="E18" s="316"/>
      <c r="F18" s="316"/>
      <c r="G18" s="316"/>
      <c r="H18" s="316"/>
      <c r="I18" s="316"/>
    </row>
    <row r="19" spans="1:9" ht="41.25" customHeight="1">
      <c r="A19" s="340" t="s">
        <v>2</v>
      </c>
      <c r="B19" s="9" t="s">
        <v>3</v>
      </c>
      <c r="C19" s="13">
        <v>80</v>
      </c>
      <c r="D19" s="341" t="s">
        <v>4</v>
      </c>
      <c r="E19" s="52" t="s">
        <v>5</v>
      </c>
      <c r="F19" s="13">
        <v>80</v>
      </c>
      <c r="G19" s="340" t="s">
        <v>6</v>
      </c>
      <c r="H19" s="9" t="s">
        <v>7</v>
      </c>
      <c r="I19" s="8">
        <v>2537</v>
      </c>
    </row>
    <row r="20" spans="1:9" ht="41.25" customHeight="1">
      <c r="A20" s="340"/>
      <c r="B20" s="9" t="s">
        <v>8</v>
      </c>
      <c r="C20" s="13">
        <v>929</v>
      </c>
      <c r="D20" s="341"/>
      <c r="E20" s="52" t="s">
        <v>9</v>
      </c>
      <c r="F20" s="13">
        <v>1071</v>
      </c>
      <c r="G20" s="340"/>
      <c r="H20" s="9" t="s">
        <v>10</v>
      </c>
      <c r="I20" s="8">
        <v>799</v>
      </c>
    </row>
    <row r="21" spans="1:9" ht="41.25" customHeight="1">
      <c r="A21" s="340"/>
      <c r="B21" s="8" t="s">
        <v>11</v>
      </c>
      <c r="C21" s="13">
        <f>SUM(C19:C20)</f>
        <v>1009</v>
      </c>
      <c r="D21" s="341"/>
      <c r="E21" s="52" t="s">
        <v>11</v>
      </c>
      <c r="F21" s="13">
        <f>SUM(F19:F20)</f>
        <v>1151</v>
      </c>
      <c r="G21" s="340"/>
      <c r="H21" s="9" t="s">
        <v>11</v>
      </c>
      <c r="I21" s="8">
        <f>SUM(I19:I20)</f>
        <v>3336</v>
      </c>
    </row>
    <row r="22" spans="1:9" ht="41.25" customHeight="1">
      <c r="A22" s="317" t="s">
        <v>12</v>
      </c>
      <c r="B22" s="317"/>
      <c r="C22" s="317"/>
      <c r="D22" s="318">
        <v>235</v>
      </c>
      <c r="E22" s="317"/>
      <c r="F22" s="319" t="s">
        <v>13</v>
      </c>
      <c r="G22" s="320"/>
      <c r="H22" s="321">
        <v>223</v>
      </c>
      <c r="I22" s="320"/>
    </row>
    <row r="23" spans="1:9" ht="41.25" customHeight="1">
      <c r="A23" s="322" t="s">
        <v>14</v>
      </c>
      <c r="B23" s="320"/>
      <c r="C23" s="8" t="s">
        <v>15</v>
      </c>
      <c r="D23" s="322" t="s">
        <v>16</v>
      </c>
      <c r="E23" s="320"/>
      <c r="F23" s="305">
        <v>13951659598</v>
      </c>
      <c r="G23" s="8" t="s">
        <v>17</v>
      </c>
      <c r="H23" s="321" t="s">
        <v>18</v>
      </c>
      <c r="I23" s="320"/>
    </row>
    <row r="24" spans="1:9" ht="41.25" customHeight="1">
      <c r="A24" s="322" t="s">
        <v>19</v>
      </c>
      <c r="B24" s="320"/>
      <c r="C24" s="8" t="s">
        <v>20</v>
      </c>
      <c r="D24" s="322" t="s">
        <v>16</v>
      </c>
      <c r="E24" s="320"/>
      <c r="F24" s="305">
        <v>13851894301</v>
      </c>
      <c r="G24" s="8" t="s">
        <v>17</v>
      </c>
      <c r="H24" s="321" t="s">
        <v>21</v>
      </c>
      <c r="I24" s="320"/>
    </row>
    <row r="25" spans="1:9" ht="41.25" customHeight="1">
      <c r="A25" s="322" t="s">
        <v>22</v>
      </c>
      <c r="B25" s="320"/>
      <c r="C25" s="319" t="s">
        <v>23</v>
      </c>
      <c r="D25" s="323"/>
      <c r="E25" s="323"/>
      <c r="F25" s="324"/>
      <c r="G25" s="8" t="s">
        <v>24</v>
      </c>
      <c r="H25" s="322">
        <v>211112</v>
      </c>
      <c r="I25" s="320"/>
    </row>
    <row r="26" spans="1:9" ht="41.25" customHeight="1">
      <c r="A26" s="321" t="s">
        <v>25</v>
      </c>
      <c r="B26" s="320"/>
      <c r="C26" s="339" t="s">
        <v>26</v>
      </c>
      <c r="D26" s="326"/>
      <c r="E26" s="326"/>
      <c r="F26" s="326"/>
      <c r="G26" s="326"/>
      <c r="H26" s="326"/>
      <c r="I26" s="320"/>
    </row>
    <row r="27" spans="1:9" ht="41.25" customHeight="1">
      <c r="A27" s="317" t="s">
        <v>27</v>
      </c>
      <c r="B27" s="317"/>
      <c r="C27" s="317"/>
      <c r="D27" s="317"/>
      <c r="E27" s="317"/>
      <c r="F27" s="317"/>
      <c r="G27" s="317"/>
      <c r="H27" s="317"/>
      <c r="I27" s="317"/>
    </row>
    <row r="28" spans="1:9" ht="41.25" customHeight="1">
      <c r="A28" s="327" t="s">
        <v>28</v>
      </c>
      <c r="B28" s="328"/>
      <c r="C28" s="328"/>
      <c r="D28" s="328"/>
      <c r="E28" s="329"/>
      <c r="F28" s="306" t="s">
        <v>29</v>
      </c>
      <c r="G28" s="307"/>
      <c r="H28" s="307"/>
      <c r="I28" s="311"/>
    </row>
    <row r="29" spans="1:9" ht="41.25" customHeight="1">
      <c r="A29" s="308"/>
      <c r="B29" s="309"/>
      <c r="C29" s="309"/>
      <c r="D29" s="309"/>
      <c r="E29" s="310"/>
      <c r="F29" s="308"/>
      <c r="G29" s="309"/>
      <c r="H29" s="309"/>
      <c r="I29" s="310"/>
    </row>
    <row r="30" spans="1:9" ht="41.25" customHeight="1">
      <c r="A30" s="308"/>
      <c r="B30" s="309"/>
      <c r="C30" s="309"/>
      <c r="D30" s="309"/>
      <c r="E30" s="310"/>
      <c r="F30" s="308"/>
      <c r="G30" s="309"/>
      <c r="H30" s="309"/>
      <c r="I30" s="310"/>
    </row>
    <row r="31" spans="1:9" ht="41.25" customHeight="1">
      <c r="A31" s="330" t="s">
        <v>30</v>
      </c>
      <c r="B31" s="331"/>
      <c r="C31" s="331"/>
      <c r="D31" s="331"/>
      <c r="E31" s="332"/>
      <c r="F31" s="330" t="s">
        <v>30</v>
      </c>
      <c r="G31" s="331"/>
      <c r="H31" s="331"/>
      <c r="I31" s="332"/>
    </row>
    <row r="32" spans="1:9" ht="41.25" customHeight="1">
      <c r="A32" s="333" t="s">
        <v>31</v>
      </c>
      <c r="B32" s="334"/>
      <c r="C32" s="334"/>
      <c r="D32" s="334"/>
      <c r="E32" s="335"/>
      <c r="F32" s="336" t="s">
        <v>32</v>
      </c>
      <c r="G32" s="337"/>
      <c r="H32" s="337"/>
      <c r="I32" s="338"/>
    </row>
    <row r="33" spans="1:9" ht="42" customHeight="1">
      <c r="A33" s="315" t="s">
        <v>34</v>
      </c>
      <c r="B33" s="315"/>
      <c r="C33" s="315"/>
      <c r="D33" s="315"/>
      <c r="E33" s="315"/>
      <c r="F33" s="315"/>
      <c r="G33" s="315"/>
      <c r="H33" s="315"/>
      <c r="I33" s="315"/>
    </row>
    <row r="34" spans="1:9" ht="42" customHeight="1">
      <c r="A34" s="316" t="s">
        <v>1</v>
      </c>
      <c r="B34" s="316"/>
      <c r="C34" s="316"/>
      <c r="D34" s="316"/>
      <c r="E34" s="316"/>
      <c r="F34" s="316"/>
      <c r="G34" s="316"/>
      <c r="H34" s="316"/>
      <c r="I34" s="316"/>
    </row>
    <row r="35" spans="1:9" ht="42" customHeight="1">
      <c r="A35" s="340" t="s">
        <v>2</v>
      </c>
      <c r="B35" s="9" t="s">
        <v>3</v>
      </c>
      <c r="C35" s="8">
        <v>80</v>
      </c>
      <c r="D35" s="340" t="s">
        <v>4</v>
      </c>
      <c r="E35" s="9" t="s">
        <v>5</v>
      </c>
      <c r="F35" s="8">
        <v>80</v>
      </c>
      <c r="G35" s="340" t="s">
        <v>6</v>
      </c>
      <c r="H35" s="9" t="s">
        <v>7</v>
      </c>
      <c r="I35" s="13">
        <v>565</v>
      </c>
    </row>
    <row r="36" spans="1:9" ht="42" customHeight="1">
      <c r="A36" s="340"/>
      <c r="B36" s="9" t="s">
        <v>8</v>
      </c>
      <c r="C36" s="8">
        <v>32</v>
      </c>
      <c r="D36" s="340"/>
      <c r="E36" s="9" t="s">
        <v>9</v>
      </c>
      <c r="F36" s="8">
        <v>54</v>
      </c>
      <c r="G36" s="340"/>
      <c r="H36" s="9" t="s">
        <v>10</v>
      </c>
      <c r="I36" s="13"/>
    </row>
    <row r="37" spans="1:9" ht="42" customHeight="1">
      <c r="A37" s="340"/>
      <c r="B37" s="8" t="s">
        <v>11</v>
      </c>
      <c r="C37" s="8">
        <f>SUM(C35:C36)</f>
        <v>112</v>
      </c>
      <c r="D37" s="340"/>
      <c r="E37" s="9" t="s">
        <v>11</v>
      </c>
      <c r="F37" s="8">
        <f>SUM(F35:F36)</f>
        <v>134</v>
      </c>
      <c r="G37" s="340"/>
      <c r="H37" s="9" t="s">
        <v>11</v>
      </c>
      <c r="I37" s="8">
        <f>SUM(I35:I36)</f>
        <v>565</v>
      </c>
    </row>
    <row r="38" spans="1:9" ht="42" customHeight="1">
      <c r="A38" s="317" t="s">
        <v>12</v>
      </c>
      <c r="B38" s="317"/>
      <c r="C38" s="317"/>
      <c r="D38" s="318">
        <v>45</v>
      </c>
      <c r="E38" s="317"/>
      <c r="F38" s="319" t="s">
        <v>13</v>
      </c>
      <c r="G38" s="320"/>
      <c r="H38" s="321">
        <v>155</v>
      </c>
      <c r="I38" s="320"/>
    </row>
    <row r="39" spans="1:9" ht="42" customHeight="1">
      <c r="A39" s="322" t="s">
        <v>14</v>
      </c>
      <c r="B39" s="320"/>
      <c r="C39" s="8" t="s">
        <v>35</v>
      </c>
      <c r="D39" s="322" t="s">
        <v>16</v>
      </c>
      <c r="E39" s="320"/>
      <c r="F39" s="305">
        <v>13951659598</v>
      </c>
      <c r="G39" s="8" t="s">
        <v>17</v>
      </c>
      <c r="H39" s="321" t="s">
        <v>18</v>
      </c>
      <c r="I39" s="320"/>
    </row>
    <row r="40" spans="1:9" ht="42" customHeight="1">
      <c r="A40" s="322" t="s">
        <v>19</v>
      </c>
      <c r="B40" s="320"/>
      <c r="C40" s="8" t="s">
        <v>36</v>
      </c>
      <c r="D40" s="322" t="s">
        <v>16</v>
      </c>
      <c r="E40" s="320"/>
      <c r="F40" s="305">
        <v>13851894301</v>
      </c>
      <c r="G40" s="8" t="s">
        <v>17</v>
      </c>
      <c r="H40" s="321" t="s">
        <v>21</v>
      </c>
      <c r="I40" s="320"/>
    </row>
    <row r="41" spans="1:9" ht="42" customHeight="1">
      <c r="A41" s="322" t="s">
        <v>22</v>
      </c>
      <c r="B41" s="320"/>
      <c r="C41" s="319" t="s">
        <v>23</v>
      </c>
      <c r="D41" s="323"/>
      <c r="E41" s="323"/>
      <c r="F41" s="324"/>
      <c r="G41" s="8" t="s">
        <v>24</v>
      </c>
      <c r="H41" s="322">
        <v>211112</v>
      </c>
      <c r="I41" s="320"/>
    </row>
    <row r="42" spans="1:9" ht="42" customHeight="1">
      <c r="A42" s="321" t="s">
        <v>25</v>
      </c>
      <c r="B42" s="320"/>
      <c r="C42" s="339" t="s">
        <v>26</v>
      </c>
      <c r="D42" s="326"/>
      <c r="E42" s="326"/>
      <c r="F42" s="326"/>
      <c r="G42" s="326"/>
      <c r="H42" s="326"/>
      <c r="I42" s="320"/>
    </row>
    <row r="43" spans="1:9" ht="42" customHeight="1">
      <c r="A43" s="317" t="s">
        <v>27</v>
      </c>
      <c r="B43" s="317"/>
      <c r="C43" s="317"/>
      <c r="D43" s="317"/>
      <c r="E43" s="317"/>
      <c r="F43" s="317"/>
      <c r="G43" s="317"/>
      <c r="H43" s="317"/>
      <c r="I43" s="317"/>
    </row>
    <row r="44" spans="1:9" ht="42" customHeight="1">
      <c r="A44" s="327" t="s">
        <v>28</v>
      </c>
      <c r="B44" s="328"/>
      <c r="C44" s="328"/>
      <c r="D44" s="328"/>
      <c r="E44" s="329"/>
      <c r="F44" s="306" t="s">
        <v>29</v>
      </c>
      <c r="G44" s="307"/>
      <c r="H44" s="307"/>
      <c r="I44" s="311"/>
    </row>
    <row r="45" spans="1:9" ht="42" customHeight="1">
      <c r="A45" s="308"/>
      <c r="B45" s="309"/>
      <c r="C45" s="309"/>
      <c r="D45" s="309"/>
      <c r="E45" s="310"/>
      <c r="F45" s="308"/>
      <c r="G45" s="309"/>
      <c r="H45" s="309"/>
      <c r="I45" s="310"/>
    </row>
    <row r="46" spans="1:9" ht="42" customHeight="1">
      <c r="A46" s="308"/>
      <c r="B46" s="309"/>
      <c r="C46" s="309"/>
      <c r="D46" s="309"/>
      <c r="E46" s="310"/>
      <c r="F46" s="308"/>
      <c r="G46" s="309"/>
      <c r="H46" s="309"/>
      <c r="I46" s="310"/>
    </row>
    <row r="47" spans="1:9" ht="42" customHeight="1">
      <c r="A47" s="330" t="s">
        <v>30</v>
      </c>
      <c r="B47" s="331"/>
      <c r="C47" s="331"/>
      <c r="D47" s="331"/>
      <c r="E47" s="332"/>
      <c r="F47" s="330" t="s">
        <v>30</v>
      </c>
      <c r="G47" s="331"/>
      <c r="H47" s="331"/>
      <c r="I47" s="332"/>
    </row>
    <row r="48" spans="1:9" ht="42" customHeight="1">
      <c r="A48" s="333" t="s">
        <v>31</v>
      </c>
      <c r="B48" s="334"/>
      <c r="C48" s="334"/>
      <c r="D48" s="334"/>
      <c r="E48" s="335"/>
      <c r="F48" s="336" t="s">
        <v>32</v>
      </c>
      <c r="G48" s="337"/>
      <c r="H48" s="337"/>
      <c r="I48" s="338"/>
    </row>
    <row r="50" spans="1:9" ht="42" customHeight="1">
      <c r="A50" s="315" t="s">
        <v>37</v>
      </c>
      <c r="B50" s="315"/>
      <c r="C50" s="315"/>
      <c r="D50" s="315"/>
      <c r="E50" s="315"/>
      <c r="F50" s="315"/>
      <c r="G50" s="315"/>
      <c r="H50" s="315"/>
      <c r="I50" s="315"/>
    </row>
    <row r="51" spans="1:9" ht="42" customHeight="1">
      <c r="A51" s="316" t="s">
        <v>1</v>
      </c>
      <c r="B51" s="316"/>
      <c r="C51" s="316"/>
      <c r="D51" s="316"/>
      <c r="E51" s="316"/>
      <c r="F51" s="316"/>
      <c r="G51" s="316"/>
      <c r="H51" s="316"/>
      <c r="I51" s="316"/>
    </row>
    <row r="52" spans="1:9" ht="42" customHeight="1">
      <c r="A52" s="340" t="s">
        <v>2</v>
      </c>
      <c r="B52" s="9" t="s">
        <v>3</v>
      </c>
      <c r="C52" s="8">
        <v>80</v>
      </c>
      <c r="D52" s="340" t="s">
        <v>4</v>
      </c>
      <c r="E52" s="9" t="s">
        <v>5</v>
      </c>
      <c r="F52" s="8">
        <v>80</v>
      </c>
      <c r="G52" s="340" t="s">
        <v>6</v>
      </c>
      <c r="H52" s="9" t="s">
        <v>7</v>
      </c>
      <c r="I52" s="13">
        <v>565</v>
      </c>
    </row>
    <row r="53" spans="1:9" ht="42" customHeight="1">
      <c r="A53" s="340"/>
      <c r="B53" s="9" t="s">
        <v>8</v>
      </c>
      <c r="C53" s="8">
        <v>32</v>
      </c>
      <c r="D53" s="340"/>
      <c r="E53" s="9" t="s">
        <v>9</v>
      </c>
      <c r="F53" s="8">
        <v>54</v>
      </c>
      <c r="G53" s="340"/>
      <c r="H53" s="9" t="s">
        <v>10</v>
      </c>
      <c r="I53" s="13"/>
    </row>
    <row r="54" spans="1:9" ht="42" customHeight="1">
      <c r="A54" s="340"/>
      <c r="B54" s="8" t="s">
        <v>11</v>
      </c>
      <c r="C54" s="8">
        <f>SUM(C52:C53)</f>
        <v>112</v>
      </c>
      <c r="D54" s="340"/>
      <c r="E54" s="9" t="s">
        <v>11</v>
      </c>
      <c r="F54" s="8">
        <f>SUM(F52:F53)</f>
        <v>134</v>
      </c>
      <c r="G54" s="340"/>
      <c r="H54" s="9" t="s">
        <v>11</v>
      </c>
      <c r="I54" s="8">
        <v>565</v>
      </c>
    </row>
    <row r="55" spans="1:9" ht="42" customHeight="1">
      <c r="A55" s="317" t="s">
        <v>12</v>
      </c>
      <c r="B55" s="317"/>
      <c r="C55" s="317"/>
      <c r="D55" s="318">
        <v>0</v>
      </c>
      <c r="E55" s="317"/>
      <c r="F55" s="319" t="s">
        <v>13</v>
      </c>
      <c r="G55" s="320"/>
      <c r="H55" s="321">
        <v>404</v>
      </c>
      <c r="I55" s="320"/>
    </row>
    <row r="56" spans="1:9" ht="42" customHeight="1">
      <c r="A56" s="322" t="s">
        <v>14</v>
      </c>
      <c r="B56" s="320"/>
      <c r="C56" s="8" t="s">
        <v>35</v>
      </c>
      <c r="D56" s="322" t="s">
        <v>16</v>
      </c>
      <c r="E56" s="320"/>
      <c r="F56" s="305">
        <v>13951659598</v>
      </c>
      <c r="G56" s="8" t="s">
        <v>17</v>
      </c>
      <c r="H56" s="321" t="s">
        <v>18</v>
      </c>
      <c r="I56" s="320"/>
    </row>
    <row r="57" spans="1:9" ht="42" customHeight="1">
      <c r="A57" s="322" t="s">
        <v>19</v>
      </c>
      <c r="B57" s="320"/>
      <c r="C57" s="8" t="s">
        <v>36</v>
      </c>
      <c r="D57" s="322" t="s">
        <v>16</v>
      </c>
      <c r="E57" s="320"/>
      <c r="F57" s="305">
        <v>13851894301</v>
      </c>
      <c r="G57" s="8" t="s">
        <v>17</v>
      </c>
      <c r="H57" s="321" t="s">
        <v>21</v>
      </c>
      <c r="I57" s="320"/>
    </row>
    <row r="58" spans="1:9" ht="42" customHeight="1">
      <c r="A58" s="322" t="s">
        <v>22</v>
      </c>
      <c r="B58" s="320"/>
      <c r="C58" s="319" t="s">
        <v>23</v>
      </c>
      <c r="D58" s="323"/>
      <c r="E58" s="323"/>
      <c r="F58" s="324"/>
      <c r="G58" s="8" t="s">
        <v>24</v>
      </c>
      <c r="H58" s="322">
        <v>211112</v>
      </c>
      <c r="I58" s="320"/>
    </row>
    <row r="59" spans="1:9" ht="42" customHeight="1">
      <c r="A59" s="321" t="s">
        <v>25</v>
      </c>
      <c r="B59" s="320"/>
      <c r="C59" s="339" t="s">
        <v>26</v>
      </c>
      <c r="D59" s="326"/>
      <c r="E59" s="326"/>
      <c r="F59" s="326"/>
      <c r="G59" s="326"/>
      <c r="H59" s="326"/>
      <c r="I59" s="320"/>
    </row>
    <row r="60" spans="1:9" ht="42" customHeight="1">
      <c r="A60" s="317" t="s">
        <v>27</v>
      </c>
      <c r="B60" s="317"/>
      <c r="C60" s="317"/>
      <c r="D60" s="317"/>
      <c r="E60" s="317"/>
      <c r="F60" s="317"/>
      <c r="G60" s="317"/>
      <c r="H60" s="317"/>
      <c r="I60" s="317"/>
    </row>
    <row r="61" spans="1:9" ht="42" customHeight="1">
      <c r="A61" s="327" t="s">
        <v>28</v>
      </c>
      <c r="B61" s="328"/>
      <c r="C61" s="328"/>
      <c r="D61" s="328"/>
      <c r="E61" s="329"/>
      <c r="F61" s="306" t="s">
        <v>29</v>
      </c>
      <c r="G61" s="307"/>
      <c r="H61" s="307"/>
      <c r="I61" s="311"/>
    </row>
    <row r="62" spans="1:9" ht="42" customHeight="1">
      <c r="A62" s="308"/>
      <c r="B62" s="309"/>
      <c r="C62" s="309"/>
      <c r="D62" s="309"/>
      <c r="E62" s="310"/>
      <c r="F62" s="308"/>
      <c r="G62" s="309"/>
      <c r="H62" s="309"/>
      <c r="I62" s="310"/>
    </row>
    <row r="63" spans="1:9" ht="42" customHeight="1">
      <c r="A63" s="308"/>
      <c r="B63" s="309"/>
      <c r="C63" s="309"/>
      <c r="D63" s="309"/>
      <c r="E63" s="310"/>
      <c r="F63" s="308"/>
      <c r="G63" s="309"/>
      <c r="H63" s="309"/>
      <c r="I63" s="310"/>
    </row>
    <row r="64" spans="1:9" ht="42" customHeight="1">
      <c r="A64" s="330" t="s">
        <v>30</v>
      </c>
      <c r="B64" s="331"/>
      <c r="C64" s="331"/>
      <c r="D64" s="331"/>
      <c r="E64" s="332"/>
      <c r="F64" s="330" t="s">
        <v>30</v>
      </c>
      <c r="G64" s="331"/>
      <c r="H64" s="331"/>
      <c r="I64" s="332"/>
    </row>
    <row r="65" spans="1:9" ht="42" customHeight="1">
      <c r="A65" s="333" t="s">
        <v>31</v>
      </c>
      <c r="B65" s="334"/>
      <c r="C65" s="334"/>
      <c r="D65" s="334"/>
      <c r="E65" s="335"/>
      <c r="F65" s="336" t="s">
        <v>32</v>
      </c>
      <c r="G65" s="337"/>
      <c r="H65" s="337"/>
      <c r="I65" s="338"/>
    </row>
  </sheetData>
  <mergeCells count="104">
    <mergeCell ref="A65:E65"/>
    <mergeCell ref="F65:I65"/>
    <mergeCell ref="A3:A5"/>
    <mergeCell ref="A19:A21"/>
    <mergeCell ref="A35:A37"/>
    <mergeCell ref="A52:A54"/>
    <mergeCell ref="D3:D5"/>
    <mergeCell ref="D19:D21"/>
    <mergeCell ref="D35:D37"/>
    <mergeCell ref="D52:D54"/>
    <mergeCell ref="A59:B59"/>
    <mergeCell ref="C59:I59"/>
    <mergeCell ref="A60:I60"/>
    <mergeCell ref="A61:E61"/>
    <mergeCell ref="A64:E64"/>
    <mergeCell ref="F64:I64"/>
    <mergeCell ref="A57:B57"/>
    <mergeCell ref="D57:E57"/>
    <mergeCell ref="H57:I57"/>
    <mergeCell ref="A58:B58"/>
    <mergeCell ref="C58:F58"/>
    <mergeCell ref="H58:I58"/>
    <mergeCell ref="A51:I51"/>
    <mergeCell ref="A55:C55"/>
    <mergeCell ref="D55:E55"/>
    <mergeCell ref="F55:G55"/>
    <mergeCell ref="H55:I55"/>
    <mergeCell ref="A56:B56"/>
    <mergeCell ref="D56:E56"/>
    <mergeCell ref="H56:I56"/>
    <mergeCell ref="G52:G54"/>
    <mergeCell ref="A44:E44"/>
    <mergeCell ref="A47:E47"/>
    <mergeCell ref="F47:I47"/>
    <mergeCell ref="A48:E48"/>
    <mergeCell ref="F48:I48"/>
    <mergeCell ref="A50:I50"/>
    <mergeCell ref="A41:B41"/>
    <mergeCell ref="C41:F41"/>
    <mergeCell ref="H41:I41"/>
    <mergeCell ref="A42:B42"/>
    <mergeCell ref="C42:I42"/>
    <mergeCell ref="A43:I43"/>
    <mergeCell ref="A39:B39"/>
    <mergeCell ref="D39:E39"/>
    <mergeCell ref="H39:I39"/>
    <mergeCell ref="A40:B40"/>
    <mergeCell ref="D40:E40"/>
    <mergeCell ref="H40:I40"/>
    <mergeCell ref="A32:E32"/>
    <mergeCell ref="F32:I32"/>
    <mergeCell ref="A33:I33"/>
    <mergeCell ref="A34:I34"/>
    <mergeCell ref="A38:C38"/>
    <mergeCell ref="D38:E38"/>
    <mergeCell ref="F38:G38"/>
    <mergeCell ref="H38:I38"/>
    <mergeCell ref="G35:G37"/>
    <mergeCell ref="A26:B26"/>
    <mergeCell ref="C26:I26"/>
    <mergeCell ref="A27:I27"/>
    <mergeCell ref="A28:E28"/>
    <mergeCell ref="A31:E31"/>
    <mergeCell ref="F31:I31"/>
    <mergeCell ref="A24:B24"/>
    <mergeCell ref="D24:E24"/>
    <mergeCell ref="H24:I24"/>
    <mergeCell ref="A25:B25"/>
    <mergeCell ref="C25:F25"/>
    <mergeCell ref="H25:I25"/>
    <mergeCell ref="A18:I18"/>
    <mergeCell ref="A22:C22"/>
    <mergeCell ref="D22:E22"/>
    <mergeCell ref="F22:G22"/>
    <mergeCell ref="H22:I22"/>
    <mergeCell ref="A23:B23"/>
    <mergeCell ref="D23:E23"/>
    <mergeCell ref="H23:I23"/>
    <mergeCell ref="G19:G21"/>
    <mergeCell ref="A12:E12"/>
    <mergeCell ref="A15:E15"/>
    <mergeCell ref="F15:I15"/>
    <mergeCell ref="A16:E16"/>
    <mergeCell ref="F16:I16"/>
    <mergeCell ref="A17:I17"/>
    <mergeCell ref="A9:B9"/>
    <mergeCell ref="C9:F9"/>
    <mergeCell ref="H9:I9"/>
    <mergeCell ref="A10:B10"/>
    <mergeCell ref="C10:I10"/>
    <mergeCell ref="A11:I11"/>
    <mergeCell ref="A7:B7"/>
    <mergeCell ref="D7:E7"/>
    <mergeCell ref="H7:I7"/>
    <mergeCell ref="A8:B8"/>
    <mergeCell ref="D8:E8"/>
    <mergeCell ref="H8:I8"/>
    <mergeCell ref="A1:I1"/>
    <mergeCell ref="A2:I2"/>
    <mergeCell ref="A6:C6"/>
    <mergeCell ref="D6:E6"/>
    <mergeCell ref="F6:G6"/>
    <mergeCell ref="H6:I6"/>
    <mergeCell ref="G3:G5"/>
  </mergeCells>
  <phoneticPr fontId="12" type="noConversion"/>
  <hyperlinks>
    <hyperlink ref="C10" r:id="rId1" tooltip="mailto:392023725@qq.com"/>
    <hyperlink ref="C26" r:id="rId2" tooltip="mailto:392023725@qq.com"/>
    <hyperlink ref="C42" r:id="rId3" tooltip="mailto:392023725@qq.com"/>
    <hyperlink ref="C59" r:id="rId4" tooltip="mailto:392023725@qq.com"/>
  </hyperlinks>
  <pageMargins left="0.75" right="0.75" top="0.75" bottom="1" header="0.5" footer="0.5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pane xSplit="1" ySplit="2" topLeftCell="B6" activePane="bottomRight" state="frozenSplit"/>
      <selection pane="topRight"/>
      <selection pane="bottomLeft"/>
      <selection pane="bottomRight" activeCell="AA6" sqref="AA6"/>
    </sheetView>
  </sheetViews>
  <sheetFormatPr defaultRowHeight="14.25"/>
  <cols>
    <col min="1" max="1" width="2.875" style="289" customWidth="1"/>
    <col min="2" max="2" width="6.625" style="290" customWidth="1"/>
    <col min="3" max="3" width="8.25" style="289" customWidth="1"/>
    <col min="4" max="4" width="6.5" style="289" customWidth="1"/>
    <col min="5" max="5" width="12.875" style="289" customWidth="1"/>
    <col min="6" max="8" width="3.875" style="289" customWidth="1"/>
    <col min="9" max="9" width="3.875" style="288" customWidth="1"/>
    <col min="10" max="11" width="3.875" style="291" customWidth="1"/>
    <col min="12" max="12" width="3.875" style="288" customWidth="1"/>
    <col min="13" max="13" width="3.625" style="288" customWidth="1"/>
    <col min="14" max="18" width="3.875" style="288" customWidth="1"/>
    <col min="19" max="19" width="5.5" style="288" customWidth="1"/>
    <col min="20" max="20" width="8.5" style="289" customWidth="1"/>
    <col min="21" max="21" width="9.375" style="289" customWidth="1"/>
    <col min="22" max="22" width="6.375" style="289" customWidth="1"/>
    <col min="23" max="24" width="8.75" style="289" customWidth="1"/>
    <col min="25" max="16384" width="9" style="289"/>
  </cols>
  <sheetData>
    <row r="1" spans="1:25" ht="36" customHeight="1">
      <c r="A1" s="315" t="s">
        <v>38</v>
      </c>
      <c r="B1" s="342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</row>
    <row r="2" spans="1:25" s="287" customFormat="1" ht="48" customHeight="1">
      <c r="A2" s="292" t="s">
        <v>39</v>
      </c>
      <c r="B2" s="293" t="s">
        <v>40</v>
      </c>
      <c r="C2" s="294" t="s">
        <v>41</v>
      </c>
      <c r="D2" s="294" t="s">
        <v>42</v>
      </c>
      <c r="E2" s="294" t="s">
        <v>43</v>
      </c>
      <c r="F2" s="292" t="s">
        <v>44</v>
      </c>
      <c r="G2" s="292" t="s">
        <v>45</v>
      </c>
      <c r="H2" s="292" t="s">
        <v>46</v>
      </c>
      <c r="I2" s="54" t="s">
        <v>47</v>
      </c>
      <c r="J2" s="56" t="s">
        <v>48</v>
      </c>
      <c r="K2" s="56" t="s">
        <v>49</v>
      </c>
      <c r="L2" s="54" t="s">
        <v>50</v>
      </c>
      <c r="M2" s="54" t="s">
        <v>51</v>
      </c>
      <c r="N2" s="54" t="s">
        <v>52</v>
      </c>
      <c r="O2" s="54" t="s">
        <v>53</v>
      </c>
      <c r="P2" s="54" t="s">
        <v>54</v>
      </c>
      <c r="Q2" s="54" t="s">
        <v>55</v>
      </c>
      <c r="R2" s="54" t="s">
        <v>56</v>
      </c>
      <c r="S2" s="54" t="s">
        <v>57</v>
      </c>
      <c r="T2" s="294" t="s">
        <v>58</v>
      </c>
      <c r="U2" s="294" t="s">
        <v>59</v>
      </c>
      <c r="V2" s="302" t="s">
        <v>60</v>
      </c>
      <c r="W2" s="294" t="s">
        <v>61</v>
      </c>
      <c r="X2" s="294" t="s">
        <v>62</v>
      </c>
    </row>
    <row r="3" spans="1:25" s="227" customFormat="1" ht="24.95" customHeight="1">
      <c r="A3" s="115">
        <v>1</v>
      </c>
      <c r="B3" s="295" t="s">
        <v>63</v>
      </c>
      <c r="C3" s="170" t="s">
        <v>64</v>
      </c>
      <c r="D3" s="26" t="s">
        <v>65</v>
      </c>
      <c r="E3" s="7" t="s">
        <v>66</v>
      </c>
      <c r="F3" s="26">
        <v>117</v>
      </c>
      <c r="G3" s="46">
        <v>10</v>
      </c>
      <c r="H3" s="46"/>
      <c r="I3" s="46"/>
      <c r="J3" s="46">
        <v>19</v>
      </c>
      <c r="K3" s="46"/>
      <c r="L3" s="46">
        <v>14</v>
      </c>
      <c r="M3" s="46">
        <v>3</v>
      </c>
      <c r="N3" s="46">
        <v>5</v>
      </c>
      <c r="O3" s="46">
        <v>10</v>
      </c>
      <c r="P3" s="46">
        <v>20</v>
      </c>
      <c r="Q3" s="46">
        <v>3</v>
      </c>
      <c r="R3" s="46">
        <v>4</v>
      </c>
      <c r="S3" s="26">
        <f t="shared" ref="S3:S6" si="0">SUM(F3:R3)</f>
        <v>205</v>
      </c>
      <c r="T3" s="26">
        <v>1736.8</v>
      </c>
      <c r="U3" s="26">
        <f t="shared" ref="U3:U6" si="1">SUM(S3*T3)</f>
        <v>356044</v>
      </c>
      <c r="V3" s="264"/>
      <c r="W3" s="197"/>
      <c r="X3" s="303"/>
      <c r="Y3" s="227" t="s">
        <v>67</v>
      </c>
    </row>
    <row r="4" spans="1:25" s="227" customFormat="1" ht="24.95" customHeight="1">
      <c r="A4" s="115">
        <v>2</v>
      </c>
      <c r="B4" s="295" t="s">
        <v>68</v>
      </c>
      <c r="C4" s="170" t="s">
        <v>64</v>
      </c>
      <c r="D4" s="26" t="s">
        <v>65</v>
      </c>
      <c r="E4" s="7" t="s">
        <v>69</v>
      </c>
      <c r="F4" s="26">
        <v>74</v>
      </c>
      <c r="G4" s="296">
        <v>15</v>
      </c>
      <c r="H4" s="46"/>
      <c r="I4" s="46"/>
      <c r="J4" s="46">
        <v>35</v>
      </c>
      <c r="K4" s="46">
        <v>64</v>
      </c>
      <c r="L4" s="46">
        <v>76</v>
      </c>
      <c r="M4" s="46">
        <v>18</v>
      </c>
      <c r="N4" s="46">
        <v>5</v>
      </c>
      <c r="O4" s="46">
        <v>20</v>
      </c>
      <c r="P4" s="46">
        <v>60</v>
      </c>
      <c r="Q4" s="46">
        <v>12</v>
      </c>
      <c r="R4" s="46">
        <v>2</v>
      </c>
      <c r="S4" s="26">
        <f t="shared" si="0"/>
        <v>381</v>
      </c>
      <c r="T4" s="26">
        <v>1081.5999999999999</v>
      </c>
      <c r="U4" s="26">
        <f t="shared" si="1"/>
        <v>412089.59999999998</v>
      </c>
      <c r="V4" s="264"/>
      <c r="W4" s="7"/>
      <c r="X4" s="304"/>
      <c r="Y4" s="227" t="s">
        <v>70</v>
      </c>
    </row>
    <row r="5" spans="1:25" s="227" customFormat="1" ht="24.95" customHeight="1">
      <c r="A5" s="115">
        <v>3</v>
      </c>
      <c r="B5" s="297" t="s">
        <v>71</v>
      </c>
      <c r="C5" s="170" t="s">
        <v>64</v>
      </c>
      <c r="D5" s="26" t="s">
        <v>65</v>
      </c>
      <c r="E5" s="7" t="s">
        <v>72</v>
      </c>
      <c r="F5" s="26"/>
      <c r="G5" s="46">
        <v>5</v>
      </c>
      <c r="H5" s="46"/>
      <c r="I5" s="46"/>
      <c r="J5" s="46"/>
      <c r="K5" s="46"/>
      <c r="L5" s="46">
        <v>8</v>
      </c>
      <c r="M5" s="46">
        <v>5</v>
      </c>
      <c r="N5" s="46">
        <v>2</v>
      </c>
      <c r="O5" s="46">
        <v>12</v>
      </c>
      <c r="P5" s="46"/>
      <c r="Q5" s="46"/>
      <c r="R5" s="46">
        <v>8</v>
      </c>
      <c r="S5" s="26">
        <f t="shared" si="0"/>
        <v>40</v>
      </c>
      <c r="T5" s="26">
        <v>925.6</v>
      </c>
      <c r="U5" s="26">
        <f t="shared" si="1"/>
        <v>37024</v>
      </c>
      <c r="V5" s="264"/>
      <c r="W5" s="7"/>
      <c r="X5" s="304"/>
      <c r="Y5" s="227" t="s">
        <v>70</v>
      </c>
    </row>
    <row r="6" spans="1:25" s="227" customFormat="1" ht="24.95" customHeight="1">
      <c r="A6" s="115"/>
      <c r="B6" s="295" t="s">
        <v>73</v>
      </c>
      <c r="C6" s="298" t="s">
        <v>74</v>
      </c>
      <c r="D6" s="5" t="s">
        <v>75</v>
      </c>
      <c r="E6" s="7" t="s">
        <v>76</v>
      </c>
      <c r="F6" s="26"/>
      <c r="G6" s="46"/>
      <c r="H6" s="46"/>
      <c r="I6" s="46">
        <v>2</v>
      </c>
      <c r="J6" s="46"/>
      <c r="K6" s="46"/>
      <c r="L6" s="46"/>
      <c r="M6" s="46"/>
      <c r="N6" s="46"/>
      <c r="O6" s="46"/>
      <c r="P6" s="46">
        <v>2</v>
      </c>
      <c r="Q6" s="46"/>
      <c r="R6" s="46"/>
      <c r="S6" s="26">
        <f t="shared" si="0"/>
        <v>4</v>
      </c>
      <c r="T6" s="26">
        <v>10192</v>
      </c>
      <c r="U6" s="26">
        <f t="shared" si="1"/>
        <v>40768</v>
      </c>
      <c r="V6" s="264"/>
      <c r="W6" s="7"/>
      <c r="X6" s="7"/>
    </row>
    <row r="7" spans="1:25" s="227" customFormat="1" ht="24.95" customHeight="1">
      <c r="A7" s="115">
        <v>4</v>
      </c>
      <c r="B7" s="299" t="s">
        <v>77</v>
      </c>
      <c r="C7" s="298" t="s">
        <v>74</v>
      </c>
      <c r="D7" s="5" t="s">
        <v>75</v>
      </c>
      <c r="E7" s="5" t="s">
        <v>78</v>
      </c>
      <c r="F7" s="26"/>
      <c r="G7" s="46"/>
      <c r="H7" s="46"/>
      <c r="I7" s="46"/>
      <c r="J7" s="46">
        <v>15</v>
      </c>
      <c r="K7" s="46"/>
      <c r="L7" s="46"/>
      <c r="M7" s="46"/>
      <c r="N7" s="46"/>
      <c r="O7" s="46"/>
      <c r="P7" s="46">
        <v>20</v>
      </c>
      <c r="Q7" s="46"/>
      <c r="R7" s="46">
        <v>8</v>
      </c>
      <c r="S7" s="26">
        <f t="shared" ref="S7:S12" si="2">SUM(F7:R7)</f>
        <v>43</v>
      </c>
      <c r="T7" s="5" t="s">
        <v>79</v>
      </c>
      <c r="U7" s="26">
        <f t="shared" ref="U7:U12" si="3">SUM(S7*T7)</f>
        <v>143104</v>
      </c>
      <c r="V7" s="264"/>
      <c r="W7" s="7"/>
      <c r="X7" s="7"/>
    </row>
    <row r="8" spans="1:25" s="227" customFormat="1" ht="24.95" customHeight="1">
      <c r="A8" s="115">
        <v>5</v>
      </c>
      <c r="B8" s="300" t="s">
        <v>80</v>
      </c>
      <c r="C8" s="298" t="s">
        <v>74</v>
      </c>
      <c r="D8" s="5" t="s">
        <v>75</v>
      </c>
      <c r="E8" s="7" t="s">
        <v>81</v>
      </c>
      <c r="F8" s="26">
        <v>20</v>
      </c>
      <c r="G8" s="46"/>
      <c r="H8" s="46"/>
      <c r="I8" s="46"/>
      <c r="J8" s="46">
        <v>35</v>
      </c>
      <c r="K8" s="46"/>
      <c r="L8" s="46"/>
      <c r="M8" s="46">
        <v>3</v>
      </c>
      <c r="N8" s="46"/>
      <c r="O8" s="46"/>
      <c r="P8" s="46"/>
      <c r="Q8" s="46"/>
      <c r="R8" s="46"/>
      <c r="S8" s="26">
        <f t="shared" si="2"/>
        <v>58</v>
      </c>
      <c r="T8" s="7">
        <v>3744</v>
      </c>
      <c r="U8" s="26">
        <f t="shared" si="3"/>
        <v>217152</v>
      </c>
      <c r="V8" s="264"/>
      <c r="W8" s="7"/>
      <c r="X8" s="7"/>
    </row>
    <row r="9" spans="1:25" s="227" customFormat="1" ht="24.95" customHeight="1">
      <c r="A9" s="115">
        <v>6</v>
      </c>
      <c r="B9" s="300" t="s">
        <v>82</v>
      </c>
      <c r="C9" s="170" t="s">
        <v>74</v>
      </c>
      <c r="D9" s="26" t="s">
        <v>75</v>
      </c>
      <c r="E9" s="26" t="s">
        <v>83</v>
      </c>
      <c r="F9" s="26">
        <v>33</v>
      </c>
      <c r="G9" s="26"/>
      <c r="H9" s="26"/>
      <c r="I9" s="26"/>
      <c r="J9" s="26"/>
      <c r="K9" s="26"/>
      <c r="L9" s="26">
        <v>5</v>
      </c>
      <c r="M9" s="26"/>
      <c r="N9" s="26"/>
      <c r="O9" s="26"/>
      <c r="P9" s="26"/>
      <c r="Q9" s="26">
        <v>3</v>
      </c>
      <c r="R9" s="26"/>
      <c r="S9" s="26">
        <f t="shared" si="2"/>
        <v>41</v>
      </c>
      <c r="T9" s="26">
        <v>7280</v>
      </c>
      <c r="U9" s="26">
        <f t="shared" si="3"/>
        <v>298480</v>
      </c>
      <c r="V9" s="264"/>
      <c r="W9" s="7"/>
      <c r="X9" s="7"/>
    </row>
    <row r="10" spans="1:25" s="227" customFormat="1" ht="24.95" customHeight="1">
      <c r="A10" s="115">
        <v>7</v>
      </c>
      <c r="B10" s="300" t="s">
        <v>84</v>
      </c>
      <c r="C10" s="170" t="s">
        <v>74</v>
      </c>
      <c r="D10" s="26" t="s">
        <v>75</v>
      </c>
      <c r="E10" s="26" t="s">
        <v>85</v>
      </c>
      <c r="F10" s="26">
        <v>30</v>
      </c>
      <c r="G10" s="26"/>
      <c r="H10" s="26"/>
      <c r="I10" s="26"/>
      <c r="J10" s="26"/>
      <c r="K10" s="26">
        <v>10</v>
      </c>
      <c r="L10" s="26"/>
      <c r="M10" s="26"/>
      <c r="N10" s="26">
        <v>3</v>
      </c>
      <c r="O10" s="26"/>
      <c r="P10" s="26"/>
      <c r="Q10" s="26">
        <v>3</v>
      </c>
      <c r="R10" s="26"/>
      <c r="S10" s="26">
        <f t="shared" si="2"/>
        <v>46</v>
      </c>
      <c r="T10" s="26">
        <v>4680</v>
      </c>
      <c r="U10" s="26">
        <f t="shared" si="3"/>
        <v>215280</v>
      </c>
      <c r="V10" s="264"/>
      <c r="W10" s="7"/>
      <c r="X10" s="7"/>
    </row>
    <row r="11" spans="1:25" s="227" customFormat="1" ht="24.95" customHeight="1">
      <c r="A11" s="115">
        <v>8</v>
      </c>
      <c r="B11" s="300" t="s">
        <v>86</v>
      </c>
      <c r="C11" s="26" t="s">
        <v>87</v>
      </c>
      <c r="D11" s="26" t="s">
        <v>75</v>
      </c>
      <c r="E11" s="26" t="s">
        <v>85</v>
      </c>
      <c r="F11" s="26">
        <v>12</v>
      </c>
      <c r="G11" s="26"/>
      <c r="H11" s="26"/>
      <c r="I11" s="26"/>
      <c r="J11" s="26"/>
      <c r="K11" s="26"/>
      <c r="L11" s="26"/>
      <c r="M11" s="26"/>
      <c r="N11" s="26">
        <v>2</v>
      </c>
      <c r="O11" s="26"/>
      <c r="P11" s="26">
        <v>10</v>
      </c>
      <c r="Q11" s="26"/>
      <c r="R11" s="26"/>
      <c r="S11" s="26">
        <f t="shared" si="2"/>
        <v>24</v>
      </c>
      <c r="T11" s="5" t="s">
        <v>88</v>
      </c>
      <c r="U11" s="26">
        <f t="shared" si="3"/>
        <v>124800</v>
      </c>
      <c r="V11" s="264"/>
      <c r="W11" s="7"/>
      <c r="X11" s="7"/>
    </row>
    <row r="12" spans="1:25" s="227" customFormat="1" ht="24.95" customHeight="1">
      <c r="A12" s="115">
        <v>9</v>
      </c>
      <c r="B12" s="300" t="s">
        <v>89</v>
      </c>
      <c r="C12" s="26" t="s">
        <v>87</v>
      </c>
      <c r="D12" s="26" t="s">
        <v>75</v>
      </c>
      <c r="E12" s="26" t="s">
        <v>76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>
        <v>2</v>
      </c>
      <c r="Q12" s="26"/>
      <c r="R12" s="26"/>
      <c r="S12" s="26">
        <f t="shared" si="2"/>
        <v>2</v>
      </c>
      <c r="T12" s="5" t="s">
        <v>90</v>
      </c>
      <c r="U12" s="26">
        <f t="shared" si="3"/>
        <v>20384</v>
      </c>
      <c r="V12" s="264"/>
      <c r="W12" s="7"/>
      <c r="X12" s="7"/>
    </row>
    <row r="13" spans="1:25" s="227" customFormat="1" ht="24.95" customHeight="1">
      <c r="A13" s="115"/>
      <c r="B13" s="300" t="s">
        <v>91</v>
      </c>
      <c r="C13" s="26" t="s">
        <v>92</v>
      </c>
      <c r="D13" s="26" t="s">
        <v>75</v>
      </c>
      <c r="E13" s="26" t="s">
        <v>76</v>
      </c>
      <c r="F13" s="26"/>
      <c r="G13" s="26"/>
      <c r="H13" s="26"/>
      <c r="I13" s="26">
        <v>2</v>
      </c>
      <c r="J13" s="26">
        <v>6</v>
      </c>
      <c r="K13" s="26"/>
      <c r="L13" s="26"/>
      <c r="M13" s="26"/>
      <c r="N13" s="26"/>
      <c r="O13" s="26"/>
      <c r="P13" s="26"/>
      <c r="Q13" s="26"/>
      <c r="R13" s="26"/>
      <c r="S13" s="26">
        <f t="shared" ref="S13:S20" si="4">SUM(F13:R13)</f>
        <v>8</v>
      </c>
      <c r="T13" s="5" t="s">
        <v>90</v>
      </c>
      <c r="U13" s="26">
        <f t="shared" ref="U13:U19" si="5">SUM(S13*T13)</f>
        <v>81536</v>
      </c>
      <c r="V13" s="264"/>
      <c r="W13" s="7"/>
      <c r="X13" s="7"/>
    </row>
    <row r="14" spans="1:25" s="227" customFormat="1" ht="24.95" customHeight="1">
      <c r="A14" s="115">
        <v>10</v>
      </c>
      <c r="B14" s="300" t="s">
        <v>93</v>
      </c>
      <c r="C14" s="26" t="s">
        <v>92</v>
      </c>
      <c r="D14" s="26" t="s">
        <v>75</v>
      </c>
      <c r="E14" s="26" t="s">
        <v>85</v>
      </c>
      <c r="F14" s="26"/>
      <c r="G14" s="26"/>
      <c r="H14" s="26"/>
      <c r="I14" s="26"/>
      <c r="J14" s="26"/>
      <c r="K14" s="26">
        <v>6</v>
      </c>
      <c r="L14" s="26"/>
      <c r="M14" s="26"/>
      <c r="N14" s="26"/>
      <c r="O14" s="26"/>
      <c r="P14" s="26"/>
      <c r="Q14" s="26"/>
      <c r="R14" s="26"/>
      <c r="S14" s="26">
        <f t="shared" si="4"/>
        <v>6</v>
      </c>
      <c r="T14" s="5" t="s">
        <v>88</v>
      </c>
      <c r="U14" s="26">
        <f t="shared" si="5"/>
        <v>31200</v>
      </c>
      <c r="V14" s="264"/>
      <c r="W14" s="7"/>
      <c r="X14" s="7"/>
    </row>
    <row r="15" spans="1:25" s="227" customFormat="1" ht="24.95" customHeight="1">
      <c r="A15" s="115">
        <v>11</v>
      </c>
      <c r="B15" s="301" t="s">
        <v>94</v>
      </c>
      <c r="C15" s="26" t="s">
        <v>87</v>
      </c>
      <c r="D15" s="26" t="s">
        <v>75</v>
      </c>
      <c r="E15" s="26" t="s">
        <v>83</v>
      </c>
      <c r="F15" s="26">
        <v>12</v>
      </c>
      <c r="G15" s="26"/>
      <c r="H15" s="26"/>
      <c r="I15" s="26"/>
      <c r="J15" s="26"/>
      <c r="K15" s="26"/>
      <c r="L15" s="26"/>
      <c r="M15" s="26"/>
      <c r="N15" s="26">
        <v>0.5</v>
      </c>
      <c r="O15" s="26"/>
      <c r="P15" s="26"/>
      <c r="Q15" s="26"/>
      <c r="R15" s="26"/>
      <c r="S15" s="26">
        <f t="shared" si="4"/>
        <v>12.5</v>
      </c>
      <c r="T15" s="5" t="s">
        <v>95</v>
      </c>
      <c r="U15" s="26">
        <f t="shared" si="5"/>
        <v>91000</v>
      </c>
      <c r="V15" s="264"/>
      <c r="W15" s="7"/>
      <c r="X15" s="7"/>
    </row>
    <row r="16" spans="1:25" s="227" customFormat="1" ht="24.95" customHeight="1">
      <c r="A16" s="115">
        <v>12</v>
      </c>
      <c r="B16" s="295" t="s">
        <v>96</v>
      </c>
      <c r="C16" s="202" t="s">
        <v>97</v>
      </c>
      <c r="D16" s="7" t="s">
        <v>98</v>
      </c>
      <c r="E16" s="7" t="s">
        <v>76</v>
      </c>
      <c r="F16" s="26"/>
      <c r="G16" s="26"/>
      <c r="H16" s="26"/>
      <c r="I16" s="26"/>
      <c r="J16" s="26"/>
      <c r="K16" s="26"/>
      <c r="L16" s="26"/>
      <c r="M16" s="26"/>
      <c r="N16" s="26">
        <v>1.5</v>
      </c>
      <c r="O16" s="26"/>
      <c r="P16" s="26"/>
      <c r="Q16" s="26"/>
      <c r="R16" s="26"/>
      <c r="S16" s="26">
        <f t="shared" si="4"/>
        <v>1.5</v>
      </c>
      <c r="T16" s="7">
        <v>10192</v>
      </c>
      <c r="U16" s="26">
        <f t="shared" si="5"/>
        <v>15288</v>
      </c>
      <c r="V16" s="264"/>
      <c r="W16" s="7"/>
      <c r="X16" s="7"/>
    </row>
    <row r="17" spans="1:24" s="227" customFormat="1" ht="24.95" customHeight="1">
      <c r="A17" s="115">
        <v>13</v>
      </c>
      <c r="B17" s="295" t="s">
        <v>99</v>
      </c>
      <c r="C17" s="202" t="s">
        <v>97</v>
      </c>
      <c r="D17" s="7" t="s">
        <v>98</v>
      </c>
      <c r="E17" s="7" t="s">
        <v>85</v>
      </c>
      <c r="F17" s="26">
        <v>24</v>
      </c>
      <c r="G17" s="26"/>
      <c r="H17" s="26"/>
      <c r="I17" s="26"/>
      <c r="J17" s="26"/>
      <c r="K17" s="26">
        <v>10</v>
      </c>
      <c r="L17" s="26"/>
      <c r="M17" s="26"/>
      <c r="N17" s="26">
        <v>3</v>
      </c>
      <c r="O17" s="26"/>
      <c r="P17" s="26"/>
      <c r="Q17" s="26"/>
      <c r="R17" s="26"/>
      <c r="S17" s="26">
        <f t="shared" si="4"/>
        <v>37</v>
      </c>
      <c r="T17" s="5" t="s">
        <v>100</v>
      </c>
      <c r="U17" s="26">
        <f t="shared" si="5"/>
        <v>173160</v>
      </c>
      <c r="V17" s="264"/>
      <c r="W17" s="7"/>
      <c r="X17" s="7"/>
    </row>
    <row r="18" spans="1:24" s="227" customFormat="1" ht="24.95" customHeight="1">
      <c r="A18" s="115">
        <v>14</v>
      </c>
      <c r="B18" s="295" t="s">
        <v>101</v>
      </c>
      <c r="C18" s="202" t="s">
        <v>92</v>
      </c>
      <c r="D18" s="7" t="s">
        <v>98</v>
      </c>
      <c r="E18" s="7" t="s">
        <v>85</v>
      </c>
      <c r="F18" s="26">
        <v>82</v>
      </c>
      <c r="G18" s="26"/>
      <c r="H18" s="26"/>
      <c r="I18" s="26"/>
      <c r="J18" s="26"/>
      <c r="K18" s="26"/>
      <c r="L18" s="26"/>
      <c r="M18" s="26"/>
      <c r="N18" s="26">
        <v>6</v>
      </c>
      <c r="O18" s="26"/>
      <c r="P18" s="26"/>
      <c r="Q18" s="26"/>
      <c r="R18" s="26"/>
      <c r="S18" s="26">
        <f t="shared" si="4"/>
        <v>88</v>
      </c>
      <c r="T18" s="26">
        <v>4888</v>
      </c>
      <c r="U18" s="26">
        <f t="shared" si="5"/>
        <v>430144</v>
      </c>
      <c r="V18" s="264"/>
      <c r="W18" s="7"/>
      <c r="X18" s="7"/>
    </row>
    <row r="19" spans="1:24" s="227" customFormat="1" ht="24.95" customHeight="1">
      <c r="A19" s="115">
        <v>15</v>
      </c>
      <c r="B19" s="144" t="s">
        <v>102</v>
      </c>
      <c r="C19" s="5" t="s">
        <v>103</v>
      </c>
      <c r="D19" s="5" t="s">
        <v>104</v>
      </c>
      <c r="E19" s="182" t="s">
        <v>105</v>
      </c>
      <c r="F19" s="26"/>
      <c r="G19" s="26"/>
      <c r="H19" s="26"/>
      <c r="I19" s="26"/>
      <c r="J19" s="26"/>
      <c r="K19" s="26">
        <v>2</v>
      </c>
      <c r="L19" s="26"/>
      <c r="M19" s="26"/>
      <c r="N19" s="26"/>
      <c r="O19" s="26"/>
      <c r="P19" s="26"/>
      <c r="Q19" s="26"/>
      <c r="R19" s="26"/>
      <c r="S19" s="26">
        <f t="shared" si="4"/>
        <v>2</v>
      </c>
      <c r="T19" s="5" t="s">
        <v>106</v>
      </c>
      <c r="U19" s="26">
        <f t="shared" si="5"/>
        <v>29446.560000000001</v>
      </c>
      <c r="V19" s="264"/>
      <c r="W19" s="7"/>
      <c r="X19" s="7"/>
    </row>
    <row r="20" spans="1:24" s="227" customFormat="1" ht="24.95" customHeight="1">
      <c r="A20" s="115">
        <v>16</v>
      </c>
      <c r="B20" s="96" t="s">
        <v>11</v>
      </c>
      <c r="C20" s="26"/>
      <c r="D20" s="26"/>
      <c r="E20" s="26"/>
      <c r="F20" s="26">
        <f>SUM(F3:F19)</f>
        <v>404</v>
      </c>
      <c r="G20" s="26">
        <f t="shared" ref="G20:R20" si="6">SUM(G3:G19)</f>
        <v>30</v>
      </c>
      <c r="H20" s="26">
        <f t="shared" si="6"/>
        <v>0</v>
      </c>
      <c r="I20" s="26">
        <f t="shared" si="6"/>
        <v>4</v>
      </c>
      <c r="J20" s="26">
        <f t="shared" si="6"/>
        <v>110</v>
      </c>
      <c r="K20" s="26">
        <f t="shared" si="6"/>
        <v>92</v>
      </c>
      <c r="L20" s="26">
        <f t="shared" si="6"/>
        <v>103</v>
      </c>
      <c r="M20" s="26">
        <f t="shared" si="6"/>
        <v>29</v>
      </c>
      <c r="N20" s="26">
        <f t="shared" si="6"/>
        <v>28</v>
      </c>
      <c r="O20" s="26">
        <f t="shared" si="6"/>
        <v>42</v>
      </c>
      <c r="P20" s="26">
        <f t="shared" si="6"/>
        <v>114</v>
      </c>
      <c r="Q20" s="26">
        <f t="shared" si="6"/>
        <v>21</v>
      </c>
      <c r="R20" s="26">
        <f t="shared" si="6"/>
        <v>22</v>
      </c>
      <c r="S20" s="26">
        <f t="shared" si="4"/>
        <v>999</v>
      </c>
      <c r="T20" s="5"/>
      <c r="U20" s="26">
        <f>SUM(U3:U19)</f>
        <v>2716900.16</v>
      </c>
      <c r="V20" s="264"/>
      <c r="W20" s="7"/>
      <c r="X20" s="7"/>
    </row>
    <row r="21" spans="1:24" ht="21" customHeight="1"/>
    <row r="22" spans="1:24" ht="54.6" customHeight="1"/>
    <row r="23" spans="1:24" ht="18" customHeight="1"/>
    <row r="24" spans="1:24" ht="18" customHeight="1"/>
    <row r="25" spans="1:24" s="288" customFormat="1" ht="33" customHeight="1">
      <c r="B25" s="290"/>
      <c r="C25" s="289"/>
      <c r="D25" s="289"/>
      <c r="E25" s="289"/>
      <c r="F25" s="289"/>
      <c r="G25" s="289"/>
      <c r="H25" s="289"/>
      <c r="J25" s="291"/>
      <c r="K25" s="291"/>
      <c r="T25" s="289"/>
      <c r="U25" s="289"/>
      <c r="V25" s="289"/>
    </row>
    <row r="26" spans="1:24" ht="18" customHeight="1"/>
    <row r="27" spans="1:24" ht="33" customHeight="1"/>
    <row r="28" spans="1:24" ht="39.6" customHeight="1"/>
    <row r="29" spans="1:24" ht="25.9" customHeight="1"/>
    <row r="30" spans="1:24" ht="24" customHeight="1"/>
    <row r="31" spans="1:24" ht="30.75" customHeight="1"/>
    <row r="32" spans="1:24" ht="20.45" customHeight="1"/>
  </sheetData>
  <mergeCells count="1">
    <mergeCell ref="A1:X1"/>
  </mergeCells>
  <phoneticPr fontId="12" type="noConversion"/>
  <printOptions horizontalCentered="1"/>
  <pageMargins left="0.2" right="0.2" top="0.2" bottom="0.39" header="0.24" footer="0.31"/>
  <pageSetup paperSize="9" orientation="landscape"/>
  <headerFooter scaleWithDoc="0"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B114"/>
  <sheetViews>
    <sheetView tabSelected="1" topLeftCell="F1" workbookViewId="0">
      <pane ySplit="2" topLeftCell="A52" activePane="bottomLeft" state="frozenSplit"/>
      <selection pane="bottomLeft" activeCell="AA32" sqref="AA32"/>
    </sheetView>
  </sheetViews>
  <sheetFormatPr defaultRowHeight="12"/>
  <cols>
    <col min="1" max="1" width="2.5" style="19" customWidth="1"/>
    <col min="2" max="2" width="9" style="64"/>
    <col min="3" max="3" width="9.125" style="19" customWidth="1"/>
    <col min="4" max="4" width="8.25" style="19" customWidth="1"/>
    <col min="5" max="5" width="22.875" style="19" customWidth="1"/>
    <col min="6" max="20" width="3.625" style="65" customWidth="1"/>
    <col min="21" max="21" width="5.5" style="66" customWidth="1"/>
    <col min="22" max="22" width="10.5" style="19" customWidth="1"/>
    <col min="23" max="23" width="11.625" style="19" customWidth="1"/>
    <col min="24" max="24" width="10.625" style="19" customWidth="1"/>
    <col min="25" max="25" width="10.25" style="19" customWidth="1"/>
    <col min="26" max="26" width="9.5" style="19" customWidth="1"/>
    <col min="27" max="27" width="36.5" style="62" customWidth="1"/>
    <col min="28" max="16384" width="9" style="19"/>
  </cols>
  <sheetData>
    <row r="1" spans="1:27" ht="45.75" customHeight="1">
      <c r="A1" s="343" t="s">
        <v>107</v>
      </c>
      <c r="B1" s="343"/>
      <c r="C1" s="343"/>
      <c r="D1" s="343"/>
      <c r="E1" s="343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3"/>
      <c r="V1" s="343"/>
      <c r="W1" s="345"/>
      <c r="X1" s="194"/>
      <c r="Y1" s="194"/>
      <c r="Z1" s="194"/>
    </row>
    <row r="2" spans="1:27" s="61" customFormat="1" ht="45" customHeight="1">
      <c r="A2" s="67" t="s">
        <v>39</v>
      </c>
      <c r="B2" s="68" t="s">
        <v>40</v>
      </c>
      <c r="C2" s="69" t="s">
        <v>41</v>
      </c>
      <c r="D2" s="69" t="s">
        <v>42</v>
      </c>
      <c r="E2" s="70" t="s">
        <v>43</v>
      </c>
      <c r="F2" s="71" t="s">
        <v>44</v>
      </c>
      <c r="G2" s="71" t="s">
        <v>47</v>
      </c>
      <c r="H2" s="71" t="s">
        <v>108</v>
      </c>
      <c r="I2" s="71" t="s">
        <v>48</v>
      </c>
      <c r="J2" s="71" t="s">
        <v>49</v>
      </c>
      <c r="K2" s="71" t="s">
        <v>50</v>
      </c>
      <c r="L2" s="71" t="s">
        <v>45</v>
      </c>
      <c r="M2" s="71" t="s">
        <v>46</v>
      </c>
      <c r="N2" s="71" t="s">
        <v>51</v>
      </c>
      <c r="O2" s="183" t="s">
        <v>109</v>
      </c>
      <c r="P2" s="71" t="s">
        <v>52</v>
      </c>
      <c r="Q2" s="71" t="s">
        <v>53</v>
      </c>
      <c r="R2" s="71" t="s">
        <v>54</v>
      </c>
      <c r="S2" s="71" t="s">
        <v>55</v>
      </c>
      <c r="T2" s="71" t="s">
        <v>56</v>
      </c>
      <c r="U2" s="195" t="s">
        <v>110</v>
      </c>
      <c r="V2" s="54" t="s">
        <v>58</v>
      </c>
      <c r="W2" s="69" t="s">
        <v>59</v>
      </c>
      <c r="X2" s="69" t="s">
        <v>60</v>
      </c>
      <c r="Y2" s="69" t="s">
        <v>61</v>
      </c>
      <c r="Z2" s="69" t="s">
        <v>62</v>
      </c>
      <c r="AA2" s="219" t="s">
        <v>111</v>
      </c>
    </row>
    <row r="3" spans="1:27" ht="39" hidden="1" customHeight="1">
      <c r="B3" s="72" t="s">
        <v>112</v>
      </c>
      <c r="C3" s="73" t="s">
        <v>113</v>
      </c>
      <c r="D3" s="74" t="s">
        <v>114</v>
      </c>
      <c r="E3" s="75" t="s">
        <v>115</v>
      </c>
      <c r="F3" s="76"/>
      <c r="G3" s="77"/>
      <c r="H3" s="77"/>
      <c r="I3" s="77"/>
      <c r="J3" s="77"/>
      <c r="K3" s="77"/>
      <c r="L3" s="184">
        <v>6</v>
      </c>
      <c r="M3" s="77"/>
      <c r="N3" s="77"/>
      <c r="O3" s="77"/>
      <c r="P3" s="77"/>
      <c r="Q3" s="77"/>
      <c r="R3" s="77"/>
      <c r="S3" s="77"/>
      <c r="T3" s="77"/>
      <c r="U3" s="196">
        <f>SUM(F3:T3)</f>
        <v>6</v>
      </c>
      <c r="V3" s="99">
        <v>10984.58</v>
      </c>
      <c r="W3" s="197">
        <f>SUM(V3*U3)</f>
        <v>65907.48</v>
      </c>
      <c r="X3" s="197"/>
      <c r="Y3" s="197"/>
      <c r="Z3" s="197"/>
      <c r="AA3" s="19"/>
    </row>
    <row r="4" spans="1:27" ht="42" hidden="1" customHeight="1">
      <c r="B4" s="78" t="s">
        <v>116</v>
      </c>
      <c r="C4" s="73" t="s">
        <v>113</v>
      </c>
      <c r="D4" s="79" t="s">
        <v>114</v>
      </c>
      <c r="E4" s="80" t="s">
        <v>117</v>
      </c>
      <c r="G4" s="77"/>
      <c r="H4" s="77"/>
      <c r="I4" s="77"/>
      <c r="J4" s="77"/>
      <c r="K4" s="77"/>
      <c r="L4" s="184"/>
      <c r="M4" s="77"/>
      <c r="N4" s="77"/>
      <c r="O4" s="77"/>
      <c r="P4" s="77">
        <v>10</v>
      </c>
      <c r="Q4" s="77"/>
      <c r="R4" s="77"/>
      <c r="S4" s="77"/>
      <c r="T4" s="77"/>
      <c r="U4" s="196">
        <f>SUM(F4:T4)</f>
        <v>10</v>
      </c>
      <c r="V4" s="99">
        <v>13366.18</v>
      </c>
      <c r="W4" s="197">
        <f>SUM(V4*U4)</f>
        <v>133661.79999999999</v>
      </c>
      <c r="X4" s="73" t="s">
        <v>118</v>
      </c>
      <c r="Y4" s="197"/>
      <c r="Z4" s="197"/>
      <c r="AA4" s="19"/>
    </row>
    <row r="5" spans="1:27" ht="42" hidden="1" customHeight="1">
      <c r="B5" s="78" t="s">
        <v>119</v>
      </c>
      <c r="C5" s="74" t="s">
        <v>113</v>
      </c>
      <c r="D5" s="2" t="s">
        <v>114</v>
      </c>
      <c r="E5" s="75" t="s">
        <v>120</v>
      </c>
      <c r="F5" s="81"/>
      <c r="G5" s="76"/>
      <c r="H5" s="77"/>
      <c r="I5" s="77"/>
      <c r="J5" s="77"/>
      <c r="K5" s="77"/>
      <c r="L5" s="184"/>
      <c r="M5" s="77"/>
      <c r="N5" s="77"/>
      <c r="O5" s="77"/>
      <c r="P5" s="77">
        <v>5</v>
      </c>
      <c r="Q5" s="77"/>
      <c r="R5" s="77"/>
      <c r="S5" s="77"/>
      <c r="T5" s="77"/>
      <c r="U5" s="196">
        <f t="shared" ref="U5:U39" si="0">SUM(F5:T5)</f>
        <v>5</v>
      </c>
      <c r="V5" s="99">
        <v>10984.58</v>
      </c>
      <c r="W5" s="197">
        <f t="shared" ref="W5:W15" si="1">SUM(V5*U5)</f>
        <v>54922.9</v>
      </c>
      <c r="X5" s="73" t="s">
        <v>118</v>
      </c>
      <c r="Y5" s="197"/>
      <c r="Z5" s="197"/>
      <c r="AA5" s="19"/>
    </row>
    <row r="6" spans="1:27" ht="39.950000000000003" hidden="1" customHeight="1">
      <c r="B6" s="82" t="s">
        <v>121</v>
      </c>
      <c r="C6" s="2" t="s">
        <v>113</v>
      </c>
      <c r="D6" s="74" t="s">
        <v>122</v>
      </c>
      <c r="E6" s="83" t="s">
        <v>123</v>
      </c>
      <c r="F6" s="76"/>
      <c r="G6" s="84"/>
      <c r="H6" s="84"/>
      <c r="I6" s="84"/>
      <c r="J6" s="84"/>
      <c r="K6" s="84"/>
      <c r="L6" s="185">
        <v>6</v>
      </c>
      <c r="M6" s="84"/>
      <c r="N6" s="84"/>
      <c r="O6" s="84"/>
      <c r="P6" s="84"/>
      <c r="Q6" s="84"/>
      <c r="R6" s="84"/>
      <c r="S6" s="84"/>
      <c r="T6" s="84"/>
      <c r="U6" s="164">
        <f t="shared" si="0"/>
        <v>6</v>
      </c>
      <c r="V6" s="99">
        <v>10984.58</v>
      </c>
      <c r="W6" s="7">
        <f t="shared" si="1"/>
        <v>65907.48</v>
      </c>
      <c r="X6" s="7"/>
      <c r="Y6" s="7"/>
      <c r="Z6" s="7"/>
      <c r="AA6" s="19"/>
    </row>
    <row r="7" spans="1:27" ht="45" hidden="1" customHeight="1">
      <c r="B7" s="85" t="s">
        <v>124</v>
      </c>
      <c r="C7" s="86" t="s">
        <v>125</v>
      </c>
      <c r="D7" s="87" t="s">
        <v>126</v>
      </c>
      <c r="E7" s="88" t="s">
        <v>127</v>
      </c>
      <c r="F7" s="89"/>
      <c r="G7" s="90"/>
      <c r="H7" s="90"/>
      <c r="I7" s="90"/>
      <c r="J7" s="90"/>
      <c r="K7" s="90"/>
      <c r="L7" s="90"/>
      <c r="M7" s="90"/>
      <c r="N7" s="186">
        <v>1</v>
      </c>
      <c r="O7" s="90"/>
      <c r="P7" s="90"/>
      <c r="Q7" s="90"/>
      <c r="R7" s="90"/>
      <c r="S7" s="90">
        <v>3</v>
      </c>
      <c r="T7" s="90"/>
      <c r="U7" s="198">
        <f>SUM(G7:T7)</f>
        <v>4</v>
      </c>
      <c r="V7" s="86">
        <v>12901.85</v>
      </c>
      <c r="W7" s="7">
        <f t="shared" si="1"/>
        <v>51607.4</v>
      </c>
      <c r="X7" s="7"/>
      <c r="Y7" s="7"/>
      <c r="Z7" s="7"/>
      <c r="AA7" s="19"/>
    </row>
    <row r="8" spans="1:27" ht="47.1" hidden="1" customHeight="1">
      <c r="B8" s="91" t="s">
        <v>128</v>
      </c>
      <c r="C8" s="92" t="s">
        <v>125</v>
      </c>
      <c r="D8" s="93" t="s">
        <v>126</v>
      </c>
      <c r="E8" s="88" t="s">
        <v>129</v>
      </c>
      <c r="F8" s="89"/>
      <c r="G8" s="90"/>
      <c r="H8" s="90"/>
      <c r="I8" s="90"/>
      <c r="J8" s="90"/>
      <c r="K8" s="90"/>
      <c r="L8" s="90"/>
      <c r="M8" s="90"/>
      <c r="N8" s="90">
        <v>2</v>
      </c>
      <c r="O8" s="90"/>
      <c r="P8" s="90"/>
      <c r="Q8" s="90"/>
      <c r="R8" s="90"/>
      <c r="S8" s="90"/>
      <c r="T8" s="90"/>
      <c r="U8" s="199">
        <f t="shared" si="0"/>
        <v>2</v>
      </c>
      <c r="V8" s="92">
        <v>12901.85</v>
      </c>
      <c r="W8" s="200">
        <f t="shared" si="1"/>
        <v>25803.7</v>
      </c>
      <c r="X8" s="7"/>
      <c r="Y8" s="7"/>
      <c r="Z8" s="7"/>
      <c r="AA8" s="19"/>
    </row>
    <row r="9" spans="1:27" customFormat="1" ht="47.1" hidden="1" customHeight="1">
      <c r="A9" s="19"/>
      <c r="B9" s="94" t="s">
        <v>130</v>
      </c>
      <c r="C9" s="6" t="s">
        <v>125</v>
      </c>
      <c r="D9" s="95" t="s">
        <v>126</v>
      </c>
      <c r="E9" s="96" t="s">
        <v>131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>
        <v>2</v>
      </c>
      <c r="S9" s="97"/>
      <c r="T9" s="97"/>
      <c r="U9" s="201">
        <f t="shared" si="0"/>
        <v>2</v>
      </c>
      <c r="V9" s="6">
        <v>12901.85</v>
      </c>
      <c r="W9" s="1">
        <f t="shared" si="1"/>
        <v>25803.7</v>
      </c>
      <c r="X9" s="202"/>
      <c r="Y9" s="7"/>
      <c r="Z9" s="7"/>
    </row>
    <row r="10" spans="1:27" customFormat="1" ht="47.1" hidden="1" customHeight="1">
      <c r="A10" s="19"/>
      <c r="B10" s="94" t="s">
        <v>132</v>
      </c>
      <c r="C10" s="6" t="s">
        <v>125</v>
      </c>
      <c r="D10" s="95" t="s">
        <v>126</v>
      </c>
      <c r="E10" s="96" t="s">
        <v>133</v>
      </c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>
        <v>2</v>
      </c>
      <c r="S10" s="97"/>
      <c r="T10" s="97"/>
      <c r="U10" s="201">
        <f t="shared" si="0"/>
        <v>2</v>
      </c>
      <c r="V10" s="6">
        <v>12901.85</v>
      </c>
      <c r="W10" s="1">
        <f t="shared" si="1"/>
        <v>25803.7</v>
      </c>
      <c r="X10" s="202"/>
      <c r="Y10" s="7"/>
      <c r="Z10" s="7"/>
    </row>
    <row r="11" spans="1:27" customFormat="1" ht="47.1" hidden="1" customHeight="1">
      <c r="A11" s="19"/>
      <c r="B11" s="94" t="s">
        <v>134</v>
      </c>
      <c r="C11" s="6" t="s">
        <v>125</v>
      </c>
      <c r="D11" s="95" t="s">
        <v>126</v>
      </c>
      <c r="E11" s="96" t="s">
        <v>135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>
        <v>2</v>
      </c>
      <c r="S11" s="97"/>
      <c r="T11" s="97"/>
      <c r="U11" s="201">
        <f t="shared" si="0"/>
        <v>2</v>
      </c>
      <c r="V11" s="6">
        <v>12901.85</v>
      </c>
      <c r="W11" s="1">
        <f t="shared" si="1"/>
        <v>25803.7</v>
      </c>
      <c r="X11" s="202"/>
      <c r="Y11" s="7"/>
      <c r="Z11" s="7"/>
    </row>
    <row r="12" spans="1:27" customFormat="1" ht="54" hidden="1" customHeight="1">
      <c r="A12" s="19"/>
      <c r="B12" s="98" t="s">
        <v>136</v>
      </c>
      <c r="C12" s="99" t="s">
        <v>137</v>
      </c>
      <c r="D12" s="100" t="s">
        <v>126</v>
      </c>
      <c r="E12" s="101" t="s">
        <v>138</v>
      </c>
      <c r="F12" s="102" t="s">
        <v>139</v>
      </c>
      <c r="G12" s="103"/>
      <c r="H12" s="104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203">
        <f t="shared" si="0"/>
        <v>0</v>
      </c>
      <c r="V12" s="99">
        <v>10984.58</v>
      </c>
      <c r="W12" s="204">
        <f t="shared" si="1"/>
        <v>0</v>
      </c>
      <c r="X12" s="202"/>
      <c r="Y12" s="7"/>
      <c r="Z12" s="7"/>
    </row>
    <row r="13" spans="1:27" s="62" customFormat="1" ht="78" hidden="1" customHeight="1">
      <c r="B13" s="105" t="s">
        <v>140</v>
      </c>
      <c r="C13" s="106" t="s">
        <v>141</v>
      </c>
      <c r="D13" s="107" t="s">
        <v>126</v>
      </c>
      <c r="E13" s="108" t="s">
        <v>142</v>
      </c>
      <c r="F13" s="109"/>
      <c r="G13" s="109"/>
      <c r="H13" s="110"/>
      <c r="I13" s="110"/>
      <c r="J13" s="110"/>
      <c r="K13" s="110"/>
      <c r="L13" s="110"/>
      <c r="M13" s="110"/>
      <c r="N13" s="110"/>
      <c r="O13" s="110"/>
      <c r="P13" s="110">
        <v>2</v>
      </c>
      <c r="Q13" s="110"/>
      <c r="R13" s="110"/>
      <c r="S13" s="110"/>
      <c r="T13" s="110"/>
      <c r="U13" s="199">
        <f t="shared" si="0"/>
        <v>2</v>
      </c>
      <c r="V13" s="92">
        <v>21164.12</v>
      </c>
      <c r="W13" s="200">
        <f t="shared" si="1"/>
        <v>42328.24</v>
      </c>
      <c r="X13" s="205"/>
      <c r="Z13" s="6"/>
    </row>
    <row r="14" spans="1:27" s="62" customFormat="1" ht="78" hidden="1" customHeight="1">
      <c r="B14" s="111" t="s">
        <v>143</v>
      </c>
      <c r="C14" s="106" t="s">
        <v>141</v>
      </c>
      <c r="D14" s="107" t="s">
        <v>126</v>
      </c>
      <c r="E14" s="2" t="s">
        <v>144</v>
      </c>
      <c r="F14" s="112"/>
      <c r="G14" s="112"/>
      <c r="H14" s="113"/>
      <c r="I14" s="110">
        <v>1</v>
      </c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99">
        <v>1</v>
      </c>
      <c r="V14" s="92">
        <v>21164.12</v>
      </c>
      <c r="W14" s="200">
        <f t="shared" si="1"/>
        <v>21164.12</v>
      </c>
      <c r="X14" s="205"/>
      <c r="Y14" s="174"/>
      <c r="Z14" s="6"/>
    </row>
    <row r="15" spans="1:27" s="62" customFormat="1" ht="78" hidden="1" customHeight="1">
      <c r="B15" s="105" t="s">
        <v>145</v>
      </c>
      <c r="C15" s="106" t="s">
        <v>141</v>
      </c>
      <c r="D15" s="107" t="s">
        <v>126</v>
      </c>
      <c r="E15" s="108" t="s">
        <v>146</v>
      </c>
      <c r="F15" s="109"/>
      <c r="G15" s="109"/>
      <c r="H15" s="113"/>
      <c r="I15" s="110"/>
      <c r="J15" s="110"/>
      <c r="K15" s="110">
        <v>1</v>
      </c>
      <c r="L15" s="110"/>
      <c r="M15" s="110"/>
      <c r="N15" s="110"/>
      <c r="O15" s="110"/>
      <c r="P15" s="110">
        <v>2</v>
      </c>
      <c r="Q15" s="110"/>
      <c r="R15" s="110"/>
      <c r="S15" s="110"/>
      <c r="T15" s="110"/>
      <c r="U15" s="199">
        <f t="shared" si="0"/>
        <v>3</v>
      </c>
      <c r="V15" s="92">
        <v>21164.12</v>
      </c>
      <c r="W15" s="200">
        <f t="shared" si="1"/>
        <v>63492.36</v>
      </c>
      <c r="X15" s="205"/>
      <c r="Y15" s="6"/>
      <c r="Z15" s="6"/>
    </row>
    <row r="16" spans="1:27" s="62" customFormat="1" ht="47.1" hidden="1" customHeight="1">
      <c r="B16" s="114" t="s">
        <v>147</v>
      </c>
      <c r="C16" s="7" t="s">
        <v>148</v>
      </c>
      <c r="D16" s="115" t="s">
        <v>126</v>
      </c>
      <c r="E16" s="75" t="s">
        <v>149</v>
      </c>
      <c r="F16" s="116"/>
      <c r="G16" s="117"/>
      <c r="H16" s="113"/>
      <c r="I16" s="110"/>
      <c r="J16" s="110"/>
      <c r="K16" s="110">
        <v>1</v>
      </c>
      <c r="L16" s="110"/>
      <c r="M16" s="110"/>
      <c r="N16" s="110"/>
      <c r="O16" s="110"/>
      <c r="P16" s="110"/>
      <c r="Q16" s="110"/>
      <c r="R16" s="110"/>
      <c r="S16" s="110"/>
      <c r="T16" s="110"/>
      <c r="U16" s="199">
        <f t="shared" si="0"/>
        <v>1</v>
      </c>
      <c r="V16" s="92">
        <v>21164.12</v>
      </c>
      <c r="W16" s="200">
        <f t="shared" ref="W16:W25" si="2">SUM(V16*U16)</f>
        <v>21164.12</v>
      </c>
      <c r="X16" s="205"/>
      <c r="Y16" s="6"/>
      <c r="Z16" s="6"/>
    </row>
    <row r="17" spans="2:27" s="62" customFormat="1" ht="50.1" hidden="1" customHeight="1">
      <c r="B17" s="118" t="s">
        <v>150</v>
      </c>
      <c r="C17" s="7" t="s">
        <v>148</v>
      </c>
      <c r="D17" s="115" t="s">
        <v>126</v>
      </c>
      <c r="E17" s="119" t="s">
        <v>151</v>
      </c>
      <c r="F17" s="120"/>
      <c r="G17" s="109"/>
      <c r="H17" s="113"/>
      <c r="I17" s="110">
        <v>1</v>
      </c>
      <c r="J17" s="188"/>
      <c r="K17" s="110">
        <v>1</v>
      </c>
      <c r="L17" s="110"/>
      <c r="M17" s="110"/>
      <c r="N17" s="110"/>
      <c r="O17" s="110"/>
      <c r="P17" s="110"/>
      <c r="Q17" s="110"/>
      <c r="R17" s="110"/>
      <c r="S17" s="110"/>
      <c r="T17" s="110"/>
      <c r="U17" s="199">
        <f t="shared" si="0"/>
        <v>2</v>
      </c>
      <c r="V17" s="92">
        <v>21164.12</v>
      </c>
      <c r="W17" s="200">
        <f t="shared" si="2"/>
        <v>42328.24</v>
      </c>
      <c r="X17" s="205"/>
      <c r="Y17" s="6"/>
      <c r="Z17" s="6"/>
    </row>
    <row r="18" spans="2:27" s="62" customFormat="1" ht="48" hidden="1" customHeight="1">
      <c r="B18" s="121" t="s">
        <v>152</v>
      </c>
      <c r="C18" s="7" t="s">
        <v>148</v>
      </c>
      <c r="D18" s="115" t="s">
        <v>126</v>
      </c>
      <c r="E18" s="122" t="s">
        <v>153</v>
      </c>
      <c r="F18" s="120"/>
      <c r="G18" s="117"/>
      <c r="H18" s="113"/>
      <c r="I18" s="110"/>
      <c r="J18" s="110"/>
      <c r="K18" s="110">
        <v>1</v>
      </c>
      <c r="L18" s="110"/>
      <c r="M18" s="110"/>
      <c r="N18" s="110"/>
      <c r="O18" s="110"/>
      <c r="P18" s="110"/>
      <c r="Q18" s="110"/>
      <c r="R18" s="110"/>
      <c r="S18" s="110"/>
      <c r="T18" s="110"/>
      <c r="U18" s="199">
        <f t="shared" si="0"/>
        <v>1</v>
      </c>
      <c r="V18" s="92">
        <v>21164.12</v>
      </c>
      <c r="W18" s="200">
        <f t="shared" si="2"/>
        <v>21164.12</v>
      </c>
      <c r="X18" s="205"/>
      <c r="Y18" s="6"/>
      <c r="Z18" s="6"/>
      <c r="AA18" s="220" t="s">
        <v>154</v>
      </c>
    </row>
    <row r="19" spans="2:27" ht="110.1" hidden="1" customHeight="1">
      <c r="B19" s="123" t="s">
        <v>155</v>
      </c>
      <c r="C19" s="7" t="s">
        <v>148</v>
      </c>
      <c r="D19" s="7" t="s">
        <v>126</v>
      </c>
      <c r="E19" s="124" t="s">
        <v>156</v>
      </c>
      <c r="F19" s="77">
        <v>2</v>
      </c>
      <c r="G19" s="125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>
        <v>1</v>
      </c>
      <c r="U19" s="206">
        <f t="shared" si="0"/>
        <v>3</v>
      </c>
      <c r="V19" s="70">
        <v>21164.12</v>
      </c>
      <c r="W19" s="70">
        <f t="shared" si="2"/>
        <v>63492.36</v>
      </c>
      <c r="X19" s="202"/>
      <c r="Y19" s="7"/>
      <c r="Z19" s="7"/>
      <c r="AA19" s="19"/>
    </row>
    <row r="20" spans="2:27" ht="30" customHeight="1">
      <c r="B20" s="98" t="s">
        <v>157</v>
      </c>
      <c r="C20" s="127" t="s">
        <v>158</v>
      </c>
      <c r="D20" s="128" t="s">
        <v>159</v>
      </c>
      <c r="E20" s="127" t="s">
        <v>160</v>
      </c>
      <c r="F20" s="129">
        <v>2</v>
      </c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206">
        <f t="shared" si="0"/>
        <v>2</v>
      </c>
      <c r="V20" s="38">
        <v>2235.98</v>
      </c>
      <c r="W20" s="70">
        <f t="shared" si="2"/>
        <v>4471.96</v>
      </c>
      <c r="X20" s="207" t="s">
        <v>161</v>
      </c>
      <c r="Y20" s="221">
        <v>42838</v>
      </c>
      <c r="Z20" s="7" t="s">
        <v>162</v>
      </c>
      <c r="AA20" s="19"/>
    </row>
    <row r="21" spans="2:27" ht="30" customHeight="1">
      <c r="B21" s="98">
        <v>84001</v>
      </c>
      <c r="C21" s="127" t="s">
        <v>158</v>
      </c>
      <c r="D21" s="128" t="s">
        <v>159</v>
      </c>
      <c r="E21" s="127" t="s">
        <v>163</v>
      </c>
      <c r="F21" s="129"/>
      <c r="G21" s="84"/>
      <c r="H21" s="84"/>
      <c r="I21" s="84"/>
      <c r="J21" s="84"/>
      <c r="K21" s="84">
        <v>3</v>
      </c>
      <c r="L21" s="84"/>
      <c r="M21" s="84"/>
      <c r="N21" s="84"/>
      <c r="O21" s="84"/>
      <c r="P21" s="84"/>
      <c r="Q21" s="84"/>
      <c r="R21" s="84"/>
      <c r="S21" s="84"/>
      <c r="T21" s="84"/>
      <c r="U21" s="206">
        <f t="shared" si="0"/>
        <v>3</v>
      </c>
      <c r="V21" s="38">
        <v>1590.04</v>
      </c>
      <c r="W21" s="70">
        <f t="shared" si="2"/>
        <v>4770.12</v>
      </c>
      <c r="X21" s="207" t="s">
        <v>161</v>
      </c>
      <c r="Y21" s="221">
        <v>42838</v>
      </c>
      <c r="Z21" s="7" t="s">
        <v>162</v>
      </c>
      <c r="AA21" s="19"/>
    </row>
    <row r="22" spans="2:27" ht="51" customHeight="1">
      <c r="B22" s="130" t="s">
        <v>164</v>
      </c>
      <c r="C22" s="96" t="s">
        <v>165</v>
      </c>
      <c r="D22" s="6" t="s">
        <v>159</v>
      </c>
      <c r="E22" s="96" t="s">
        <v>166</v>
      </c>
      <c r="F22" s="97"/>
      <c r="G22" s="131"/>
      <c r="H22" s="131">
        <v>1</v>
      </c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201">
        <f t="shared" si="0"/>
        <v>1</v>
      </c>
      <c r="V22" s="1">
        <v>14056.51</v>
      </c>
      <c r="W22" s="1">
        <f t="shared" si="2"/>
        <v>14056.51</v>
      </c>
      <c r="X22" s="207" t="s">
        <v>161</v>
      </c>
      <c r="Y22" s="221">
        <v>42838</v>
      </c>
      <c r="Z22" s="7" t="s">
        <v>167</v>
      </c>
      <c r="AA22" s="312" t="s">
        <v>168</v>
      </c>
    </row>
    <row r="23" spans="2:27" ht="36.950000000000003" customHeight="1">
      <c r="B23" s="78" t="s">
        <v>169</v>
      </c>
      <c r="C23" s="73" t="s">
        <v>170</v>
      </c>
      <c r="D23" s="73" t="s">
        <v>159</v>
      </c>
      <c r="E23" s="74" t="s">
        <v>171</v>
      </c>
      <c r="F23" s="77">
        <v>2</v>
      </c>
      <c r="G23" s="77"/>
      <c r="H23" s="77"/>
      <c r="I23" s="77"/>
      <c r="J23" s="77"/>
      <c r="K23" s="77"/>
      <c r="L23" s="184">
        <v>2</v>
      </c>
      <c r="M23" s="77"/>
      <c r="N23" s="77"/>
      <c r="O23" s="77"/>
      <c r="P23" s="77"/>
      <c r="Q23" s="77"/>
      <c r="R23" s="77"/>
      <c r="S23" s="77"/>
      <c r="T23" s="77"/>
      <c r="U23" s="196">
        <f t="shared" si="0"/>
        <v>4</v>
      </c>
      <c r="V23" s="99">
        <v>12885.13</v>
      </c>
      <c r="W23" s="197">
        <f t="shared" si="2"/>
        <v>51540.52</v>
      </c>
      <c r="X23" s="207" t="s">
        <v>161</v>
      </c>
      <c r="Y23" s="221">
        <v>42838</v>
      </c>
      <c r="Z23" s="7" t="s">
        <v>167</v>
      </c>
      <c r="AA23" s="312" t="s">
        <v>172</v>
      </c>
    </row>
    <row r="24" spans="2:27" ht="42" customHeight="1">
      <c r="B24" s="85" t="s">
        <v>173</v>
      </c>
      <c r="C24" s="2" t="s">
        <v>170</v>
      </c>
      <c r="D24" s="2" t="s">
        <v>159</v>
      </c>
      <c r="E24" s="132" t="s">
        <v>174</v>
      </c>
      <c r="F24" s="84"/>
      <c r="G24" s="84">
        <v>1</v>
      </c>
      <c r="H24" s="84"/>
      <c r="I24" s="84">
        <v>3</v>
      </c>
      <c r="J24" s="84"/>
      <c r="K24" s="84"/>
      <c r="L24" s="185">
        <v>1</v>
      </c>
      <c r="M24" s="84"/>
      <c r="N24" s="84"/>
      <c r="O24" s="84"/>
      <c r="P24" s="84"/>
      <c r="Q24" s="84"/>
      <c r="R24" s="84"/>
      <c r="S24" s="84"/>
      <c r="T24" s="84"/>
      <c r="U24" s="164">
        <f t="shared" si="0"/>
        <v>5</v>
      </c>
      <c r="V24" s="99">
        <v>12885.13</v>
      </c>
      <c r="W24" s="7">
        <f t="shared" si="2"/>
        <v>64425.649999999994</v>
      </c>
      <c r="X24" s="207" t="s">
        <v>161</v>
      </c>
      <c r="Y24" s="221">
        <v>42838</v>
      </c>
      <c r="Z24" s="7" t="s">
        <v>167</v>
      </c>
      <c r="AA24" s="312" t="s">
        <v>175</v>
      </c>
    </row>
    <row r="25" spans="2:27" ht="42" customHeight="1">
      <c r="B25" s="133" t="s">
        <v>176</v>
      </c>
      <c r="C25" s="2" t="s">
        <v>170</v>
      </c>
      <c r="D25" s="134" t="s">
        <v>159</v>
      </c>
      <c r="E25" s="96" t="s">
        <v>177</v>
      </c>
      <c r="F25" s="81"/>
      <c r="G25" s="126"/>
      <c r="H25" s="84"/>
      <c r="I25" s="84"/>
      <c r="J25" s="84"/>
      <c r="K25" s="84">
        <v>1</v>
      </c>
      <c r="L25" s="185"/>
      <c r="M25" s="84"/>
      <c r="N25" s="84"/>
      <c r="O25" s="84"/>
      <c r="P25" s="84"/>
      <c r="Q25" s="84"/>
      <c r="R25" s="84"/>
      <c r="S25" s="84"/>
      <c r="T25" s="84"/>
      <c r="U25" s="164">
        <f t="shared" si="0"/>
        <v>1</v>
      </c>
      <c r="V25" s="99">
        <v>13177.98</v>
      </c>
      <c r="W25" s="7">
        <f t="shared" si="2"/>
        <v>13177.98</v>
      </c>
      <c r="X25" s="207" t="s">
        <v>161</v>
      </c>
      <c r="Y25" s="221">
        <v>42838</v>
      </c>
      <c r="Z25" s="7" t="s">
        <v>167</v>
      </c>
      <c r="AA25" s="312" t="s">
        <v>178</v>
      </c>
    </row>
    <row r="26" spans="2:27" ht="48" customHeight="1">
      <c r="B26" s="91" t="s">
        <v>179</v>
      </c>
      <c r="C26" s="135" t="s">
        <v>170</v>
      </c>
      <c r="D26" s="132" t="s">
        <v>159</v>
      </c>
      <c r="E26" s="136" t="s">
        <v>180</v>
      </c>
      <c r="F26" s="81"/>
      <c r="G26" s="126"/>
      <c r="H26" s="84"/>
      <c r="I26" s="84"/>
      <c r="J26" s="84"/>
      <c r="K26" s="84"/>
      <c r="L26" s="185"/>
      <c r="M26" s="84"/>
      <c r="N26" s="84"/>
      <c r="O26" s="84"/>
      <c r="P26" s="84"/>
      <c r="Q26" s="84">
        <v>1</v>
      </c>
      <c r="R26" s="84">
        <v>1</v>
      </c>
      <c r="S26" s="84"/>
      <c r="T26" s="84"/>
      <c r="U26" s="164">
        <f t="shared" si="0"/>
        <v>2</v>
      </c>
      <c r="V26" s="99">
        <v>12885.13</v>
      </c>
      <c r="W26" s="7">
        <f t="shared" ref="W26:W40" si="3">SUM(V26*U26)</f>
        <v>25770.26</v>
      </c>
      <c r="X26" s="207" t="s">
        <v>161</v>
      </c>
      <c r="Y26" s="221">
        <v>42838</v>
      </c>
      <c r="Z26" s="7" t="s">
        <v>167</v>
      </c>
      <c r="AA26" s="312" t="s">
        <v>181</v>
      </c>
    </row>
    <row r="27" spans="2:27" ht="48" customHeight="1">
      <c r="B27" s="94" t="s">
        <v>182</v>
      </c>
      <c r="C27" s="6" t="s">
        <v>170</v>
      </c>
      <c r="D27" s="6" t="s">
        <v>159</v>
      </c>
      <c r="E27" s="96" t="s">
        <v>183</v>
      </c>
      <c r="F27" s="137"/>
      <c r="G27" s="126"/>
      <c r="H27" s="81"/>
      <c r="I27" s="84"/>
      <c r="J27" s="84"/>
      <c r="K27" s="84"/>
      <c r="L27" s="185"/>
      <c r="M27" s="84"/>
      <c r="N27" s="84"/>
      <c r="O27" s="84"/>
      <c r="P27" s="84"/>
      <c r="Q27" s="84"/>
      <c r="R27" s="84">
        <v>1</v>
      </c>
      <c r="S27" s="84"/>
      <c r="T27" s="84"/>
      <c r="U27" s="164">
        <f t="shared" si="0"/>
        <v>1</v>
      </c>
      <c r="V27" s="99">
        <v>13177.98</v>
      </c>
      <c r="W27" s="7">
        <f t="shared" si="3"/>
        <v>13177.98</v>
      </c>
      <c r="X27" s="207" t="s">
        <v>161</v>
      </c>
      <c r="Y27" s="221">
        <v>42838</v>
      </c>
      <c r="Z27" s="7" t="s">
        <v>167</v>
      </c>
      <c r="AA27" s="312" t="s">
        <v>184</v>
      </c>
    </row>
    <row r="28" spans="2:27" ht="48" customHeight="1">
      <c r="B28" s="94" t="s">
        <v>185</v>
      </c>
      <c r="C28" s="6" t="s">
        <v>170</v>
      </c>
      <c r="D28" s="6" t="s">
        <v>159</v>
      </c>
      <c r="E28" s="96" t="s">
        <v>186</v>
      </c>
      <c r="F28" s="137"/>
      <c r="G28" s="126"/>
      <c r="H28" s="81"/>
      <c r="I28" s="84"/>
      <c r="J28" s="84"/>
      <c r="K28" s="84"/>
      <c r="L28" s="185"/>
      <c r="M28" s="84"/>
      <c r="N28" s="84"/>
      <c r="O28" s="84"/>
      <c r="P28" s="84"/>
      <c r="Q28" s="84"/>
      <c r="R28" s="84">
        <v>1</v>
      </c>
      <c r="S28" s="84"/>
      <c r="T28" s="84"/>
      <c r="U28" s="164">
        <f t="shared" si="0"/>
        <v>1</v>
      </c>
      <c r="V28" s="99">
        <v>13177.98</v>
      </c>
      <c r="W28" s="7">
        <f t="shared" si="3"/>
        <v>13177.98</v>
      </c>
      <c r="X28" s="207" t="s">
        <v>161</v>
      </c>
      <c r="Y28" s="221">
        <v>42838</v>
      </c>
      <c r="Z28" s="7" t="s">
        <v>167</v>
      </c>
      <c r="AA28" s="312" t="s">
        <v>187</v>
      </c>
    </row>
    <row r="29" spans="2:27" ht="48" customHeight="1">
      <c r="B29" s="98" t="s">
        <v>188</v>
      </c>
      <c r="C29" s="99" t="s">
        <v>189</v>
      </c>
      <c r="D29" s="79" t="s">
        <v>159</v>
      </c>
      <c r="E29" s="99" t="s">
        <v>190</v>
      </c>
      <c r="F29" s="138">
        <v>2</v>
      </c>
      <c r="G29" s="84"/>
      <c r="H29" s="81"/>
      <c r="I29" s="84"/>
      <c r="J29" s="84"/>
      <c r="K29" s="84"/>
      <c r="L29" s="185"/>
      <c r="M29" s="84"/>
      <c r="N29" s="84"/>
      <c r="O29" s="84"/>
      <c r="P29" s="84"/>
      <c r="Q29" s="84"/>
      <c r="R29" s="84">
        <v>1</v>
      </c>
      <c r="S29" s="84"/>
      <c r="T29" s="84"/>
      <c r="U29" s="164">
        <f t="shared" si="0"/>
        <v>3</v>
      </c>
      <c r="V29" s="208">
        <v>12885.13</v>
      </c>
      <c r="W29" s="7">
        <f t="shared" si="3"/>
        <v>38655.39</v>
      </c>
      <c r="X29" s="207" t="s">
        <v>161</v>
      </c>
      <c r="Y29" s="221">
        <v>42838</v>
      </c>
      <c r="Z29" s="7" t="s">
        <v>167</v>
      </c>
      <c r="AA29" s="312" t="s">
        <v>191</v>
      </c>
    </row>
    <row r="30" spans="2:27" ht="48" customHeight="1">
      <c r="B30" s="139" t="s">
        <v>192</v>
      </c>
      <c r="C30" s="140" t="s">
        <v>193</v>
      </c>
      <c r="D30" s="135" t="s">
        <v>159</v>
      </c>
      <c r="E30" s="141" t="s">
        <v>194</v>
      </c>
      <c r="F30" s="142">
        <v>2</v>
      </c>
      <c r="G30" s="84"/>
      <c r="H30" s="81"/>
      <c r="I30" s="84"/>
      <c r="J30" s="84"/>
      <c r="K30" s="84">
        <v>1</v>
      </c>
      <c r="L30" s="185"/>
      <c r="M30" s="84"/>
      <c r="N30" s="84"/>
      <c r="O30" s="84"/>
      <c r="P30" s="84"/>
      <c r="Q30" s="84"/>
      <c r="R30" s="84"/>
      <c r="S30" s="84"/>
      <c r="T30" s="84"/>
      <c r="U30" s="164">
        <f t="shared" si="0"/>
        <v>3</v>
      </c>
      <c r="V30" s="193">
        <v>13207.26</v>
      </c>
      <c r="W30" s="7">
        <f t="shared" si="3"/>
        <v>39621.78</v>
      </c>
      <c r="X30" s="207" t="s">
        <v>161</v>
      </c>
      <c r="Y30" s="221">
        <v>42838</v>
      </c>
      <c r="Z30" s="7" t="s">
        <v>167</v>
      </c>
      <c r="AA30" s="312" t="s">
        <v>195</v>
      </c>
    </row>
    <row r="31" spans="2:27" ht="48" customHeight="1">
      <c r="B31" s="139" t="s">
        <v>196</v>
      </c>
      <c r="C31" s="140" t="s">
        <v>193</v>
      </c>
      <c r="D31" s="135" t="s">
        <v>159</v>
      </c>
      <c r="E31" s="141" t="s">
        <v>197</v>
      </c>
      <c r="F31" s="142"/>
      <c r="G31" s="84">
        <v>2</v>
      </c>
      <c r="H31" s="81"/>
      <c r="I31" s="84"/>
      <c r="J31" s="84"/>
      <c r="K31" s="84"/>
      <c r="L31" s="185"/>
      <c r="M31" s="84"/>
      <c r="N31" s="84"/>
      <c r="O31" s="84"/>
      <c r="P31" s="84"/>
      <c r="Q31" s="84"/>
      <c r="R31" s="84"/>
      <c r="S31" s="84"/>
      <c r="T31" s="84"/>
      <c r="U31" s="164">
        <f t="shared" si="0"/>
        <v>2</v>
      </c>
      <c r="V31" s="193">
        <v>13207.26</v>
      </c>
      <c r="W31" s="7">
        <f t="shared" si="3"/>
        <v>26414.52</v>
      </c>
      <c r="X31" s="207" t="s">
        <v>161</v>
      </c>
      <c r="Y31" s="221">
        <v>42838</v>
      </c>
      <c r="Z31" s="7" t="s">
        <v>167</v>
      </c>
      <c r="AA31" s="312" t="s">
        <v>198</v>
      </c>
    </row>
    <row r="32" spans="2:27" ht="48" customHeight="1">
      <c r="B32" s="139" t="s">
        <v>199</v>
      </c>
      <c r="C32" s="140" t="s">
        <v>193</v>
      </c>
      <c r="D32" s="135" t="s">
        <v>159</v>
      </c>
      <c r="E32" s="141" t="s">
        <v>200</v>
      </c>
      <c r="F32" s="142"/>
      <c r="G32" s="84">
        <v>2</v>
      </c>
      <c r="H32" s="81"/>
      <c r="I32" s="84"/>
      <c r="J32" s="84"/>
      <c r="K32" s="84"/>
      <c r="L32" s="185"/>
      <c r="M32" s="84"/>
      <c r="N32" s="84"/>
      <c r="O32" s="84"/>
      <c r="P32" s="84"/>
      <c r="Q32" s="84"/>
      <c r="R32" s="84"/>
      <c r="S32" s="84"/>
      <c r="T32" s="84"/>
      <c r="U32" s="164">
        <f t="shared" si="0"/>
        <v>2</v>
      </c>
      <c r="V32" s="193">
        <v>13207.26</v>
      </c>
      <c r="W32" s="7">
        <f t="shared" si="3"/>
        <v>26414.52</v>
      </c>
      <c r="X32" s="207" t="s">
        <v>161</v>
      </c>
      <c r="Y32" s="221">
        <v>42838</v>
      </c>
      <c r="Z32" s="7" t="s">
        <v>167</v>
      </c>
      <c r="AA32" s="312" t="s">
        <v>201</v>
      </c>
    </row>
    <row r="33" spans="2:27" ht="48" customHeight="1">
      <c r="B33" s="123" t="s">
        <v>202</v>
      </c>
      <c r="C33" s="30" t="s">
        <v>203</v>
      </c>
      <c r="D33" s="30" t="s">
        <v>159</v>
      </c>
      <c r="E33" s="46" t="s">
        <v>204</v>
      </c>
      <c r="F33" s="143">
        <v>2</v>
      </c>
      <c r="G33" s="84"/>
      <c r="H33" s="81"/>
      <c r="I33" s="84"/>
      <c r="J33" s="84"/>
      <c r="K33" s="84"/>
      <c r="L33" s="185"/>
      <c r="M33" s="84"/>
      <c r="N33" s="84"/>
      <c r="O33" s="84"/>
      <c r="P33" s="84"/>
      <c r="Q33" s="84"/>
      <c r="R33" s="84"/>
      <c r="S33" s="84"/>
      <c r="T33" s="84"/>
      <c r="U33" s="209">
        <f t="shared" si="0"/>
        <v>2</v>
      </c>
      <c r="V33" s="46">
        <v>14642.2</v>
      </c>
      <c r="W33" s="202">
        <f t="shared" si="3"/>
        <v>29284.400000000001</v>
      </c>
      <c r="X33" s="207" t="s">
        <v>161</v>
      </c>
      <c r="Y33" s="221">
        <v>42838</v>
      </c>
      <c r="Z33" s="7" t="s">
        <v>167</v>
      </c>
      <c r="AA33" s="312" t="s">
        <v>205</v>
      </c>
    </row>
    <row r="34" spans="2:27" ht="48" customHeight="1">
      <c r="B34" s="78" t="s">
        <v>206</v>
      </c>
      <c r="C34" s="73" t="s">
        <v>203</v>
      </c>
      <c r="D34" s="74" t="s">
        <v>159</v>
      </c>
      <c r="E34" s="144" t="s">
        <v>207</v>
      </c>
      <c r="F34" s="76">
        <v>1</v>
      </c>
      <c r="G34" s="77"/>
      <c r="H34" s="84"/>
      <c r="I34" s="84"/>
      <c r="J34" s="84"/>
      <c r="K34" s="84"/>
      <c r="L34" s="185"/>
      <c r="M34" s="84"/>
      <c r="N34" s="84"/>
      <c r="O34" s="84"/>
      <c r="P34" s="84"/>
      <c r="Q34" s="84">
        <v>1</v>
      </c>
      <c r="R34" s="84"/>
      <c r="S34" s="84"/>
      <c r="T34" s="84"/>
      <c r="U34" s="164">
        <f t="shared" si="0"/>
        <v>2</v>
      </c>
      <c r="V34" s="99">
        <v>13207.26</v>
      </c>
      <c r="W34" s="7">
        <f t="shared" si="3"/>
        <v>26414.52</v>
      </c>
      <c r="X34" s="207" t="s">
        <v>161</v>
      </c>
      <c r="Y34" s="221">
        <v>42838</v>
      </c>
      <c r="Z34" s="7" t="s">
        <v>167</v>
      </c>
      <c r="AA34" s="312" t="s">
        <v>208</v>
      </c>
    </row>
    <row r="35" spans="2:27" ht="48" customHeight="1">
      <c r="B35" s="91" t="s">
        <v>209</v>
      </c>
      <c r="C35" s="135" t="s">
        <v>203</v>
      </c>
      <c r="D35" s="132" t="s">
        <v>159</v>
      </c>
      <c r="E35" s="110" t="s">
        <v>210</v>
      </c>
      <c r="F35" s="81"/>
      <c r="G35" s="84"/>
      <c r="H35" s="84"/>
      <c r="I35" s="84"/>
      <c r="J35" s="84"/>
      <c r="K35" s="84">
        <v>2</v>
      </c>
      <c r="L35" s="185"/>
      <c r="M35" s="84"/>
      <c r="N35" s="84"/>
      <c r="O35" s="84"/>
      <c r="P35" s="84"/>
      <c r="Q35" s="126">
        <v>1</v>
      </c>
      <c r="R35" s="84">
        <v>1</v>
      </c>
      <c r="S35" s="84"/>
      <c r="T35" s="84"/>
      <c r="U35" s="164">
        <f t="shared" si="0"/>
        <v>4</v>
      </c>
      <c r="V35" s="99">
        <v>13207.26</v>
      </c>
      <c r="W35" s="7">
        <f t="shared" si="3"/>
        <v>52829.04</v>
      </c>
      <c r="X35" s="207" t="s">
        <v>161</v>
      </c>
      <c r="Y35" s="221">
        <v>42838</v>
      </c>
      <c r="Z35" s="7" t="s">
        <v>167</v>
      </c>
      <c r="AA35" s="312" t="s">
        <v>211</v>
      </c>
    </row>
    <row r="36" spans="2:27" ht="48" customHeight="1">
      <c r="B36" s="91" t="s">
        <v>212</v>
      </c>
      <c r="C36" s="135" t="s">
        <v>203</v>
      </c>
      <c r="D36" s="132" t="s">
        <v>159</v>
      </c>
      <c r="E36" s="110" t="s">
        <v>213</v>
      </c>
      <c r="F36" s="81"/>
      <c r="G36" s="126"/>
      <c r="H36" s="126"/>
      <c r="I36" s="84"/>
      <c r="J36" s="84"/>
      <c r="K36" s="84">
        <v>1</v>
      </c>
      <c r="L36" s="185"/>
      <c r="M36" s="84"/>
      <c r="N36" s="84"/>
      <c r="O36" s="84"/>
      <c r="P36" s="189"/>
      <c r="Q36" s="84"/>
      <c r="R36" s="145">
        <v>1</v>
      </c>
      <c r="S36" s="84"/>
      <c r="T36" s="84"/>
      <c r="U36" s="164">
        <f t="shared" si="0"/>
        <v>2</v>
      </c>
      <c r="V36" s="99">
        <v>13207.26</v>
      </c>
      <c r="W36" s="7">
        <f t="shared" si="3"/>
        <v>26414.52</v>
      </c>
      <c r="X36" s="207" t="s">
        <v>161</v>
      </c>
      <c r="Y36" s="221">
        <v>42838</v>
      </c>
      <c r="Z36" s="7" t="s">
        <v>167</v>
      </c>
      <c r="AA36" s="312" t="s">
        <v>214</v>
      </c>
    </row>
    <row r="37" spans="2:27" ht="41.1" customHeight="1">
      <c r="B37" s="130" t="s">
        <v>215</v>
      </c>
      <c r="C37" s="6" t="s">
        <v>203</v>
      </c>
      <c r="D37" s="6" t="s">
        <v>159</v>
      </c>
      <c r="E37" s="96" t="s">
        <v>216</v>
      </c>
      <c r="F37" s="81"/>
      <c r="G37" s="126"/>
      <c r="H37" s="126">
        <v>2</v>
      </c>
      <c r="I37" s="84"/>
      <c r="J37" s="84"/>
      <c r="K37" s="84">
        <v>3</v>
      </c>
      <c r="L37" s="185"/>
      <c r="M37" s="84"/>
      <c r="N37" s="84"/>
      <c r="O37" s="84"/>
      <c r="P37" s="126"/>
      <c r="R37" s="126"/>
      <c r="S37" s="84"/>
      <c r="T37" s="84"/>
      <c r="U37" s="164">
        <f t="shared" si="0"/>
        <v>5</v>
      </c>
      <c r="V37" s="99">
        <v>11684.47</v>
      </c>
      <c r="W37" s="7">
        <f t="shared" si="3"/>
        <v>58422.35</v>
      </c>
      <c r="X37" s="207" t="s">
        <v>161</v>
      </c>
      <c r="Y37" s="221">
        <v>42838</v>
      </c>
      <c r="Z37" s="7" t="s">
        <v>167</v>
      </c>
      <c r="AA37" s="312" t="s">
        <v>217</v>
      </c>
    </row>
    <row r="38" spans="2:27" ht="41.1" customHeight="1">
      <c r="B38" s="130" t="s">
        <v>218</v>
      </c>
      <c r="C38" s="6" t="s">
        <v>203</v>
      </c>
      <c r="D38" s="6" t="s">
        <v>159</v>
      </c>
      <c r="E38" s="96" t="s">
        <v>219</v>
      </c>
      <c r="F38" s="137"/>
      <c r="G38" s="84"/>
      <c r="H38" s="145"/>
      <c r="I38" s="84"/>
      <c r="J38" s="84"/>
      <c r="K38" s="84">
        <v>3</v>
      </c>
      <c r="L38" s="185"/>
      <c r="M38" s="84"/>
      <c r="N38" s="84"/>
      <c r="O38" s="190"/>
      <c r="P38" s="84"/>
      <c r="Q38" s="84"/>
      <c r="R38" s="84"/>
      <c r="S38" s="81"/>
      <c r="T38" s="84"/>
      <c r="U38" s="164">
        <f t="shared" si="0"/>
        <v>3</v>
      </c>
      <c r="V38" s="99">
        <v>11685.47</v>
      </c>
      <c r="W38" s="7">
        <f t="shared" si="3"/>
        <v>35056.409999999996</v>
      </c>
      <c r="X38" s="207" t="s">
        <v>161</v>
      </c>
      <c r="Y38" s="221">
        <v>42838</v>
      </c>
      <c r="Z38" s="7" t="s">
        <v>167</v>
      </c>
      <c r="AA38" s="312" t="s">
        <v>220</v>
      </c>
    </row>
    <row r="39" spans="2:27" ht="69" hidden="1" customHeight="1">
      <c r="B39" s="123">
        <v>2732904</v>
      </c>
      <c r="C39" s="30" t="s">
        <v>158</v>
      </c>
      <c r="D39" s="146" t="s">
        <v>221</v>
      </c>
      <c r="E39" s="147" t="s">
        <v>222</v>
      </c>
      <c r="F39" s="148">
        <v>1</v>
      </c>
      <c r="G39" s="84"/>
      <c r="H39" s="145"/>
      <c r="I39" s="84"/>
      <c r="J39" s="84"/>
      <c r="K39" s="84"/>
      <c r="L39" s="185"/>
      <c r="M39" s="84"/>
      <c r="N39" s="84"/>
      <c r="O39" s="84"/>
      <c r="P39" s="191"/>
      <c r="Q39" s="125"/>
      <c r="R39" s="76"/>
      <c r="S39" s="84"/>
      <c r="T39" s="84"/>
      <c r="U39" s="164">
        <f t="shared" si="0"/>
        <v>1</v>
      </c>
      <c r="V39" s="30">
        <v>578.36</v>
      </c>
      <c r="W39" s="7">
        <f t="shared" si="3"/>
        <v>578.36</v>
      </c>
      <c r="X39" s="7"/>
      <c r="Y39" s="7"/>
      <c r="Z39" s="7"/>
      <c r="AA39" s="19"/>
    </row>
    <row r="40" spans="2:27" ht="38.1" hidden="1" customHeight="1">
      <c r="B40" s="149" t="s">
        <v>223</v>
      </c>
      <c r="C40" s="148" t="s">
        <v>148</v>
      </c>
      <c r="D40" s="150" t="s">
        <v>224</v>
      </c>
      <c r="E40" s="151" t="s">
        <v>225</v>
      </c>
      <c r="F40" s="152">
        <v>1</v>
      </c>
      <c r="G40" s="84"/>
      <c r="H40" s="145"/>
      <c r="I40" s="84"/>
      <c r="J40" s="84"/>
      <c r="K40" s="84"/>
      <c r="L40" s="185"/>
      <c r="M40" s="84"/>
      <c r="N40" s="84"/>
      <c r="O40" s="84"/>
      <c r="P40" s="192"/>
      <c r="Q40" s="84"/>
      <c r="R40" s="210"/>
      <c r="S40" s="84"/>
      <c r="T40" s="84"/>
      <c r="U40" s="164">
        <v>1</v>
      </c>
      <c r="V40" s="30">
        <v>31777.96</v>
      </c>
      <c r="W40" s="7">
        <f t="shared" si="3"/>
        <v>31777.96</v>
      </c>
      <c r="X40" s="7"/>
      <c r="Y40" s="7"/>
      <c r="Z40" s="7"/>
      <c r="AA40" s="19"/>
    </row>
    <row r="41" spans="2:27" ht="48.95" hidden="1" customHeight="1">
      <c r="B41" s="123" t="s">
        <v>226</v>
      </c>
      <c r="C41" s="153" t="s">
        <v>203</v>
      </c>
      <c r="D41" s="154" t="s">
        <v>221</v>
      </c>
      <c r="E41" s="124" t="s">
        <v>227</v>
      </c>
      <c r="F41" s="129">
        <v>2</v>
      </c>
      <c r="G41" s="84"/>
      <c r="H41" s="145"/>
      <c r="I41" s="84"/>
      <c r="J41" s="84"/>
      <c r="K41" s="84"/>
      <c r="L41" s="185"/>
      <c r="M41" s="84"/>
      <c r="N41" s="84"/>
      <c r="O41" s="84"/>
      <c r="P41" s="190"/>
      <c r="Q41" s="125"/>
      <c r="R41" s="81"/>
      <c r="S41" s="84"/>
      <c r="T41" s="84"/>
      <c r="U41" s="164">
        <f t="shared" ref="U41:U77" si="4">SUM(F41:T41)</f>
        <v>2</v>
      </c>
      <c r="V41" s="211">
        <v>12986.59</v>
      </c>
      <c r="W41" s="7">
        <f t="shared" ref="W41:W52" si="5">SUM(V41*U41)</f>
        <v>25973.18</v>
      </c>
      <c r="X41" s="7"/>
      <c r="Y41" s="7"/>
      <c r="Z41" s="7"/>
      <c r="AA41" s="19"/>
    </row>
    <row r="42" spans="2:27" ht="42" hidden="1" customHeight="1">
      <c r="B42" s="155">
        <v>2797704</v>
      </c>
      <c r="C42" s="156" t="s">
        <v>228</v>
      </c>
      <c r="D42" s="157" t="s">
        <v>221</v>
      </c>
      <c r="E42" s="158" t="s">
        <v>229</v>
      </c>
      <c r="F42" s="84"/>
      <c r="G42" s="125"/>
      <c r="H42" s="126"/>
      <c r="I42" s="84"/>
      <c r="J42" s="84"/>
      <c r="K42" s="84"/>
      <c r="L42" s="185"/>
      <c r="M42" s="84"/>
      <c r="N42" s="84"/>
      <c r="O42" s="84"/>
      <c r="P42" s="84"/>
      <c r="Q42" s="125">
        <v>1</v>
      </c>
      <c r="R42" s="84"/>
      <c r="S42" s="84"/>
      <c r="T42" s="84"/>
      <c r="U42" s="164">
        <f t="shared" si="4"/>
        <v>1</v>
      </c>
      <c r="V42" s="99">
        <v>24479.62</v>
      </c>
      <c r="W42" s="7">
        <f t="shared" si="5"/>
        <v>24479.62</v>
      </c>
      <c r="X42" s="7"/>
      <c r="Y42" s="70"/>
      <c r="Z42" s="7"/>
      <c r="AA42" s="19"/>
    </row>
    <row r="43" spans="2:27" ht="45.95" customHeight="1">
      <c r="B43" s="159" t="s">
        <v>230</v>
      </c>
      <c r="C43" s="30" t="s">
        <v>158</v>
      </c>
      <c r="D43" s="30" t="s">
        <v>231</v>
      </c>
      <c r="E43" s="160" t="s">
        <v>232</v>
      </c>
      <c r="F43" s="148">
        <v>1</v>
      </c>
      <c r="G43" s="84"/>
      <c r="H43" s="84"/>
      <c r="I43" s="145"/>
      <c r="J43" s="126"/>
      <c r="K43" s="126"/>
      <c r="L43" s="193"/>
      <c r="M43" s="126"/>
      <c r="N43" s="126"/>
      <c r="O43" s="126"/>
      <c r="P43" s="189"/>
      <c r="Q43" s="126"/>
      <c r="R43" s="145"/>
      <c r="S43" s="126"/>
      <c r="T43" s="126"/>
      <c r="U43" s="164">
        <f t="shared" si="4"/>
        <v>1</v>
      </c>
      <c r="V43" s="30">
        <v>570.95000000000005</v>
      </c>
      <c r="W43" s="7">
        <f t="shared" si="5"/>
        <v>570.95000000000005</v>
      </c>
      <c r="X43" s="212" t="s">
        <v>161</v>
      </c>
      <c r="Y43" s="222">
        <v>42838</v>
      </c>
      <c r="Z43" s="70" t="s">
        <v>162</v>
      </c>
      <c r="AA43" s="19"/>
    </row>
    <row r="44" spans="2:27" ht="39" customHeight="1">
      <c r="B44" s="159" t="s">
        <v>233</v>
      </c>
      <c r="C44" s="30" t="s">
        <v>158</v>
      </c>
      <c r="D44" s="30" t="s">
        <v>231</v>
      </c>
      <c r="E44" s="160" t="s">
        <v>234</v>
      </c>
      <c r="F44" s="148">
        <v>2</v>
      </c>
      <c r="G44" s="84"/>
      <c r="H44" s="84"/>
      <c r="I44" s="145"/>
      <c r="J44" s="126"/>
      <c r="K44" s="126"/>
      <c r="L44" s="193"/>
      <c r="M44" s="126"/>
      <c r="N44" s="126"/>
      <c r="O44" s="126"/>
      <c r="P44" s="189"/>
      <c r="Q44" s="126"/>
      <c r="R44" s="145"/>
      <c r="S44" s="126"/>
      <c r="T44" s="126"/>
      <c r="U44" s="164">
        <f t="shared" si="4"/>
        <v>2</v>
      </c>
      <c r="V44" s="30">
        <v>972.41</v>
      </c>
      <c r="W44" s="7">
        <f t="shared" si="5"/>
        <v>1944.82</v>
      </c>
      <c r="X44" s="212" t="s">
        <v>161</v>
      </c>
      <c r="Y44" s="222">
        <v>42838</v>
      </c>
      <c r="Z44" s="70" t="s">
        <v>162</v>
      </c>
      <c r="AA44" s="19"/>
    </row>
    <row r="45" spans="2:27" ht="44.1" customHeight="1">
      <c r="B45" s="159" t="s">
        <v>235</v>
      </c>
      <c r="C45" s="30" t="s">
        <v>236</v>
      </c>
      <c r="D45" s="30" t="s">
        <v>231</v>
      </c>
      <c r="E45" s="160" t="s">
        <v>237</v>
      </c>
      <c r="F45" s="148">
        <v>2</v>
      </c>
      <c r="G45" s="84"/>
      <c r="H45" s="84"/>
      <c r="I45" s="145"/>
      <c r="J45" s="126"/>
      <c r="K45" s="126">
        <v>8</v>
      </c>
      <c r="L45" s="193"/>
      <c r="M45" s="126"/>
      <c r="N45" s="126"/>
      <c r="O45" s="126"/>
      <c r="P45" s="189"/>
      <c r="Q45" s="126"/>
      <c r="R45" s="145"/>
      <c r="S45" s="126"/>
      <c r="T45" s="126"/>
      <c r="U45" s="164">
        <f t="shared" si="4"/>
        <v>10</v>
      </c>
      <c r="V45" s="31">
        <v>1153.55</v>
      </c>
      <c r="W45" s="7">
        <f t="shared" si="5"/>
        <v>11535.5</v>
      </c>
      <c r="X45" s="212" t="s">
        <v>161</v>
      </c>
      <c r="Y45" s="222">
        <v>42838</v>
      </c>
      <c r="Z45" s="70" t="s">
        <v>162</v>
      </c>
      <c r="AA45" s="19"/>
    </row>
    <row r="46" spans="2:27" ht="36.950000000000003" customHeight="1">
      <c r="B46" s="161" t="s">
        <v>238</v>
      </c>
      <c r="C46" s="96" t="s">
        <v>158</v>
      </c>
      <c r="D46" s="96" t="s">
        <v>231</v>
      </c>
      <c r="E46" s="96" t="s">
        <v>239</v>
      </c>
      <c r="F46" s="145"/>
      <c r="G46" s="125"/>
      <c r="H46" s="65">
        <v>6</v>
      </c>
      <c r="I46" s="126"/>
      <c r="J46" s="126"/>
      <c r="K46" s="126"/>
      <c r="L46" s="193"/>
      <c r="M46" s="126"/>
      <c r="N46" s="126"/>
      <c r="O46" s="126"/>
      <c r="P46" s="189"/>
      <c r="Q46" s="126"/>
      <c r="R46" s="145"/>
      <c r="S46" s="126"/>
      <c r="T46" s="126"/>
      <c r="U46" s="213">
        <f t="shared" si="4"/>
        <v>6</v>
      </c>
      <c r="V46" s="156">
        <v>286</v>
      </c>
      <c r="W46" s="70">
        <f t="shared" si="5"/>
        <v>1716</v>
      </c>
      <c r="X46" s="212" t="s">
        <v>161</v>
      </c>
      <c r="Y46" s="222">
        <v>42838</v>
      </c>
      <c r="Z46" s="70" t="s">
        <v>162</v>
      </c>
      <c r="AA46" s="19"/>
    </row>
    <row r="47" spans="2:27" ht="39" customHeight="1">
      <c r="B47" s="161" t="s">
        <v>240</v>
      </c>
      <c r="C47" s="96" t="s">
        <v>158</v>
      </c>
      <c r="D47" s="96" t="s">
        <v>231</v>
      </c>
      <c r="E47" s="110" t="s">
        <v>241</v>
      </c>
      <c r="F47" s="145"/>
      <c r="G47" s="126"/>
      <c r="H47" s="126">
        <v>4</v>
      </c>
      <c r="I47" s="126"/>
      <c r="J47" s="126"/>
      <c r="K47" s="126">
        <v>4</v>
      </c>
      <c r="L47" s="193"/>
      <c r="M47" s="189"/>
      <c r="N47" s="84"/>
      <c r="O47" s="84"/>
      <c r="P47" s="84"/>
      <c r="Q47" s="84"/>
      <c r="R47" s="84"/>
      <c r="S47" s="84"/>
      <c r="T47" s="84"/>
      <c r="U47" s="164">
        <f t="shared" si="4"/>
        <v>8</v>
      </c>
      <c r="V47" s="26">
        <v>3792.2</v>
      </c>
      <c r="W47" s="7">
        <f t="shared" si="5"/>
        <v>30337.599999999999</v>
      </c>
      <c r="X47" s="212" t="s">
        <v>161</v>
      </c>
      <c r="Y47" s="222">
        <v>42838</v>
      </c>
      <c r="Z47" s="70" t="s">
        <v>162</v>
      </c>
      <c r="AA47" s="19"/>
    </row>
    <row r="48" spans="2:27" ht="36.950000000000003" customHeight="1">
      <c r="B48" s="133" t="s">
        <v>242</v>
      </c>
      <c r="C48" s="96" t="s">
        <v>158</v>
      </c>
      <c r="D48" s="96" t="s">
        <v>231</v>
      </c>
      <c r="E48" s="162" t="s">
        <v>243</v>
      </c>
      <c r="F48" s="145"/>
      <c r="G48" s="126"/>
      <c r="H48" s="126"/>
      <c r="I48" s="126"/>
      <c r="J48" s="126"/>
      <c r="K48" s="126">
        <v>3</v>
      </c>
      <c r="L48" s="193"/>
      <c r="M48" s="189"/>
      <c r="N48" s="84"/>
      <c r="O48" s="84"/>
      <c r="P48" s="84"/>
      <c r="Q48" s="84"/>
      <c r="R48" s="84"/>
      <c r="S48" s="84"/>
      <c r="T48" s="84"/>
      <c r="U48" s="164">
        <f t="shared" si="4"/>
        <v>3</v>
      </c>
      <c r="V48" s="214">
        <v>972.41</v>
      </c>
      <c r="W48" s="7">
        <f t="shared" si="5"/>
        <v>2917.23</v>
      </c>
      <c r="X48" s="212" t="s">
        <v>161</v>
      </c>
      <c r="Y48" s="222">
        <v>42838</v>
      </c>
      <c r="Z48" s="70" t="s">
        <v>162</v>
      </c>
      <c r="AA48" s="19"/>
    </row>
    <row r="49" spans="2:27" ht="36.950000000000003" customHeight="1">
      <c r="B49" s="133" t="s">
        <v>244</v>
      </c>
      <c r="C49" s="96" t="s">
        <v>158</v>
      </c>
      <c r="D49" s="163" t="s">
        <v>231</v>
      </c>
      <c r="E49" s="46" t="s">
        <v>245</v>
      </c>
      <c r="F49" s="145"/>
      <c r="G49" s="126"/>
      <c r="H49" s="126"/>
      <c r="I49" s="126"/>
      <c r="J49" s="126"/>
      <c r="K49" s="126">
        <v>1</v>
      </c>
      <c r="L49" s="193"/>
      <c r="M49" s="189"/>
      <c r="N49" s="84"/>
      <c r="O49" s="84"/>
      <c r="P49" s="84"/>
      <c r="Q49" s="84"/>
      <c r="R49" s="84"/>
      <c r="S49" s="84"/>
      <c r="T49" s="84"/>
      <c r="U49" s="164">
        <f t="shared" si="4"/>
        <v>1</v>
      </c>
      <c r="V49" s="46">
        <v>454.42</v>
      </c>
      <c r="W49" s="7">
        <f t="shared" si="5"/>
        <v>454.42</v>
      </c>
      <c r="X49" s="212" t="s">
        <v>161</v>
      </c>
      <c r="Y49" s="222">
        <v>42838</v>
      </c>
      <c r="Z49" s="70" t="s">
        <v>162</v>
      </c>
      <c r="AA49" s="19"/>
    </row>
    <row r="50" spans="2:27" ht="36.950000000000003" customHeight="1">
      <c r="B50" s="133" t="s">
        <v>246</v>
      </c>
      <c r="C50" s="96" t="s">
        <v>158</v>
      </c>
      <c r="D50" s="163" t="s">
        <v>231</v>
      </c>
      <c r="E50" s="164" t="s">
        <v>247</v>
      </c>
      <c r="F50" s="145"/>
      <c r="G50" s="126"/>
      <c r="H50" s="126"/>
      <c r="I50" s="126"/>
      <c r="J50" s="126"/>
      <c r="K50" s="126">
        <v>3</v>
      </c>
      <c r="L50" s="193"/>
      <c r="M50" s="189"/>
      <c r="N50" s="84"/>
      <c r="O50" s="84"/>
      <c r="P50" s="84"/>
      <c r="Q50" s="84"/>
      <c r="R50" s="84"/>
      <c r="S50" s="84"/>
      <c r="T50" s="84"/>
      <c r="U50" s="164">
        <f t="shared" si="4"/>
        <v>3</v>
      </c>
      <c r="V50" s="193">
        <v>254.23</v>
      </c>
      <c r="W50" s="7">
        <f t="shared" si="5"/>
        <v>762.68999999999994</v>
      </c>
      <c r="X50" s="212" t="s">
        <v>161</v>
      </c>
      <c r="Y50" s="222">
        <v>42838</v>
      </c>
      <c r="Z50" s="70" t="s">
        <v>162</v>
      </c>
      <c r="AA50" s="19"/>
    </row>
    <row r="51" spans="2:27" ht="36.950000000000003" hidden="1" customHeight="1">
      <c r="B51" s="165" t="s">
        <v>248</v>
      </c>
      <c r="C51" s="96" t="s">
        <v>158</v>
      </c>
      <c r="D51" s="96" t="s">
        <v>231</v>
      </c>
      <c r="E51" s="166" t="s">
        <v>249</v>
      </c>
      <c r="F51" s="145"/>
      <c r="G51" s="126"/>
      <c r="H51" s="126"/>
      <c r="I51" s="126"/>
      <c r="J51" s="126"/>
      <c r="K51" s="126">
        <v>2</v>
      </c>
      <c r="L51" s="193"/>
      <c r="M51" s="189"/>
      <c r="N51" s="84"/>
      <c r="O51" s="84"/>
      <c r="P51" s="84"/>
      <c r="Q51" s="84"/>
      <c r="R51" s="84"/>
      <c r="S51" s="84"/>
      <c r="T51" s="84"/>
      <c r="U51" s="164">
        <f t="shared" si="4"/>
        <v>2</v>
      </c>
      <c r="V51" s="215">
        <v>1969.19</v>
      </c>
      <c r="W51" s="7">
        <f t="shared" si="5"/>
        <v>3938.38</v>
      </c>
      <c r="X51" s="216" t="s">
        <v>250</v>
      </c>
      <c r="Y51" s="222">
        <v>42838</v>
      </c>
      <c r="Z51" s="70"/>
      <c r="AA51" s="19"/>
    </row>
    <row r="52" spans="2:27" ht="36.950000000000003" customHeight="1">
      <c r="B52" s="159" t="s">
        <v>251</v>
      </c>
      <c r="C52" s="167" t="s">
        <v>158</v>
      </c>
      <c r="D52" s="163" t="s">
        <v>231</v>
      </c>
      <c r="E52" s="96" t="s">
        <v>252</v>
      </c>
      <c r="F52" s="145"/>
      <c r="G52" s="126"/>
      <c r="H52" s="126"/>
      <c r="I52" s="126"/>
      <c r="J52" s="126"/>
      <c r="K52" s="126">
        <v>1</v>
      </c>
      <c r="L52" s="193"/>
      <c r="M52" s="189"/>
      <c r="N52" s="84"/>
      <c r="O52" s="84"/>
      <c r="P52" s="84"/>
      <c r="Q52" s="84"/>
      <c r="R52" s="84"/>
      <c r="S52" s="84"/>
      <c r="T52" s="84"/>
      <c r="U52" s="164">
        <f t="shared" si="4"/>
        <v>1</v>
      </c>
      <c r="V52" s="217">
        <v>1620.69</v>
      </c>
      <c r="W52" s="7">
        <f t="shared" si="5"/>
        <v>1620.69</v>
      </c>
      <c r="X52" s="212" t="s">
        <v>161</v>
      </c>
      <c r="Y52" s="222">
        <v>42838</v>
      </c>
      <c r="Z52" s="70" t="s">
        <v>162</v>
      </c>
      <c r="AA52" s="19"/>
    </row>
    <row r="53" spans="2:27" ht="36.950000000000003" customHeight="1">
      <c r="B53" s="168" t="s">
        <v>253</v>
      </c>
      <c r="C53" s="156" t="s">
        <v>148</v>
      </c>
      <c r="D53" s="74" t="s">
        <v>231</v>
      </c>
      <c r="E53" s="169" t="s">
        <v>254</v>
      </c>
      <c r="F53" s="145"/>
      <c r="G53" s="126"/>
      <c r="H53" s="126"/>
      <c r="I53" s="126"/>
      <c r="J53" s="126"/>
      <c r="K53" s="126"/>
      <c r="L53" s="193">
        <v>3</v>
      </c>
      <c r="M53" s="126"/>
      <c r="N53" s="125"/>
      <c r="O53" s="125"/>
      <c r="P53" s="125"/>
      <c r="Q53" s="125"/>
      <c r="R53" s="125"/>
      <c r="S53" s="125"/>
      <c r="T53" s="125"/>
      <c r="U53" s="196">
        <f t="shared" si="4"/>
        <v>3</v>
      </c>
      <c r="V53" s="99">
        <v>20708.95</v>
      </c>
      <c r="W53" s="197">
        <f t="shared" ref="W53:W77" si="6">SUM(V53*U53)</f>
        <v>62126.850000000006</v>
      </c>
      <c r="X53" s="212" t="s">
        <v>161</v>
      </c>
      <c r="Y53" s="222">
        <v>42838</v>
      </c>
      <c r="Z53" s="70" t="s">
        <v>255</v>
      </c>
      <c r="AA53" s="312" t="s">
        <v>256</v>
      </c>
    </row>
    <row r="54" spans="2:27" ht="36.950000000000003" customHeight="1">
      <c r="B54" s="139" t="s">
        <v>257</v>
      </c>
      <c r="C54" s="170" t="s">
        <v>148</v>
      </c>
      <c r="D54" s="171" t="s">
        <v>231</v>
      </c>
      <c r="E54" s="158" t="s">
        <v>258</v>
      </c>
      <c r="F54" s="126"/>
      <c r="G54" s="126"/>
      <c r="H54" s="126"/>
      <c r="I54" s="126"/>
      <c r="J54" s="126"/>
      <c r="K54" s="126"/>
      <c r="L54" s="193">
        <v>3</v>
      </c>
      <c r="M54" s="126"/>
      <c r="N54" s="126"/>
      <c r="O54" s="126"/>
      <c r="P54" s="126"/>
      <c r="Q54" s="126"/>
      <c r="R54" s="126"/>
      <c r="S54" s="126"/>
      <c r="T54" s="126"/>
      <c r="U54" s="164">
        <f t="shared" si="4"/>
        <v>3</v>
      </c>
      <c r="V54" s="26">
        <v>20708.95</v>
      </c>
      <c r="W54" s="7">
        <f t="shared" si="6"/>
        <v>62126.850000000006</v>
      </c>
      <c r="X54" s="212" t="s">
        <v>161</v>
      </c>
      <c r="Y54" s="222">
        <v>42838</v>
      </c>
      <c r="Z54" s="70" t="s">
        <v>255</v>
      </c>
      <c r="AA54" s="19" t="s">
        <v>259</v>
      </c>
    </row>
    <row r="55" spans="2:27" ht="66" customHeight="1">
      <c r="B55" s="85" t="s">
        <v>260</v>
      </c>
      <c r="C55" s="172" t="s">
        <v>228</v>
      </c>
      <c r="D55" s="173" t="s">
        <v>231</v>
      </c>
      <c r="E55" s="88" t="s">
        <v>261</v>
      </c>
      <c r="F55" s="145"/>
      <c r="G55" s="126"/>
      <c r="H55" s="126">
        <v>2</v>
      </c>
      <c r="I55" s="126">
        <v>1</v>
      </c>
      <c r="J55" s="126"/>
      <c r="K55" s="126"/>
      <c r="L55" s="193"/>
      <c r="M55" s="126"/>
      <c r="N55" s="126"/>
      <c r="O55" s="126"/>
      <c r="P55" s="126"/>
      <c r="Q55" s="126">
        <v>2</v>
      </c>
      <c r="R55" s="126"/>
      <c r="S55" s="126"/>
      <c r="T55" s="126"/>
      <c r="U55" s="164">
        <f t="shared" si="4"/>
        <v>5</v>
      </c>
      <c r="V55" s="26">
        <v>30902.26</v>
      </c>
      <c r="W55" s="7">
        <f t="shared" si="6"/>
        <v>154511.29999999999</v>
      </c>
      <c r="X55" s="218" t="s">
        <v>161</v>
      </c>
      <c r="Y55" s="223">
        <v>42838</v>
      </c>
      <c r="Z55" s="70" t="s">
        <v>262</v>
      </c>
      <c r="AA55" s="224" t="s">
        <v>263</v>
      </c>
    </row>
    <row r="56" spans="2:27" ht="60" customHeight="1">
      <c r="B56" s="155" t="s">
        <v>260</v>
      </c>
      <c r="C56" s="174" t="s">
        <v>228</v>
      </c>
      <c r="D56" s="173" t="s">
        <v>231</v>
      </c>
      <c r="E56" s="88" t="s">
        <v>264</v>
      </c>
      <c r="F56" s="145"/>
      <c r="G56" s="126"/>
      <c r="H56" s="126"/>
      <c r="I56" s="126">
        <v>1</v>
      </c>
      <c r="J56" s="126"/>
      <c r="K56" s="126"/>
      <c r="L56" s="193"/>
      <c r="M56" s="126"/>
      <c r="N56" s="126"/>
      <c r="O56" s="126"/>
      <c r="P56" s="126"/>
      <c r="Q56" s="126">
        <v>1</v>
      </c>
      <c r="R56" s="126"/>
      <c r="S56" s="126"/>
      <c r="T56" s="126"/>
      <c r="U56" s="164">
        <f t="shared" si="4"/>
        <v>2</v>
      </c>
      <c r="V56" s="26">
        <v>30903.26</v>
      </c>
      <c r="W56" s="7">
        <f t="shared" si="6"/>
        <v>61806.52</v>
      </c>
      <c r="X56" s="218" t="s">
        <v>161</v>
      </c>
      <c r="Y56" s="223">
        <v>42838</v>
      </c>
      <c r="Z56" s="70" t="s">
        <v>262</v>
      </c>
      <c r="AA56" s="312" t="s">
        <v>265</v>
      </c>
    </row>
    <row r="57" spans="2:27" ht="66.95" customHeight="1">
      <c r="B57" s="91" t="s">
        <v>266</v>
      </c>
      <c r="C57" s="175" t="s">
        <v>228</v>
      </c>
      <c r="D57" s="176" t="s">
        <v>231</v>
      </c>
      <c r="E57" s="110" t="s">
        <v>267</v>
      </c>
      <c r="F57" s="145"/>
      <c r="G57" s="126">
        <v>1</v>
      </c>
      <c r="H57" s="126"/>
      <c r="I57" s="126"/>
      <c r="J57" s="126"/>
      <c r="K57" s="126">
        <v>2</v>
      </c>
      <c r="L57" s="193"/>
      <c r="M57" s="126"/>
      <c r="N57" s="126">
        <v>3</v>
      </c>
      <c r="O57" s="126"/>
      <c r="P57" s="126"/>
      <c r="Q57" s="126"/>
      <c r="R57" s="126"/>
      <c r="S57" s="126"/>
      <c r="T57" s="126"/>
      <c r="U57" s="213">
        <f t="shared" si="4"/>
        <v>6</v>
      </c>
      <c r="V57" s="141">
        <v>27382.22</v>
      </c>
      <c r="W57" s="70">
        <f t="shared" si="6"/>
        <v>164293.32</v>
      </c>
      <c r="X57" s="218" t="s">
        <v>161</v>
      </c>
      <c r="Y57" s="223">
        <v>42838</v>
      </c>
      <c r="Z57" s="70" t="s">
        <v>262</v>
      </c>
      <c r="AA57" s="312" t="s">
        <v>268</v>
      </c>
    </row>
    <row r="58" spans="2:27" ht="84" customHeight="1">
      <c r="B58" s="123" t="s">
        <v>269</v>
      </c>
      <c r="C58" s="30" t="s">
        <v>228</v>
      </c>
      <c r="D58" s="30" t="s">
        <v>231</v>
      </c>
      <c r="E58" s="38" t="s">
        <v>270</v>
      </c>
      <c r="F58" s="177">
        <v>2</v>
      </c>
      <c r="G58" s="126"/>
      <c r="H58" s="126"/>
      <c r="I58" s="126"/>
      <c r="J58" s="126"/>
      <c r="K58" s="126"/>
      <c r="L58" s="193"/>
      <c r="M58" s="126"/>
      <c r="N58" s="126"/>
      <c r="O58" s="126"/>
      <c r="P58" s="126"/>
      <c r="Q58" s="126"/>
      <c r="R58" s="126"/>
      <c r="S58" s="126"/>
      <c r="T58" s="126"/>
      <c r="U58" s="213">
        <f t="shared" si="4"/>
        <v>2</v>
      </c>
      <c r="V58" s="141">
        <v>41986.63</v>
      </c>
      <c r="W58" s="70">
        <f t="shared" si="6"/>
        <v>83973.26</v>
      </c>
      <c r="X58" s="218" t="s">
        <v>161</v>
      </c>
      <c r="Y58" s="223">
        <v>42838</v>
      </c>
      <c r="Z58" s="70" t="s">
        <v>262</v>
      </c>
      <c r="AA58" s="312" t="s">
        <v>271</v>
      </c>
    </row>
    <row r="59" spans="2:27" ht="44.1" customHeight="1">
      <c r="B59" s="130" t="s">
        <v>272</v>
      </c>
      <c r="C59" s="6" t="s">
        <v>148</v>
      </c>
      <c r="D59" s="95" t="s">
        <v>231</v>
      </c>
      <c r="E59" s="113" t="s">
        <v>273</v>
      </c>
      <c r="F59" s="145"/>
      <c r="G59" s="126"/>
      <c r="H59" s="126"/>
      <c r="I59" s="126"/>
      <c r="J59" s="126"/>
      <c r="K59" s="126"/>
      <c r="L59" s="193"/>
      <c r="M59" s="126"/>
      <c r="N59" s="126"/>
      <c r="O59" s="126"/>
      <c r="P59" s="126"/>
      <c r="Q59" s="126"/>
      <c r="R59" s="126"/>
      <c r="S59" s="126">
        <v>1</v>
      </c>
      <c r="T59" s="126"/>
      <c r="U59" s="213">
        <f t="shared" si="4"/>
        <v>1</v>
      </c>
      <c r="V59" s="141">
        <v>30417.23</v>
      </c>
      <c r="W59" s="70">
        <f t="shared" si="6"/>
        <v>30417.23</v>
      </c>
      <c r="X59" s="212" t="s">
        <v>161</v>
      </c>
      <c r="Y59" s="222">
        <v>42838</v>
      </c>
      <c r="Z59" s="70" t="s">
        <v>255</v>
      </c>
      <c r="AA59" s="312" t="s">
        <v>274</v>
      </c>
    </row>
    <row r="60" spans="2:27" ht="44.1" customHeight="1">
      <c r="B60" s="130" t="s">
        <v>275</v>
      </c>
      <c r="C60" s="6" t="s">
        <v>148</v>
      </c>
      <c r="D60" s="95" t="s">
        <v>231</v>
      </c>
      <c r="E60" s="167" t="s">
        <v>276</v>
      </c>
      <c r="F60" s="145">
        <v>1</v>
      </c>
      <c r="G60" s="126"/>
      <c r="H60" s="126"/>
      <c r="I60" s="126"/>
      <c r="J60" s="126"/>
      <c r="K60" s="126"/>
      <c r="L60" s="193"/>
      <c r="M60" s="126"/>
      <c r="N60" s="126"/>
      <c r="O60" s="126"/>
      <c r="P60" s="126"/>
      <c r="Q60" s="126"/>
      <c r="R60" s="126"/>
      <c r="S60" s="126">
        <v>1</v>
      </c>
      <c r="T60" s="126"/>
      <c r="U60" s="213">
        <f t="shared" si="4"/>
        <v>2</v>
      </c>
      <c r="V60" s="141">
        <v>30417.23</v>
      </c>
      <c r="W60" s="70">
        <f t="shared" si="6"/>
        <v>60834.46</v>
      </c>
      <c r="X60" s="212" t="s">
        <v>161</v>
      </c>
      <c r="Y60" s="222">
        <v>42838</v>
      </c>
      <c r="Z60" s="70" t="s">
        <v>255</v>
      </c>
      <c r="AA60" s="312" t="s">
        <v>277</v>
      </c>
    </row>
    <row r="61" spans="2:27" ht="44.1" customHeight="1">
      <c r="B61" s="178" t="s">
        <v>278</v>
      </c>
      <c r="C61" s="6" t="s">
        <v>148</v>
      </c>
      <c r="D61" s="95" t="s">
        <v>231</v>
      </c>
      <c r="E61" s="46" t="s">
        <v>279</v>
      </c>
      <c r="F61" s="145"/>
      <c r="G61" s="126"/>
      <c r="H61" s="126"/>
      <c r="I61" s="126"/>
      <c r="J61" s="126"/>
      <c r="K61" s="126">
        <v>2</v>
      </c>
      <c r="L61" s="193"/>
      <c r="M61" s="126"/>
      <c r="N61" s="126"/>
      <c r="O61" s="126"/>
      <c r="P61" s="126"/>
      <c r="Q61" s="126"/>
      <c r="R61" s="126"/>
      <c r="S61" s="126"/>
      <c r="T61" s="126"/>
      <c r="U61" s="213">
        <f t="shared" si="4"/>
        <v>2</v>
      </c>
      <c r="V61" s="141">
        <v>30417.23</v>
      </c>
      <c r="W61" s="70">
        <f t="shared" si="6"/>
        <v>60834.46</v>
      </c>
      <c r="X61" s="212" t="s">
        <v>161</v>
      </c>
      <c r="Y61" s="222">
        <v>42838</v>
      </c>
      <c r="Z61" s="70" t="s">
        <v>255</v>
      </c>
      <c r="AA61" s="312" t="s">
        <v>280</v>
      </c>
    </row>
    <row r="62" spans="2:27" ht="44.1" customHeight="1">
      <c r="B62" s="123" t="s">
        <v>281</v>
      </c>
      <c r="C62" s="6" t="s">
        <v>148</v>
      </c>
      <c r="D62" s="95" t="s">
        <v>231</v>
      </c>
      <c r="E62" s="122" t="s">
        <v>282</v>
      </c>
      <c r="F62" s="145"/>
      <c r="G62" s="126"/>
      <c r="H62" s="126"/>
      <c r="I62" s="126"/>
      <c r="J62" s="126"/>
      <c r="K62" s="126">
        <v>11</v>
      </c>
      <c r="L62" s="193"/>
      <c r="M62" s="126"/>
      <c r="N62" s="126"/>
      <c r="O62" s="126"/>
      <c r="P62" s="126"/>
      <c r="Q62" s="126"/>
      <c r="R62" s="126"/>
      <c r="S62" s="126"/>
      <c r="T62" s="126"/>
      <c r="U62" s="213">
        <f t="shared" si="4"/>
        <v>11</v>
      </c>
      <c r="V62" s="141">
        <v>9787.61</v>
      </c>
      <c r="W62" s="70">
        <f t="shared" si="6"/>
        <v>107663.71</v>
      </c>
      <c r="X62" s="212" t="s">
        <v>161</v>
      </c>
      <c r="Y62" s="225" t="s">
        <v>283</v>
      </c>
      <c r="Z62" s="70" t="s">
        <v>255</v>
      </c>
      <c r="AA62" s="50" t="s">
        <v>284</v>
      </c>
    </row>
    <row r="63" spans="2:27" ht="72.95" customHeight="1">
      <c r="B63" s="179" t="s">
        <v>285</v>
      </c>
      <c r="C63" s="180" t="s">
        <v>228</v>
      </c>
      <c r="D63" s="181" t="s">
        <v>231</v>
      </c>
      <c r="E63" s="182" t="s">
        <v>286</v>
      </c>
      <c r="F63" s="126"/>
      <c r="G63" s="126"/>
      <c r="H63" s="126"/>
      <c r="I63" s="126"/>
      <c r="J63" s="126">
        <v>3</v>
      </c>
      <c r="K63" s="126"/>
      <c r="L63" s="193"/>
      <c r="M63" s="126"/>
      <c r="N63" s="126">
        <v>1</v>
      </c>
      <c r="O63" s="126"/>
      <c r="P63" s="126"/>
      <c r="Q63" s="126"/>
      <c r="R63" s="126"/>
      <c r="S63" s="126"/>
      <c r="T63" s="126"/>
      <c r="U63" s="213">
        <f t="shared" si="4"/>
        <v>4</v>
      </c>
      <c r="V63" s="141">
        <v>35375.54</v>
      </c>
      <c r="W63" s="70">
        <f t="shared" si="6"/>
        <v>141502.16</v>
      </c>
      <c r="X63" s="218" t="s">
        <v>161</v>
      </c>
      <c r="Y63" s="223">
        <v>42838</v>
      </c>
      <c r="Z63" s="70" t="s">
        <v>262</v>
      </c>
      <c r="AA63" s="312" t="s">
        <v>287</v>
      </c>
    </row>
    <row r="64" spans="2:27" ht="72.95" customHeight="1">
      <c r="B64" s="130" t="s">
        <v>285</v>
      </c>
      <c r="C64" s="6" t="s">
        <v>228</v>
      </c>
      <c r="D64" s="95" t="s">
        <v>231</v>
      </c>
      <c r="E64" s="96" t="s">
        <v>288</v>
      </c>
      <c r="F64" s="145"/>
      <c r="G64" s="126">
        <v>1</v>
      </c>
      <c r="H64" s="126"/>
      <c r="I64" s="126"/>
      <c r="J64" s="126">
        <v>3</v>
      </c>
      <c r="K64" s="126">
        <v>2</v>
      </c>
      <c r="L64" s="193"/>
      <c r="M64" s="126"/>
      <c r="O64" s="126"/>
      <c r="P64" s="126">
        <v>1</v>
      </c>
      <c r="Q64" s="126"/>
      <c r="R64" s="126"/>
      <c r="S64" s="126"/>
      <c r="T64" s="126"/>
      <c r="U64" s="213">
        <f t="shared" si="4"/>
        <v>7</v>
      </c>
      <c r="V64" s="141">
        <v>35375.54</v>
      </c>
      <c r="W64" s="70">
        <f t="shared" si="6"/>
        <v>247628.78</v>
      </c>
      <c r="X64" s="218" t="s">
        <v>161</v>
      </c>
      <c r="Y64" s="223">
        <v>42838</v>
      </c>
      <c r="Z64" s="70" t="s">
        <v>262</v>
      </c>
      <c r="AA64" s="313" t="s">
        <v>289</v>
      </c>
    </row>
    <row r="65" spans="1:27" ht="69" customHeight="1">
      <c r="B65" s="130" t="s">
        <v>285</v>
      </c>
      <c r="C65" s="6" t="s">
        <v>228</v>
      </c>
      <c r="D65" s="95" t="s">
        <v>231</v>
      </c>
      <c r="E65" s="96" t="s">
        <v>290</v>
      </c>
      <c r="F65" s="145"/>
      <c r="G65" s="126"/>
      <c r="H65" s="126">
        <v>2</v>
      </c>
      <c r="I65" s="126"/>
      <c r="J65" s="126"/>
      <c r="K65" s="126"/>
      <c r="L65" s="193"/>
      <c r="M65" s="126"/>
      <c r="N65" s="126"/>
      <c r="O65" s="126"/>
      <c r="P65" s="126"/>
      <c r="Q65" s="126"/>
      <c r="R65" s="126"/>
      <c r="S65" s="126"/>
      <c r="T65" s="126"/>
      <c r="U65" s="213">
        <f t="shared" si="4"/>
        <v>2</v>
      </c>
      <c r="V65" s="141">
        <v>35375.54</v>
      </c>
      <c r="W65" s="70">
        <f t="shared" si="6"/>
        <v>70751.08</v>
      </c>
      <c r="X65" s="218" t="s">
        <v>161</v>
      </c>
      <c r="Y65" s="223">
        <v>42838</v>
      </c>
      <c r="Z65" s="70" t="s">
        <v>262</v>
      </c>
      <c r="AA65" s="312" t="s">
        <v>291</v>
      </c>
    </row>
    <row r="66" spans="1:27" ht="39.950000000000003" customHeight="1">
      <c r="A66" s="7"/>
      <c r="B66" s="226" t="s">
        <v>292</v>
      </c>
      <c r="C66" s="204" t="s">
        <v>293</v>
      </c>
      <c r="D66" s="204" t="s">
        <v>231</v>
      </c>
      <c r="E66" s="158" t="s">
        <v>294</v>
      </c>
      <c r="F66" s="90">
        <v>1</v>
      </c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7"/>
      <c r="S66" s="90"/>
      <c r="T66" s="90">
        <v>1</v>
      </c>
      <c r="U66" s="270">
        <f t="shared" si="4"/>
        <v>2</v>
      </c>
      <c r="V66" s="200">
        <v>32065.34</v>
      </c>
      <c r="W66" s="200">
        <f t="shared" si="6"/>
        <v>64130.68</v>
      </c>
      <c r="X66" s="218" t="s">
        <v>161</v>
      </c>
      <c r="Y66" s="223">
        <v>42838</v>
      </c>
      <c r="Z66" s="70" t="s">
        <v>262</v>
      </c>
      <c r="AA66" s="312" t="s">
        <v>295</v>
      </c>
    </row>
    <row r="67" spans="1:27" ht="140.25" customHeight="1">
      <c r="A67" s="227"/>
      <c r="B67" s="228">
        <v>32222</v>
      </c>
      <c r="C67" s="110" t="s">
        <v>296</v>
      </c>
      <c r="D67" s="200" t="s">
        <v>297</v>
      </c>
      <c r="E67" s="229" t="s">
        <v>298</v>
      </c>
      <c r="F67" s="89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271">
        <v>5</v>
      </c>
      <c r="S67" s="90"/>
      <c r="T67" s="84"/>
      <c r="U67" s="270">
        <f t="shared" si="4"/>
        <v>5</v>
      </c>
      <c r="V67" s="1">
        <v>16704.61</v>
      </c>
      <c r="W67" s="200">
        <f t="shared" si="6"/>
        <v>83523.05</v>
      </c>
      <c r="X67" s="212" t="s">
        <v>161</v>
      </c>
      <c r="Y67" s="223">
        <v>42838</v>
      </c>
      <c r="Z67" s="70" t="s">
        <v>299</v>
      </c>
      <c r="AA67" s="313" t="s">
        <v>300</v>
      </c>
    </row>
    <row r="68" spans="1:27" ht="138" customHeight="1">
      <c r="B68" s="228">
        <v>32222</v>
      </c>
      <c r="C68" s="110" t="s">
        <v>301</v>
      </c>
      <c r="D68" s="200" t="s">
        <v>297</v>
      </c>
      <c r="E68" s="110" t="s">
        <v>302</v>
      </c>
      <c r="F68" s="89"/>
      <c r="G68" s="90"/>
      <c r="H68" s="90"/>
      <c r="I68" s="90">
        <v>1</v>
      </c>
      <c r="J68" s="90"/>
      <c r="K68" s="90"/>
      <c r="L68" s="90"/>
      <c r="M68" s="90"/>
      <c r="N68" s="90">
        <v>2</v>
      </c>
      <c r="O68" s="90"/>
      <c r="P68" s="90"/>
      <c r="Q68" s="90"/>
      <c r="R68" s="90"/>
      <c r="S68" s="90"/>
      <c r="U68" s="270">
        <f t="shared" si="4"/>
        <v>3</v>
      </c>
      <c r="V68" s="1">
        <v>16704.61</v>
      </c>
      <c r="W68" s="200">
        <f t="shared" si="6"/>
        <v>50113.83</v>
      </c>
      <c r="X68" s="212" t="s">
        <v>161</v>
      </c>
      <c r="Y68" s="223">
        <v>42838</v>
      </c>
      <c r="Z68" s="70" t="s">
        <v>299</v>
      </c>
      <c r="AA68" s="313" t="s">
        <v>303</v>
      </c>
    </row>
    <row r="69" spans="1:27" ht="138" customHeight="1">
      <c r="B69" s="130">
        <v>32222</v>
      </c>
      <c r="C69" s="96" t="s">
        <v>304</v>
      </c>
      <c r="D69" s="1" t="s">
        <v>297</v>
      </c>
      <c r="E69" s="96" t="s">
        <v>305</v>
      </c>
      <c r="F69" s="97"/>
      <c r="G69" s="97"/>
      <c r="H69" s="97"/>
      <c r="I69" s="97"/>
      <c r="J69" s="97"/>
      <c r="K69" s="97">
        <v>2</v>
      </c>
      <c r="L69" s="97"/>
      <c r="M69" s="97"/>
      <c r="N69" s="97"/>
      <c r="O69" s="97"/>
      <c r="P69" s="97"/>
      <c r="Q69" s="97"/>
      <c r="R69" s="97"/>
      <c r="S69" s="97"/>
      <c r="T69" s="97"/>
      <c r="U69" s="201">
        <f t="shared" si="4"/>
        <v>2</v>
      </c>
      <c r="V69" s="272">
        <v>16704.61</v>
      </c>
      <c r="W69" s="200">
        <f t="shared" si="6"/>
        <v>33409.22</v>
      </c>
      <c r="X69" s="212" t="s">
        <v>161</v>
      </c>
      <c r="Y69" s="223">
        <v>42838</v>
      </c>
      <c r="Z69" s="70" t="s">
        <v>299</v>
      </c>
      <c r="AA69" s="313" t="s">
        <v>306</v>
      </c>
    </row>
    <row r="70" spans="1:27" ht="135.94999999999999" customHeight="1">
      <c r="B70" s="230">
        <v>32222</v>
      </c>
      <c r="C70" s="144" t="s">
        <v>307</v>
      </c>
      <c r="D70" s="231" t="s">
        <v>297</v>
      </c>
      <c r="E70" s="144" t="s">
        <v>305</v>
      </c>
      <c r="F70" s="145"/>
      <c r="G70" s="126">
        <v>2</v>
      </c>
      <c r="H70" s="126"/>
      <c r="I70" s="126"/>
      <c r="J70" s="126"/>
      <c r="K70" s="126"/>
      <c r="L70" s="126"/>
      <c r="M70" s="126"/>
      <c r="N70" s="126">
        <v>3</v>
      </c>
      <c r="O70" s="126"/>
      <c r="P70" s="126"/>
      <c r="Q70" s="126"/>
      <c r="R70" s="126"/>
      <c r="S70" s="126"/>
      <c r="T70" s="125"/>
      <c r="U70" s="201">
        <f t="shared" si="4"/>
        <v>5</v>
      </c>
      <c r="V70" s="1">
        <v>16704.61</v>
      </c>
      <c r="W70" s="1">
        <f t="shared" si="6"/>
        <v>83523.05</v>
      </c>
      <c r="X70" s="212" t="s">
        <v>161</v>
      </c>
      <c r="Y70" s="223">
        <v>42838</v>
      </c>
      <c r="Z70" s="70" t="s">
        <v>299</v>
      </c>
      <c r="AA70" s="313" t="s">
        <v>308</v>
      </c>
    </row>
    <row r="71" spans="1:27" customFormat="1" ht="48" customHeight="1">
      <c r="B71" s="159">
        <v>17809553</v>
      </c>
      <c r="C71" s="30" t="s">
        <v>309</v>
      </c>
      <c r="D71" s="30" t="s">
        <v>297</v>
      </c>
      <c r="E71" s="30" t="s">
        <v>310</v>
      </c>
      <c r="F71" s="148">
        <v>2</v>
      </c>
      <c r="G71" s="232"/>
      <c r="H71" s="84"/>
      <c r="I71" s="145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89"/>
      <c r="U71" s="201">
        <f t="shared" si="4"/>
        <v>2</v>
      </c>
      <c r="V71" s="30">
        <v>879.19</v>
      </c>
      <c r="W71" s="1">
        <f t="shared" si="6"/>
        <v>1758.38</v>
      </c>
      <c r="X71" s="212" t="s">
        <v>161</v>
      </c>
      <c r="Y71" s="223">
        <v>42838</v>
      </c>
      <c r="Z71" s="7" t="s">
        <v>162</v>
      </c>
      <c r="AA71" s="283"/>
    </row>
    <row r="72" spans="1:27" customFormat="1" ht="48" customHeight="1">
      <c r="B72" s="159">
        <v>320207</v>
      </c>
      <c r="C72" s="30" t="s">
        <v>311</v>
      </c>
      <c r="D72" s="30" t="s">
        <v>297</v>
      </c>
      <c r="E72" s="30" t="s">
        <v>312</v>
      </c>
      <c r="F72" s="148"/>
      <c r="G72" s="233"/>
      <c r="H72" s="84"/>
      <c r="I72" s="145"/>
      <c r="J72" s="126"/>
      <c r="K72" s="126">
        <v>1</v>
      </c>
      <c r="L72" s="126"/>
      <c r="M72" s="126"/>
      <c r="N72" s="126"/>
      <c r="O72" s="126"/>
      <c r="P72" s="126"/>
      <c r="Q72" s="126"/>
      <c r="R72" s="126"/>
      <c r="S72" s="126"/>
      <c r="T72" s="189"/>
      <c r="U72" s="201">
        <f t="shared" si="4"/>
        <v>1</v>
      </c>
      <c r="V72" s="273">
        <v>1261.58</v>
      </c>
      <c r="W72" s="1">
        <f t="shared" si="6"/>
        <v>1261.58</v>
      </c>
      <c r="X72" s="212" t="s">
        <v>161</v>
      </c>
      <c r="Y72" s="223">
        <v>42838</v>
      </c>
      <c r="Z72" s="7" t="s">
        <v>162</v>
      </c>
      <c r="AA72" s="283"/>
    </row>
    <row r="73" spans="1:27" customFormat="1" ht="48" customHeight="1">
      <c r="B73" s="159">
        <v>17809653</v>
      </c>
      <c r="C73" s="30" t="s">
        <v>313</v>
      </c>
      <c r="D73" s="30" t="s">
        <v>297</v>
      </c>
      <c r="E73" s="30"/>
      <c r="F73" s="148">
        <v>2</v>
      </c>
      <c r="G73" s="232"/>
      <c r="H73" s="84"/>
      <c r="I73" s="145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89"/>
      <c r="U73" s="201">
        <f t="shared" si="4"/>
        <v>2</v>
      </c>
      <c r="V73" s="30">
        <v>879.19</v>
      </c>
      <c r="W73" s="1">
        <f t="shared" si="6"/>
        <v>1758.38</v>
      </c>
      <c r="X73" s="212" t="s">
        <v>161</v>
      </c>
      <c r="Y73" s="223">
        <v>42838</v>
      </c>
      <c r="Z73" s="7" t="s">
        <v>162</v>
      </c>
      <c r="AA73" s="283"/>
    </row>
    <row r="74" spans="1:27" customFormat="1" ht="30.95" customHeight="1">
      <c r="B74" s="159">
        <v>32100201</v>
      </c>
      <c r="C74" s="30" t="s">
        <v>314</v>
      </c>
      <c r="D74" s="30" t="s">
        <v>297</v>
      </c>
      <c r="E74" s="234"/>
      <c r="F74" s="148">
        <v>2</v>
      </c>
      <c r="G74" s="103"/>
      <c r="H74" s="235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89"/>
      <c r="U74" s="201">
        <f t="shared" si="4"/>
        <v>2</v>
      </c>
      <c r="V74" s="31">
        <v>2384.41</v>
      </c>
      <c r="W74" s="1">
        <f t="shared" si="6"/>
        <v>4768.82</v>
      </c>
      <c r="X74" s="212" t="s">
        <v>161</v>
      </c>
      <c r="Y74" s="223">
        <v>42838</v>
      </c>
      <c r="Z74" s="7" t="s">
        <v>162</v>
      </c>
      <c r="AA74" s="283"/>
    </row>
    <row r="75" spans="1:27" customFormat="1" ht="27" customHeight="1">
      <c r="B75" s="123">
        <v>32220</v>
      </c>
      <c r="C75" s="30" t="s">
        <v>148</v>
      </c>
      <c r="D75" s="30" t="s">
        <v>297</v>
      </c>
      <c r="E75" s="30">
        <v>800</v>
      </c>
      <c r="F75" s="236">
        <v>3</v>
      </c>
      <c r="G75" s="237"/>
      <c r="H75" s="236"/>
      <c r="I75" s="126"/>
      <c r="J75" s="126">
        <v>1</v>
      </c>
      <c r="K75" s="126"/>
      <c r="L75" s="126"/>
      <c r="M75" s="126"/>
      <c r="N75" s="126"/>
      <c r="O75" s="126"/>
      <c r="P75" s="126"/>
      <c r="Q75" s="126"/>
      <c r="R75" s="126"/>
      <c r="S75" s="126"/>
      <c r="T75" s="189"/>
      <c r="U75" s="201">
        <f t="shared" si="4"/>
        <v>4</v>
      </c>
      <c r="V75" s="1">
        <v>16704.61</v>
      </c>
      <c r="W75" s="1">
        <f t="shared" si="6"/>
        <v>66818.44</v>
      </c>
      <c r="X75" s="212" t="s">
        <v>161</v>
      </c>
      <c r="Y75" s="223">
        <v>42838</v>
      </c>
      <c r="Z75" s="70" t="s">
        <v>299</v>
      </c>
      <c r="AA75" s="313" t="s">
        <v>315</v>
      </c>
    </row>
    <row r="76" spans="1:27" s="63" customFormat="1" ht="66.95" customHeight="1">
      <c r="B76" s="238" t="s">
        <v>316</v>
      </c>
      <c r="C76" s="106" t="s">
        <v>317</v>
      </c>
      <c r="D76" s="106" t="s">
        <v>318</v>
      </c>
      <c r="E76" s="239" t="s">
        <v>319</v>
      </c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>
        <v>2</v>
      </c>
      <c r="Q76" s="110"/>
      <c r="R76" s="110"/>
      <c r="S76" s="110"/>
      <c r="T76" s="267"/>
      <c r="U76" s="213">
        <f t="shared" si="4"/>
        <v>2</v>
      </c>
      <c r="V76" s="200">
        <v>26248.59</v>
      </c>
      <c r="W76" s="70">
        <f t="shared" si="6"/>
        <v>52497.18</v>
      </c>
      <c r="X76" s="274" t="s">
        <v>161</v>
      </c>
      <c r="Y76" s="284">
        <v>42838</v>
      </c>
      <c r="Z76" s="1" t="s">
        <v>320</v>
      </c>
      <c r="AA76" s="314" t="s">
        <v>321</v>
      </c>
    </row>
    <row r="77" spans="1:27" s="63" customFormat="1" ht="87" customHeight="1">
      <c r="B77" s="159" t="s">
        <v>322</v>
      </c>
      <c r="C77" s="26" t="s">
        <v>323</v>
      </c>
      <c r="D77" s="26" t="s">
        <v>324</v>
      </c>
      <c r="E77" s="26" t="s">
        <v>325</v>
      </c>
      <c r="F77" s="185">
        <v>2</v>
      </c>
      <c r="G77" s="110"/>
      <c r="H77" s="110"/>
      <c r="I77" s="110"/>
      <c r="J77" s="110"/>
      <c r="K77" s="110"/>
      <c r="L77" s="109"/>
      <c r="M77" s="109"/>
      <c r="N77" s="110"/>
      <c r="O77" s="110"/>
      <c r="P77" s="110"/>
      <c r="Q77" s="110"/>
      <c r="R77" s="110"/>
      <c r="S77" s="110"/>
      <c r="T77" s="267"/>
      <c r="U77" s="213">
        <f t="shared" si="4"/>
        <v>2</v>
      </c>
      <c r="V77" s="26">
        <v>61839.91</v>
      </c>
      <c r="W77" s="70">
        <f t="shared" si="6"/>
        <v>123679.82</v>
      </c>
      <c r="X77" s="274" t="s">
        <v>161</v>
      </c>
      <c r="Y77" s="284">
        <v>42838</v>
      </c>
      <c r="Z77" s="1" t="s">
        <v>320</v>
      </c>
      <c r="AA77" s="314" t="s">
        <v>326</v>
      </c>
    </row>
    <row r="78" spans="1:27" s="63" customFormat="1" ht="66.95" customHeight="1">
      <c r="B78" s="159" t="s">
        <v>327</v>
      </c>
      <c r="C78" s="106" t="s">
        <v>317</v>
      </c>
      <c r="D78" s="26" t="s">
        <v>324</v>
      </c>
      <c r="E78" s="26" t="s">
        <v>319</v>
      </c>
      <c r="F78" s="185">
        <v>1</v>
      </c>
      <c r="G78" s="110"/>
      <c r="H78" s="110"/>
      <c r="I78" s="110"/>
      <c r="J78" s="267"/>
      <c r="K78" s="109"/>
      <c r="L78" s="131"/>
      <c r="M78" s="268"/>
      <c r="N78" s="109"/>
      <c r="O78" s="113"/>
      <c r="P78" s="110"/>
      <c r="Q78" s="110"/>
      <c r="R78" s="110"/>
      <c r="S78" s="110"/>
      <c r="T78" s="267"/>
      <c r="U78" s="213">
        <f t="shared" ref="U78:U85" si="7">SUM(F78:T78)</f>
        <v>1</v>
      </c>
      <c r="V78" s="26">
        <v>60081.53</v>
      </c>
      <c r="W78" s="70">
        <f t="shared" ref="W78:W85" si="8">SUM(V78*U78)</f>
        <v>60081.53</v>
      </c>
      <c r="X78" s="274" t="s">
        <v>161</v>
      </c>
      <c r="Y78" s="284">
        <v>42838</v>
      </c>
      <c r="Z78" s="1" t="s">
        <v>328</v>
      </c>
      <c r="AA78" s="314" t="s">
        <v>329</v>
      </c>
    </row>
    <row r="79" spans="1:27" s="63" customFormat="1" ht="104.1" customHeight="1">
      <c r="B79" s="139" t="s">
        <v>330</v>
      </c>
      <c r="C79" s="141" t="s">
        <v>323</v>
      </c>
      <c r="D79" s="141" t="s">
        <v>324</v>
      </c>
      <c r="E79" s="141" t="s">
        <v>331</v>
      </c>
      <c r="F79" s="110">
        <v>3</v>
      </c>
      <c r="G79" s="110">
        <v>2</v>
      </c>
      <c r="H79" s="110"/>
      <c r="I79" s="110">
        <v>2</v>
      </c>
      <c r="J79" s="110"/>
      <c r="K79" s="269"/>
      <c r="L79" s="131"/>
      <c r="M79" s="268"/>
      <c r="N79" s="268"/>
      <c r="O79" s="109"/>
      <c r="P79" s="113">
        <v>2</v>
      </c>
      <c r="Q79" s="110"/>
      <c r="R79" s="110"/>
      <c r="S79" s="110"/>
      <c r="T79" s="267"/>
      <c r="U79" s="213">
        <f t="shared" si="7"/>
        <v>9</v>
      </c>
      <c r="V79" s="26">
        <v>26079.11</v>
      </c>
      <c r="W79" s="70">
        <f t="shared" si="8"/>
        <v>234711.99</v>
      </c>
      <c r="X79" s="274" t="s">
        <v>161</v>
      </c>
      <c r="Y79" s="284">
        <v>42838</v>
      </c>
      <c r="Z79" s="1" t="s">
        <v>328</v>
      </c>
      <c r="AA79" s="313" t="s">
        <v>332</v>
      </c>
    </row>
    <row r="80" spans="1:27" s="63" customFormat="1" ht="50.1" customHeight="1">
      <c r="B80" s="240" t="s">
        <v>333</v>
      </c>
      <c r="C80" s="26" t="s">
        <v>323</v>
      </c>
      <c r="D80" s="26" t="s">
        <v>324</v>
      </c>
      <c r="E80" s="75" t="s">
        <v>334</v>
      </c>
      <c r="F80" s="113"/>
      <c r="G80" s="110">
        <v>1</v>
      </c>
      <c r="H80" s="110"/>
      <c r="I80" s="110">
        <v>2</v>
      </c>
      <c r="J80" s="110"/>
      <c r="K80" s="267">
        <v>2</v>
      </c>
      <c r="L80" s="97"/>
      <c r="M80" s="109"/>
      <c r="N80" s="109"/>
      <c r="O80" s="109"/>
      <c r="P80" s="113"/>
      <c r="Q80" s="110"/>
      <c r="R80" s="110"/>
      <c r="S80" s="110"/>
      <c r="T80" s="267"/>
      <c r="U80" s="213">
        <f t="shared" si="7"/>
        <v>5</v>
      </c>
      <c r="V80" s="26">
        <v>28155.27</v>
      </c>
      <c r="W80" s="70">
        <f t="shared" si="8"/>
        <v>140776.35</v>
      </c>
      <c r="X80" s="274" t="s">
        <v>161</v>
      </c>
      <c r="Y80" s="284">
        <v>42838</v>
      </c>
      <c r="Z80" s="1" t="s">
        <v>328</v>
      </c>
      <c r="AA80" s="314" t="s">
        <v>335</v>
      </c>
    </row>
    <row r="81" spans="1:28" s="63" customFormat="1" ht="57.95" customHeight="1">
      <c r="B81" s="159" t="s">
        <v>336</v>
      </c>
      <c r="C81" s="26" t="s">
        <v>323</v>
      </c>
      <c r="D81" s="26" t="s">
        <v>324</v>
      </c>
      <c r="E81" s="96" t="s">
        <v>337</v>
      </c>
      <c r="F81" s="113"/>
      <c r="G81" s="110"/>
      <c r="H81" s="110"/>
      <c r="I81" s="110"/>
      <c r="J81" s="110"/>
      <c r="K81" s="267">
        <v>1</v>
      </c>
      <c r="L81" s="97"/>
      <c r="M81" s="109"/>
      <c r="N81" s="109"/>
      <c r="O81" s="109"/>
      <c r="P81" s="113"/>
      <c r="Q81" s="110"/>
      <c r="R81" s="110"/>
      <c r="S81" s="110"/>
      <c r="T81" s="267"/>
      <c r="U81" s="213">
        <f t="shared" si="7"/>
        <v>1</v>
      </c>
      <c r="V81" s="26">
        <v>103808</v>
      </c>
      <c r="W81" s="70">
        <f t="shared" si="8"/>
        <v>103808</v>
      </c>
      <c r="X81" s="274" t="s">
        <v>161</v>
      </c>
      <c r="Y81" s="284">
        <v>42838</v>
      </c>
      <c r="Z81" s="1" t="s">
        <v>320</v>
      </c>
      <c r="AA81" s="314" t="s">
        <v>338</v>
      </c>
    </row>
    <row r="82" spans="1:28" s="63" customFormat="1" ht="50.1" customHeight="1">
      <c r="B82" s="179" t="s">
        <v>339</v>
      </c>
      <c r="C82" s="144" t="s">
        <v>323</v>
      </c>
      <c r="D82" s="144" t="s">
        <v>324</v>
      </c>
      <c r="E82" s="117" t="s">
        <v>334</v>
      </c>
      <c r="F82" s="113">
        <v>1</v>
      </c>
      <c r="G82" s="110"/>
      <c r="H82" s="110"/>
      <c r="I82" s="110"/>
      <c r="J82" s="110"/>
      <c r="K82" s="267">
        <v>1</v>
      </c>
      <c r="L82" s="97"/>
      <c r="M82" s="109"/>
      <c r="N82" s="109"/>
      <c r="O82" s="109"/>
      <c r="P82" s="113"/>
      <c r="Q82" s="110"/>
      <c r="R82" s="110"/>
      <c r="S82" s="110"/>
      <c r="T82" s="267"/>
      <c r="U82" s="213">
        <f t="shared" si="7"/>
        <v>2</v>
      </c>
      <c r="V82" s="26">
        <v>60081.53</v>
      </c>
      <c r="W82" s="70">
        <f t="shared" si="8"/>
        <v>120163.06</v>
      </c>
      <c r="X82" s="274" t="s">
        <v>161</v>
      </c>
      <c r="Y82" s="284">
        <v>42838</v>
      </c>
      <c r="Z82" s="1" t="s">
        <v>328</v>
      </c>
      <c r="AA82" s="314" t="s">
        <v>340</v>
      </c>
    </row>
    <row r="83" spans="1:28" s="63" customFormat="1" ht="50.1" customHeight="1">
      <c r="B83" s="241" t="s">
        <v>341</v>
      </c>
      <c r="C83" s="96" t="s">
        <v>323</v>
      </c>
      <c r="D83" s="163" t="s">
        <v>324</v>
      </c>
      <c r="E83" s="96" t="s">
        <v>342</v>
      </c>
      <c r="F83" s="113"/>
      <c r="G83" s="110"/>
      <c r="H83" s="110"/>
      <c r="I83" s="110"/>
      <c r="J83" s="110"/>
      <c r="K83" s="267">
        <v>4</v>
      </c>
      <c r="L83" s="97"/>
      <c r="M83" s="109"/>
      <c r="N83" s="109"/>
      <c r="O83" s="109"/>
      <c r="P83" s="113"/>
      <c r="Q83" s="110"/>
      <c r="R83" s="110"/>
      <c r="S83" s="110"/>
      <c r="T83" s="267"/>
      <c r="U83" s="213">
        <f t="shared" si="7"/>
        <v>4</v>
      </c>
      <c r="V83" s="26">
        <v>25295.26</v>
      </c>
      <c r="W83" s="70">
        <f t="shared" si="8"/>
        <v>101181.04</v>
      </c>
      <c r="X83" s="274" t="s">
        <v>161</v>
      </c>
      <c r="Y83" s="284">
        <v>42838</v>
      </c>
      <c r="Z83" s="6" t="s">
        <v>343</v>
      </c>
      <c r="AA83" s="314" t="s">
        <v>344</v>
      </c>
    </row>
    <row r="84" spans="1:28" s="63" customFormat="1" ht="102" customHeight="1">
      <c r="B84" s="98" t="s">
        <v>345</v>
      </c>
      <c r="C84" s="99" t="s">
        <v>323</v>
      </c>
      <c r="D84" s="99" t="s">
        <v>346</v>
      </c>
      <c r="E84" s="182" t="s">
        <v>347</v>
      </c>
      <c r="F84" s="110"/>
      <c r="G84" s="110"/>
      <c r="H84" s="110"/>
      <c r="I84" s="110"/>
      <c r="J84" s="110"/>
      <c r="K84" s="267"/>
      <c r="L84" s="185"/>
      <c r="M84" s="97"/>
      <c r="N84" s="97"/>
      <c r="O84" s="97"/>
      <c r="P84" s="89">
        <v>2</v>
      </c>
      <c r="Q84" s="90"/>
      <c r="R84" s="90"/>
      <c r="S84" s="90"/>
      <c r="T84" s="90"/>
      <c r="U84" s="213">
        <f t="shared" si="7"/>
        <v>2</v>
      </c>
      <c r="V84" s="26">
        <v>29172.17</v>
      </c>
      <c r="W84" s="70">
        <f t="shared" si="8"/>
        <v>58344.34</v>
      </c>
      <c r="X84" s="274" t="s">
        <v>161</v>
      </c>
      <c r="Y84" s="284">
        <v>42838</v>
      </c>
      <c r="Z84" s="1" t="s">
        <v>320</v>
      </c>
      <c r="AA84" s="314" t="s">
        <v>348</v>
      </c>
    </row>
    <row r="85" spans="1:28" s="63" customFormat="1" ht="33" customHeight="1">
      <c r="B85" s="105" t="s">
        <v>349</v>
      </c>
      <c r="C85" s="106" t="s">
        <v>350</v>
      </c>
      <c r="D85" s="106" t="s">
        <v>351</v>
      </c>
      <c r="E85" s="242" t="s">
        <v>352</v>
      </c>
      <c r="F85" s="113">
        <v>4</v>
      </c>
      <c r="G85" s="110">
        <v>2</v>
      </c>
      <c r="H85" s="110"/>
      <c r="I85" s="110">
        <v>2</v>
      </c>
      <c r="J85" s="110"/>
      <c r="K85" s="267">
        <v>2</v>
      </c>
      <c r="L85" s="193"/>
      <c r="M85" s="90"/>
      <c r="N85" s="90"/>
      <c r="O85" s="90"/>
      <c r="P85" s="89">
        <v>3</v>
      </c>
      <c r="Q85" s="90"/>
      <c r="R85" s="90"/>
      <c r="S85" s="90"/>
      <c r="T85" s="90"/>
      <c r="U85" s="213">
        <f t="shared" si="7"/>
        <v>13</v>
      </c>
      <c r="V85" s="200">
        <v>9512.2000000000007</v>
      </c>
      <c r="W85" s="70">
        <f t="shared" si="8"/>
        <v>123658.6</v>
      </c>
      <c r="X85" s="275" t="s">
        <v>161</v>
      </c>
      <c r="Y85" s="285">
        <v>42838</v>
      </c>
      <c r="Z85" s="231" t="s">
        <v>353</v>
      </c>
      <c r="AA85" s="313" t="s">
        <v>354</v>
      </c>
    </row>
    <row r="86" spans="1:28" s="63" customFormat="1" ht="36" customHeight="1">
      <c r="B86" s="243" t="s">
        <v>355</v>
      </c>
      <c r="C86" s="106" t="s">
        <v>350</v>
      </c>
      <c r="D86" s="26" t="s">
        <v>351</v>
      </c>
      <c r="E86" s="26" t="s">
        <v>356</v>
      </c>
      <c r="F86" s="113"/>
      <c r="G86" s="110">
        <v>2</v>
      </c>
      <c r="H86" s="110"/>
      <c r="I86" s="113"/>
      <c r="J86" s="267">
        <v>2</v>
      </c>
      <c r="K86" s="109"/>
      <c r="L86" s="185"/>
      <c r="M86" s="97"/>
      <c r="N86" s="97"/>
      <c r="O86" s="97"/>
      <c r="P86" s="89">
        <v>2</v>
      </c>
      <c r="Q86" s="90"/>
      <c r="R86" s="90"/>
      <c r="S86" s="90"/>
      <c r="T86" s="90"/>
      <c r="U86" s="213">
        <f t="shared" ref="U86:U96" si="9">SUM(F86:T86)</f>
        <v>6</v>
      </c>
      <c r="V86" s="46">
        <v>11048.14</v>
      </c>
      <c r="W86" s="70">
        <f t="shared" ref="W86:W91" si="10">SUM(V86*U86)</f>
        <v>66288.84</v>
      </c>
      <c r="X86" s="275" t="s">
        <v>161</v>
      </c>
      <c r="Y86" s="285">
        <v>42838</v>
      </c>
      <c r="Z86" s="231" t="s">
        <v>353</v>
      </c>
      <c r="AA86" s="314" t="s">
        <v>357</v>
      </c>
    </row>
    <row r="87" spans="1:28" s="63" customFormat="1" ht="39" customHeight="1">
      <c r="B87" s="244" t="s">
        <v>358</v>
      </c>
      <c r="C87" s="106" t="s">
        <v>350</v>
      </c>
      <c r="D87" s="26" t="s">
        <v>351</v>
      </c>
      <c r="E87" s="26" t="s">
        <v>359</v>
      </c>
      <c r="F87" s="185">
        <v>4</v>
      </c>
      <c r="G87" s="97"/>
      <c r="H87" s="109"/>
      <c r="I87" s="113">
        <v>2</v>
      </c>
      <c r="J87" s="110"/>
      <c r="K87" s="117"/>
      <c r="L87" s="117"/>
      <c r="M87" s="104"/>
      <c r="N87" s="187"/>
      <c r="O87" s="187"/>
      <c r="P87" s="90"/>
      <c r="Q87" s="90"/>
      <c r="R87" s="90"/>
      <c r="S87" s="90"/>
      <c r="T87" s="90"/>
      <c r="U87" s="213">
        <f t="shared" si="9"/>
        <v>6</v>
      </c>
      <c r="V87" s="46">
        <v>11048.14</v>
      </c>
      <c r="W87" s="70">
        <f t="shared" si="10"/>
        <v>66288.84</v>
      </c>
      <c r="X87" s="275" t="s">
        <v>161</v>
      </c>
      <c r="Y87" s="285">
        <v>42838</v>
      </c>
      <c r="Z87" s="231" t="s">
        <v>353</v>
      </c>
      <c r="AA87" s="314" t="s">
        <v>360</v>
      </c>
    </row>
    <row r="88" spans="1:28" s="63" customFormat="1" ht="51" customHeight="1">
      <c r="A88" s="62"/>
      <c r="B88" s="159" t="s">
        <v>361</v>
      </c>
      <c r="C88" s="170" t="s">
        <v>203</v>
      </c>
      <c r="D88" s="26" t="s">
        <v>351</v>
      </c>
      <c r="E88" s="245" t="s">
        <v>362</v>
      </c>
      <c r="F88" s="185">
        <v>1</v>
      </c>
      <c r="G88" s="246"/>
      <c r="H88" s="117"/>
      <c r="I88" s="110"/>
      <c r="J88" s="110"/>
      <c r="K88" s="110"/>
      <c r="L88" s="110"/>
      <c r="M88" s="90"/>
      <c r="N88" s="90"/>
      <c r="O88" s="90"/>
      <c r="P88" s="90"/>
      <c r="Q88" s="90"/>
      <c r="R88" s="97"/>
      <c r="S88" s="97"/>
      <c r="T88" s="97"/>
      <c r="U88" s="164">
        <f t="shared" si="9"/>
        <v>1</v>
      </c>
      <c r="V88" s="26">
        <v>9755.83</v>
      </c>
      <c r="W88" s="70">
        <f t="shared" si="10"/>
        <v>9755.83</v>
      </c>
      <c r="X88" s="275" t="s">
        <v>161</v>
      </c>
      <c r="Y88" s="285">
        <v>42838</v>
      </c>
      <c r="Z88" s="231" t="s">
        <v>353</v>
      </c>
      <c r="AA88" s="314" t="s">
        <v>363</v>
      </c>
    </row>
    <row r="89" spans="1:28" s="63" customFormat="1" ht="32.1" hidden="1" customHeight="1">
      <c r="A89" s="62"/>
      <c r="B89" s="179">
        <v>2747014</v>
      </c>
      <c r="C89" s="6" t="s">
        <v>350</v>
      </c>
      <c r="D89" s="6" t="s">
        <v>364</v>
      </c>
      <c r="E89" s="96" t="s">
        <v>365</v>
      </c>
      <c r="F89" s="109">
        <v>2</v>
      </c>
      <c r="G89" s="109"/>
      <c r="H89" s="109"/>
      <c r="I89" s="109"/>
      <c r="J89" s="109"/>
      <c r="K89" s="109"/>
      <c r="L89" s="109"/>
      <c r="M89" s="97"/>
      <c r="N89" s="97"/>
      <c r="O89" s="97"/>
      <c r="P89" s="97"/>
      <c r="Q89" s="97"/>
      <c r="R89" s="89"/>
      <c r="S89" s="90"/>
      <c r="T89" s="90"/>
      <c r="U89" s="164">
        <f t="shared" si="9"/>
        <v>2</v>
      </c>
      <c r="V89" s="1">
        <v>6133.15</v>
      </c>
      <c r="W89" s="7">
        <f t="shared" si="10"/>
        <v>12266.3</v>
      </c>
      <c r="X89" s="276"/>
      <c r="Y89" s="1"/>
      <c r="Z89" s="1"/>
    </row>
    <row r="90" spans="1:28" s="63" customFormat="1" ht="32.1" hidden="1" customHeight="1">
      <c r="A90" s="62"/>
      <c r="B90" s="228">
        <v>2742782</v>
      </c>
      <c r="C90" s="106" t="s">
        <v>350</v>
      </c>
      <c r="D90" s="106" t="s">
        <v>364</v>
      </c>
      <c r="E90" s="110" t="s">
        <v>366</v>
      </c>
      <c r="F90" s="110">
        <v>3</v>
      </c>
      <c r="G90" s="110"/>
      <c r="H90" s="110"/>
      <c r="I90" s="110"/>
      <c r="J90" s="110"/>
      <c r="K90" s="110"/>
      <c r="L90" s="110"/>
      <c r="M90" s="90"/>
      <c r="N90" s="90"/>
      <c r="O90" s="90"/>
      <c r="P90" s="90"/>
      <c r="Q90" s="90"/>
      <c r="R90" s="89"/>
      <c r="S90" s="90"/>
      <c r="T90" s="90"/>
      <c r="U90" s="213">
        <f t="shared" si="9"/>
        <v>3</v>
      </c>
      <c r="V90" s="200">
        <v>6133.15</v>
      </c>
      <c r="W90" s="70">
        <f t="shared" si="10"/>
        <v>18399.449999999997</v>
      </c>
      <c r="X90" s="276"/>
      <c r="Y90" s="286"/>
      <c r="Z90" s="204"/>
    </row>
    <row r="91" spans="1:28" s="63" customFormat="1" ht="41.1" customHeight="1">
      <c r="A91" s="62"/>
      <c r="B91" s="159" t="s">
        <v>367</v>
      </c>
      <c r="C91" s="6" t="s">
        <v>368</v>
      </c>
      <c r="D91" s="6" t="s">
        <v>369</v>
      </c>
      <c r="E91" s="96" t="s">
        <v>370</v>
      </c>
      <c r="F91" s="109"/>
      <c r="G91" s="109"/>
      <c r="H91" s="109"/>
      <c r="I91" s="109"/>
      <c r="J91" s="109"/>
      <c r="K91" s="109">
        <v>2</v>
      </c>
      <c r="L91" s="109"/>
      <c r="M91" s="97"/>
      <c r="N91" s="97"/>
      <c r="O91" s="97"/>
      <c r="P91" s="97"/>
      <c r="Q91" s="97"/>
      <c r="R91" s="97"/>
      <c r="S91" s="97"/>
      <c r="T91" s="277"/>
      <c r="U91" s="164">
        <f t="shared" si="9"/>
        <v>2</v>
      </c>
      <c r="V91" s="1">
        <v>17213.060000000001</v>
      </c>
      <c r="W91" s="7">
        <f t="shared" si="10"/>
        <v>34426.120000000003</v>
      </c>
      <c r="X91" s="278" t="s">
        <v>161</v>
      </c>
      <c r="Y91" s="260"/>
      <c r="Z91" s="260"/>
      <c r="AB91" s="346" t="s">
        <v>371</v>
      </c>
    </row>
    <row r="92" spans="1:28" ht="24" customHeight="1">
      <c r="A92" s="225"/>
      <c r="B92" s="247" t="s">
        <v>372</v>
      </c>
      <c r="C92" s="248" t="s">
        <v>368</v>
      </c>
      <c r="D92" s="124" t="s">
        <v>373</v>
      </c>
      <c r="E92" s="124" t="s">
        <v>374</v>
      </c>
      <c r="F92" s="23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>
        <v>3</v>
      </c>
      <c r="T92" s="125"/>
      <c r="U92" s="279">
        <f t="shared" si="9"/>
        <v>3</v>
      </c>
      <c r="V92" s="260">
        <v>17929.12</v>
      </c>
      <c r="W92" s="260">
        <f t="shared" ref="W92:W100" si="11">SUM(V92*U92)</f>
        <v>53787.360000000001</v>
      </c>
      <c r="X92" s="278" t="s">
        <v>161</v>
      </c>
      <c r="Y92" s="70"/>
      <c r="Z92" s="70"/>
      <c r="AA92" s="19"/>
      <c r="AB92" s="347"/>
    </row>
    <row r="93" spans="1:28" ht="24" customHeight="1">
      <c r="A93" s="7"/>
      <c r="B93" s="249" t="s">
        <v>375</v>
      </c>
      <c r="C93" s="250" t="s">
        <v>368</v>
      </c>
      <c r="D93" s="193" t="s">
        <v>373</v>
      </c>
      <c r="E93" s="193" t="s">
        <v>376</v>
      </c>
      <c r="F93" s="145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>
        <v>3</v>
      </c>
      <c r="T93" s="126"/>
      <c r="U93" s="280">
        <f t="shared" si="9"/>
        <v>3</v>
      </c>
      <c r="V93" s="70">
        <v>17929.12</v>
      </c>
      <c r="W93" s="70">
        <f t="shared" si="11"/>
        <v>53787.360000000001</v>
      </c>
      <c r="X93" s="278" t="s">
        <v>161</v>
      </c>
      <c r="Y93" s="7"/>
      <c r="Z93" s="7"/>
      <c r="AA93" s="19"/>
      <c r="AB93" s="347"/>
    </row>
    <row r="94" spans="1:28" ht="24" customHeight="1">
      <c r="B94" s="85" t="s">
        <v>377</v>
      </c>
      <c r="C94" s="251" t="s">
        <v>368</v>
      </c>
      <c r="D94" s="46" t="s">
        <v>378</v>
      </c>
      <c r="E94" s="46" t="s">
        <v>379</v>
      </c>
      <c r="F94" s="84">
        <v>36</v>
      </c>
      <c r="G94" s="84">
        <v>10</v>
      </c>
      <c r="H94" s="84"/>
      <c r="I94" s="84"/>
      <c r="J94" s="84"/>
      <c r="K94" s="84"/>
      <c r="L94" s="84"/>
      <c r="M94" s="84"/>
      <c r="N94" s="84"/>
      <c r="O94" s="84">
        <v>3</v>
      </c>
      <c r="P94" s="84">
        <v>6</v>
      </c>
      <c r="Q94" s="84"/>
      <c r="R94" s="84"/>
      <c r="S94" s="84"/>
      <c r="T94" s="84"/>
      <c r="U94" s="164">
        <f t="shared" si="9"/>
        <v>55</v>
      </c>
      <c r="V94" s="7">
        <v>16425.39</v>
      </c>
      <c r="W94" s="70">
        <f t="shared" si="11"/>
        <v>903396.45</v>
      </c>
      <c r="X94" s="278" t="s">
        <v>161</v>
      </c>
      <c r="Y94" s="70"/>
      <c r="Z94" s="70"/>
      <c r="AA94" s="19"/>
      <c r="AB94" s="347"/>
    </row>
    <row r="95" spans="1:28" ht="24" customHeight="1">
      <c r="B95" s="91" t="s">
        <v>380</v>
      </c>
      <c r="C95" s="250" t="s">
        <v>368</v>
      </c>
      <c r="D95" s="193" t="s">
        <v>378</v>
      </c>
      <c r="E95" s="193" t="s">
        <v>381</v>
      </c>
      <c r="F95" s="126"/>
      <c r="G95" s="126">
        <v>6</v>
      </c>
      <c r="H95" s="126"/>
      <c r="I95" s="126"/>
      <c r="J95" s="126"/>
      <c r="K95" s="126"/>
      <c r="L95" s="126"/>
      <c r="M95" s="126"/>
      <c r="N95" s="126"/>
      <c r="O95" s="126"/>
      <c r="P95" s="126">
        <v>4</v>
      </c>
      <c r="Q95" s="126"/>
      <c r="R95" s="126"/>
      <c r="S95" s="126"/>
      <c r="T95" s="126"/>
      <c r="U95" s="213">
        <f t="shared" si="9"/>
        <v>10</v>
      </c>
      <c r="V95" s="70">
        <v>16425.39</v>
      </c>
      <c r="W95" s="70">
        <f t="shared" si="11"/>
        <v>164253.9</v>
      </c>
      <c r="X95" s="278" t="s">
        <v>161</v>
      </c>
      <c r="Y95" s="70"/>
      <c r="Z95" s="70"/>
      <c r="AA95" s="19"/>
      <c r="AB95" s="347"/>
    </row>
    <row r="96" spans="1:28" ht="24" customHeight="1">
      <c r="B96" s="159" t="s">
        <v>382</v>
      </c>
      <c r="C96" s="250" t="s">
        <v>368</v>
      </c>
      <c r="D96" s="252" t="s">
        <v>383</v>
      </c>
      <c r="E96" s="253" t="s">
        <v>384</v>
      </c>
      <c r="F96" s="97">
        <v>5</v>
      </c>
      <c r="G96" s="145"/>
      <c r="H96" s="145"/>
      <c r="I96" s="126">
        <v>5</v>
      </c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213">
        <f t="shared" si="9"/>
        <v>10</v>
      </c>
      <c r="V96" s="26">
        <v>20473.900000000001</v>
      </c>
      <c r="W96" s="70">
        <f t="shared" si="11"/>
        <v>204739</v>
      </c>
      <c r="X96" s="278" t="s">
        <v>161</v>
      </c>
      <c r="Y96" s="70"/>
      <c r="Z96" s="70"/>
      <c r="AA96" s="19"/>
      <c r="AB96" s="347"/>
    </row>
    <row r="97" spans="2:28" ht="24" hidden="1" customHeight="1">
      <c r="B97" s="159" t="s">
        <v>385</v>
      </c>
      <c r="C97" s="250" t="s">
        <v>368</v>
      </c>
      <c r="D97" s="252" t="s">
        <v>383</v>
      </c>
      <c r="E97" s="253" t="s">
        <v>386</v>
      </c>
      <c r="F97" s="97">
        <v>5</v>
      </c>
      <c r="G97" s="145"/>
      <c r="H97" s="145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213">
        <f>SUM(E97:T97)</f>
        <v>5</v>
      </c>
      <c r="V97" s="26">
        <v>22671.67</v>
      </c>
      <c r="W97" s="70">
        <f t="shared" si="11"/>
        <v>113358.34999999999</v>
      </c>
      <c r="X97" s="70" t="s">
        <v>387</v>
      </c>
      <c r="Y97" s="70"/>
      <c r="Z97" s="70"/>
      <c r="AA97" s="19" t="s">
        <v>388</v>
      </c>
    </row>
    <row r="98" spans="2:28" ht="24" customHeight="1">
      <c r="B98" s="159" t="s">
        <v>389</v>
      </c>
      <c r="C98" s="250" t="s">
        <v>368</v>
      </c>
      <c r="D98" s="252" t="s">
        <v>383</v>
      </c>
      <c r="E98" s="254" t="s">
        <v>390</v>
      </c>
      <c r="F98" s="97">
        <v>10</v>
      </c>
      <c r="G98" s="145"/>
      <c r="H98" s="145"/>
      <c r="I98" s="126">
        <v>4</v>
      </c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213">
        <f t="shared" ref="U98:U101" si="12">SUM(F98:T98)</f>
        <v>14</v>
      </c>
      <c r="V98" s="26">
        <v>20820.919999999998</v>
      </c>
      <c r="W98" s="70">
        <f t="shared" si="11"/>
        <v>291492.88</v>
      </c>
      <c r="X98" s="278" t="s">
        <v>161</v>
      </c>
      <c r="Y98" s="70"/>
      <c r="Z98" s="70"/>
      <c r="AA98" s="19"/>
    </row>
    <row r="99" spans="2:28" ht="24" customHeight="1">
      <c r="B99" s="159" t="s">
        <v>391</v>
      </c>
      <c r="C99" s="250" t="s">
        <v>368</v>
      </c>
      <c r="D99" s="252" t="s">
        <v>383</v>
      </c>
      <c r="E99" s="96" t="s">
        <v>392</v>
      </c>
      <c r="F99" s="255">
        <v>13</v>
      </c>
      <c r="G99" s="145"/>
      <c r="H99" s="145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213">
        <f t="shared" si="12"/>
        <v>13</v>
      </c>
      <c r="V99" s="26">
        <v>20473.900000000001</v>
      </c>
      <c r="W99" s="70">
        <f t="shared" si="11"/>
        <v>266160.7</v>
      </c>
      <c r="X99" s="278" t="s">
        <v>161</v>
      </c>
      <c r="Y99" s="7"/>
      <c r="Z99" s="7"/>
      <c r="AA99" s="19"/>
    </row>
    <row r="100" spans="2:28" ht="24" hidden="1" customHeight="1">
      <c r="B100" s="256">
        <v>420165</v>
      </c>
      <c r="C100" s="7" t="s">
        <v>393</v>
      </c>
      <c r="D100" s="115" t="s">
        <v>394</v>
      </c>
      <c r="E100" s="257" t="s">
        <v>395</v>
      </c>
      <c r="F100" s="76">
        <v>10</v>
      </c>
      <c r="G100" s="84"/>
      <c r="H100" s="84"/>
      <c r="I100" s="84"/>
      <c r="J100" s="84"/>
      <c r="K100" s="84">
        <v>4</v>
      </c>
      <c r="L100" s="84"/>
      <c r="M100" s="84"/>
      <c r="N100" s="84"/>
      <c r="O100" s="84"/>
      <c r="P100" s="126">
        <v>2</v>
      </c>
      <c r="Q100" s="84"/>
      <c r="R100" s="84"/>
      <c r="S100" s="84"/>
      <c r="T100" s="126"/>
      <c r="U100" s="164">
        <f t="shared" si="12"/>
        <v>16</v>
      </c>
      <c r="V100" s="7">
        <v>12181.55</v>
      </c>
      <c r="W100" s="7">
        <f t="shared" si="11"/>
        <v>194904.8</v>
      </c>
      <c r="X100" s="7" t="s">
        <v>396</v>
      </c>
      <c r="Y100" s="7"/>
      <c r="Z100" s="7"/>
      <c r="AA100" s="19" t="s">
        <v>397</v>
      </c>
      <c r="AB100" s="19" t="s">
        <v>398</v>
      </c>
    </row>
    <row r="101" spans="2:28" ht="24" customHeight="1">
      <c r="B101" s="256">
        <v>420163</v>
      </c>
      <c r="C101" s="7" t="s">
        <v>393</v>
      </c>
      <c r="D101" s="115" t="s">
        <v>394</v>
      </c>
      <c r="E101" s="96" t="s">
        <v>399</v>
      </c>
      <c r="F101" s="76"/>
      <c r="G101" s="126">
        <v>1</v>
      </c>
      <c r="H101" s="84"/>
      <c r="I101" s="84"/>
      <c r="J101" s="84"/>
      <c r="K101" s="84"/>
      <c r="L101" s="84"/>
      <c r="M101" s="84"/>
      <c r="N101" s="84"/>
      <c r="O101" s="84"/>
      <c r="P101" s="126"/>
      <c r="Q101" s="126"/>
      <c r="R101" s="84"/>
      <c r="S101" s="190"/>
      <c r="T101" s="84"/>
      <c r="U101" s="164">
        <f t="shared" si="12"/>
        <v>1</v>
      </c>
      <c r="V101" s="7">
        <v>12711.18</v>
      </c>
      <c r="W101" s="7">
        <f t="shared" ref="W101:W111" si="13">SUM(V101*U101)</f>
        <v>12711.18</v>
      </c>
      <c r="X101" s="278" t="s">
        <v>161</v>
      </c>
      <c r="Y101" s="7"/>
      <c r="Z101" s="7"/>
      <c r="AA101" s="19" t="s">
        <v>397</v>
      </c>
      <c r="AB101" s="19" t="s">
        <v>398</v>
      </c>
    </row>
    <row r="102" spans="2:28" ht="24" hidden="1" customHeight="1">
      <c r="B102" s="258" t="s">
        <v>400</v>
      </c>
      <c r="C102" s="7" t="s">
        <v>393</v>
      </c>
      <c r="D102" s="7" t="s">
        <v>401</v>
      </c>
      <c r="E102" s="197" t="s">
        <v>402</v>
      </c>
      <c r="F102" s="84">
        <v>24</v>
      </c>
      <c r="G102" s="126"/>
      <c r="H102" s="84"/>
      <c r="I102" s="84"/>
      <c r="J102" s="84"/>
      <c r="K102" s="84"/>
      <c r="L102" s="84"/>
      <c r="M102" s="84"/>
      <c r="N102" s="84">
        <v>1</v>
      </c>
      <c r="O102" s="84"/>
      <c r="P102" s="84">
        <v>2</v>
      </c>
      <c r="Q102" s="126">
        <v>1</v>
      </c>
      <c r="R102" s="84"/>
      <c r="S102" s="84"/>
      <c r="U102" s="164">
        <f t="shared" ref="U102:U111" si="14">SUM(F102:T102)</f>
        <v>28</v>
      </c>
      <c r="V102" s="7">
        <v>17393.14</v>
      </c>
      <c r="W102" s="7">
        <f t="shared" si="13"/>
        <v>487007.92</v>
      </c>
      <c r="X102" s="7"/>
      <c r="Y102" s="70"/>
      <c r="Z102" s="70"/>
      <c r="AA102" s="19"/>
    </row>
    <row r="103" spans="2:28" ht="24" hidden="1" customHeight="1">
      <c r="B103" s="259" t="s">
        <v>403</v>
      </c>
      <c r="C103" s="70" t="s">
        <v>393</v>
      </c>
      <c r="D103" s="70" t="s">
        <v>401</v>
      </c>
      <c r="E103" s="260" t="s">
        <v>402</v>
      </c>
      <c r="F103" s="189">
        <v>8</v>
      </c>
      <c r="G103" s="84"/>
      <c r="H103" s="145">
        <v>2</v>
      </c>
      <c r="I103" s="126"/>
      <c r="J103" s="126"/>
      <c r="K103" s="126"/>
      <c r="L103" s="126"/>
      <c r="M103" s="126"/>
      <c r="N103" s="126"/>
      <c r="O103" s="126"/>
      <c r="P103" s="189"/>
      <c r="Q103" s="84"/>
      <c r="R103" s="145"/>
      <c r="S103" s="126"/>
      <c r="T103" s="84">
        <v>2</v>
      </c>
      <c r="U103" s="213">
        <f t="shared" si="14"/>
        <v>12</v>
      </c>
      <c r="V103" s="70">
        <v>17753.29</v>
      </c>
      <c r="W103" s="70">
        <f t="shared" si="13"/>
        <v>213039.48</v>
      </c>
      <c r="X103" s="70"/>
      <c r="Y103" s="70"/>
      <c r="Z103" s="70"/>
      <c r="AA103" s="19"/>
    </row>
    <row r="104" spans="2:28" ht="29.1" hidden="1" customHeight="1">
      <c r="B104" s="123">
        <v>2134233</v>
      </c>
      <c r="C104" s="30" t="s">
        <v>393</v>
      </c>
      <c r="D104" s="30" t="s">
        <v>404</v>
      </c>
      <c r="E104" s="30" t="s">
        <v>405</v>
      </c>
      <c r="F104" s="81">
        <v>8</v>
      </c>
      <c r="H104" s="126"/>
      <c r="I104" s="126"/>
      <c r="J104" s="126"/>
      <c r="K104" s="126"/>
      <c r="L104" s="126"/>
      <c r="M104" s="126"/>
      <c r="N104" s="126"/>
      <c r="O104" s="126"/>
      <c r="P104" s="126"/>
      <c r="R104" s="126"/>
      <c r="S104" s="126"/>
      <c r="T104" s="84"/>
      <c r="U104" s="213">
        <f t="shared" si="14"/>
        <v>8</v>
      </c>
      <c r="V104" s="31">
        <v>10190.129999999999</v>
      </c>
      <c r="W104" s="70">
        <f t="shared" si="13"/>
        <v>81521.039999999994</v>
      </c>
      <c r="X104" s="70"/>
      <c r="Y104" s="7"/>
      <c r="Z104" s="7"/>
      <c r="AA104" s="19"/>
    </row>
    <row r="105" spans="2:28" ht="39.950000000000003" hidden="1" customHeight="1">
      <c r="B105" s="130">
        <v>2318869</v>
      </c>
      <c r="C105" s="1" t="s">
        <v>64</v>
      </c>
      <c r="D105" s="1" t="s">
        <v>401</v>
      </c>
      <c r="E105" s="96" t="s">
        <v>406</v>
      </c>
      <c r="G105" s="84"/>
      <c r="H105" s="84"/>
      <c r="I105" s="84"/>
      <c r="J105" s="84"/>
      <c r="K105" s="84"/>
      <c r="L105" s="84"/>
      <c r="M105" s="84"/>
      <c r="N105" s="84">
        <v>1</v>
      </c>
      <c r="O105" s="84"/>
      <c r="P105" s="84"/>
      <c r="Q105" s="84"/>
      <c r="R105" s="84"/>
      <c r="S105" s="84"/>
      <c r="T105" s="84"/>
      <c r="U105" s="164">
        <f t="shared" si="14"/>
        <v>1</v>
      </c>
      <c r="V105" s="174">
        <v>2764.68</v>
      </c>
      <c r="W105" s="7">
        <f t="shared" si="13"/>
        <v>2764.68</v>
      </c>
      <c r="X105" s="7"/>
      <c r="Y105" s="7"/>
      <c r="Z105" s="7"/>
      <c r="AA105" s="19"/>
    </row>
    <row r="106" spans="2:28" ht="39" hidden="1" customHeight="1">
      <c r="B106" s="261">
        <v>2135906</v>
      </c>
      <c r="C106" s="1" t="s">
        <v>64</v>
      </c>
      <c r="D106" s="1" t="s">
        <v>401</v>
      </c>
      <c r="E106" s="96" t="s">
        <v>407</v>
      </c>
      <c r="F106" s="81"/>
      <c r="G106" s="126"/>
      <c r="H106" s="84"/>
      <c r="I106" s="84"/>
      <c r="J106" s="84"/>
      <c r="K106" s="84"/>
      <c r="L106" s="84"/>
      <c r="M106" s="84"/>
      <c r="N106" s="84">
        <v>1</v>
      </c>
      <c r="O106" s="84"/>
      <c r="P106" s="84"/>
      <c r="Q106" s="84"/>
      <c r="R106" s="84"/>
      <c r="S106" s="84"/>
      <c r="T106" s="84"/>
      <c r="U106" s="164">
        <f t="shared" si="14"/>
        <v>1</v>
      </c>
      <c r="V106" s="7">
        <v>974.52</v>
      </c>
      <c r="W106" s="7">
        <f t="shared" si="13"/>
        <v>974.52</v>
      </c>
      <c r="X106" s="7"/>
      <c r="Y106" s="7"/>
      <c r="Z106" s="7"/>
      <c r="AA106" s="19"/>
    </row>
    <row r="107" spans="2:28" ht="27" customHeight="1">
      <c r="B107" s="123" t="s">
        <v>408</v>
      </c>
      <c r="C107" s="30" t="s">
        <v>393</v>
      </c>
      <c r="D107" s="30" t="s">
        <v>409</v>
      </c>
      <c r="E107" s="30" t="s">
        <v>410</v>
      </c>
      <c r="F107" s="148">
        <v>20</v>
      </c>
      <c r="G107" s="84"/>
      <c r="H107" s="81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164">
        <f t="shared" si="14"/>
        <v>20</v>
      </c>
      <c r="V107" s="31">
        <v>22274.6</v>
      </c>
      <c r="W107" s="7">
        <f t="shared" si="13"/>
        <v>445492</v>
      </c>
      <c r="X107" s="278" t="s">
        <v>161</v>
      </c>
      <c r="Y107" s="7"/>
      <c r="Z107" s="7"/>
      <c r="AA107" s="19" t="s">
        <v>397</v>
      </c>
      <c r="AB107" s="19" t="s">
        <v>411</v>
      </c>
    </row>
    <row r="108" spans="2:28" ht="27" customHeight="1">
      <c r="B108" s="262" t="s">
        <v>412</v>
      </c>
      <c r="C108" s="26" t="s">
        <v>393</v>
      </c>
      <c r="D108" s="26" t="s">
        <v>409</v>
      </c>
      <c r="E108" s="141" t="s">
        <v>413</v>
      </c>
      <c r="F108" s="263">
        <v>8</v>
      </c>
      <c r="G108" s="126">
        <v>1</v>
      </c>
      <c r="H108" s="145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213">
        <f t="shared" si="14"/>
        <v>9</v>
      </c>
      <c r="V108" s="48">
        <v>16883.3</v>
      </c>
      <c r="W108" s="7">
        <f t="shared" si="13"/>
        <v>151949.69999999998</v>
      </c>
      <c r="X108" s="278" t="s">
        <v>161</v>
      </c>
      <c r="Y108" s="7"/>
      <c r="Z108" s="7"/>
      <c r="AA108" s="19" t="s">
        <v>397</v>
      </c>
      <c r="AB108" s="19" t="s">
        <v>411</v>
      </c>
    </row>
    <row r="109" spans="2:28" ht="27" customHeight="1">
      <c r="B109" s="121" t="s">
        <v>414</v>
      </c>
      <c r="C109" s="26" t="s">
        <v>393</v>
      </c>
      <c r="D109" s="264" t="s">
        <v>409</v>
      </c>
      <c r="E109" s="96" t="s">
        <v>415</v>
      </c>
      <c r="F109" s="185"/>
      <c r="G109" s="84"/>
      <c r="H109" s="84"/>
      <c r="I109" s="84"/>
      <c r="J109" s="84"/>
      <c r="K109" s="84"/>
      <c r="L109" s="84"/>
      <c r="M109" s="84"/>
      <c r="N109" s="84"/>
      <c r="O109" s="145"/>
      <c r="P109" s="126"/>
      <c r="Q109" s="126"/>
      <c r="R109" s="126">
        <v>1</v>
      </c>
      <c r="S109" s="126"/>
      <c r="T109" s="126"/>
      <c r="U109" s="213">
        <f t="shared" si="14"/>
        <v>1</v>
      </c>
      <c r="V109" s="281">
        <v>22274.6</v>
      </c>
      <c r="W109" s="7">
        <f t="shared" si="13"/>
        <v>22274.6</v>
      </c>
      <c r="X109" s="278" t="s">
        <v>161</v>
      </c>
      <c r="Y109" s="7"/>
      <c r="Z109" s="7"/>
      <c r="AA109" s="19" t="s">
        <v>397</v>
      </c>
      <c r="AB109" s="19" t="s">
        <v>411</v>
      </c>
    </row>
    <row r="110" spans="2:28" ht="27" customHeight="1">
      <c r="B110" s="121" t="s">
        <v>416</v>
      </c>
      <c r="C110" s="26" t="s">
        <v>393</v>
      </c>
      <c r="D110" s="264" t="s">
        <v>409</v>
      </c>
      <c r="E110" s="96" t="s">
        <v>417</v>
      </c>
      <c r="F110" s="185"/>
      <c r="G110" s="84">
        <v>2</v>
      </c>
      <c r="H110" s="84"/>
      <c r="I110" s="84"/>
      <c r="J110" s="84"/>
      <c r="K110" s="84"/>
      <c r="L110" s="84"/>
      <c r="M110" s="84"/>
      <c r="N110" s="84"/>
      <c r="O110" s="145"/>
      <c r="P110" s="126"/>
      <c r="Q110" s="126"/>
      <c r="R110" s="126"/>
      <c r="S110" s="126"/>
      <c r="T110" s="126"/>
      <c r="U110" s="213">
        <f t="shared" si="14"/>
        <v>2</v>
      </c>
      <c r="V110" s="281">
        <v>17308.93</v>
      </c>
      <c r="W110" s="7">
        <f t="shared" si="13"/>
        <v>34617.86</v>
      </c>
      <c r="X110" s="278" t="s">
        <v>161</v>
      </c>
      <c r="Y110" s="7"/>
      <c r="Z110" s="7"/>
      <c r="AA110" s="19" t="s">
        <v>397</v>
      </c>
      <c r="AB110" s="19" t="s">
        <v>411</v>
      </c>
    </row>
    <row r="111" spans="2:28" ht="24" customHeight="1">
      <c r="B111" s="121" t="s">
        <v>418</v>
      </c>
      <c r="C111" s="141" t="s">
        <v>393</v>
      </c>
      <c r="D111" s="141" t="s">
        <v>409</v>
      </c>
      <c r="E111" s="265" t="s">
        <v>419</v>
      </c>
      <c r="F111" s="184">
        <v>8</v>
      </c>
      <c r="G111" s="77"/>
      <c r="H111" s="77"/>
      <c r="I111" s="77"/>
      <c r="J111" s="77"/>
      <c r="K111" s="77"/>
      <c r="L111" s="77"/>
      <c r="M111" s="77"/>
      <c r="N111" s="77"/>
      <c r="O111" s="84"/>
      <c r="P111" s="84"/>
      <c r="Q111" s="84"/>
      <c r="R111" s="84">
        <v>1</v>
      </c>
      <c r="S111" s="84"/>
      <c r="T111" s="84"/>
      <c r="U111" s="164">
        <f t="shared" si="14"/>
        <v>9</v>
      </c>
      <c r="V111" s="281">
        <v>22274.6</v>
      </c>
      <c r="W111" s="70">
        <f t="shared" si="13"/>
        <v>200471.4</v>
      </c>
      <c r="X111" s="282" t="s">
        <v>161</v>
      </c>
      <c r="AA111" s="19" t="s">
        <v>397</v>
      </c>
      <c r="AB111" s="19" t="s">
        <v>411</v>
      </c>
    </row>
    <row r="112" spans="2:28" ht="24" hidden="1" customHeight="1">
      <c r="B112" s="266" t="s">
        <v>11</v>
      </c>
      <c r="C112" s="7"/>
      <c r="D112" s="7"/>
      <c r="E112" s="7"/>
      <c r="F112" s="77">
        <f>SUM(F91:F111)</f>
        <v>155</v>
      </c>
      <c r="G112" s="77">
        <f t="shared" ref="G112:T112" si="15">SUM(G91:G111)</f>
        <v>20</v>
      </c>
      <c r="H112" s="77">
        <f t="shared" si="15"/>
        <v>2</v>
      </c>
      <c r="I112" s="77">
        <f t="shared" si="15"/>
        <v>9</v>
      </c>
      <c r="J112" s="77">
        <f t="shared" si="15"/>
        <v>0</v>
      </c>
      <c r="K112" s="77">
        <f t="shared" si="15"/>
        <v>6</v>
      </c>
      <c r="L112" s="77">
        <f t="shared" si="15"/>
        <v>0</v>
      </c>
      <c r="M112" s="77">
        <f t="shared" si="15"/>
        <v>0</v>
      </c>
      <c r="N112" s="77">
        <f t="shared" si="15"/>
        <v>3</v>
      </c>
      <c r="O112" s="77">
        <f t="shared" si="15"/>
        <v>3</v>
      </c>
      <c r="P112" s="77">
        <f t="shared" si="15"/>
        <v>14</v>
      </c>
      <c r="Q112" s="77">
        <f t="shared" si="15"/>
        <v>1</v>
      </c>
      <c r="R112" s="77">
        <f t="shared" si="15"/>
        <v>2</v>
      </c>
      <c r="S112" s="77">
        <f t="shared" si="15"/>
        <v>6</v>
      </c>
      <c r="T112" s="77">
        <f t="shared" si="15"/>
        <v>2</v>
      </c>
      <c r="U112" s="196">
        <f t="shared" ref="U112:W112" si="16">SUM(U92:U111)</f>
        <v>221</v>
      </c>
      <c r="V112" s="164">
        <f t="shared" si="16"/>
        <v>328133.92999999993</v>
      </c>
      <c r="W112" s="164">
        <f t="shared" si="16"/>
        <v>3898705.18</v>
      </c>
      <c r="AA112" s="19"/>
    </row>
    <row r="113" ht="24" customHeight="1"/>
    <row r="114" ht="24" customHeight="1"/>
  </sheetData>
  <autoFilter ref="A2:AB112">
    <filterColumn colId="23">
      <filters>
        <filter val="到货"/>
      </filters>
    </filterColumn>
  </autoFilter>
  <mergeCells count="2">
    <mergeCell ref="A1:W1"/>
    <mergeCell ref="AB91:AB96"/>
  </mergeCells>
  <phoneticPr fontId="12" type="noConversion"/>
  <hyperlinks>
    <hyperlink ref="C73" r:id="rId1" tooltip="http://125.35.8.225:9080/sportV2/collection/seasonconlection/javascript:viewProduct('45230')"/>
    <hyperlink ref="C104" r:id="rId2" tooltip="http://125.35.8.225:9080/sportV2/collection/seasonconlection/javascript:viewProduct('34947')"/>
  </hyperlinks>
  <printOptions horizontalCentered="1"/>
  <pageMargins left="0.22" right="0.25" top="0.28999999999999998" bottom="0.24" header="0.22" footer="0.16"/>
  <pageSetup paperSize="9" orientation="landscape"/>
  <headerFooter scaleWithDoc="0"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1"/>
  </sheetPr>
  <dimension ref="A1:IV68"/>
  <sheetViews>
    <sheetView topLeftCell="A55" workbookViewId="0">
      <selection activeCell="M59" sqref="L59:M60"/>
    </sheetView>
  </sheetViews>
  <sheetFormatPr defaultRowHeight="42.75" customHeight="1"/>
  <cols>
    <col min="1" max="1" width="12" style="20" customWidth="1"/>
    <col min="2" max="2" width="10.25" style="20" customWidth="1"/>
    <col min="3" max="3" width="9.375" style="20" customWidth="1"/>
    <col min="4" max="4" width="20" style="20" customWidth="1"/>
    <col min="5" max="5" width="8" style="20" customWidth="1"/>
    <col min="6" max="6" width="10.75" style="21" customWidth="1"/>
    <col min="7" max="7" width="11.875" style="21" customWidth="1"/>
    <col min="8" max="8" width="9" style="20"/>
    <col min="9" max="9" width="11.125" style="20" bestFit="1" customWidth="1"/>
    <col min="10" max="252" width="9" style="20"/>
    <col min="253" max="16384" width="9" style="22"/>
  </cols>
  <sheetData>
    <row r="1" spans="1:9" ht="30" customHeight="1">
      <c r="A1" s="348" t="s">
        <v>420</v>
      </c>
      <c r="B1" s="349"/>
      <c r="C1" s="349"/>
      <c r="D1" s="349"/>
      <c r="E1" s="349"/>
      <c r="F1" s="349"/>
      <c r="G1" s="349"/>
    </row>
    <row r="2" spans="1:9" ht="42.75" customHeight="1">
      <c r="A2" s="23" t="s">
        <v>40</v>
      </c>
      <c r="B2" s="24" t="s">
        <v>42</v>
      </c>
      <c r="C2" s="24" t="s">
        <v>41</v>
      </c>
      <c r="D2" s="24" t="s">
        <v>43</v>
      </c>
      <c r="E2" s="24" t="s">
        <v>421</v>
      </c>
      <c r="F2" s="24" t="s">
        <v>58</v>
      </c>
      <c r="G2" s="24" t="s">
        <v>422</v>
      </c>
    </row>
    <row r="3" spans="1:9" ht="27" customHeight="1">
      <c r="A3" s="25" t="s">
        <v>382</v>
      </c>
      <c r="B3" s="26" t="s">
        <v>423</v>
      </c>
      <c r="C3" s="26" t="s">
        <v>368</v>
      </c>
      <c r="D3" s="26" t="s">
        <v>384</v>
      </c>
      <c r="E3" s="26">
        <v>5</v>
      </c>
      <c r="F3" s="26">
        <v>20473.900000000001</v>
      </c>
      <c r="G3" s="26">
        <f t="shared" ref="G3:G11" si="0">SUM(E3*F3)</f>
        <v>102369.5</v>
      </c>
    </row>
    <row r="4" spans="1:9" ht="27" customHeight="1">
      <c r="A4" s="25" t="s">
        <v>377</v>
      </c>
      <c r="B4" s="26" t="s">
        <v>423</v>
      </c>
      <c r="C4" s="26" t="s">
        <v>368</v>
      </c>
      <c r="D4" s="26" t="s">
        <v>379</v>
      </c>
      <c r="E4" s="26">
        <v>36</v>
      </c>
      <c r="F4" s="26">
        <v>16425.39</v>
      </c>
      <c r="G4" s="26">
        <f t="shared" si="0"/>
        <v>591314.04</v>
      </c>
    </row>
    <row r="5" spans="1:9" ht="33" customHeight="1">
      <c r="A5" s="25" t="s">
        <v>385</v>
      </c>
      <c r="B5" s="26" t="s">
        <v>423</v>
      </c>
      <c r="C5" s="26" t="s">
        <v>368</v>
      </c>
      <c r="D5" s="26" t="s">
        <v>386</v>
      </c>
      <c r="E5" s="26">
        <v>5</v>
      </c>
      <c r="F5" s="26">
        <v>22671.67</v>
      </c>
      <c r="G5" s="26">
        <f t="shared" si="0"/>
        <v>113358.34999999999</v>
      </c>
    </row>
    <row r="6" spans="1:9" ht="29.1" customHeight="1">
      <c r="A6" s="25" t="s">
        <v>389</v>
      </c>
      <c r="B6" s="26" t="s">
        <v>423</v>
      </c>
      <c r="C6" s="26" t="s">
        <v>368</v>
      </c>
      <c r="D6" s="26" t="s">
        <v>390</v>
      </c>
      <c r="E6" s="26">
        <v>10</v>
      </c>
      <c r="F6" s="26">
        <v>20820.919999999998</v>
      </c>
      <c r="G6" s="26">
        <f t="shared" si="0"/>
        <v>208209.19999999998</v>
      </c>
    </row>
    <row r="7" spans="1:9" ht="27" customHeight="1">
      <c r="A7" s="25" t="s">
        <v>391</v>
      </c>
      <c r="B7" s="26" t="s">
        <v>423</v>
      </c>
      <c r="C7" s="26" t="s">
        <v>368</v>
      </c>
      <c r="D7" s="26" t="s">
        <v>392</v>
      </c>
      <c r="E7" s="26">
        <v>13</v>
      </c>
      <c r="F7" s="26">
        <v>20473.900000000001</v>
      </c>
      <c r="G7" s="26">
        <f t="shared" si="0"/>
        <v>266160.7</v>
      </c>
    </row>
    <row r="8" spans="1:9" ht="120" customHeight="1">
      <c r="A8" s="25" t="s">
        <v>330</v>
      </c>
      <c r="B8" s="26" t="s">
        <v>324</v>
      </c>
      <c r="C8" s="26" t="s">
        <v>323</v>
      </c>
      <c r="D8" s="26" t="s">
        <v>331</v>
      </c>
      <c r="E8" s="26">
        <v>3</v>
      </c>
      <c r="F8" s="26">
        <v>26079.11</v>
      </c>
      <c r="G8" s="26">
        <f t="shared" si="0"/>
        <v>78237.33</v>
      </c>
    </row>
    <row r="9" spans="1:9" ht="113.1" customHeight="1">
      <c r="A9" s="25" t="s">
        <v>322</v>
      </c>
      <c r="B9" s="26" t="s">
        <v>324</v>
      </c>
      <c r="C9" s="26" t="s">
        <v>323</v>
      </c>
      <c r="D9" s="26" t="s">
        <v>325</v>
      </c>
      <c r="E9" s="26">
        <v>2</v>
      </c>
      <c r="F9" s="26">
        <v>61839.91</v>
      </c>
      <c r="G9" s="26">
        <f t="shared" si="0"/>
        <v>123679.82</v>
      </c>
    </row>
    <row r="10" spans="1:9" ht="120" customHeight="1">
      <c r="A10" s="25" t="s">
        <v>339</v>
      </c>
      <c r="B10" s="26" t="s">
        <v>324</v>
      </c>
      <c r="C10" s="26" t="s">
        <v>323</v>
      </c>
      <c r="D10" s="26" t="s">
        <v>424</v>
      </c>
      <c r="E10" s="26">
        <v>1</v>
      </c>
      <c r="F10" s="26">
        <v>60081.53</v>
      </c>
      <c r="G10" s="26">
        <f t="shared" si="0"/>
        <v>60081.53</v>
      </c>
    </row>
    <row r="11" spans="1:9" ht="120" customHeight="1">
      <c r="A11" s="25" t="s">
        <v>327</v>
      </c>
      <c r="B11" s="26" t="s">
        <v>324</v>
      </c>
      <c r="C11" s="26" t="s">
        <v>323</v>
      </c>
      <c r="D11" s="26" t="s">
        <v>319</v>
      </c>
      <c r="E11" s="26">
        <v>1</v>
      </c>
      <c r="F11" s="26">
        <v>60081.53</v>
      </c>
      <c r="G11" s="26">
        <f t="shared" si="0"/>
        <v>60081.53</v>
      </c>
    </row>
    <row r="12" spans="1:9" ht="42.75" customHeight="1">
      <c r="A12" s="25" t="s">
        <v>422</v>
      </c>
      <c r="B12" s="26"/>
      <c r="C12" s="26"/>
      <c r="D12" s="26"/>
      <c r="E12" s="26"/>
      <c r="F12" s="26"/>
      <c r="G12" s="26">
        <f>SUM(G3:G11)</f>
        <v>1603492.0000000002</v>
      </c>
      <c r="I12" s="59">
        <v>1603492.0000000002</v>
      </c>
    </row>
    <row r="13" spans="1:9" ht="42.75" customHeight="1">
      <c r="I13" s="59">
        <v>1810209.3099999998</v>
      </c>
    </row>
    <row r="14" spans="1:9" ht="32.1" customHeight="1">
      <c r="A14" s="348" t="s">
        <v>425</v>
      </c>
      <c r="B14" s="349"/>
      <c r="C14" s="349"/>
      <c r="D14" s="349"/>
      <c r="E14" s="349"/>
      <c r="F14" s="349"/>
      <c r="G14" s="349"/>
      <c r="I14" s="59">
        <v>275906.33</v>
      </c>
    </row>
    <row r="15" spans="1:9" ht="27" customHeight="1">
      <c r="A15" s="27" t="s">
        <v>40</v>
      </c>
      <c r="B15" s="28" t="s">
        <v>41</v>
      </c>
      <c r="C15" s="28" t="s">
        <v>42</v>
      </c>
      <c r="D15" s="28" t="s">
        <v>43</v>
      </c>
      <c r="E15" s="28" t="s">
        <v>421</v>
      </c>
      <c r="F15" s="28" t="s">
        <v>58</v>
      </c>
      <c r="G15" s="28" t="s">
        <v>422</v>
      </c>
      <c r="I15" s="59">
        <v>1331579.5</v>
      </c>
    </row>
    <row r="16" spans="1:9" ht="57" customHeight="1">
      <c r="A16" s="29" t="s">
        <v>275</v>
      </c>
      <c r="B16" s="30" t="s">
        <v>148</v>
      </c>
      <c r="C16" s="30" t="s">
        <v>231</v>
      </c>
      <c r="D16" s="30" t="s">
        <v>426</v>
      </c>
      <c r="E16" s="30">
        <v>1</v>
      </c>
      <c r="F16" s="31">
        <v>30417.23</v>
      </c>
      <c r="G16" s="30">
        <f t="shared" ref="G16:G18" si="1">SUM(E16*F16)</f>
        <v>30417.23</v>
      </c>
      <c r="I16" s="59">
        <f>SUM(I12:I15)</f>
        <v>5021187.1400000006</v>
      </c>
    </row>
    <row r="17" spans="1:256" ht="24" customHeight="1">
      <c r="A17" s="29">
        <v>32220</v>
      </c>
      <c r="B17" s="30" t="s">
        <v>148</v>
      </c>
      <c r="C17" s="30" t="s">
        <v>297</v>
      </c>
      <c r="D17" s="30">
        <v>800</v>
      </c>
      <c r="E17" s="30">
        <v>3</v>
      </c>
      <c r="F17" s="31">
        <v>16704.61</v>
      </c>
      <c r="G17" s="30">
        <f t="shared" si="1"/>
        <v>50113.83</v>
      </c>
    </row>
    <row r="18" spans="1:256" s="19" customFormat="1" ht="33" customHeight="1">
      <c r="A18" s="29" t="s">
        <v>223</v>
      </c>
      <c r="B18" s="30" t="s">
        <v>148</v>
      </c>
      <c r="C18" s="30" t="s">
        <v>221</v>
      </c>
      <c r="D18" s="32" t="s">
        <v>225</v>
      </c>
      <c r="E18" s="30">
        <v>1</v>
      </c>
      <c r="F18" s="31">
        <v>31777.96</v>
      </c>
      <c r="G18" s="30">
        <f t="shared" si="1"/>
        <v>31777.96</v>
      </c>
      <c r="IS18" s="50"/>
      <c r="IT18" s="50"/>
      <c r="IU18" s="50"/>
      <c r="IV18" s="50"/>
    </row>
    <row r="19" spans="1:256" ht="75" customHeight="1">
      <c r="A19" s="29" t="s">
        <v>269</v>
      </c>
      <c r="B19" s="30" t="s">
        <v>427</v>
      </c>
      <c r="C19" s="30" t="s">
        <v>231</v>
      </c>
      <c r="D19" s="30" t="s">
        <v>270</v>
      </c>
      <c r="E19" s="30">
        <v>2</v>
      </c>
      <c r="F19" s="31">
        <v>41986.63</v>
      </c>
      <c r="G19" s="30">
        <f t="shared" ref="G19:G37" si="2">SUM(E19*F19)</f>
        <v>83973.26</v>
      </c>
    </row>
    <row r="20" spans="1:256" ht="176.1" customHeight="1">
      <c r="A20" s="33" t="s">
        <v>155</v>
      </c>
      <c r="B20" s="30" t="s">
        <v>148</v>
      </c>
      <c r="C20" s="34" t="s">
        <v>126</v>
      </c>
      <c r="D20" s="35" t="s">
        <v>428</v>
      </c>
      <c r="E20" s="30">
        <v>2</v>
      </c>
      <c r="F20" s="30">
        <v>21164.12</v>
      </c>
      <c r="G20" s="30">
        <f t="shared" si="2"/>
        <v>42328.24</v>
      </c>
    </row>
    <row r="21" spans="1:256" ht="258" customHeight="1">
      <c r="A21" s="36" t="s">
        <v>292</v>
      </c>
      <c r="B21" s="30" t="s">
        <v>293</v>
      </c>
      <c r="C21" s="30" t="s">
        <v>231</v>
      </c>
      <c r="D21" s="37" t="s">
        <v>429</v>
      </c>
      <c r="E21" s="38">
        <v>1</v>
      </c>
      <c r="F21" s="30">
        <v>32065.34</v>
      </c>
      <c r="G21" s="30">
        <f t="shared" si="2"/>
        <v>32065.34</v>
      </c>
    </row>
    <row r="22" spans="1:256" ht="42.75" customHeight="1">
      <c r="A22" s="29">
        <v>32020201</v>
      </c>
      <c r="B22" s="30" t="s">
        <v>430</v>
      </c>
      <c r="C22" s="30" t="s">
        <v>297</v>
      </c>
      <c r="D22" s="39"/>
      <c r="E22" s="30">
        <v>2</v>
      </c>
      <c r="F22" s="31">
        <v>4546.3599999999997</v>
      </c>
      <c r="G22" s="30">
        <f t="shared" si="2"/>
        <v>9092.7199999999993</v>
      </c>
    </row>
    <row r="23" spans="1:256" ht="42.75" customHeight="1">
      <c r="A23" s="29">
        <v>32100201</v>
      </c>
      <c r="B23" s="30" t="s">
        <v>314</v>
      </c>
      <c r="C23" s="30" t="s">
        <v>297</v>
      </c>
      <c r="D23" s="39"/>
      <c r="E23" s="30">
        <v>2</v>
      </c>
      <c r="F23" s="31">
        <v>2384.41</v>
      </c>
      <c r="G23" s="30">
        <f t="shared" si="2"/>
        <v>4768.82</v>
      </c>
    </row>
    <row r="24" spans="1:256" ht="77.099999999999994" customHeight="1">
      <c r="A24" s="29">
        <v>2732904</v>
      </c>
      <c r="B24" s="30" t="s">
        <v>431</v>
      </c>
      <c r="C24" s="30" t="s">
        <v>221</v>
      </c>
      <c r="D24" s="30" t="s">
        <v>222</v>
      </c>
      <c r="E24" s="30">
        <v>1</v>
      </c>
      <c r="F24" s="30">
        <v>578.36</v>
      </c>
      <c r="G24" s="30">
        <f t="shared" si="2"/>
        <v>578.36</v>
      </c>
    </row>
    <row r="25" spans="1:256" ht="68.099999999999994" customHeight="1">
      <c r="A25" s="29" t="s">
        <v>230</v>
      </c>
      <c r="B25" s="30"/>
      <c r="C25" s="30" t="s">
        <v>231</v>
      </c>
      <c r="D25" s="30" t="s">
        <v>232</v>
      </c>
      <c r="E25" s="30">
        <v>1</v>
      </c>
      <c r="F25" s="30">
        <v>570.95000000000005</v>
      </c>
      <c r="G25" s="30">
        <f t="shared" si="2"/>
        <v>570.95000000000005</v>
      </c>
    </row>
    <row r="26" spans="1:256" ht="51.95" customHeight="1">
      <c r="A26" s="29" t="s">
        <v>233</v>
      </c>
      <c r="B26" s="30"/>
      <c r="C26" s="30" t="s">
        <v>231</v>
      </c>
      <c r="D26" s="30" t="s">
        <v>234</v>
      </c>
      <c r="E26" s="30">
        <v>2</v>
      </c>
      <c r="F26" s="30">
        <v>972.41</v>
      </c>
      <c r="G26" s="30">
        <f t="shared" si="2"/>
        <v>1944.82</v>
      </c>
    </row>
    <row r="27" spans="1:256" ht="48" customHeight="1">
      <c r="A27" s="29" t="s">
        <v>235</v>
      </c>
      <c r="B27" s="30" t="s">
        <v>236</v>
      </c>
      <c r="C27" s="30" t="s">
        <v>231</v>
      </c>
      <c r="D27" s="30" t="s">
        <v>237</v>
      </c>
      <c r="E27" s="30">
        <v>2</v>
      </c>
      <c r="F27" s="31">
        <v>1153.55</v>
      </c>
      <c r="G27" s="30">
        <f t="shared" si="2"/>
        <v>2307.1</v>
      </c>
    </row>
    <row r="28" spans="1:256" ht="42.75" customHeight="1">
      <c r="A28" s="40">
        <v>17809553</v>
      </c>
      <c r="B28" s="30" t="s">
        <v>309</v>
      </c>
      <c r="C28" s="30" t="s">
        <v>297</v>
      </c>
      <c r="D28" s="30" t="s">
        <v>310</v>
      </c>
      <c r="E28" s="30">
        <v>2</v>
      </c>
      <c r="F28" s="30">
        <v>879.19</v>
      </c>
      <c r="G28" s="30">
        <f t="shared" si="2"/>
        <v>1758.38</v>
      </c>
    </row>
    <row r="29" spans="1:256" ht="42.75" customHeight="1">
      <c r="A29" s="29">
        <v>17809653</v>
      </c>
      <c r="B29" s="38" t="s">
        <v>432</v>
      </c>
      <c r="C29" s="30" t="s">
        <v>297</v>
      </c>
      <c r="D29" s="30"/>
      <c r="E29" s="30">
        <v>2</v>
      </c>
      <c r="F29" s="30">
        <v>879.19</v>
      </c>
      <c r="G29" s="30">
        <f t="shared" si="2"/>
        <v>1758.38</v>
      </c>
    </row>
    <row r="30" spans="1:256" ht="42.75" customHeight="1">
      <c r="A30" s="29" t="s">
        <v>82</v>
      </c>
      <c r="B30" s="38" t="s">
        <v>74</v>
      </c>
      <c r="C30" s="30" t="s">
        <v>75</v>
      </c>
      <c r="D30" s="30" t="s">
        <v>433</v>
      </c>
      <c r="E30" s="30">
        <v>33</v>
      </c>
      <c r="F30" s="30">
        <v>7280</v>
      </c>
      <c r="G30" s="30">
        <f t="shared" si="2"/>
        <v>240240</v>
      </c>
    </row>
    <row r="31" spans="1:256" ht="42.75" customHeight="1">
      <c r="A31" s="40" t="s">
        <v>84</v>
      </c>
      <c r="B31" s="38" t="s">
        <v>74</v>
      </c>
      <c r="C31" s="30" t="s">
        <v>75</v>
      </c>
      <c r="D31" s="30" t="s">
        <v>85</v>
      </c>
      <c r="E31" s="38">
        <v>10</v>
      </c>
      <c r="F31" s="30">
        <v>4680</v>
      </c>
      <c r="G31" s="30">
        <f t="shared" si="2"/>
        <v>46800</v>
      </c>
    </row>
    <row r="32" spans="1:256" ht="42.75" customHeight="1">
      <c r="A32" s="29" t="s">
        <v>68</v>
      </c>
      <c r="B32" s="38" t="s">
        <v>64</v>
      </c>
      <c r="C32" s="30" t="s">
        <v>65</v>
      </c>
      <c r="D32" s="30" t="s">
        <v>434</v>
      </c>
      <c r="E32" s="30">
        <v>12</v>
      </c>
      <c r="F32" s="30">
        <v>1081.5999999999999</v>
      </c>
      <c r="G32" s="30">
        <f t="shared" si="2"/>
        <v>12979.199999999999</v>
      </c>
    </row>
    <row r="33" spans="1:7" ht="42.75" customHeight="1">
      <c r="A33" s="29" t="s">
        <v>63</v>
      </c>
      <c r="B33" s="38" t="s">
        <v>64</v>
      </c>
      <c r="C33" s="30" t="s">
        <v>65</v>
      </c>
      <c r="D33" s="30" t="s">
        <v>435</v>
      </c>
      <c r="E33" s="30">
        <v>75</v>
      </c>
      <c r="F33" s="30">
        <v>1736.8</v>
      </c>
      <c r="G33" s="30">
        <f t="shared" si="2"/>
        <v>130260</v>
      </c>
    </row>
    <row r="34" spans="1:7" ht="42.75" customHeight="1">
      <c r="A34" s="29" t="s">
        <v>408</v>
      </c>
      <c r="B34" s="38" t="s">
        <v>393</v>
      </c>
      <c r="C34" s="30" t="s">
        <v>409</v>
      </c>
      <c r="D34" s="30" t="s">
        <v>410</v>
      </c>
      <c r="E34" s="30">
        <v>20</v>
      </c>
      <c r="F34" s="31">
        <v>22274.6</v>
      </c>
      <c r="G34" s="30">
        <f t="shared" si="2"/>
        <v>445492</v>
      </c>
    </row>
    <row r="35" spans="1:7" ht="42.75" customHeight="1">
      <c r="A35" s="29" t="s">
        <v>436</v>
      </c>
      <c r="B35" s="38" t="s">
        <v>393</v>
      </c>
      <c r="C35" s="30" t="s">
        <v>401</v>
      </c>
      <c r="D35" s="30" t="s">
        <v>437</v>
      </c>
      <c r="E35" s="30">
        <v>24</v>
      </c>
      <c r="F35" s="31">
        <v>17393.14</v>
      </c>
      <c r="G35" s="30">
        <f t="shared" si="2"/>
        <v>417435.36</v>
      </c>
    </row>
    <row r="36" spans="1:7" ht="42.75" customHeight="1">
      <c r="A36" s="41">
        <v>2318602</v>
      </c>
      <c r="B36" s="30" t="s">
        <v>393</v>
      </c>
      <c r="C36" s="30" t="s">
        <v>401</v>
      </c>
      <c r="D36" s="30" t="s">
        <v>438</v>
      </c>
      <c r="E36" s="30">
        <v>8</v>
      </c>
      <c r="F36" s="31">
        <v>17753.29</v>
      </c>
      <c r="G36" s="30">
        <f t="shared" si="2"/>
        <v>142026.32</v>
      </c>
    </row>
    <row r="37" spans="1:7" ht="42.75" customHeight="1">
      <c r="A37" s="29">
        <v>2134233</v>
      </c>
      <c r="B37" s="30" t="s">
        <v>393</v>
      </c>
      <c r="C37" s="30" t="s">
        <v>401</v>
      </c>
      <c r="D37" s="30" t="s">
        <v>405</v>
      </c>
      <c r="E37" s="42">
        <v>8</v>
      </c>
      <c r="F37" s="31">
        <v>10190.129999999999</v>
      </c>
      <c r="G37" s="30">
        <f t="shared" si="2"/>
        <v>81521.039999999994</v>
      </c>
    </row>
    <row r="38" spans="1:7" ht="42.75" customHeight="1">
      <c r="A38" s="29"/>
      <c r="B38" s="30"/>
      <c r="C38" s="30"/>
      <c r="D38" s="30"/>
      <c r="E38" s="38"/>
      <c r="F38" s="30"/>
      <c r="G38" s="30">
        <f>SUM(G16:G37)</f>
        <v>1810209.3099999998</v>
      </c>
    </row>
    <row r="40" spans="1:7" ht="42.75" customHeight="1">
      <c r="A40" s="350" t="s">
        <v>439</v>
      </c>
      <c r="B40" s="351"/>
      <c r="C40" s="351"/>
      <c r="D40" s="351"/>
      <c r="E40" s="351"/>
      <c r="F40" s="351"/>
      <c r="G40" s="351"/>
    </row>
    <row r="41" spans="1:7" ht="42.75" customHeight="1">
      <c r="A41" s="43" t="s">
        <v>40</v>
      </c>
      <c r="B41" s="44" t="s">
        <v>41</v>
      </c>
      <c r="C41" s="44" t="s">
        <v>42</v>
      </c>
      <c r="D41" s="44" t="s">
        <v>43</v>
      </c>
      <c r="E41" s="44" t="s">
        <v>421</v>
      </c>
      <c r="F41" s="44" t="s">
        <v>58</v>
      </c>
      <c r="G41" s="44" t="s">
        <v>422</v>
      </c>
    </row>
    <row r="42" spans="1:7" ht="42.75" customHeight="1">
      <c r="A42" s="45" t="s">
        <v>358</v>
      </c>
      <c r="B42" s="26" t="s">
        <v>440</v>
      </c>
      <c r="C42" s="26" t="s">
        <v>351</v>
      </c>
      <c r="D42" s="26" t="s">
        <v>359</v>
      </c>
      <c r="E42" s="26">
        <v>5</v>
      </c>
      <c r="F42" s="46">
        <v>11048.14</v>
      </c>
      <c r="G42" s="26">
        <f>SUM(E42*F42)</f>
        <v>55240.7</v>
      </c>
    </row>
    <row r="43" spans="1:7" ht="48.95" customHeight="1">
      <c r="A43" s="45" t="s">
        <v>441</v>
      </c>
      <c r="B43" s="20" t="s">
        <v>350</v>
      </c>
      <c r="C43" s="26" t="s">
        <v>351</v>
      </c>
      <c r="D43" s="26" t="s">
        <v>442</v>
      </c>
      <c r="E43" s="26">
        <v>4</v>
      </c>
      <c r="F43" s="47">
        <v>9512.2000000000007</v>
      </c>
      <c r="G43" s="26">
        <v>38048.800000000003</v>
      </c>
    </row>
    <row r="44" spans="1:7" ht="51.95" customHeight="1">
      <c r="A44" s="45" t="s">
        <v>192</v>
      </c>
      <c r="B44" s="26" t="s">
        <v>203</v>
      </c>
      <c r="C44" s="26" t="s">
        <v>159</v>
      </c>
      <c r="D44" s="26" t="s">
        <v>194</v>
      </c>
      <c r="E44" s="26">
        <v>2</v>
      </c>
      <c r="F44" s="46">
        <v>13207.26</v>
      </c>
      <c r="G44" s="26">
        <v>26414.52</v>
      </c>
    </row>
    <row r="45" spans="1:7" ht="50.1" customHeight="1">
      <c r="A45" s="45" t="s">
        <v>136</v>
      </c>
      <c r="B45" s="26" t="s">
        <v>203</v>
      </c>
      <c r="C45" s="26" t="s">
        <v>126</v>
      </c>
      <c r="D45" s="26" t="s">
        <v>138</v>
      </c>
      <c r="E45" s="26">
        <v>2</v>
      </c>
      <c r="F45" s="26">
        <v>10984.58</v>
      </c>
      <c r="G45" s="26">
        <v>21969.16</v>
      </c>
    </row>
    <row r="46" spans="1:7" ht="42.75" customHeight="1">
      <c r="A46" s="45" t="s">
        <v>226</v>
      </c>
      <c r="B46" s="48" t="s">
        <v>203</v>
      </c>
      <c r="C46" s="48" t="s">
        <v>221</v>
      </c>
      <c r="D46" s="46" t="s">
        <v>227</v>
      </c>
      <c r="E46" s="48">
        <v>2</v>
      </c>
      <c r="F46" s="48">
        <v>12986.59</v>
      </c>
      <c r="G46" s="26">
        <v>25973.18</v>
      </c>
    </row>
    <row r="47" spans="1:7" ht="42.75" customHeight="1">
      <c r="A47" s="45" t="s">
        <v>169</v>
      </c>
      <c r="B47" s="48" t="s">
        <v>350</v>
      </c>
      <c r="C47" s="48" t="s">
        <v>159</v>
      </c>
      <c r="D47" s="46" t="s">
        <v>443</v>
      </c>
      <c r="E47" s="48">
        <v>2</v>
      </c>
      <c r="F47" s="48">
        <v>12885.13</v>
      </c>
      <c r="G47" s="26">
        <v>25770.26</v>
      </c>
    </row>
    <row r="48" spans="1:7" ht="42.75" customHeight="1">
      <c r="A48" s="45" t="s">
        <v>202</v>
      </c>
      <c r="B48" s="30" t="s">
        <v>203</v>
      </c>
      <c r="C48" s="30" t="s">
        <v>159</v>
      </c>
      <c r="D48" s="46" t="s">
        <v>204</v>
      </c>
      <c r="E48" s="46">
        <v>2</v>
      </c>
      <c r="F48" s="46">
        <v>14642.2</v>
      </c>
      <c r="G48" s="26">
        <v>29284.400000000001</v>
      </c>
    </row>
    <row r="49" spans="1:256" ht="42.75" customHeight="1">
      <c r="A49" s="45" t="s">
        <v>157</v>
      </c>
      <c r="B49" s="46" t="s">
        <v>158</v>
      </c>
      <c r="C49" s="30" t="s">
        <v>159</v>
      </c>
      <c r="D49" s="46" t="s">
        <v>160</v>
      </c>
      <c r="E49" s="30"/>
      <c r="F49" s="30">
        <v>2235.98</v>
      </c>
      <c r="G49" s="46">
        <v>4471.96</v>
      </c>
    </row>
    <row r="50" spans="1:256" ht="42.75" customHeight="1">
      <c r="A50" s="25" t="s">
        <v>206</v>
      </c>
      <c r="B50" s="26" t="s">
        <v>203</v>
      </c>
      <c r="C50" s="30" t="s">
        <v>159</v>
      </c>
      <c r="D50" s="26" t="s">
        <v>207</v>
      </c>
      <c r="E50" s="26">
        <v>1</v>
      </c>
      <c r="F50" s="49">
        <v>13207.26</v>
      </c>
      <c r="G50" s="49">
        <v>13207.26</v>
      </c>
    </row>
    <row r="51" spans="1:256" ht="42.75" customHeight="1">
      <c r="A51" s="25" t="s">
        <v>188</v>
      </c>
      <c r="B51" s="26" t="s">
        <v>350</v>
      </c>
      <c r="C51" s="30" t="s">
        <v>159</v>
      </c>
      <c r="D51" s="26" t="s">
        <v>190</v>
      </c>
      <c r="E51" s="26">
        <v>2</v>
      </c>
      <c r="F51" s="49">
        <v>12885.13</v>
      </c>
      <c r="G51" s="49">
        <v>25770.26</v>
      </c>
    </row>
    <row r="52" spans="1:256" ht="111" customHeight="1">
      <c r="A52" s="25" t="s">
        <v>361</v>
      </c>
      <c r="B52" s="26" t="s">
        <v>203</v>
      </c>
      <c r="C52" s="26" t="s">
        <v>351</v>
      </c>
      <c r="D52" s="26" t="s">
        <v>444</v>
      </c>
      <c r="E52" s="26">
        <v>1</v>
      </c>
      <c r="F52" s="26">
        <v>9755.83</v>
      </c>
      <c r="G52" s="26">
        <v>9755.83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50"/>
      <c r="HN52" s="50"/>
      <c r="HO52" s="50"/>
      <c r="HP52" s="50"/>
      <c r="HQ52" s="50"/>
      <c r="HR52" s="50"/>
      <c r="HS52" s="50"/>
      <c r="HT52" s="50"/>
      <c r="HU52" s="50"/>
      <c r="HV52" s="50"/>
      <c r="HW52" s="50"/>
      <c r="HX52" s="50"/>
      <c r="HY52" s="50"/>
      <c r="HZ52" s="50"/>
      <c r="IA52" s="50"/>
      <c r="IB52" s="50"/>
      <c r="IC52" s="50"/>
      <c r="ID52" s="50"/>
      <c r="IE52" s="50"/>
      <c r="IF52" s="50"/>
      <c r="IG52" s="50"/>
      <c r="IH52" s="50"/>
      <c r="II52" s="50"/>
      <c r="IJ52" s="50"/>
      <c r="IK52" s="50"/>
      <c r="IL52" s="50"/>
      <c r="IM52" s="50"/>
      <c r="IN52" s="50"/>
      <c r="IO52" s="50"/>
      <c r="IP52" s="50"/>
      <c r="IQ52" s="50"/>
      <c r="IR52" s="50"/>
      <c r="IS52" s="50"/>
      <c r="IT52" s="50"/>
      <c r="IU52" s="50"/>
      <c r="IV52" s="50"/>
    </row>
    <row r="53" spans="1:256" ht="42.75" customHeight="1">
      <c r="A53" s="25" t="s">
        <v>11</v>
      </c>
      <c r="B53" s="26"/>
      <c r="C53" s="26"/>
      <c r="D53" s="26"/>
      <c r="E53" s="26">
        <f>SUM(E42:E52)</f>
        <v>23</v>
      </c>
      <c r="F53" s="26"/>
      <c r="G53" s="26">
        <f>SUM(G42:G52)</f>
        <v>275906.33</v>
      </c>
    </row>
    <row r="56" spans="1:256" ht="42.75" customHeight="1">
      <c r="A56" s="350" t="s">
        <v>439</v>
      </c>
      <c r="B56" s="351"/>
      <c r="C56" s="351"/>
      <c r="D56" s="351"/>
      <c r="E56" s="351"/>
      <c r="F56" s="351"/>
      <c r="G56" s="351"/>
    </row>
    <row r="57" spans="1:256" ht="42.75" customHeight="1">
      <c r="A57" s="51" t="s">
        <v>40</v>
      </c>
      <c r="B57" s="52" t="s">
        <v>41</v>
      </c>
      <c r="C57" s="52" t="s">
        <v>42</v>
      </c>
      <c r="D57" s="52" t="s">
        <v>43</v>
      </c>
      <c r="E57" s="52" t="s">
        <v>421</v>
      </c>
      <c r="F57" s="52" t="s">
        <v>58</v>
      </c>
      <c r="G57" s="52" t="s">
        <v>422</v>
      </c>
    </row>
    <row r="58" spans="1:256" ht="42.75" customHeight="1">
      <c r="A58" s="53" t="s">
        <v>412</v>
      </c>
      <c r="B58" s="54" t="s">
        <v>393</v>
      </c>
      <c r="C58" s="54" t="s">
        <v>409</v>
      </c>
      <c r="D58" s="54" t="s">
        <v>413</v>
      </c>
      <c r="E58" s="54">
        <v>8</v>
      </c>
      <c r="F58" s="55">
        <v>16883.3</v>
      </c>
      <c r="G58" s="54">
        <v>135066.4</v>
      </c>
      <c r="H58" s="20" t="s">
        <v>445</v>
      </c>
    </row>
    <row r="59" spans="1:256" ht="42.75" customHeight="1">
      <c r="A59" s="53" t="s">
        <v>446</v>
      </c>
      <c r="B59" s="54" t="s">
        <v>393</v>
      </c>
      <c r="C59" s="54" t="s">
        <v>394</v>
      </c>
      <c r="D59" s="54" t="s">
        <v>447</v>
      </c>
      <c r="E59" s="54">
        <v>10</v>
      </c>
      <c r="F59" s="56">
        <v>12181.55</v>
      </c>
      <c r="G59" s="54">
        <f>SUM(E59*F59)</f>
        <v>121815.5</v>
      </c>
      <c r="H59" s="20" t="s">
        <v>448</v>
      </c>
    </row>
    <row r="60" spans="1:256" ht="42.75" customHeight="1">
      <c r="A60" s="57" t="s">
        <v>418</v>
      </c>
      <c r="B60" s="54" t="s">
        <v>393</v>
      </c>
      <c r="C60" s="54" t="s">
        <v>409</v>
      </c>
      <c r="D60" s="54" t="s">
        <v>419</v>
      </c>
      <c r="E60" s="54">
        <v>8</v>
      </c>
      <c r="F60" s="58">
        <v>22274.6</v>
      </c>
      <c r="G60" s="54">
        <v>178196.8</v>
      </c>
      <c r="H60" s="20" t="s">
        <v>445</v>
      </c>
    </row>
    <row r="61" spans="1:256" ht="42.75" customHeight="1">
      <c r="A61" s="53" t="s">
        <v>449</v>
      </c>
      <c r="B61" s="54" t="s">
        <v>64</v>
      </c>
      <c r="C61" s="54" t="s">
        <v>65</v>
      </c>
      <c r="D61" s="54" t="s">
        <v>450</v>
      </c>
      <c r="E61" s="54">
        <v>42</v>
      </c>
      <c r="F61" s="58">
        <v>1736.8</v>
      </c>
      <c r="G61" s="54">
        <f>F61*E61</f>
        <v>72945.599999999991</v>
      </c>
      <c r="H61" s="20" t="s">
        <v>445</v>
      </c>
    </row>
    <row r="62" spans="1:256" ht="42.75" customHeight="1">
      <c r="A62" s="53" t="s">
        <v>451</v>
      </c>
      <c r="B62" s="54" t="s">
        <v>64</v>
      </c>
      <c r="C62" s="54" t="s">
        <v>65</v>
      </c>
      <c r="D62" s="54" t="s">
        <v>452</v>
      </c>
      <c r="E62" s="54">
        <v>62</v>
      </c>
      <c r="F62" s="58">
        <v>1081.5999999999999</v>
      </c>
      <c r="G62" s="54">
        <f>F62*E62</f>
        <v>67059.199999999997</v>
      </c>
      <c r="H62" s="20" t="s">
        <v>445</v>
      </c>
    </row>
    <row r="63" spans="1:256" ht="42.75" customHeight="1">
      <c r="A63" s="53" t="s">
        <v>84</v>
      </c>
      <c r="B63" s="54" t="s">
        <v>74</v>
      </c>
      <c r="C63" s="54" t="s">
        <v>75</v>
      </c>
      <c r="D63" s="54" t="s">
        <v>85</v>
      </c>
      <c r="E63" s="54">
        <v>20</v>
      </c>
      <c r="F63" s="56">
        <v>4680</v>
      </c>
      <c r="G63" s="54">
        <f>SUM(E63*F63)</f>
        <v>93600</v>
      </c>
    </row>
    <row r="64" spans="1:256" ht="42.75" customHeight="1">
      <c r="A64" s="53" t="s">
        <v>86</v>
      </c>
      <c r="B64" s="54" t="s">
        <v>87</v>
      </c>
      <c r="C64" s="54" t="s">
        <v>75</v>
      </c>
      <c r="D64" s="54" t="s">
        <v>85</v>
      </c>
      <c r="E64" s="54">
        <v>12</v>
      </c>
      <c r="F64" s="56">
        <v>5200</v>
      </c>
      <c r="G64" s="54">
        <v>62400</v>
      </c>
    </row>
    <row r="65" spans="1:7" ht="42.75" customHeight="1">
      <c r="A65" s="53" t="s">
        <v>94</v>
      </c>
      <c r="B65" s="54" t="s">
        <v>87</v>
      </c>
      <c r="C65" s="54" t="s">
        <v>75</v>
      </c>
      <c r="D65" s="54" t="s">
        <v>433</v>
      </c>
      <c r="E65" s="54">
        <v>12</v>
      </c>
      <c r="F65" s="60">
        <v>7280</v>
      </c>
      <c r="G65" s="54">
        <v>87360</v>
      </c>
    </row>
    <row r="66" spans="1:7" ht="42.75" customHeight="1">
      <c r="A66" s="53" t="s">
        <v>453</v>
      </c>
      <c r="B66" s="54" t="s">
        <v>97</v>
      </c>
      <c r="C66" s="54" t="s">
        <v>98</v>
      </c>
      <c r="D66" s="54" t="s">
        <v>85</v>
      </c>
      <c r="E66" s="54">
        <v>24</v>
      </c>
      <c r="F66" s="60">
        <v>4680</v>
      </c>
      <c r="G66" s="54">
        <v>112320</v>
      </c>
    </row>
    <row r="67" spans="1:7" ht="42.75" customHeight="1">
      <c r="A67" s="53" t="s">
        <v>101</v>
      </c>
      <c r="B67" s="54" t="s">
        <v>393</v>
      </c>
      <c r="C67" s="54" t="s">
        <v>98</v>
      </c>
      <c r="D67" s="54" t="s">
        <v>454</v>
      </c>
      <c r="E67" s="54">
        <v>82</v>
      </c>
      <c r="F67" s="60">
        <v>4888</v>
      </c>
      <c r="G67" s="54">
        <f>SUM(E67*F67)</f>
        <v>400816</v>
      </c>
    </row>
    <row r="68" spans="1:7" ht="42.75" customHeight="1">
      <c r="A68" s="51" t="s">
        <v>11</v>
      </c>
      <c r="B68" s="52"/>
      <c r="C68" s="52"/>
      <c r="D68" s="52"/>
      <c r="E68" s="52"/>
      <c r="F68" s="52"/>
      <c r="G68" s="52">
        <f>SUM(G58:G67)</f>
        <v>1331579.5</v>
      </c>
    </row>
  </sheetData>
  <mergeCells count="4">
    <mergeCell ref="A1:G1"/>
    <mergeCell ref="A14:G14"/>
    <mergeCell ref="A40:G40"/>
    <mergeCell ref="A56:G56"/>
  </mergeCells>
  <phoneticPr fontId="12" type="noConversion"/>
  <hyperlinks>
    <hyperlink ref="B29" r:id="rId1" tooltip="http://125.35.8.225:9080/sportV2/collection/seasonconlection/javascript:viewProduct('45230')"/>
    <hyperlink ref="B37" r:id="rId2" tooltip="http://125.35.8.225:9080/sportV2/collection/seasonconlection/javascript:viewProduct('34947')"/>
  </hyperlinks>
  <printOptions horizontalCentered="1"/>
  <pageMargins left="0.16" right="0.31" top="0.31" bottom="0.28000000000000003" header="0.24" footer="0.16"/>
  <pageSetup paperSize="9" orientation="portrait"/>
  <headerFooter scaleWithDoc="0"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R10" sqref="R10"/>
    </sheetView>
  </sheetViews>
  <sheetFormatPr defaultColWidth="9" defaultRowHeight="14.25"/>
  <cols>
    <col min="1" max="1" width="4.625" customWidth="1"/>
    <col min="2" max="2" width="28.125" customWidth="1"/>
    <col min="3" max="5" width="8.75" customWidth="1"/>
    <col min="6" max="7" width="7.25" customWidth="1"/>
    <col min="8" max="15" width="6.625" customWidth="1"/>
  </cols>
  <sheetData>
    <row r="1" spans="1:15" ht="41.1" customHeight="1">
      <c r="A1" s="352" t="s">
        <v>455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</row>
    <row r="2" spans="1:15" ht="32.1" customHeight="1">
      <c r="A2" s="317" t="s">
        <v>39</v>
      </c>
      <c r="B2" s="317" t="s">
        <v>456</v>
      </c>
      <c r="C2" s="322" t="s">
        <v>457</v>
      </c>
      <c r="D2" s="326"/>
      <c r="E2" s="326"/>
      <c r="F2" s="320"/>
      <c r="G2" s="326" t="s">
        <v>458</v>
      </c>
      <c r="H2" s="326"/>
      <c r="I2" s="320"/>
      <c r="J2" s="317" t="s">
        <v>459</v>
      </c>
      <c r="K2" s="317"/>
      <c r="L2" s="317"/>
      <c r="M2" s="317" t="s">
        <v>460</v>
      </c>
      <c r="N2" s="317"/>
      <c r="O2" s="317"/>
    </row>
    <row r="3" spans="1:15" ht="54.95" customHeight="1">
      <c r="A3" s="317"/>
      <c r="B3" s="317"/>
      <c r="C3" s="9" t="s">
        <v>461</v>
      </c>
      <c r="D3" s="9" t="s">
        <v>462</v>
      </c>
      <c r="E3" s="9" t="s">
        <v>463</v>
      </c>
      <c r="F3" s="9" t="s">
        <v>464</v>
      </c>
      <c r="G3" s="10" t="s">
        <v>7</v>
      </c>
      <c r="H3" s="10" t="s">
        <v>10</v>
      </c>
      <c r="I3" s="10" t="s">
        <v>11</v>
      </c>
      <c r="J3" s="10" t="s">
        <v>465</v>
      </c>
      <c r="K3" s="10" t="s">
        <v>466</v>
      </c>
      <c r="L3" s="10" t="s">
        <v>11</v>
      </c>
      <c r="M3" s="10" t="s">
        <v>467</v>
      </c>
      <c r="N3" s="10" t="s">
        <v>468</v>
      </c>
      <c r="O3" s="10" t="s">
        <v>469</v>
      </c>
    </row>
    <row r="4" spans="1:15" ht="23.25" customHeight="1">
      <c r="A4" s="11">
        <v>1</v>
      </c>
      <c r="B4" s="12" t="s">
        <v>470</v>
      </c>
      <c r="C4" s="13"/>
      <c r="D4" s="13"/>
      <c r="E4" s="14">
        <v>20</v>
      </c>
      <c r="F4" s="14">
        <v>20</v>
      </c>
      <c r="G4" s="14">
        <v>30</v>
      </c>
      <c r="H4" s="14">
        <v>56</v>
      </c>
      <c r="I4" s="14">
        <f t="shared" ref="I4:I6" si="0">SUM(G4:H4)</f>
        <v>86</v>
      </c>
      <c r="J4" s="14">
        <v>2</v>
      </c>
      <c r="K4" s="14"/>
      <c r="L4" s="14">
        <f>SUM(J4:K4)</f>
        <v>2</v>
      </c>
      <c r="M4" s="14">
        <v>2</v>
      </c>
      <c r="N4" s="14">
        <v>22</v>
      </c>
      <c r="O4" s="14"/>
    </row>
    <row r="5" spans="1:15" ht="23.25" customHeight="1">
      <c r="A5" s="11">
        <v>2</v>
      </c>
      <c r="B5" s="12" t="s">
        <v>471</v>
      </c>
      <c r="C5" s="13"/>
      <c r="D5" s="13"/>
      <c r="E5" s="14">
        <v>30</v>
      </c>
      <c r="F5" s="14">
        <v>30</v>
      </c>
      <c r="G5" s="14">
        <v>18</v>
      </c>
      <c r="H5" s="14">
        <v>267</v>
      </c>
      <c r="I5" s="14">
        <f t="shared" si="0"/>
        <v>285</v>
      </c>
      <c r="J5" s="14">
        <v>21</v>
      </c>
      <c r="K5" s="14"/>
      <c r="L5" s="14">
        <f t="shared" ref="L5:L18" si="1">SUM(J5:K5)</f>
        <v>21</v>
      </c>
      <c r="M5" s="14"/>
      <c r="N5" s="14">
        <v>30</v>
      </c>
      <c r="O5" s="14"/>
    </row>
    <row r="6" spans="1:15" ht="23.25" customHeight="1">
      <c r="A6" s="11">
        <v>3</v>
      </c>
      <c r="B6" s="12" t="s">
        <v>472</v>
      </c>
      <c r="C6" s="13"/>
      <c r="D6" s="13"/>
      <c r="E6" s="14"/>
      <c r="F6" s="14"/>
      <c r="G6" s="14"/>
      <c r="H6" s="14"/>
      <c r="I6" s="14">
        <f t="shared" si="0"/>
        <v>0</v>
      </c>
      <c r="J6" s="14"/>
      <c r="K6" s="14"/>
      <c r="L6" s="14">
        <f t="shared" si="1"/>
        <v>0</v>
      </c>
      <c r="M6" s="14"/>
      <c r="N6" s="14"/>
      <c r="O6" s="14"/>
    </row>
    <row r="7" spans="1:15" ht="23.25" customHeight="1">
      <c r="A7" s="11">
        <v>4</v>
      </c>
      <c r="B7" s="12" t="s">
        <v>473</v>
      </c>
      <c r="C7" s="13"/>
      <c r="D7" s="13"/>
      <c r="E7" s="14">
        <v>30</v>
      </c>
      <c r="F7" s="14">
        <v>30</v>
      </c>
      <c r="G7" s="14">
        <v>44</v>
      </c>
      <c r="H7" s="14"/>
      <c r="I7" s="14">
        <v>44</v>
      </c>
      <c r="J7" s="14">
        <v>12</v>
      </c>
      <c r="K7" s="14"/>
      <c r="L7" s="14">
        <f t="shared" si="1"/>
        <v>12</v>
      </c>
      <c r="M7" s="14">
        <v>3</v>
      </c>
      <c r="N7" s="14">
        <v>29</v>
      </c>
      <c r="O7" s="14"/>
    </row>
    <row r="8" spans="1:15" ht="23.25" customHeight="1">
      <c r="A8" s="11">
        <v>5</v>
      </c>
      <c r="B8" s="12" t="s">
        <v>474</v>
      </c>
      <c r="C8" s="13"/>
      <c r="D8" s="13"/>
      <c r="E8" s="13">
        <v>118</v>
      </c>
      <c r="F8" s="13">
        <v>118</v>
      </c>
      <c r="G8" s="13">
        <v>295</v>
      </c>
      <c r="H8" s="14"/>
      <c r="I8" s="14">
        <f t="shared" ref="I8:I13" si="2">SUM(G8:H8)</f>
        <v>295</v>
      </c>
      <c r="J8" s="17">
        <v>47</v>
      </c>
      <c r="K8" s="17"/>
      <c r="L8" s="17">
        <f t="shared" si="1"/>
        <v>47</v>
      </c>
      <c r="M8" s="17">
        <v>6</v>
      </c>
      <c r="N8" s="14">
        <v>103</v>
      </c>
      <c r="O8" s="14"/>
    </row>
    <row r="9" spans="1:15" ht="23.25" customHeight="1">
      <c r="A9" s="11">
        <v>6</v>
      </c>
      <c r="B9" s="12" t="s">
        <v>475</v>
      </c>
      <c r="C9" s="13"/>
      <c r="D9" s="13"/>
      <c r="E9" s="14">
        <v>62</v>
      </c>
      <c r="F9" s="14">
        <v>62</v>
      </c>
      <c r="G9" s="14">
        <v>92</v>
      </c>
      <c r="H9" s="14">
        <v>19</v>
      </c>
      <c r="I9" s="14">
        <f t="shared" si="2"/>
        <v>111</v>
      </c>
      <c r="J9" s="17">
        <v>9</v>
      </c>
      <c r="K9" s="17">
        <v>2</v>
      </c>
      <c r="L9" s="17">
        <f t="shared" si="1"/>
        <v>11</v>
      </c>
      <c r="M9" s="17"/>
      <c r="N9" s="14">
        <v>90</v>
      </c>
      <c r="O9" s="14"/>
    </row>
    <row r="10" spans="1:15" ht="23.25" customHeight="1">
      <c r="A10" s="11">
        <v>7</v>
      </c>
      <c r="B10" s="12" t="s">
        <v>476</v>
      </c>
      <c r="C10" s="13"/>
      <c r="D10" s="13"/>
      <c r="E10" s="13">
        <v>48</v>
      </c>
      <c r="F10" s="13">
        <v>100</v>
      </c>
      <c r="G10" s="13">
        <v>190</v>
      </c>
      <c r="H10" s="13">
        <v>99</v>
      </c>
      <c r="I10" s="14">
        <f t="shared" si="2"/>
        <v>289</v>
      </c>
      <c r="J10" s="17">
        <v>7</v>
      </c>
      <c r="K10" s="17"/>
      <c r="L10" s="17">
        <f t="shared" si="1"/>
        <v>7</v>
      </c>
      <c r="M10" s="17">
        <v>1</v>
      </c>
      <c r="N10" s="14">
        <v>42</v>
      </c>
      <c r="O10" s="14"/>
    </row>
    <row r="11" spans="1:15" ht="23.25" customHeight="1">
      <c r="A11" s="11">
        <v>8</v>
      </c>
      <c r="B11" s="12" t="s">
        <v>477</v>
      </c>
      <c r="C11" s="13"/>
      <c r="D11" s="13"/>
      <c r="E11" s="13">
        <v>100</v>
      </c>
      <c r="F11" s="13">
        <v>100</v>
      </c>
      <c r="G11" s="13"/>
      <c r="H11" s="13"/>
      <c r="I11" s="14">
        <f t="shared" si="2"/>
        <v>0</v>
      </c>
      <c r="J11" s="17"/>
      <c r="K11" s="17"/>
      <c r="L11" s="17">
        <f t="shared" si="1"/>
        <v>0</v>
      </c>
      <c r="M11" s="17">
        <v>3</v>
      </c>
      <c r="N11" s="14"/>
      <c r="O11" s="14"/>
    </row>
    <row r="12" spans="1:15" ht="23.25" customHeight="1">
      <c r="A12" s="11">
        <v>9</v>
      </c>
      <c r="B12" s="12" t="s">
        <v>478</v>
      </c>
      <c r="C12" s="13"/>
      <c r="D12" s="13"/>
      <c r="E12" s="13">
        <v>30</v>
      </c>
      <c r="F12" s="13">
        <v>30</v>
      </c>
      <c r="G12" s="13">
        <v>138</v>
      </c>
      <c r="H12" s="13"/>
      <c r="I12" s="14">
        <f t="shared" si="2"/>
        <v>138</v>
      </c>
      <c r="J12" s="17">
        <v>7</v>
      </c>
      <c r="K12" s="17"/>
      <c r="L12" s="17">
        <f t="shared" si="1"/>
        <v>7</v>
      </c>
      <c r="M12" s="17">
        <v>2</v>
      </c>
      <c r="N12" s="14"/>
      <c r="O12" s="14"/>
    </row>
    <row r="13" spans="1:15" ht="23.25" customHeight="1">
      <c r="A13" s="11">
        <v>10</v>
      </c>
      <c r="B13" s="12" t="s">
        <v>479</v>
      </c>
      <c r="C13" s="13"/>
      <c r="D13" s="13"/>
      <c r="E13" s="13">
        <v>85</v>
      </c>
      <c r="F13" s="13">
        <v>85</v>
      </c>
      <c r="G13" s="13">
        <v>269</v>
      </c>
      <c r="H13" s="13"/>
      <c r="I13" s="14">
        <f t="shared" si="2"/>
        <v>269</v>
      </c>
      <c r="J13" s="17">
        <v>31</v>
      </c>
      <c r="K13" s="17"/>
      <c r="L13" s="17">
        <f t="shared" si="1"/>
        <v>31</v>
      </c>
      <c r="M13" s="17">
        <v>14</v>
      </c>
      <c r="N13" s="14">
        <v>28</v>
      </c>
      <c r="O13" s="14"/>
    </row>
    <row r="14" spans="1:15" ht="23.25" customHeight="1">
      <c r="A14" s="11">
        <v>11</v>
      </c>
      <c r="B14" s="12" t="s">
        <v>480</v>
      </c>
      <c r="C14" s="13"/>
      <c r="D14" s="13"/>
      <c r="E14" s="14">
        <v>50</v>
      </c>
      <c r="F14" s="14">
        <v>50</v>
      </c>
      <c r="G14" s="14">
        <v>143</v>
      </c>
      <c r="H14" s="14"/>
      <c r="I14" s="14">
        <f t="shared" ref="I14:I19" si="3">SUM(G14:H14)</f>
        <v>143</v>
      </c>
      <c r="J14" s="17">
        <v>5</v>
      </c>
      <c r="K14" s="17"/>
      <c r="L14" s="17">
        <f t="shared" si="1"/>
        <v>5</v>
      </c>
      <c r="M14" s="17">
        <v>6</v>
      </c>
      <c r="N14" s="14">
        <v>21</v>
      </c>
      <c r="O14" s="14"/>
    </row>
    <row r="15" spans="1:15" ht="23.25" customHeight="1">
      <c r="A15" s="13">
        <v>12</v>
      </c>
      <c r="B15" s="12" t="s">
        <v>481</v>
      </c>
      <c r="C15" s="13"/>
      <c r="D15" s="13"/>
      <c r="E15" s="13">
        <v>198</v>
      </c>
      <c r="F15" s="13">
        <v>198</v>
      </c>
      <c r="G15" s="13">
        <v>374</v>
      </c>
      <c r="H15" s="14"/>
      <c r="I15" s="14">
        <f t="shared" si="3"/>
        <v>374</v>
      </c>
      <c r="J15" s="17">
        <v>16</v>
      </c>
      <c r="K15" s="17"/>
      <c r="L15" s="17">
        <f t="shared" si="1"/>
        <v>16</v>
      </c>
      <c r="M15" s="17">
        <v>9</v>
      </c>
      <c r="N15" s="14">
        <v>110</v>
      </c>
      <c r="O15" s="14"/>
    </row>
    <row r="16" spans="1:15" ht="23.25" customHeight="1">
      <c r="A16" s="13">
        <v>13</v>
      </c>
      <c r="B16" s="12" t="s">
        <v>482</v>
      </c>
      <c r="C16" s="13"/>
      <c r="D16" s="13"/>
      <c r="E16" s="13">
        <v>10</v>
      </c>
      <c r="F16" s="13">
        <v>50</v>
      </c>
      <c r="G16" s="13">
        <v>74</v>
      </c>
      <c r="H16" s="14"/>
      <c r="I16" s="14">
        <f t="shared" si="3"/>
        <v>74</v>
      </c>
      <c r="J16" s="17">
        <v>17</v>
      </c>
      <c r="K16" s="17"/>
      <c r="L16" s="17">
        <f t="shared" si="1"/>
        <v>17</v>
      </c>
      <c r="M16" s="17">
        <v>2</v>
      </c>
      <c r="N16" s="14">
        <v>114</v>
      </c>
      <c r="O16" s="14"/>
    </row>
    <row r="17" spans="1:15" ht="23.25" customHeight="1">
      <c r="A17" s="13">
        <v>14</v>
      </c>
      <c r="B17" s="12" t="s">
        <v>483</v>
      </c>
      <c r="C17" s="13"/>
      <c r="D17" s="13"/>
      <c r="E17" s="14">
        <v>100</v>
      </c>
      <c r="F17" s="14">
        <v>150</v>
      </c>
      <c r="G17" s="14">
        <v>305</v>
      </c>
      <c r="H17" s="14">
        <v>358</v>
      </c>
      <c r="I17" s="14">
        <f t="shared" si="3"/>
        <v>663</v>
      </c>
      <c r="J17" s="17">
        <v>16</v>
      </c>
      <c r="K17" s="17"/>
      <c r="L17" s="17">
        <f t="shared" si="1"/>
        <v>16</v>
      </c>
      <c r="M17" s="17">
        <v>20</v>
      </c>
      <c r="N17" s="14">
        <v>4</v>
      </c>
      <c r="O17" s="14"/>
    </row>
    <row r="18" spans="1:15" ht="23.25" customHeight="1">
      <c r="A18" s="13">
        <v>15</v>
      </c>
      <c r="B18" s="12" t="s">
        <v>44</v>
      </c>
      <c r="C18" s="15">
        <v>80</v>
      </c>
      <c r="D18" s="15">
        <v>80</v>
      </c>
      <c r="E18" s="16">
        <v>48</v>
      </c>
      <c r="F18" s="16">
        <v>48</v>
      </c>
      <c r="G18" s="14">
        <v>565</v>
      </c>
      <c r="H18" s="14"/>
      <c r="I18" s="14">
        <f t="shared" si="3"/>
        <v>565</v>
      </c>
      <c r="J18" s="18">
        <v>45</v>
      </c>
      <c r="K18" s="17"/>
      <c r="L18" s="17">
        <f t="shared" si="1"/>
        <v>45</v>
      </c>
      <c r="M18" s="17">
        <v>155</v>
      </c>
      <c r="N18" s="14">
        <v>404</v>
      </c>
      <c r="O18" s="14"/>
    </row>
    <row r="19" spans="1:15" ht="23.25" customHeight="1">
      <c r="A19" s="353" t="s">
        <v>11</v>
      </c>
      <c r="B19" s="354"/>
      <c r="C19" s="15">
        <f t="shared" ref="C19:H19" si="4">SUM(C4:C18)</f>
        <v>80</v>
      </c>
      <c r="D19" s="15">
        <f t="shared" si="4"/>
        <v>80</v>
      </c>
      <c r="E19" s="15">
        <f t="shared" si="4"/>
        <v>929</v>
      </c>
      <c r="F19" s="15">
        <f t="shared" si="4"/>
        <v>1071</v>
      </c>
      <c r="G19" s="13">
        <f t="shared" si="4"/>
        <v>2537</v>
      </c>
      <c r="H19" s="13">
        <f t="shared" si="4"/>
        <v>799</v>
      </c>
      <c r="I19" s="13">
        <f t="shared" si="3"/>
        <v>3336</v>
      </c>
      <c r="J19" s="11">
        <f t="shared" ref="J19:O19" si="5">SUM(J4:J18)</f>
        <v>235</v>
      </c>
      <c r="K19" s="11">
        <f t="shared" si="5"/>
        <v>2</v>
      </c>
      <c r="L19" s="11">
        <f t="shared" si="5"/>
        <v>237</v>
      </c>
      <c r="M19" s="11">
        <f t="shared" si="5"/>
        <v>223</v>
      </c>
      <c r="N19" s="13">
        <f t="shared" si="5"/>
        <v>997</v>
      </c>
      <c r="O19" s="13">
        <f t="shared" si="5"/>
        <v>0</v>
      </c>
    </row>
  </sheetData>
  <mergeCells count="8">
    <mergeCell ref="A1:O1"/>
    <mergeCell ref="C2:F2"/>
    <mergeCell ref="G2:I2"/>
    <mergeCell ref="J2:L2"/>
    <mergeCell ref="M2:O2"/>
    <mergeCell ref="A19:B19"/>
    <mergeCell ref="A2:A3"/>
    <mergeCell ref="B2:B3"/>
  </mergeCells>
  <phoneticPr fontId="12" type="noConversion"/>
  <printOptions horizontalCentered="1"/>
  <pageMargins left="0.43" right="0.31" top="0.35" bottom="0.51" header="0.31" footer="0.51"/>
  <pageSetup paperSize="9" orientation="landscape" verticalDpi="0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"/>
  <sheetViews>
    <sheetView zoomScaleSheetLayoutView="100" workbookViewId="0">
      <selection activeCell="G19" sqref="G19"/>
    </sheetView>
  </sheetViews>
  <sheetFormatPr defaultColWidth="9" defaultRowHeight="14.25"/>
  <cols>
    <col min="1" max="1" width="7.375" customWidth="1"/>
    <col min="2" max="2" width="5" customWidth="1"/>
    <col min="4" max="4" width="7.75" customWidth="1"/>
    <col min="5" max="5" width="6.625" customWidth="1"/>
    <col min="9" max="9" width="9.25" bestFit="1" customWidth="1"/>
  </cols>
  <sheetData>
    <row r="1" spans="1:10" ht="20.25">
      <c r="A1" s="355" t="s">
        <v>484</v>
      </c>
      <c r="B1" s="355"/>
      <c r="C1" s="355"/>
      <c r="D1" s="355"/>
      <c r="E1" s="355"/>
      <c r="F1" s="355"/>
      <c r="G1" s="355"/>
      <c r="H1" s="355"/>
      <c r="I1" s="355"/>
      <c r="J1" s="355"/>
    </row>
    <row r="2" spans="1:10">
      <c r="A2" s="1" t="s">
        <v>485</v>
      </c>
      <c r="B2" s="1" t="s">
        <v>42</v>
      </c>
      <c r="C2" s="1" t="s">
        <v>43</v>
      </c>
      <c r="D2" s="1" t="s">
        <v>486</v>
      </c>
      <c r="E2" s="1" t="s">
        <v>421</v>
      </c>
      <c r="F2" s="1" t="s">
        <v>58</v>
      </c>
      <c r="G2" s="1" t="s">
        <v>487</v>
      </c>
      <c r="H2" s="1" t="s">
        <v>488</v>
      </c>
      <c r="I2" s="1" t="s">
        <v>11</v>
      </c>
      <c r="J2" s="1" t="s">
        <v>60</v>
      </c>
    </row>
    <row r="3" spans="1:10" ht="24">
      <c r="A3" s="2"/>
      <c r="B3" s="2" t="s">
        <v>65</v>
      </c>
      <c r="C3" s="3" t="s">
        <v>434</v>
      </c>
      <c r="D3" s="2" t="s">
        <v>64</v>
      </c>
      <c r="E3" s="2">
        <v>10</v>
      </c>
      <c r="F3" s="1">
        <v>1081.5999999999999</v>
      </c>
      <c r="G3" s="1">
        <f>E3*F3</f>
        <v>10816</v>
      </c>
      <c r="H3" s="4">
        <f>G3*3%</f>
        <v>324.47999999999996</v>
      </c>
      <c r="I3" s="4">
        <f>SUM(G3:H3)</f>
        <v>11140.48</v>
      </c>
      <c r="J3" s="7"/>
    </row>
    <row r="4" spans="1:10">
      <c r="A4" s="2" t="s">
        <v>11</v>
      </c>
      <c r="B4" s="5"/>
      <c r="C4" s="2"/>
      <c r="D4" s="6"/>
      <c r="E4" s="1">
        <f t="shared" ref="E4:I4" si="0">SUM(E3:E3)</f>
        <v>10</v>
      </c>
      <c r="F4" s="1"/>
      <c r="G4" s="1">
        <f t="shared" si="0"/>
        <v>10816</v>
      </c>
      <c r="H4" s="1">
        <f t="shared" si="0"/>
        <v>324.47999999999996</v>
      </c>
      <c r="I4" s="4">
        <f t="shared" si="0"/>
        <v>11140.48</v>
      </c>
      <c r="J4" s="1"/>
    </row>
  </sheetData>
  <mergeCells count="1">
    <mergeCell ref="A1:J1"/>
  </mergeCells>
  <phoneticPr fontId="12" type="noConversion"/>
  <pageMargins left="0.75" right="0.75" top="1" bottom="1" header="0.51" footer="0.51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计划申请表</vt:lpstr>
      <vt:lpstr>国产明细</vt:lpstr>
      <vt:lpstr>进口明细</vt:lpstr>
      <vt:lpstr>省队</vt:lpstr>
      <vt:lpstr>总统计表</vt:lpstr>
      <vt:lpstr>领弹</vt:lpstr>
      <vt:lpstr>省队!Print_Area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lty</cp:lastModifiedBy>
  <cp:revision>1</cp:revision>
  <cp:lastPrinted>2016-01-11T02:02:05Z</cp:lastPrinted>
  <dcterms:created xsi:type="dcterms:W3CDTF">1996-12-17T01:32:42Z</dcterms:created>
  <dcterms:modified xsi:type="dcterms:W3CDTF">2017-05-22T12:54:09Z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