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TUDarmstadt\Masterarbeit\chess-annotation\"/>
    </mc:Choice>
  </mc:AlternateContent>
  <xr:revisionPtr revIDLastSave="0" documentId="13_ncr:1_{6217E1A9-FCA0-45F5-89E4-28D90DEE41F5}" xr6:coauthVersionLast="43" xr6:coauthVersionMax="43" xr10:uidLastSave="{00000000-0000-0000-0000-000000000000}"/>
  <bookViews>
    <workbookView xWindow="-110" yWindow="-110" windowWidth="19420" windowHeight="10420" xr2:uid="{CB797301-E421-4290-AD9C-F33B313D1461}"/>
  </bookViews>
  <sheets>
    <sheet name="all-classes" sheetId="2" r:id="rId1"/>
    <sheet name="tokens" sheetId="3" r:id="rId2"/>
  </sheets>
  <definedNames>
    <definedName name="_xlchart.v1.0" hidden="1">tokens!$A$1:$A$367</definedName>
    <definedName name="_xlchart.v1.1" hidden="1">tokens!$B$1:$B$367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D2" i="2" l="1"/>
  <c r="D4" i="2"/>
  <c r="D6" i="2"/>
  <c r="D8" i="2"/>
  <c r="D9" i="2"/>
  <c r="D10" i="2"/>
  <c r="D11" i="2"/>
  <c r="D13" i="2"/>
  <c r="D15" i="2"/>
  <c r="D17" i="2"/>
  <c r="D18" i="2"/>
  <c r="D23" i="2"/>
  <c r="D24" i="2"/>
  <c r="D25" i="2"/>
  <c r="D28" i="2"/>
  <c r="D32" i="2"/>
  <c r="D33" i="2"/>
  <c r="D34" i="2"/>
  <c r="B41" i="2"/>
  <c r="G41" i="2"/>
  <c r="H41" i="2"/>
  <c r="I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F2" i="2"/>
  <c r="F3" i="2"/>
  <c r="F4" i="2"/>
  <c r="F41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AS3" i="2"/>
  <c r="J3" i="2"/>
  <c r="E3" i="2" l="1"/>
  <c r="D3" i="2"/>
  <c r="AS5" i="2"/>
  <c r="AS2" i="2"/>
  <c r="AS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J40" i="2" l="1"/>
  <c r="J39" i="2"/>
  <c r="J38" i="2"/>
  <c r="J37" i="2"/>
  <c r="J36" i="2"/>
  <c r="J35" i="2"/>
  <c r="J34" i="2"/>
  <c r="E34" i="2" s="1"/>
  <c r="J33" i="2"/>
  <c r="E33" i="2" s="1"/>
  <c r="J32" i="2"/>
  <c r="E32" i="2" s="1"/>
  <c r="J31" i="2"/>
  <c r="J30" i="2"/>
  <c r="J29" i="2"/>
  <c r="J28" i="2"/>
  <c r="E28" i="2" s="1"/>
  <c r="J27" i="2"/>
  <c r="J26" i="2"/>
  <c r="J25" i="2"/>
  <c r="E25" i="2" s="1"/>
  <c r="J24" i="2"/>
  <c r="E24" i="2" s="1"/>
  <c r="J23" i="2"/>
  <c r="E23" i="2" s="1"/>
  <c r="J22" i="2"/>
  <c r="J20" i="2"/>
  <c r="J19" i="2"/>
  <c r="J18" i="2"/>
  <c r="E18" i="2" s="1"/>
  <c r="J17" i="2"/>
  <c r="E17" i="2" s="1"/>
  <c r="J16" i="2"/>
  <c r="J15" i="2"/>
  <c r="E15" i="2" s="1"/>
  <c r="J14" i="2"/>
  <c r="J13" i="2"/>
  <c r="E13" i="2" s="1"/>
  <c r="J12" i="2"/>
  <c r="J11" i="2"/>
  <c r="E11" i="2" s="1"/>
  <c r="J9" i="2"/>
  <c r="E9" i="2" s="1"/>
  <c r="J8" i="2"/>
  <c r="E8" i="2" s="1"/>
  <c r="J7" i="2"/>
  <c r="J6" i="2"/>
  <c r="E6" i="2" s="1"/>
  <c r="J5" i="2"/>
  <c r="J4" i="2"/>
  <c r="E4" i="2" s="1"/>
  <c r="J2" i="2"/>
  <c r="J10" i="2"/>
  <c r="E10" i="2" s="1"/>
  <c r="E21" i="2" l="1"/>
  <c r="D21" i="2"/>
  <c r="E31" i="2"/>
  <c r="D31" i="2"/>
  <c r="E12" i="2"/>
  <c r="D12" i="2"/>
  <c r="E7" i="2"/>
  <c r="D7" i="2"/>
  <c r="E40" i="2"/>
  <c r="D40" i="2"/>
  <c r="E39" i="2"/>
  <c r="D39" i="2"/>
  <c r="E38" i="2"/>
  <c r="D38" i="2"/>
  <c r="E37" i="2"/>
  <c r="D37" i="2"/>
  <c r="E36" i="2"/>
  <c r="D36" i="2"/>
  <c r="E35" i="2"/>
  <c r="D35" i="2"/>
  <c r="E30" i="2"/>
  <c r="D30" i="2"/>
  <c r="E29" i="2"/>
  <c r="D29" i="2"/>
  <c r="E27" i="2"/>
  <c r="D27" i="2"/>
  <c r="E26" i="2"/>
  <c r="D26" i="2"/>
  <c r="E22" i="2"/>
  <c r="D22" i="2"/>
  <c r="E20" i="2"/>
  <c r="D20" i="2"/>
  <c r="E19" i="2"/>
  <c r="D19" i="2"/>
  <c r="E16" i="2"/>
  <c r="D16" i="2"/>
  <c r="E14" i="2"/>
  <c r="D14" i="2"/>
  <c r="E5" i="2"/>
  <c r="D5" i="2"/>
  <c r="J41" i="2"/>
  <c r="E2" i="2"/>
  <c r="C2" i="2" l="1"/>
  <c r="C10" i="2"/>
  <c r="C18" i="2"/>
  <c r="C26" i="2"/>
  <c r="C34" i="2"/>
  <c r="C11" i="2"/>
  <c r="C19" i="2"/>
  <c r="C27" i="2"/>
  <c r="C35" i="2"/>
  <c r="C17" i="2"/>
  <c r="C4" i="2"/>
  <c r="C12" i="2"/>
  <c r="C20" i="2"/>
  <c r="C28" i="2"/>
  <c r="C36" i="2"/>
  <c r="C13" i="2"/>
  <c r="C21" i="2"/>
  <c r="C29" i="2"/>
  <c r="C37" i="2"/>
  <c r="C25" i="2"/>
  <c r="E41" i="2"/>
  <c r="C5" i="2"/>
  <c r="C6" i="2"/>
  <c r="C14" i="2"/>
  <c r="C22" i="2"/>
  <c r="C30" i="2"/>
  <c r="C38" i="2"/>
  <c r="C33" i="2"/>
  <c r="D41" i="2"/>
  <c r="C7" i="2"/>
  <c r="C15" i="2"/>
  <c r="C23" i="2"/>
  <c r="C31" i="2"/>
  <c r="C39" i="2"/>
  <c r="C16" i="2"/>
  <c r="C24" i="2"/>
  <c r="C32" i="2"/>
  <c r="C40" i="2"/>
  <c r="C8" i="2"/>
  <c r="C9" i="2"/>
  <c r="C3" i="2"/>
  <c r="C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</author>
    <author>Florian Beck</author>
  </authors>
  <commentList>
    <comment ref="J3" authorId="0" shapeId="0" xr:uid="{261FCE42-69A0-488B-A9C1-2A58B74A1F79}">
      <text>
        <r>
          <rPr>
            <b/>
            <sz val="9"/>
            <color indexed="81"/>
            <rFont val="Segoe UI"/>
            <charset val="1"/>
          </rPr>
          <t>Flo: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4" authorId="1" shapeId="0" xr:uid="{C28DEA67-3AEE-4CBA-A5B2-2F4F9CD26D73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6" authorId="1" shapeId="0" xr:uid="{0080EC2A-0D44-4C87-BF52-89EFA77136F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7" authorId="1" shapeId="0" xr:uid="{40B86B38-7742-45AF-A057-C034A935BF80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frz</t>
        </r>
      </text>
    </comment>
    <comment ref="J10" authorId="1" shapeId="0" xr:uid="{2D463ED3-2D6E-4F83-B2D8-E735250C5B68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2" authorId="1" shapeId="0" xr:uid="{15927E8B-C4AE-4367-AEB9-72452F39AD84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3" authorId="1" shapeId="0" xr:uid="{FF65F995-8B50-4EE5-B2EB-06F643D44A6F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4" authorId="1" shapeId="0" xr:uid="{32105AD6-B5F7-4F5F-9E18-EA223190FFB9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5" authorId="1" shapeId="0" xr:uid="{5D759E09-863F-4AAD-935E-A85986E9D12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16" authorId="1" shapeId="0" xr:uid="{14F7E778-DACF-4C1A-B94B-D2D3A8D7C6D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multiple languages</t>
        </r>
      </text>
    </comment>
    <comment ref="A25" authorId="1" shapeId="0" xr:uid="{F8A1296C-FDC2-4371-967C-F06B9E2272A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it</t>
        </r>
      </text>
    </comment>
  </commentList>
</comments>
</file>

<file path=xl/sharedStrings.xml><?xml version="1.0" encoding="utf-8"?>
<sst xmlns="http://schemas.openxmlformats.org/spreadsheetml/2006/main" count="84" uniqueCount="84">
  <si>
    <t>files/bali02.pgn</t>
  </si>
  <si>
    <t>files/chessdoctor.pgn</t>
  </si>
  <si>
    <t>files/d00_chess_informant.pgn</t>
  </si>
  <si>
    <t>files/electronic_campfire.pgn</t>
  </si>
  <si>
    <t>files/europe_echecs.pgn</t>
  </si>
  <si>
    <t>files/exeter_lessons_from_tal.pgn</t>
  </si>
  <si>
    <t>files/famous_games.pgn</t>
  </si>
  <si>
    <t>files/GM_games.pgn</t>
  </si>
  <si>
    <t>files/great_masters.pgn</t>
  </si>
  <si>
    <t>files/hartwig.pgn</t>
  </si>
  <si>
    <t>files/hayes.pgn</t>
  </si>
  <si>
    <t>files/human_computer.pgn</t>
  </si>
  <si>
    <t>files/immortal_games.pgn</t>
  </si>
  <si>
    <t>files/kasp_top.pgn</t>
  </si>
  <si>
    <t>files/kk.pgn</t>
  </si>
  <si>
    <t>files/koltanowski.pgn</t>
  </si>
  <si>
    <t>files/kramnik.pgn</t>
  </si>
  <si>
    <t>files/linares_2001.pgn</t>
  </si>
  <si>
    <t>files/linares_2002.pgn</t>
  </si>
  <si>
    <t>files/middleg.pgn</t>
  </si>
  <si>
    <t>files/moscow64.pgn</t>
  </si>
  <si>
    <t>files/newyork1924.pgn</t>
  </si>
  <si>
    <t>files/perle.pgn</t>
  </si>
  <si>
    <t>files/polgar.pgn</t>
  </si>
  <si>
    <t>files/pon_korch.pgn</t>
  </si>
  <si>
    <t>files/romero.pgn</t>
  </si>
  <si>
    <t>files/russian_chess.pgn</t>
  </si>
  <si>
    <t>files/scarborough_2001.pgn</t>
  </si>
  <si>
    <t>files/scca.pgn</t>
  </si>
  <si>
    <t>files/schiller.pgn</t>
  </si>
  <si>
    <t>files/semicomm.pgn</t>
  </si>
  <si>
    <t>files/top_games.pgn</t>
  </si>
  <si>
    <t>files/vc_89_99.pgn</t>
  </si>
  <si>
    <t>files/vc_2000.pgn</t>
  </si>
  <si>
    <t>files/vc_2001.pgn</t>
  </si>
  <si>
    <t>files/wijk_2003_annotated.pgn</t>
  </si>
  <si>
    <t>files/wijk_2004_annotated.pgn</t>
  </si>
  <si>
    <t>files/world_matches.pgn</t>
  </si>
  <si>
    <t>1</t>
  </si>
  <si>
    <t>10</t>
  </si>
  <si>
    <t>11</t>
  </si>
  <si>
    <t>12</t>
  </si>
  <si>
    <t>13</t>
  </si>
  <si>
    <t>132</t>
  </si>
  <si>
    <t>133</t>
  </si>
  <si>
    <t>138</t>
  </si>
  <si>
    <t>14</t>
  </si>
  <si>
    <t>142</t>
  </si>
  <si>
    <t>146</t>
  </si>
  <si>
    <t>15</t>
  </si>
  <si>
    <t>16</t>
  </si>
  <si>
    <t>17</t>
  </si>
  <si>
    <t>18</t>
  </si>
  <si>
    <t>19</t>
  </si>
  <si>
    <t>2</t>
  </si>
  <si>
    <t>22</t>
  </si>
  <si>
    <t>3</t>
  </si>
  <si>
    <t>32</t>
  </si>
  <si>
    <t>36</t>
  </si>
  <si>
    <t>4</t>
  </si>
  <si>
    <t>40</t>
  </si>
  <si>
    <t>44</t>
  </si>
  <si>
    <t>5</t>
  </si>
  <si>
    <t>6</t>
  </si>
  <si>
    <t>7</t>
  </si>
  <si>
    <t>8</t>
  </si>
  <si>
    <t>All</t>
  </si>
  <si>
    <t>File</t>
  </si>
  <si>
    <t>Comments</t>
  </si>
  <si>
    <t>"+/- ratio"</t>
  </si>
  <si>
    <t>Games</t>
  </si>
  <si>
    <t>files/chessbasedb.pgn</t>
  </si>
  <si>
    <t>136</t>
  </si>
  <si>
    <t>140</t>
  </si>
  <si>
    <t>141</t>
  </si>
  <si>
    <t>143</t>
  </si>
  <si>
    <t>144</t>
  </si>
  <si>
    <t>145</t>
  </si>
  <si>
    <t>Classes</t>
  </si>
  <si>
    <t>Symbols</t>
  </si>
  <si>
    <t>NAGs</t>
  </si>
  <si>
    <t>Comment ratio</t>
  </si>
  <si>
    <t>Classes ratio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</si>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</sst>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E9557B6-9454-47FF-A56A-0FE42AE92945}" formatIdx="0">
          <cx:dataId val="0"/>
          <cx:layoutPr>
            <cx:binning intervalClosed="r">
              <cx:binSize val="23"/>
            </cx:binning>
          </cx:layoutPr>
          <cx:axisId val="1"/>
        </cx:series>
        <cx:series layoutId="clusteredColumn" hidden="1" uniqueId="{76AA5621-86B1-4C1D-86EE-AA2C6176BEF6}" formatIdx="2">
          <cx:dataId val="1"/>
          <cx:layoutPr>
            <cx:binning intervalClosed="r"/>
          </cx:layoutPr>
          <cx:axisId val="1"/>
        </cx:series>
        <cx:series layoutId="paretoLine" ownerIdx="0" uniqueId="{7C0E1FE3-9932-4392-A167-FE82DFB2813A}" formatIdx="1">
          <cx:axisId val="2"/>
        </cx:series>
        <cx:series layoutId="paretoLine" ownerIdx="1" uniqueId="{8E3AC1A5-4F76-4D22-AFE3-60615C4C069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69850</xdr:rowOff>
    </xdr:from>
    <xdr:to>
      <xdr:col>10</xdr:col>
      <xdr:colOff>536575</xdr:colOff>
      <xdr:row>18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04A9BF1-B1FB-426E-8F34-E8AE2644DF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2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84EF4-25C3-4BC2-8006-D03EA3E4CADA}" name="Tabelle4" displayName="Tabelle4" ref="A1:AS41" totalsRowCount="1">
  <autoFilter ref="A1:AS40" xr:uid="{CF6BAA34-CBCC-4959-B3F2-DD4EC0EA728D}"/>
  <tableColumns count="45">
    <tableColumn id="1" xr3:uid="{E6C94211-23A1-4145-A10C-FC15029287A1}" name="File"/>
    <tableColumn id="33" xr3:uid="{D558C387-35AE-426F-BD4A-448DF9DC6C2A}" name="Games" totalsRowFunction="custom">
      <totalsRowFormula>SUM(B2:B40)</totalsRowFormula>
    </tableColumn>
    <tableColumn id="46" xr3:uid="{F6D6F9D3-561F-43B4-9B07-42F785B1DE8E}" name="Percentage" totalsRowFunction="custom" dataDxfId="7" totalsRowDxfId="6" dataCellStyle="Prozent" totalsRowCellStyle="Prozent">
      <calculatedColumnFormula>Tabelle4[[#This Row],[All]]/Tabelle4[[#Totals],[All]]</calculatedColumnFormula>
      <totalsRowFormula>SUM(C2:C40)</totalsRowFormula>
    </tableColumn>
    <tableColumn id="45" xr3:uid="{F7891886-79EE-49FC-A56F-A71DA9A75933}" name="Classes ratio" totalsRowFunction="custom" dataDxfId="5" totalsRowDxfId="4" dataCellStyle="Prozent" totalsRowCellStyle="Prozent">
      <calculatedColumnFormula>Tabelle4[[#This Row],[All]]/Tabelle4[[#This Row],[Classes]]</calculatedColumnFormula>
      <totalsRowFormula>Tabelle4[[#Totals],[All]]/Tabelle4[[#Totals],[Classes]]</totalsRowFormula>
    </tableColumn>
    <tableColumn id="44" xr3:uid="{968B4EB2-A41A-4F6D-A1B9-502DC047AAA5}" name="Comment ratio" totalsRowFunction="custom" dataDxfId="3" totalsRowDxfId="2" dataCellStyle="Prozent" totalsRowCellStyle="Prozent">
      <calculatedColumnFormula>Tabelle4[[#This Row],[All]]/Tabelle4[[#This Row],[Comments]]</calculatedColumnFormula>
      <totalsRowFormula>Tabelle4[[#Totals],[All]]/Tabelle4[[#Totals],[Comments]]</totalsRowFormula>
    </tableColumn>
    <tableColumn id="43" xr3:uid="{29C09944-0DB3-4818-AFAD-06745F3B6500}" name="Classes" totalsRowFunction="custom" dataDxfId="1">
      <calculatedColumnFormula>Tabelle4[[#This Row],[NAGs]]+Tabelle4[[#This Row],[Symbols]]</calculatedColumnFormula>
      <totalsRowFormula>SUM(F2:F40)</totalsRowFormula>
    </tableColumn>
    <tableColumn id="40" xr3:uid="{A1A4E2E3-386F-4AEE-8CCC-9438F1746A16}" name="NAGs" totalsRowFunction="custom">
      <totalsRowFormula>SUM(G2:G40)</totalsRowFormula>
    </tableColumn>
    <tableColumn id="42" xr3:uid="{3B0BCA7C-94C0-4CDB-8C34-B1C33FB6BD2E}" name="Symbols" totalsRowFunction="custom">
      <totalsRowFormula>SUM(H2:H40)</totalsRowFormula>
    </tableColumn>
    <tableColumn id="31" xr3:uid="{F174BBBB-376E-4106-BA42-E7CF2824B6B0}" name="Comments" totalsRowFunction="custom">
      <totalsRowFormula>SUM(I2:I40)</totalsRowFormula>
    </tableColumn>
    <tableColumn id="2" xr3:uid="{2FB076B9-73AB-4E61-83C3-83A87CEDE980}" name="All" totalsRowFunction="custom">
      <calculatedColumnFormula>SUM(K2:AR2)</calculatedColumnFormula>
      <totalsRowFormula>SUM(J2:J40)</totalsRowFormula>
    </tableColumn>
    <tableColumn id="3" xr3:uid="{65EB2F08-54D9-4E5D-B9F7-586824072F43}" name="1" totalsRowFunction="custom">
      <totalsRowFormula>SUM(K2:K40)</totalsRowFormula>
    </tableColumn>
    <tableColumn id="4" xr3:uid="{69006022-1908-459E-A8A6-C84B888F5F50}" name="2" totalsRowFunction="custom">
      <totalsRowFormula>SUM(L2:L40)</totalsRowFormula>
    </tableColumn>
    <tableColumn id="5" xr3:uid="{C3528F40-E2F3-4B3D-B1BB-925AB8DDAD15}" name="3" totalsRowFunction="custom">
      <totalsRowFormula>SUM(M2:M40)</totalsRowFormula>
    </tableColumn>
    <tableColumn id="6" xr3:uid="{760AB30D-5010-4EF1-B595-F42831A002FC}" name="4" totalsRowFunction="custom">
      <totalsRowFormula>SUM(N2:N40)</totalsRowFormula>
    </tableColumn>
    <tableColumn id="7" xr3:uid="{FCBBDE9E-4109-41FB-9E56-80D3E9F87C4C}" name="5" totalsRowFunction="custom">
      <totalsRowFormula>SUM(O2:O40)</totalsRowFormula>
    </tableColumn>
    <tableColumn id="8" xr3:uid="{0E9D343C-38E3-499F-843B-097F558A6C3E}" name="6" totalsRowFunction="custom">
      <totalsRowFormula>SUM(P2:P40)</totalsRowFormula>
    </tableColumn>
    <tableColumn id="9" xr3:uid="{4A47892F-34FC-4583-A284-D4668630E858}" name="7" totalsRowFunction="custom">
      <totalsRowFormula>SUM(Q2:Q40)</totalsRowFormula>
    </tableColumn>
    <tableColumn id="10" xr3:uid="{771EA691-77BA-4D45-AE31-6FDCE135BF75}" name="8" totalsRowFunction="custom">
      <totalsRowFormula>SUM(R2:R40)</totalsRowFormula>
    </tableColumn>
    <tableColumn id="11" xr3:uid="{36EE787E-EA94-4E32-A670-C7355BFDEB4D}" name="10" totalsRowFunction="custom">
      <totalsRowFormula>SUM(S2:S40)</totalsRowFormula>
    </tableColumn>
    <tableColumn id="12" xr3:uid="{58911C97-3A9D-4CE9-9AFB-C4268FAAE96B}" name="11" totalsRowFunction="custom">
      <totalsRowFormula>SUM(T2:T40)</totalsRowFormula>
    </tableColumn>
    <tableColumn id="13" xr3:uid="{4ED60B13-E4FB-4FFC-BA08-FB03C9FD29A5}" name="12" totalsRowFunction="custom">
      <totalsRowFormula>SUM(U2:U40)</totalsRowFormula>
    </tableColumn>
    <tableColumn id="14" xr3:uid="{EB91C9F1-2330-4E73-A610-1A873807035D}" name="13" totalsRowFunction="custom">
      <totalsRowFormula>SUM(V2:V40)</totalsRowFormula>
    </tableColumn>
    <tableColumn id="15" xr3:uid="{573D498E-F0E6-4E50-9260-3025FDAA1521}" name="14" totalsRowFunction="custom">
      <totalsRowFormula>SUM(W2:W40)</totalsRowFormula>
    </tableColumn>
    <tableColumn id="16" xr3:uid="{E6DB5C83-E5DC-4947-A6E4-5F05354A6B30}" name="15" totalsRowFunction="custom">
      <totalsRowFormula>SUM(X2:X40)</totalsRowFormula>
    </tableColumn>
    <tableColumn id="17" xr3:uid="{5A70BCB7-41A1-430D-93F1-4807BC94E4F4}" name="16" totalsRowFunction="custom">
      <totalsRowFormula>SUM(Y2:Y40)</totalsRowFormula>
    </tableColumn>
    <tableColumn id="18" xr3:uid="{73CC9737-B59A-446B-9EE5-444C4C840345}" name="17" totalsRowFunction="custom">
      <totalsRowFormula>SUM(Z2:Z40)</totalsRowFormula>
    </tableColumn>
    <tableColumn id="19" xr3:uid="{998CD29A-C5ED-4C95-B4A3-4E1D37190A4A}" name="18" totalsRowFunction="custom">
      <totalsRowFormula>SUM(AA2:AA40)</totalsRowFormula>
    </tableColumn>
    <tableColumn id="20" xr3:uid="{3A3EE362-AC9D-40DE-AE2E-AAF1A6864D14}" name="19" totalsRowFunction="custom">
      <totalsRowFormula>SUM(AB2:AB40)</totalsRowFormula>
    </tableColumn>
    <tableColumn id="21" xr3:uid="{9BAFEC70-9B51-4DE0-819A-0D51BE216142}" name="22" totalsRowFunction="custom">
      <totalsRowFormula>SUM(AC2:AC40)</totalsRowFormula>
    </tableColumn>
    <tableColumn id="22" xr3:uid="{8593A5D6-04A4-4FA4-8E58-A3D48B2E5AEC}" name="32" totalsRowFunction="custom">
      <totalsRowFormula>SUM(AD2:AD40)</totalsRowFormula>
    </tableColumn>
    <tableColumn id="23" xr3:uid="{FEB66F49-9A94-43D0-826B-41A8F6CA67F3}" name="36" totalsRowFunction="custom">
      <totalsRowFormula>SUM(AE2:AE40)</totalsRowFormula>
    </tableColumn>
    <tableColumn id="24" xr3:uid="{200AA973-1C41-4B84-9149-440DD05278EF}" name="40" totalsRowFunction="custom">
      <totalsRowFormula>SUM(AF2:AF40)</totalsRowFormula>
    </tableColumn>
    <tableColumn id="25" xr3:uid="{14CF7637-1A32-4B5F-841B-4DCD0B59B2B4}" name="44" totalsRowFunction="custom">
      <totalsRowFormula>SUM(AG2:AG40)</totalsRowFormula>
    </tableColumn>
    <tableColumn id="26" xr3:uid="{003DB797-6948-4270-953C-53696BD6AC59}" name="132" totalsRowFunction="custom">
      <totalsRowFormula>SUM(AH2:AH40)</totalsRowFormula>
    </tableColumn>
    <tableColumn id="27" xr3:uid="{24274AE3-E617-46F0-B73F-2C42B18E618D}" name="133" totalsRowFunction="custom">
      <totalsRowFormula>SUM(AI2:AI40)</totalsRowFormula>
    </tableColumn>
    <tableColumn id="34" xr3:uid="{BC4B1650-1C16-493A-81B2-DC260DF8ECE8}" name="136" totalsRowFunction="custom">
      <totalsRowFormula>SUM(AJ2:AJ40)</totalsRowFormula>
    </tableColumn>
    <tableColumn id="28" xr3:uid="{3B64F48B-38B9-4A07-8306-1B7A70842A40}" name="138" totalsRowFunction="custom">
      <totalsRowFormula>SUM(AK2:AK40)</totalsRowFormula>
    </tableColumn>
    <tableColumn id="36" xr3:uid="{D48FF733-FD4C-4CB7-B869-888D8BCE7894}" name="140" totalsRowFunction="custom">
      <totalsRowFormula>SUM(AL2:AL40)</totalsRowFormula>
    </tableColumn>
    <tableColumn id="35" xr3:uid="{A8E8BBB9-C912-4B13-BEDD-DECE14E03C83}" name="141" totalsRowFunction="custom">
      <totalsRowFormula>SUM(AM2:AM40)</totalsRowFormula>
    </tableColumn>
    <tableColumn id="29" xr3:uid="{B4755D5F-D63B-482A-BBDA-EEDF0D649C17}" name="142" totalsRowFunction="custom">
      <totalsRowFormula>SUM(AN2:AN40)</totalsRowFormula>
    </tableColumn>
    <tableColumn id="37" xr3:uid="{31C89AFA-BC82-4CFB-8510-E6F3DC4F36AD}" name="143" totalsRowFunction="custom">
      <totalsRowFormula>SUM(AO2:AO40)</totalsRowFormula>
    </tableColumn>
    <tableColumn id="38" xr3:uid="{CEF3C1A2-BE41-4B3B-860D-611C1DF69624}" name="144" totalsRowFunction="custom">
      <totalsRowFormula>SUM(AP2:AP40)</totalsRowFormula>
    </tableColumn>
    <tableColumn id="39" xr3:uid="{D3437266-528A-466A-9E2E-A7200CD3CB2F}" name="145" totalsRowFunction="custom">
      <totalsRowFormula>SUM(AQ2:AQ40)</totalsRowFormula>
    </tableColumn>
    <tableColumn id="30" xr3:uid="{F962C768-4B69-4ACA-ABB5-B35A21282D38}" name="146" totalsRowFunction="custom">
      <totalsRowFormula>SUM(AR2:AR40)</totalsRowFormula>
    </tableColumn>
    <tableColumn id="32" xr3:uid="{5E379837-FDF6-4D04-A62E-79840425BBDD}" name="&quot;+/- ratio&quot;" dataDxfId="0">
      <calculatedColumnFormula>(Tabelle4[[#This Row],[1]]+Tabelle4[[#This Row],[3]]+Tabelle4[[#This Row],[5]]+1)/(Tabelle4[[#This Row],[2]]+Tabelle4[[#This Row],[4]]+Tabelle4[[#This Row],[6]]+1)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11A-D4BC-4997-8208-F8CC3E0865F3}">
  <dimension ref="A1:AS41"/>
  <sheetViews>
    <sheetView tabSelected="1" topLeftCell="R1" workbookViewId="0">
      <pane ySplit="1" topLeftCell="A35" activePane="bottomLeft" state="frozen"/>
      <selection pane="bottomLeft" activeCell="AI41" sqref="AC41:AI41"/>
    </sheetView>
  </sheetViews>
  <sheetFormatPr baseColWidth="10" defaultRowHeight="14.5" x14ac:dyDescent="0.35"/>
  <cols>
    <col min="1" max="1" width="21.26953125" customWidth="1"/>
    <col min="2" max="2" width="8.81640625" bestFit="1" customWidth="1"/>
    <col min="3" max="3" width="12.453125" style="2" bestFit="1" customWidth="1"/>
    <col min="4" max="4" width="13.54296875" style="2" bestFit="1" customWidth="1"/>
    <col min="5" max="5" width="15.81640625" style="2" bestFit="1" customWidth="1"/>
    <col min="6" max="6" width="8.81640625" customWidth="1"/>
    <col min="7" max="7" width="7.81640625" bestFit="1" customWidth="1"/>
    <col min="8" max="8" width="10" bestFit="1" customWidth="1"/>
    <col min="9" max="9" width="12.1796875" bestFit="1" customWidth="1"/>
    <col min="10" max="11" width="6.81640625" bestFit="1" customWidth="1"/>
    <col min="12" max="12" width="5.81640625" bestFit="1" customWidth="1"/>
    <col min="13" max="14" width="5.1796875" customWidth="1"/>
    <col min="15" max="16" width="5.81640625" bestFit="1" customWidth="1"/>
    <col min="17" max="18" width="5.1796875" customWidth="1"/>
    <col min="19" max="20" width="5.81640625" bestFit="1" customWidth="1"/>
    <col min="21" max="21" width="5.1796875" customWidth="1"/>
    <col min="22" max="28" width="5.81640625" bestFit="1" customWidth="1"/>
    <col min="29" max="30" width="5.1796875" customWidth="1"/>
    <col min="31" max="31" width="5.81640625" bestFit="1" customWidth="1"/>
    <col min="32" max="32" width="5.1796875" customWidth="1"/>
    <col min="33" max="33" width="5.81640625" bestFit="1" customWidth="1"/>
    <col min="34" max="44" width="6.1796875" customWidth="1"/>
    <col min="45" max="45" width="11.81640625" bestFit="1" customWidth="1"/>
  </cols>
  <sheetData>
    <row r="1" spans="1:45" x14ac:dyDescent="0.35">
      <c r="A1" t="s">
        <v>67</v>
      </c>
      <c r="B1" t="s">
        <v>70</v>
      </c>
      <c r="C1" s="2" t="s">
        <v>83</v>
      </c>
      <c r="D1" s="2" t="s">
        <v>82</v>
      </c>
      <c r="E1" s="2" t="s">
        <v>81</v>
      </c>
      <c r="F1" t="s">
        <v>78</v>
      </c>
      <c r="G1" t="s">
        <v>80</v>
      </c>
      <c r="H1" t="s">
        <v>79</v>
      </c>
      <c r="I1" t="s">
        <v>68</v>
      </c>
      <c r="J1" t="s">
        <v>66</v>
      </c>
      <c r="K1" t="s">
        <v>38</v>
      </c>
      <c r="L1" t="s">
        <v>54</v>
      </c>
      <c r="M1" t="s">
        <v>56</v>
      </c>
      <c r="N1" t="s">
        <v>59</v>
      </c>
      <c r="O1" t="s">
        <v>62</v>
      </c>
      <c r="P1" t="s">
        <v>63</v>
      </c>
      <c r="Q1" t="s">
        <v>64</v>
      </c>
      <c r="R1" t="s">
        <v>65</v>
      </c>
      <c r="S1" t="s">
        <v>39</v>
      </c>
      <c r="T1" t="s">
        <v>40</v>
      </c>
      <c r="U1" t="s">
        <v>41</v>
      </c>
      <c r="V1" t="s">
        <v>42</v>
      </c>
      <c r="W1" t="s">
        <v>46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55</v>
      </c>
      <c r="AD1" t="s">
        <v>57</v>
      </c>
      <c r="AE1" t="s">
        <v>58</v>
      </c>
      <c r="AF1" t="s">
        <v>60</v>
      </c>
      <c r="AG1" t="s">
        <v>61</v>
      </c>
      <c r="AH1" t="s">
        <v>43</v>
      </c>
      <c r="AI1" t="s">
        <v>44</v>
      </c>
      <c r="AJ1" t="s">
        <v>72</v>
      </c>
      <c r="AK1" t="s">
        <v>45</v>
      </c>
      <c r="AL1" t="s">
        <v>73</v>
      </c>
      <c r="AM1" t="s">
        <v>74</v>
      </c>
      <c r="AN1" t="s">
        <v>47</v>
      </c>
      <c r="AO1" t="s">
        <v>75</v>
      </c>
      <c r="AP1" t="s">
        <v>76</v>
      </c>
      <c r="AQ1" t="s">
        <v>77</v>
      </c>
      <c r="AR1" t="s">
        <v>48</v>
      </c>
      <c r="AS1" t="s">
        <v>69</v>
      </c>
    </row>
    <row r="2" spans="1:45" x14ac:dyDescent="0.35">
      <c r="A2" t="s">
        <v>0</v>
      </c>
      <c r="B2">
        <v>16</v>
      </c>
      <c r="C2" s="2">
        <f>Tabelle4[[#This Row],[All]]/Tabelle4[[#Totals],[All]]</f>
        <v>8.0393417935967627E-5</v>
      </c>
      <c r="D2" s="2">
        <f>Tabelle4[[#This Row],[All]]/Tabelle4[[#This Row],[Classes]]</f>
        <v>0.20707070707070707</v>
      </c>
      <c r="E2" s="2">
        <f>Tabelle4[[#This Row],[All]]/Tabelle4[[#This Row],[Comments]]</f>
        <v>8.9912280701754388E-2</v>
      </c>
      <c r="F2">
        <f>Tabelle4[[#This Row],[NAGs]]+Tabelle4[[#This Row],[Symbols]]</f>
        <v>198</v>
      </c>
      <c r="G2">
        <v>188</v>
      </c>
      <c r="H2">
        <v>10</v>
      </c>
      <c r="I2">
        <v>456</v>
      </c>
      <c r="J2">
        <f t="shared" ref="J2:J11" si="0">SUM(K2:AR2)</f>
        <v>41</v>
      </c>
      <c r="K2">
        <v>5</v>
      </c>
      <c r="L2">
        <v>5</v>
      </c>
      <c r="M2">
        <v>0</v>
      </c>
      <c r="N2">
        <v>3</v>
      </c>
      <c r="O2">
        <v>9</v>
      </c>
      <c r="P2">
        <v>4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4</v>
      </c>
      <c r="Z2">
        <v>2</v>
      </c>
      <c r="AA2">
        <v>4</v>
      </c>
      <c r="AB2">
        <v>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f>(Tabelle4[[#This Row],[1]]+Tabelle4[[#This Row],[3]]+Tabelle4[[#This Row],[5]]+1)/(Tabelle4[[#This Row],[2]]+Tabelle4[[#This Row],[4]]+Tabelle4[[#This Row],[6]]+1)</f>
        <v>1.1538461538461537</v>
      </c>
    </row>
    <row r="3" spans="1:45" x14ac:dyDescent="0.35">
      <c r="A3" t="s">
        <v>71</v>
      </c>
      <c r="B3">
        <v>64903</v>
      </c>
      <c r="C3" s="2">
        <f>Tabelle4[[#This Row],[All]]/Tabelle4[[#Totals],[All]]</f>
        <v>0.98418798726254531</v>
      </c>
      <c r="D3" s="2">
        <f>Tabelle4[[#This Row],[All]]/Tabelle4[[#This Row],[Classes]]</f>
        <v>0.2509375260909974</v>
      </c>
      <c r="E3" s="2">
        <f>Tabelle4[[#This Row],[All]]/Tabelle4[[#This Row],[Comments]]</f>
        <v>0.46787773029970842</v>
      </c>
      <c r="F3">
        <f>Tabelle4[[#This Row],[NAGs]]+Tabelle4[[#This Row],[Symbols]]</f>
        <v>2000211</v>
      </c>
      <c r="G3">
        <v>1991432</v>
      </c>
      <c r="H3">
        <v>8779</v>
      </c>
      <c r="I3">
        <v>1072776</v>
      </c>
      <c r="J3">
        <f>SUM(K3:AR3)</f>
        <v>501928</v>
      </c>
      <c r="K3">
        <v>102278</v>
      </c>
      <c r="L3">
        <v>27657</v>
      </c>
      <c r="M3">
        <v>2874</v>
      </c>
      <c r="N3">
        <v>4634</v>
      </c>
      <c r="O3">
        <v>49614</v>
      </c>
      <c r="P3">
        <v>29080</v>
      </c>
      <c r="Q3">
        <v>3</v>
      </c>
      <c r="R3">
        <v>1592</v>
      </c>
      <c r="S3">
        <v>10746</v>
      </c>
      <c r="T3">
        <v>28044</v>
      </c>
      <c r="U3">
        <v>0</v>
      </c>
      <c r="V3">
        <v>19724</v>
      </c>
      <c r="W3">
        <v>53452</v>
      </c>
      <c r="X3">
        <v>17774</v>
      </c>
      <c r="Y3">
        <v>42818</v>
      </c>
      <c r="Z3">
        <v>16023</v>
      </c>
      <c r="AA3">
        <v>23295</v>
      </c>
      <c r="AB3">
        <v>11471</v>
      </c>
      <c r="AC3">
        <v>232</v>
      </c>
      <c r="AD3">
        <v>545</v>
      </c>
      <c r="AE3">
        <v>11827</v>
      </c>
      <c r="AF3">
        <v>6198</v>
      </c>
      <c r="AG3">
        <v>11118</v>
      </c>
      <c r="AH3">
        <v>13660</v>
      </c>
      <c r="AI3">
        <v>0</v>
      </c>
      <c r="AJ3">
        <v>4</v>
      </c>
      <c r="AK3">
        <v>841</v>
      </c>
      <c r="AL3">
        <v>266</v>
      </c>
      <c r="AM3">
        <v>16</v>
      </c>
      <c r="AN3">
        <v>7542</v>
      </c>
      <c r="AO3">
        <v>1027</v>
      </c>
      <c r="AP3">
        <v>35</v>
      </c>
      <c r="AQ3">
        <v>102</v>
      </c>
      <c r="AR3">
        <v>7436</v>
      </c>
      <c r="AS3" s="1">
        <f>(Tabelle4[[#This Row],[1]]+Tabelle4[[#This Row],[3]]+Tabelle4[[#This Row],[5]]+1)/(Tabelle4[[#This Row],[2]]+Tabelle4[[#This Row],[4]]+Tabelle4[[#This Row],[6]]+1)</f>
        <v>2.5217851789089485</v>
      </c>
    </row>
    <row r="4" spans="1:45" x14ac:dyDescent="0.35">
      <c r="A4" t="s">
        <v>1</v>
      </c>
      <c r="B4">
        <v>57</v>
      </c>
      <c r="C4" s="2">
        <f>Tabelle4[[#This Row],[All]]/Tabelle4[[#Totals],[All]]</f>
        <v>2.9412226074134498E-4</v>
      </c>
      <c r="D4" s="2">
        <f>Tabelle4[[#This Row],[All]]/Tabelle4[[#This Row],[Classes]]</f>
        <v>0.35128805620608899</v>
      </c>
      <c r="E4" s="2">
        <f>Tabelle4[[#This Row],[All]]/Tabelle4[[#This Row],[Comments]]</f>
        <v>0.15974440894568689</v>
      </c>
      <c r="F4">
        <f>Tabelle4[[#This Row],[NAGs]]+Tabelle4[[#This Row],[Symbols]]</f>
        <v>427</v>
      </c>
      <c r="G4">
        <v>0</v>
      </c>
      <c r="H4">
        <v>427</v>
      </c>
      <c r="I4">
        <v>939</v>
      </c>
      <c r="J4">
        <f t="shared" si="0"/>
        <v>150</v>
      </c>
      <c r="K4">
        <v>33</v>
      </c>
      <c r="L4">
        <v>45</v>
      </c>
      <c r="M4">
        <v>2</v>
      </c>
      <c r="N4">
        <v>26</v>
      </c>
      <c r="O4">
        <v>12</v>
      </c>
      <c r="P4">
        <v>32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f>(Tabelle4[[#This Row],[1]]+Tabelle4[[#This Row],[3]]+Tabelle4[[#This Row],[5]]+1)/(Tabelle4[[#This Row],[2]]+Tabelle4[[#This Row],[4]]+Tabelle4[[#This Row],[6]]+1)</f>
        <v>0.46153846153846156</v>
      </c>
    </row>
    <row r="5" spans="1:45" x14ac:dyDescent="0.35">
      <c r="A5" t="s">
        <v>2</v>
      </c>
      <c r="B5">
        <v>103</v>
      </c>
      <c r="C5" s="2">
        <f>Tabelle4[[#This Row],[All]]/Tabelle4[[#Totals],[All]]</f>
        <v>3.6275078824765878E-4</v>
      </c>
      <c r="D5" s="2">
        <f>Tabelle4[[#This Row],[All]]/Tabelle4[[#This Row],[Classes]]</f>
        <v>7.170542635658915E-2</v>
      </c>
      <c r="E5" s="2">
        <f>Tabelle4[[#This Row],[All]]/Tabelle4[[#This Row],[Comments]]</f>
        <v>0.33393501805054154</v>
      </c>
      <c r="F5">
        <f>Tabelle4[[#This Row],[NAGs]]+Tabelle4[[#This Row],[Symbols]]</f>
        <v>2580</v>
      </c>
      <c r="G5">
        <v>2578</v>
      </c>
      <c r="H5">
        <v>2</v>
      </c>
      <c r="I5">
        <v>554</v>
      </c>
      <c r="J5">
        <f t="shared" si="0"/>
        <v>185</v>
      </c>
      <c r="K5">
        <v>69</v>
      </c>
      <c r="L5">
        <v>1</v>
      </c>
      <c r="M5">
        <v>1</v>
      </c>
      <c r="N5">
        <v>0</v>
      </c>
      <c r="O5">
        <v>32</v>
      </c>
      <c r="P5">
        <v>5</v>
      </c>
      <c r="Q5">
        <v>0</v>
      </c>
      <c r="R5">
        <v>1</v>
      </c>
      <c r="S5">
        <v>0</v>
      </c>
      <c r="T5">
        <v>3</v>
      </c>
      <c r="U5">
        <v>0</v>
      </c>
      <c r="V5">
        <v>5</v>
      </c>
      <c r="W5">
        <v>6</v>
      </c>
      <c r="X5">
        <v>6</v>
      </c>
      <c r="Y5">
        <v>12</v>
      </c>
      <c r="Z5">
        <v>7</v>
      </c>
      <c r="AA5">
        <v>5</v>
      </c>
      <c r="AB5">
        <v>0</v>
      </c>
      <c r="AC5">
        <v>0</v>
      </c>
      <c r="AD5">
        <v>0</v>
      </c>
      <c r="AE5">
        <v>10</v>
      </c>
      <c r="AF5">
        <v>4</v>
      </c>
      <c r="AG5">
        <v>7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7</v>
      </c>
      <c r="AO5">
        <v>0</v>
      </c>
      <c r="AP5">
        <v>0</v>
      </c>
      <c r="AQ5">
        <v>0</v>
      </c>
      <c r="AR5">
        <v>0</v>
      </c>
      <c r="AS5">
        <f>(Tabelle4[[#This Row],[1]]+Tabelle4[[#This Row],[3]]+Tabelle4[[#This Row],[5]]+1)/(Tabelle4[[#This Row],[2]]+Tabelle4[[#This Row],[4]]+Tabelle4[[#This Row],[6]]+1)</f>
        <v>14.714285714285714</v>
      </c>
    </row>
    <row r="6" spans="1:45" x14ac:dyDescent="0.35">
      <c r="A6" t="s">
        <v>3</v>
      </c>
      <c r="B6">
        <v>6</v>
      </c>
      <c r="C6" s="2">
        <f>Tabelle4[[#This Row],[All]]/Tabelle4[[#Totals],[All]]</f>
        <v>2.745141100252553E-5</v>
      </c>
      <c r="D6" s="2">
        <f>Tabelle4[[#This Row],[All]]/Tabelle4[[#This Row],[Classes]]</f>
        <v>0.2413793103448276</v>
      </c>
      <c r="E6" s="2">
        <f>Tabelle4[[#This Row],[All]]/Tabelle4[[#This Row],[Comments]]</f>
        <v>8.6956521739130432E-2</v>
      </c>
      <c r="F6">
        <f>Tabelle4[[#This Row],[NAGs]]+Tabelle4[[#This Row],[Symbols]]</f>
        <v>58</v>
      </c>
      <c r="G6">
        <v>14</v>
      </c>
      <c r="H6">
        <v>44</v>
      </c>
      <c r="I6">
        <v>161</v>
      </c>
      <c r="J6">
        <f t="shared" si="0"/>
        <v>14</v>
      </c>
      <c r="K6">
        <v>5</v>
      </c>
      <c r="L6">
        <v>0</v>
      </c>
      <c r="M6">
        <v>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f>(Tabelle4[[#This Row],[1]]+Tabelle4[[#This Row],[3]]+Tabelle4[[#This Row],[5]]+1)/(Tabelle4[[#This Row],[2]]+Tabelle4[[#This Row],[4]]+Tabelle4[[#This Row],[6]]+1)</f>
        <v>15</v>
      </c>
    </row>
    <row r="7" spans="1:45" x14ac:dyDescent="0.35">
      <c r="A7" t="s">
        <v>4</v>
      </c>
      <c r="B7">
        <v>307</v>
      </c>
      <c r="C7" s="2">
        <f>Tabelle4[[#This Row],[All]]/Tabelle4[[#Totals],[All]]</f>
        <v>2.4823918806569515E-3</v>
      </c>
      <c r="D7" s="2">
        <f>Tabelle4[[#This Row],[All]]/Tabelle4[[#This Row],[Classes]]</f>
        <v>0.31777108433734941</v>
      </c>
      <c r="E7" s="2">
        <f>Tabelle4[[#This Row],[All]]/Tabelle4[[#This Row],[Comments]]</f>
        <v>0.33832175307322288</v>
      </c>
      <c r="F7">
        <f>Tabelle4[[#This Row],[NAGs]]+Tabelle4[[#This Row],[Symbols]]</f>
        <v>3984</v>
      </c>
      <c r="G7">
        <v>1796</v>
      </c>
      <c r="H7">
        <v>2188</v>
      </c>
      <c r="I7">
        <v>3742</v>
      </c>
      <c r="J7">
        <f t="shared" si="0"/>
        <v>1266</v>
      </c>
      <c r="K7">
        <v>382</v>
      </c>
      <c r="L7">
        <v>230</v>
      </c>
      <c r="M7">
        <v>43</v>
      </c>
      <c r="N7">
        <v>16</v>
      </c>
      <c r="O7">
        <v>285</v>
      </c>
      <c r="P7">
        <v>305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f>(Tabelle4[[#This Row],[1]]+Tabelle4[[#This Row],[3]]+Tabelle4[[#This Row],[5]]+1)/(Tabelle4[[#This Row],[2]]+Tabelle4[[#This Row],[4]]+Tabelle4[[#This Row],[6]]+1)</f>
        <v>1.2880434782608696</v>
      </c>
    </row>
    <row r="8" spans="1:45" x14ac:dyDescent="0.35">
      <c r="A8" t="s">
        <v>5</v>
      </c>
      <c r="B8">
        <v>8</v>
      </c>
      <c r="C8" s="2">
        <f>Tabelle4[[#This Row],[All]]/Tabelle4[[#Totals],[All]]</f>
        <v>1.1764890429653799E-5</v>
      </c>
      <c r="D8" s="2">
        <f>Tabelle4[[#This Row],[All]]/Tabelle4[[#This Row],[Classes]]</f>
        <v>0.17647058823529413</v>
      </c>
      <c r="E8" s="2">
        <f>Tabelle4[[#This Row],[All]]/Tabelle4[[#This Row],[Comments]]</f>
        <v>0.13953488372093023</v>
      </c>
      <c r="F8">
        <f>Tabelle4[[#This Row],[NAGs]]+Tabelle4[[#This Row],[Symbols]]</f>
        <v>34</v>
      </c>
      <c r="G8">
        <v>32</v>
      </c>
      <c r="H8">
        <v>2</v>
      </c>
      <c r="I8">
        <v>43</v>
      </c>
      <c r="J8">
        <f t="shared" si="0"/>
        <v>6</v>
      </c>
      <c r="K8">
        <v>5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f>(Tabelle4[[#This Row],[1]]+Tabelle4[[#This Row],[3]]+Tabelle4[[#This Row],[5]]+1)/(Tabelle4[[#This Row],[2]]+Tabelle4[[#This Row],[4]]+Tabelle4[[#This Row],[6]]+1)</f>
        <v>3</v>
      </c>
    </row>
    <row r="9" spans="1:45" x14ac:dyDescent="0.35">
      <c r="A9" t="s">
        <v>6</v>
      </c>
      <c r="B9">
        <v>500</v>
      </c>
      <c r="C9" s="2">
        <f>Tabelle4[[#This Row],[All]]/Tabelle4[[#Totals],[All]]</f>
        <v>3.9216301432179327E-6</v>
      </c>
      <c r="D9" s="2">
        <f>Tabelle4[[#This Row],[All]]/Tabelle4[[#This Row],[Classes]]</f>
        <v>7.1942446043165471E-3</v>
      </c>
      <c r="E9" s="2">
        <f>Tabelle4[[#This Row],[All]]/Tabelle4[[#This Row],[Comments]]</f>
        <v>3.1867431485022306E-4</v>
      </c>
      <c r="F9">
        <f>Tabelle4[[#This Row],[NAGs]]+Tabelle4[[#This Row],[Symbols]]</f>
        <v>278</v>
      </c>
      <c r="G9">
        <v>4</v>
      </c>
      <c r="H9">
        <v>274</v>
      </c>
      <c r="I9">
        <v>6276</v>
      </c>
      <c r="J9">
        <f t="shared" si="0"/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f>(Tabelle4[[#This Row],[1]]+Tabelle4[[#This Row],[3]]+Tabelle4[[#This Row],[5]]+1)/(Tabelle4[[#This Row],[2]]+Tabelle4[[#This Row],[4]]+Tabelle4[[#This Row],[6]]+1)</f>
        <v>1</v>
      </c>
    </row>
    <row r="10" spans="1:45" x14ac:dyDescent="0.35">
      <c r="A10" t="s">
        <v>7</v>
      </c>
      <c r="B10">
        <v>20</v>
      </c>
      <c r="C10" s="2">
        <f>Tabelle4[[#This Row],[All]]/Tabelle4[[#Totals],[All]]</f>
        <v>2.1961128802020424E-4</v>
      </c>
      <c r="D10" s="2">
        <f>Tabelle4[[#This Row],[All]]/Tabelle4[[#This Row],[Classes]]</f>
        <v>0.32</v>
      </c>
      <c r="E10" s="2">
        <f>Tabelle4[[#This Row],[All]]/Tabelle4[[#This Row],[Comments]]</f>
        <v>0.2711864406779661</v>
      </c>
      <c r="F10">
        <f>Tabelle4[[#This Row],[NAGs]]+Tabelle4[[#This Row],[Symbols]]</f>
        <v>350</v>
      </c>
      <c r="G10">
        <v>0</v>
      </c>
      <c r="H10">
        <v>350</v>
      </c>
      <c r="I10">
        <v>413</v>
      </c>
      <c r="J10">
        <f t="shared" si="0"/>
        <v>112</v>
      </c>
      <c r="K10">
        <v>71</v>
      </c>
      <c r="L10">
        <v>11</v>
      </c>
      <c r="M10">
        <v>0</v>
      </c>
      <c r="N10">
        <v>0</v>
      </c>
      <c r="O10">
        <v>13</v>
      </c>
      <c r="P10">
        <v>17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f>(Tabelle4[[#This Row],[1]]+Tabelle4[[#This Row],[3]]+Tabelle4[[#This Row],[5]]+1)/(Tabelle4[[#This Row],[2]]+Tabelle4[[#This Row],[4]]+Tabelle4[[#This Row],[6]]+1)</f>
        <v>2.9310344827586206</v>
      </c>
    </row>
    <row r="11" spans="1:45" x14ac:dyDescent="0.35">
      <c r="A11" t="s">
        <v>8</v>
      </c>
      <c r="B11">
        <v>13</v>
      </c>
      <c r="C11" s="2">
        <f>Tabelle4[[#This Row],[All]]/Tabelle4[[#Totals],[All]]</f>
        <v>1.0588401386688418E-4</v>
      </c>
      <c r="D11" s="2">
        <f>Tabelle4[[#This Row],[All]]/Tabelle4[[#This Row],[Classes]]</f>
        <v>0.36241610738255031</v>
      </c>
      <c r="E11" s="2">
        <f>Tabelle4[[#This Row],[All]]/Tabelle4[[#This Row],[Comments]]</f>
        <v>0.26865671641791045</v>
      </c>
      <c r="F11">
        <f>Tabelle4[[#This Row],[NAGs]]+Tabelle4[[#This Row],[Symbols]]</f>
        <v>149</v>
      </c>
      <c r="G11">
        <v>101</v>
      </c>
      <c r="H11">
        <v>48</v>
      </c>
      <c r="I11">
        <v>201</v>
      </c>
      <c r="J11">
        <f t="shared" si="0"/>
        <v>54</v>
      </c>
      <c r="K11">
        <v>37</v>
      </c>
      <c r="L11">
        <v>7</v>
      </c>
      <c r="M11">
        <v>5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f>(Tabelle4[[#This Row],[1]]+Tabelle4[[#This Row],[3]]+Tabelle4[[#This Row],[5]]+1)/(Tabelle4[[#This Row],[2]]+Tabelle4[[#This Row],[4]]+Tabelle4[[#This Row],[6]]+1)</f>
        <v>3.3076923076923075</v>
      </c>
    </row>
    <row r="12" spans="1:45" x14ac:dyDescent="0.35">
      <c r="A12" t="s">
        <v>9</v>
      </c>
      <c r="B12">
        <v>29</v>
      </c>
      <c r="C12" s="2">
        <f>Tabelle4[[#This Row],[All]]/Tabelle4[[#Totals],[All]]</f>
        <v>4.8432132268741473E-4</v>
      </c>
      <c r="D12" s="2">
        <f>Tabelle4[[#This Row],[All]]/Tabelle4[[#This Row],[Classes]]</f>
        <v>0.42512908777969016</v>
      </c>
      <c r="E12" s="2">
        <f>Tabelle4[[#This Row],[All]]/Tabelle4[[#This Row],[Comments]]</f>
        <v>0.35185185185185186</v>
      </c>
      <c r="F12">
        <f>Tabelle4[[#This Row],[NAGs]]+Tabelle4[[#This Row],[Symbols]]</f>
        <v>581</v>
      </c>
      <c r="G12">
        <v>543</v>
      </c>
      <c r="H12">
        <v>38</v>
      </c>
      <c r="I12">
        <v>702</v>
      </c>
      <c r="J12">
        <f t="shared" ref="J12:J40" si="1">SUM(K12:AR12)</f>
        <v>247</v>
      </c>
      <c r="K12">
        <v>93</v>
      </c>
      <c r="L12">
        <v>47</v>
      </c>
      <c r="M12">
        <v>15</v>
      </c>
      <c r="N12">
        <v>10</v>
      </c>
      <c r="O12">
        <v>46</v>
      </c>
      <c r="P12">
        <v>19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2</v>
      </c>
      <c r="Y12">
        <v>3</v>
      </c>
      <c r="Z12">
        <v>2</v>
      </c>
      <c r="AA12">
        <v>4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f>(Tabelle4[[#This Row],[1]]+Tabelle4[[#This Row],[3]]+Tabelle4[[#This Row],[5]]+1)/(Tabelle4[[#This Row],[2]]+Tabelle4[[#This Row],[4]]+Tabelle4[[#This Row],[6]]+1)</f>
        <v>2.0129870129870131</v>
      </c>
    </row>
    <row r="13" spans="1:45" x14ac:dyDescent="0.35">
      <c r="A13" t="s">
        <v>10</v>
      </c>
      <c r="B13">
        <v>9</v>
      </c>
      <c r="C13" s="2">
        <f>Tabelle4[[#This Row],[All]]/Tabelle4[[#Totals],[All]]</f>
        <v>9.8040753580448314E-6</v>
      </c>
      <c r="D13" s="2">
        <f>Tabelle4[[#This Row],[All]]/Tabelle4[[#This Row],[Classes]]</f>
        <v>0.11904761904761904</v>
      </c>
      <c r="E13" s="2">
        <f>Tabelle4[[#This Row],[All]]/Tabelle4[[#This Row],[Comments]]</f>
        <v>0.05</v>
      </c>
      <c r="F13">
        <f>Tabelle4[[#This Row],[NAGs]]+Tabelle4[[#This Row],[Symbols]]</f>
        <v>42</v>
      </c>
      <c r="G13">
        <v>0</v>
      </c>
      <c r="H13">
        <v>42</v>
      </c>
      <c r="I13">
        <v>100</v>
      </c>
      <c r="J13">
        <f t="shared" si="1"/>
        <v>5</v>
      </c>
      <c r="K13">
        <v>3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f>(Tabelle4[[#This Row],[1]]+Tabelle4[[#This Row],[3]]+Tabelle4[[#This Row],[5]]+1)/(Tabelle4[[#This Row],[2]]+Tabelle4[[#This Row],[4]]+Tabelle4[[#This Row],[6]]+1)</f>
        <v>1.3333333333333333</v>
      </c>
    </row>
    <row r="14" spans="1:45" x14ac:dyDescent="0.35">
      <c r="A14" t="s">
        <v>11</v>
      </c>
      <c r="B14">
        <v>29</v>
      </c>
      <c r="C14" s="2">
        <f>Tabelle4[[#This Row],[All]]/Tabelle4[[#Totals],[All]]</f>
        <v>2.2941536337824908E-4</v>
      </c>
      <c r="D14" s="2">
        <f>Tabelle4[[#This Row],[All]]/Tabelle4[[#This Row],[Classes]]</f>
        <v>0.37142857142857144</v>
      </c>
      <c r="E14" s="2">
        <f>Tabelle4[[#This Row],[All]]/Tabelle4[[#This Row],[Comments]]</f>
        <v>0.1640953716690042</v>
      </c>
      <c r="F14">
        <f>Tabelle4[[#This Row],[NAGs]]+Tabelle4[[#This Row],[Symbols]]</f>
        <v>315</v>
      </c>
      <c r="G14">
        <v>221</v>
      </c>
      <c r="H14">
        <v>94</v>
      </c>
      <c r="I14">
        <v>713</v>
      </c>
      <c r="J14">
        <f t="shared" si="1"/>
        <v>117</v>
      </c>
      <c r="K14">
        <v>56</v>
      </c>
      <c r="L14">
        <v>19</v>
      </c>
      <c r="M14">
        <v>1</v>
      </c>
      <c r="N14">
        <v>2</v>
      </c>
      <c r="O14">
        <v>12</v>
      </c>
      <c r="P14">
        <v>15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1</v>
      </c>
      <c r="X14">
        <v>0</v>
      </c>
      <c r="Y14">
        <v>2</v>
      </c>
      <c r="Z14">
        <v>0</v>
      </c>
      <c r="AA14">
        <v>2</v>
      </c>
      <c r="AB14">
        <v>2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f>(Tabelle4[[#This Row],[1]]+Tabelle4[[#This Row],[3]]+Tabelle4[[#This Row],[5]]+1)/(Tabelle4[[#This Row],[2]]+Tabelle4[[#This Row],[4]]+Tabelle4[[#This Row],[6]]+1)</f>
        <v>1.8918918918918919</v>
      </c>
    </row>
    <row r="15" spans="1:45" x14ac:dyDescent="0.35">
      <c r="A15" t="s">
        <v>12</v>
      </c>
      <c r="B15">
        <v>36</v>
      </c>
      <c r="C15" s="2">
        <f>Tabelle4[[#This Row],[All]]/Tabelle4[[#Totals],[All]]</f>
        <v>2.3137617844985804E-4</v>
      </c>
      <c r="D15" s="2">
        <f>Tabelle4[[#This Row],[All]]/Tabelle4[[#This Row],[Classes]]</f>
        <v>0.69822485207100593</v>
      </c>
      <c r="E15" s="2">
        <f>Tabelle4[[#This Row],[All]]/Tabelle4[[#This Row],[Comments]]</f>
        <v>0.10875576036866359</v>
      </c>
      <c r="F15">
        <f>Tabelle4[[#This Row],[NAGs]]+Tabelle4[[#This Row],[Symbols]]</f>
        <v>169</v>
      </c>
      <c r="G15">
        <v>112</v>
      </c>
      <c r="H15">
        <v>57</v>
      </c>
      <c r="I15">
        <v>1085</v>
      </c>
      <c r="J15">
        <f t="shared" si="1"/>
        <v>118</v>
      </c>
      <c r="K15">
        <v>69</v>
      </c>
      <c r="L15">
        <v>31</v>
      </c>
      <c r="M15">
        <v>15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f>(Tabelle4[[#This Row],[1]]+Tabelle4[[#This Row],[3]]+Tabelle4[[#This Row],[5]]+1)/(Tabelle4[[#This Row],[2]]+Tabelle4[[#This Row],[4]]+Tabelle4[[#This Row],[6]]+1)</f>
        <v>2.5294117647058822</v>
      </c>
    </row>
    <row r="16" spans="1:45" x14ac:dyDescent="0.35">
      <c r="A16" t="s">
        <v>13</v>
      </c>
      <c r="B16">
        <v>63</v>
      </c>
      <c r="C16" s="2">
        <f>Tabelle4[[#This Row],[All]]/Tabelle4[[#Totals],[All]]</f>
        <v>1.4745329338499427E-3</v>
      </c>
      <c r="D16" s="2">
        <f>Tabelle4[[#This Row],[All]]/Tabelle4[[#This Row],[Classes]]</f>
        <v>0.32540025962786673</v>
      </c>
      <c r="E16" s="2">
        <f>Tabelle4[[#This Row],[All]]/Tabelle4[[#This Row],[Comments]]</f>
        <v>0.24187841749758765</v>
      </c>
      <c r="F16">
        <f>Tabelle4[[#This Row],[NAGs]]+Tabelle4[[#This Row],[Symbols]]</f>
        <v>2311</v>
      </c>
      <c r="G16">
        <v>2211</v>
      </c>
      <c r="H16">
        <v>100</v>
      </c>
      <c r="I16">
        <v>3109</v>
      </c>
      <c r="J16">
        <f t="shared" si="1"/>
        <v>752</v>
      </c>
      <c r="K16">
        <v>270</v>
      </c>
      <c r="L16">
        <v>48</v>
      </c>
      <c r="M16">
        <v>125</v>
      </c>
      <c r="N16">
        <v>16</v>
      </c>
      <c r="O16">
        <v>82</v>
      </c>
      <c r="P16">
        <v>37</v>
      </c>
      <c r="Q16">
        <v>0</v>
      </c>
      <c r="R16">
        <v>14</v>
      </c>
      <c r="S16">
        <v>0</v>
      </c>
      <c r="T16">
        <v>19</v>
      </c>
      <c r="U16">
        <v>0</v>
      </c>
      <c r="V16">
        <v>12</v>
      </c>
      <c r="W16">
        <v>21</v>
      </c>
      <c r="X16">
        <v>8</v>
      </c>
      <c r="Y16">
        <v>17</v>
      </c>
      <c r="Z16">
        <v>2</v>
      </c>
      <c r="AA16">
        <v>50</v>
      </c>
      <c r="AB16">
        <v>4</v>
      </c>
      <c r="AC16">
        <v>0</v>
      </c>
      <c r="AD16">
        <v>0</v>
      </c>
      <c r="AE16">
        <v>7</v>
      </c>
      <c r="AF16">
        <v>11</v>
      </c>
      <c r="AG16">
        <v>3</v>
      </c>
      <c r="AH16">
        <v>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f>(Tabelle4[[#This Row],[1]]+Tabelle4[[#This Row],[3]]+Tabelle4[[#This Row],[5]]+1)/(Tabelle4[[#This Row],[2]]+Tabelle4[[#This Row],[4]]+Tabelle4[[#This Row],[6]]+1)</f>
        <v>4.6862745098039218</v>
      </c>
    </row>
    <row r="17" spans="1:45" x14ac:dyDescent="0.35">
      <c r="A17" t="s">
        <v>14</v>
      </c>
      <c r="B17">
        <v>2</v>
      </c>
      <c r="C17" s="2">
        <f>Tabelle4[[#This Row],[All]]/Tabelle4[[#Totals],[All]]</f>
        <v>0</v>
      </c>
      <c r="D17" s="2">
        <f>Tabelle4[[#This Row],[All]]/Tabelle4[[#This Row],[Classes]]</f>
        <v>0</v>
      </c>
      <c r="E17" s="2">
        <f>Tabelle4[[#This Row],[All]]/Tabelle4[[#This Row],[Comments]]</f>
        <v>0</v>
      </c>
      <c r="F17">
        <f>Tabelle4[[#This Row],[NAGs]]+Tabelle4[[#This Row],[Symbols]]</f>
        <v>13</v>
      </c>
      <c r="G17">
        <v>0</v>
      </c>
      <c r="H17">
        <v>13</v>
      </c>
      <c r="I17">
        <v>31</v>
      </c>
      <c r="J17">
        <f t="shared" si="1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f>(Tabelle4[[#This Row],[1]]+Tabelle4[[#This Row],[3]]+Tabelle4[[#This Row],[5]]+1)/(Tabelle4[[#This Row],[2]]+Tabelle4[[#This Row],[4]]+Tabelle4[[#This Row],[6]]+1)</f>
        <v>1</v>
      </c>
    </row>
    <row r="18" spans="1:45" x14ac:dyDescent="0.35">
      <c r="A18" t="s">
        <v>15</v>
      </c>
      <c r="B18">
        <v>14</v>
      </c>
      <c r="C18" s="2">
        <f>Tabelle4[[#This Row],[All]]/Tabelle4[[#Totals],[All]]</f>
        <v>1.7647335644480697E-5</v>
      </c>
      <c r="D18" s="2">
        <f>Tabelle4[[#This Row],[All]]/Tabelle4[[#This Row],[Classes]]</f>
        <v>0.34615384615384615</v>
      </c>
      <c r="E18" s="2">
        <f>Tabelle4[[#This Row],[All]]/Tabelle4[[#This Row],[Comments]]</f>
        <v>0.29032258064516131</v>
      </c>
      <c r="F18">
        <f>Tabelle4[[#This Row],[NAGs]]+Tabelle4[[#This Row],[Symbols]]</f>
        <v>26</v>
      </c>
      <c r="G18">
        <v>26</v>
      </c>
      <c r="H18">
        <v>0</v>
      </c>
      <c r="I18">
        <v>31</v>
      </c>
      <c r="J18">
        <f t="shared" si="1"/>
        <v>9</v>
      </c>
      <c r="K18">
        <v>4</v>
      </c>
      <c r="L18">
        <v>3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f>(Tabelle4[[#This Row],[1]]+Tabelle4[[#This Row],[3]]+Tabelle4[[#This Row],[5]]+1)/(Tabelle4[[#This Row],[2]]+Tabelle4[[#This Row],[4]]+Tabelle4[[#This Row],[6]]+1)</f>
        <v>1.75</v>
      </c>
    </row>
    <row r="19" spans="1:45" x14ac:dyDescent="0.35">
      <c r="A19" t="s">
        <v>16</v>
      </c>
      <c r="B19">
        <v>40</v>
      </c>
      <c r="C19" s="2">
        <f>Tabelle4[[#This Row],[All]]/Tabelle4[[#Totals],[All]]</f>
        <v>2.9608307581295394E-4</v>
      </c>
      <c r="D19" s="2">
        <f>Tabelle4[[#This Row],[All]]/Tabelle4[[#This Row],[Classes]]</f>
        <v>0.21509971509971509</v>
      </c>
      <c r="E19" s="2">
        <f>Tabelle4[[#This Row],[All]]/Tabelle4[[#This Row],[Comments]]</f>
        <v>0.32826086956521738</v>
      </c>
      <c r="F19">
        <f>Tabelle4[[#This Row],[NAGs]]+Tabelle4[[#This Row],[Symbols]]</f>
        <v>702</v>
      </c>
      <c r="G19">
        <v>700</v>
      </c>
      <c r="H19">
        <v>2</v>
      </c>
      <c r="I19">
        <v>460</v>
      </c>
      <c r="J19">
        <f t="shared" si="1"/>
        <v>151</v>
      </c>
      <c r="K19">
        <v>26</v>
      </c>
      <c r="L19">
        <v>6</v>
      </c>
      <c r="M19">
        <v>4</v>
      </c>
      <c r="N19">
        <v>32</v>
      </c>
      <c r="O19">
        <v>29</v>
      </c>
      <c r="P19">
        <v>9</v>
      </c>
      <c r="Q19">
        <v>0</v>
      </c>
      <c r="R19">
        <v>0</v>
      </c>
      <c r="S19">
        <v>0</v>
      </c>
      <c r="T19">
        <v>6</v>
      </c>
      <c r="U19">
        <v>0</v>
      </c>
      <c r="V19">
        <v>0</v>
      </c>
      <c r="W19">
        <v>12</v>
      </c>
      <c r="X19">
        <v>12</v>
      </c>
      <c r="Y19">
        <v>3</v>
      </c>
      <c r="Z19">
        <v>5</v>
      </c>
      <c r="AA19">
        <v>4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f>(Tabelle4[[#This Row],[1]]+Tabelle4[[#This Row],[3]]+Tabelle4[[#This Row],[5]]+1)/(Tabelle4[[#This Row],[2]]+Tabelle4[[#This Row],[4]]+Tabelle4[[#This Row],[6]]+1)</f>
        <v>1.25</v>
      </c>
    </row>
    <row r="20" spans="1:45" x14ac:dyDescent="0.35">
      <c r="A20" t="s">
        <v>17</v>
      </c>
      <c r="B20">
        <v>30</v>
      </c>
      <c r="C20" s="2">
        <f>Tabelle4[[#This Row],[All]]/Tabelle4[[#Totals],[All]]</f>
        <v>1.2941379472619177E-4</v>
      </c>
      <c r="D20" s="2">
        <f>Tabelle4[[#This Row],[All]]/Tabelle4[[#This Row],[Classes]]</f>
        <v>0.1476510067114094</v>
      </c>
      <c r="E20" s="2">
        <f>Tabelle4[[#This Row],[All]]/Tabelle4[[#This Row],[Comments]]</f>
        <v>0.20624999999999999</v>
      </c>
      <c r="F20">
        <f>Tabelle4[[#This Row],[NAGs]]+Tabelle4[[#This Row],[Symbols]]</f>
        <v>447</v>
      </c>
      <c r="G20">
        <v>442</v>
      </c>
      <c r="H20">
        <v>5</v>
      </c>
      <c r="I20">
        <v>320</v>
      </c>
      <c r="J20">
        <f t="shared" si="1"/>
        <v>66</v>
      </c>
      <c r="K20">
        <v>50</v>
      </c>
      <c r="L20">
        <v>0</v>
      </c>
      <c r="M20">
        <v>0</v>
      </c>
      <c r="N20">
        <v>1</v>
      </c>
      <c r="O20">
        <v>6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f>(Tabelle4[[#This Row],[1]]+Tabelle4[[#This Row],[3]]+Tabelle4[[#This Row],[5]]+1)/(Tabelle4[[#This Row],[2]]+Tabelle4[[#This Row],[4]]+Tabelle4[[#This Row],[6]]+1)</f>
        <v>28.5</v>
      </c>
    </row>
    <row r="21" spans="1:45" x14ac:dyDescent="0.35">
      <c r="A21" t="s">
        <v>18</v>
      </c>
      <c r="B21">
        <v>42</v>
      </c>
      <c r="C21" s="2">
        <f>Tabelle4[[#This Row],[All]]/Tabelle4[[#Totals],[All]]</f>
        <v>1.9608150716089663E-4</v>
      </c>
      <c r="D21" s="2">
        <f>Tabelle4[[#This Row],[All]]/Tabelle4[[#This Row],[Classes]]</f>
        <v>0.22573363431151242</v>
      </c>
      <c r="E21" s="2">
        <f>Tabelle4[[#This Row],[All]]/Tabelle4[[#This Row],[Comments]]</f>
        <v>8.6058519793459548E-2</v>
      </c>
      <c r="F21">
        <f>Tabelle4[[#This Row],[NAGs]]+Tabelle4[[#This Row],[Symbols]]</f>
        <v>443</v>
      </c>
      <c r="G21">
        <v>415</v>
      </c>
      <c r="H21">
        <v>28</v>
      </c>
      <c r="I21">
        <v>1162</v>
      </c>
      <c r="J21">
        <f>SUM(K21:AR21)</f>
        <v>100</v>
      </c>
      <c r="K21">
        <v>21</v>
      </c>
      <c r="L21">
        <v>14</v>
      </c>
      <c r="M21">
        <v>1</v>
      </c>
      <c r="N21">
        <v>11</v>
      </c>
      <c r="O21">
        <v>25</v>
      </c>
      <c r="P21">
        <v>14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0</v>
      </c>
      <c r="X21">
        <v>2</v>
      </c>
      <c r="Y21">
        <v>5</v>
      </c>
      <c r="Z21">
        <v>1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f>(Tabelle4[[#This Row],[1]]+Tabelle4[[#This Row],[3]]+Tabelle4[[#This Row],[5]]+1)/(Tabelle4[[#This Row],[2]]+Tabelle4[[#This Row],[4]]+Tabelle4[[#This Row],[6]]+1)</f>
        <v>1.2</v>
      </c>
    </row>
    <row r="22" spans="1:45" x14ac:dyDescent="0.35">
      <c r="A22" t="s">
        <v>19</v>
      </c>
      <c r="B22">
        <v>481</v>
      </c>
      <c r="C22" s="2">
        <f>Tabelle4[[#This Row],[All]]/Tabelle4[[#Totals],[All]]</f>
        <v>1.7412037835887622E-3</v>
      </c>
      <c r="D22" s="2">
        <f>Tabelle4[[#This Row],[All]]/Tabelle4[[#This Row],[Classes]]</f>
        <v>0.32913269088213493</v>
      </c>
      <c r="E22" s="2">
        <f>Tabelle4[[#This Row],[All]]/Tabelle4[[#This Row],[Comments]]</f>
        <v>0.22503801317790167</v>
      </c>
      <c r="F22">
        <f>Tabelle4[[#This Row],[NAGs]]+Tabelle4[[#This Row],[Symbols]]</f>
        <v>2698</v>
      </c>
      <c r="G22">
        <v>2690</v>
      </c>
      <c r="H22">
        <v>8</v>
      </c>
      <c r="I22">
        <v>3946</v>
      </c>
      <c r="J22">
        <f t="shared" si="1"/>
        <v>888</v>
      </c>
      <c r="K22">
        <v>573</v>
      </c>
      <c r="L22">
        <v>149</v>
      </c>
      <c r="M22">
        <v>60</v>
      </c>
      <c r="N22">
        <v>2</v>
      </c>
      <c r="O22">
        <v>19</v>
      </c>
      <c r="P22">
        <v>5</v>
      </c>
      <c r="Q22">
        <v>0</v>
      </c>
      <c r="R22">
        <v>0</v>
      </c>
      <c r="S22">
        <v>0</v>
      </c>
      <c r="T22">
        <v>10</v>
      </c>
      <c r="U22">
        <v>0</v>
      </c>
      <c r="V22">
        <v>0</v>
      </c>
      <c r="W22">
        <v>2</v>
      </c>
      <c r="X22">
        <v>1</v>
      </c>
      <c r="Y22">
        <v>9</v>
      </c>
      <c r="Z22">
        <v>10</v>
      </c>
      <c r="AA22">
        <v>20</v>
      </c>
      <c r="AB22">
        <v>16</v>
      </c>
      <c r="AC22">
        <v>3</v>
      </c>
      <c r="AD22">
        <v>1</v>
      </c>
      <c r="AE22">
        <v>0</v>
      </c>
      <c r="AF22">
        <v>1</v>
      </c>
      <c r="AG22">
        <v>4</v>
      </c>
      <c r="AH22">
        <v>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f>(Tabelle4[[#This Row],[1]]+Tabelle4[[#This Row],[3]]+Tabelle4[[#This Row],[5]]+1)/(Tabelle4[[#This Row],[2]]+Tabelle4[[#This Row],[4]]+Tabelle4[[#This Row],[6]]+1)</f>
        <v>4.1592356687898091</v>
      </c>
    </row>
    <row r="23" spans="1:45" x14ac:dyDescent="0.35">
      <c r="A23" t="s">
        <v>20</v>
      </c>
      <c r="B23">
        <v>42</v>
      </c>
      <c r="C23" s="2">
        <f>Tabelle4[[#This Row],[All]]/Tabelle4[[#Totals],[All]]</f>
        <v>1.4117868515584557E-4</v>
      </c>
      <c r="D23" s="2">
        <f>Tabelle4[[#This Row],[All]]/Tabelle4[[#This Row],[Classes]]</f>
        <v>0.17518248175182483</v>
      </c>
      <c r="E23" s="2">
        <f>Tabelle4[[#This Row],[All]]/Tabelle4[[#This Row],[Comments]]</f>
        <v>0.21556886227544911</v>
      </c>
      <c r="F23">
        <f>Tabelle4[[#This Row],[NAGs]]+Tabelle4[[#This Row],[Symbols]]</f>
        <v>411</v>
      </c>
      <c r="G23">
        <v>411</v>
      </c>
      <c r="H23">
        <v>0</v>
      </c>
      <c r="I23">
        <v>334</v>
      </c>
      <c r="J23">
        <f t="shared" si="1"/>
        <v>72</v>
      </c>
      <c r="K23">
        <v>43</v>
      </c>
      <c r="L23">
        <v>6</v>
      </c>
      <c r="M23">
        <v>1</v>
      </c>
      <c r="N23">
        <v>1</v>
      </c>
      <c r="O23">
        <v>14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f>(Tabelle4[[#This Row],[1]]+Tabelle4[[#This Row],[3]]+Tabelle4[[#This Row],[5]]+1)/(Tabelle4[[#This Row],[2]]+Tabelle4[[#This Row],[4]]+Tabelle4[[#This Row],[6]]+1)</f>
        <v>4.2142857142857144</v>
      </c>
    </row>
    <row r="24" spans="1:45" x14ac:dyDescent="0.35">
      <c r="A24" t="s">
        <v>21</v>
      </c>
      <c r="B24">
        <v>110</v>
      </c>
      <c r="C24" s="2">
        <f>Tabelle4[[#This Row],[All]]/Tabelle4[[#Totals],[All]]</f>
        <v>3.3333856217352431E-5</v>
      </c>
      <c r="D24" s="2">
        <f>Tabelle4[[#This Row],[All]]/Tabelle4[[#This Row],[Classes]]</f>
        <v>0.19540229885057472</v>
      </c>
      <c r="E24" s="2">
        <f>Tabelle4[[#This Row],[All]]/Tabelle4[[#This Row],[Comments]]</f>
        <v>2.4092970521541949E-3</v>
      </c>
      <c r="F24">
        <f>Tabelle4[[#This Row],[NAGs]]+Tabelle4[[#This Row],[Symbols]]</f>
        <v>87</v>
      </c>
      <c r="G24">
        <v>26</v>
      </c>
      <c r="H24">
        <v>61</v>
      </c>
      <c r="I24">
        <v>7056</v>
      </c>
      <c r="J24">
        <f t="shared" si="1"/>
        <v>17</v>
      </c>
      <c r="K24">
        <v>9</v>
      </c>
      <c r="L24">
        <v>1</v>
      </c>
      <c r="M24">
        <v>0</v>
      </c>
      <c r="N24">
        <v>2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f>(Tabelle4[[#This Row],[1]]+Tabelle4[[#This Row],[3]]+Tabelle4[[#This Row],[5]]+1)/(Tabelle4[[#This Row],[2]]+Tabelle4[[#This Row],[4]]+Tabelle4[[#This Row],[6]]+1)</f>
        <v>3.25</v>
      </c>
    </row>
    <row r="25" spans="1:45" x14ac:dyDescent="0.35">
      <c r="A25" t="s">
        <v>22</v>
      </c>
      <c r="B25">
        <v>194</v>
      </c>
      <c r="C25" s="2">
        <f>Tabelle4[[#This Row],[All]]/Tabelle4[[#Totals],[All]]</f>
        <v>4.039279047514471E-4</v>
      </c>
      <c r="D25" s="2">
        <f>Tabelle4[[#This Row],[All]]/Tabelle4[[#This Row],[Classes]]</f>
        <v>0.34448160535117056</v>
      </c>
      <c r="E25" s="2">
        <f>Tabelle4[[#This Row],[All]]/Tabelle4[[#This Row],[Comments]]</f>
        <v>4.1929574598005295E-2</v>
      </c>
      <c r="F25">
        <f>Tabelle4[[#This Row],[NAGs]]+Tabelle4[[#This Row],[Symbols]]</f>
        <v>598</v>
      </c>
      <c r="G25">
        <v>535</v>
      </c>
      <c r="H25">
        <v>63</v>
      </c>
      <c r="I25">
        <v>4913</v>
      </c>
      <c r="J25">
        <f t="shared" si="1"/>
        <v>206</v>
      </c>
      <c r="K25">
        <v>138</v>
      </c>
      <c r="L25">
        <v>32</v>
      </c>
      <c r="M25">
        <v>11</v>
      </c>
      <c r="N25">
        <v>2</v>
      </c>
      <c r="O25">
        <v>5</v>
      </c>
      <c r="P25">
        <v>11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f>(Tabelle4[[#This Row],[1]]+Tabelle4[[#This Row],[3]]+Tabelle4[[#This Row],[5]]+1)/(Tabelle4[[#This Row],[2]]+Tabelle4[[#This Row],[4]]+Tabelle4[[#This Row],[6]]+1)</f>
        <v>3.3695652173913042</v>
      </c>
    </row>
    <row r="26" spans="1:45" x14ac:dyDescent="0.35">
      <c r="A26" t="s">
        <v>23</v>
      </c>
      <c r="B26">
        <v>40</v>
      </c>
      <c r="C26" s="2">
        <f>Tabelle4[[#This Row],[All]]/Tabelle4[[#Totals],[All]]</f>
        <v>3.5686834303283189E-4</v>
      </c>
      <c r="D26" s="2">
        <f>Tabelle4[[#This Row],[All]]/Tabelle4[[#This Row],[Classes]]</f>
        <v>0.17860647693817469</v>
      </c>
      <c r="E26" s="2">
        <f>Tabelle4[[#This Row],[All]]/Tabelle4[[#This Row],[Comments]]</f>
        <v>0.40176600441501104</v>
      </c>
      <c r="F26">
        <f>Tabelle4[[#This Row],[NAGs]]+Tabelle4[[#This Row],[Symbols]]</f>
        <v>1019</v>
      </c>
      <c r="G26">
        <v>1019</v>
      </c>
      <c r="H26">
        <v>0</v>
      </c>
      <c r="I26">
        <v>453</v>
      </c>
      <c r="J26">
        <f t="shared" si="1"/>
        <v>182</v>
      </c>
      <c r="K26">
        <v>26</v>
      </c>
      <c r="L26">
        <v>17</v>
      </c>
      <c r="M26">
        <v>7</v>
      </c>
      <c r="N26">
        <v>37</v>
      </c>
      <c r="O26">
        <v>42</v>
      </c>
      <c r="P26">
        <v>8</v>
      </c>
      <c r="Q26">
        <v>0</v>
      </c>
      <c r="R26">
        <v>0</v>
      </c>
      <c r="S26">
        <v>0</v>
      </c>
      <c r="T26">
        <v>11</v>
      </c>
      <c r="U26">
        <v>0</v>
      </c>
      <c r="V26">
        <v>0</v>
      </c>
      <c r="W26">
        <v>8</v>
      </c>
      <c r="X26">
        <v>8</v>
      </c>
      <c r="Y26">
        <v>3</v>
      </c>
      <c r="Z26">
        <v>3</v>
      </c>
      <c r="AA26">
        <v>8</v>
      </c>
      <c r="AB26">
        <v>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f>(Tabelle4[[#This Row],[1]]+Tabelle4[[#This Row],[3]]+Tabelle4[[#This Row],[5]]+1)/(Tabelle4[[#This Row],[2]]+Tabelle4[[#This Row],[4]]+Tabelle4[[#This Row],[6]]+1)</f>
        <v>1.2063492063492063</v>
      </c>
    </row>
    <row r="27" spans="1:45" x14ac:dyDescent="0.35">
      <c r="A27" t="s">
        <v>24</v>
      </c>
      <c r="B27">
        <v>8</v>
      </c>
      <c r="C27" s="2">
        <f>Tabelle4[[#This Row],[All]]/Tabelle4[[#Totals],[All]]</f>
        <v>1.0784482893849316E-4</v>
      </c>
      <c r="D27" s="2">
        <f>Tabelle4[[#This Row],[All]]/Tabelle4[[#This Row],[Classes]]</f>
        <v>0.22</v>
      </c>
      <c r="E27" s="2">
        <f>Tabelle4[[#This Row],[All]]/Tabelle4[[#This Row],[Comments]]</f>
        <v>0.63953488372093026</v>
      </c>
      <c r="F27">
        <f>Tabelle4[[#This Row],[NAGs]]+Tabelle4[[#This Row],[Symbols]]</f>
        <v>250</v>
      </c>
      <c r="G27">
        <v>241</v>
      </c>
      <c r="H27">
        <v>9</v>
      </c>
      <c r="I27">
        <v>86</v>
      </c>
      <c r="J27">
        <f t="shared" si="1"/>
        <v>55</v>
      </c>
      <c r="K27">
        <v>18</v>
      </c>
      <c r="L27">
        <v>3</v>
      </c>
      <c r="M27">
        <v>0</v>
      </c>
      <c r="N27">
        <v>3</v>
      </c>
      <c r="O27">
        <v>11</v>
      </c>
      <c r="P27">
        <v>2</v>
      </c>
      <c r="Q27">
        <v>0</v>
      </c>
      <c r="R27">
        <v>0</v>
      </c>
      <c r="S27">
        <v>0</v>
      </c>
      <c r="T27">
        <v>7</v>
      </c>
      <c r="U27">
        <v>0</v>
      </c>
      <c r="V27">
        <v>0</v>
      </c>
      <c r="W27">
        <v>2</v>
      </c>
      <c r="X27">
        <v>1</v>
      </c>
      <c r="Y27">
        <v>2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f>(Tabelle4[[#This Row],[1]]+Tabelle4[[#This Row],[3]]+Tabelle4[[#This Row],[5]]+1)/(Tabelle4[[#This Row],[2]]+Tabelle4[[#This Row],[4]]+Tabelle4[[#This Row],[6]]+1)</f>
        <v>3.3333333333333335</v>
      </c>
    </row>
    <row r="28" spans="1:45" x14ac:dyDescent="0.35">
      <c r="A28" t="s">
        <v>25</v>
      </c>
      <c r="B28">
        <v>4</v>
      </c>
      <c r="C28" s="2">
        <f>Tabelle4[[#This Row],[All]]/Tabelle4[[#Totals],[All]]</f>
        <v>9.8040753580448314E-6</v>
      </c>
      <c r="D28" s="2">
        <f>Tabelle4[[#This Row],[All]]/Tabelle4[[#This Row],[Classes]]</f>
        <v>6.7567567567567571E-2</v>
      </c>
      <c r="E28" s="2">
        <f>Tabelle4[[#This Row],[All]]/Tabelle4[[#This Row],[Comments]]</f>
        <v>0.15625</v>
      </c>
      <c r="F28">
        <f>Tabelle4[[#This Row],[NAGs]]+Tabelle4[[#This Row],[Symbols]]</f>
        <v>74</v>
      </c>
      <c r="G28">
        <v>74</v>
      </c>
      <c r="H28">
        <v>0</v>
      </c>
      <c r="I28">
        <v>32</v>
      </c>
      <c r="J28">
        <f t="shared" si="1"/>
        <v>5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f>(Tabelle4[[#This Row],[1]]+Tabelle4[[#This Row],[3]]+Tabelle4[[#This Row],[5]]+1)/(Tabelle4[[#This Row],[2]]+Tabelle4[[#This Row],[4]]+Tabelle4[[#This Row],[6]]+1)</f>
        <v>3</v>
      </c>
    </row>
    <row r="29" spans="1:45" x14ac:dyDescent="0.35">
      <c r="A29" t="s">
        <v>26</v>
      </c>
      <c r="B29">
        <v>23</v>
      </c>
      <c r="C29" s="2">
        <f>Tabelle4[[#This Row],[All]]/Tabelle4[[#Totals],[All]]</f>
        <v>2.2941536337824908E-4</v>
      </c>
      <c r="D29" s="2">
        <f>Tabelle4[[#This Row],[All]]/Tabelle4[[#This Row],[Classes]]</f>
        <v>0.10409252669039146</v>
      </c>
      <c r="E29" s="2">
        <f>Tabelle4[[#This Row],[All]]/Tabelle4[[#This Row],[Comments]]</f>
        <v>0.2478813559322034</v>
      </c>
      <c r="F29">
        <f>Tabelle4[[#This Row],[NAGs]]+Tabelle4[[#This Row],[Symbols]]</f>
        <v>1124</v>
      </c>
      <c r="G29">
        <v>1120</v>
      </c>
      <c r="H29">
        <v>4</v>
      </c>
      <c r="I29">
        <v>472</v>
      </c>
      <c r="J29">
        <f t="shared" si="1"/>
        <v>117</v>
      </c>
      <c r="K29">
        <v>29</v>
      </c>
      <c r="L29">
        <v>7</v>
      </c>
      <c r="M29">
        <v>1</v>
      </c>
      <c r="N29">
        <v>1</v>
      </c>
      <c r="O29">
        <v>19</v>
      </c>
      <c r="P29">
        <v>3</v>
      </c>
      <c r="Q29">
        <v>2</v>
      </c>
      <c r="R29">
        <v>0</v>
      </c>
      <c r="S29">
        <v>1</v>
      </c>
      <c r="T29">
        <v>0</v>
      </c>
      <c r="U29">
        <v>3</v>
      </c>
      <c r="V29">
        <v>5</v>
      </c>
      <c r="W29">
        <v>14</v>
      </c>
      <c r="X29">
        <v>5</v>
      </c>
      <c r="Y29">
        <v>15</v>
      </c>
      <c r="Z29">
        <v>3</v>
      </c>
      <c r="AA29">
        <v>4</v>
      </c>
      <c r="AB29">
        <v>1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f>(Tabelle4[[#This Row],[1]]+Tabelle4[[#This Row],[3]]+Tabelle4[[#This Row],[5]]+1)/(Tabelle4[[#This Row],[2]]+Tabelle4[[#This Row],[4]]+Tabelle4[[#This Row],[6]]+1)</f>
        <v>4.166666666666667</v>
      </c>
    </row>
    <row r="30" spans="1:45" x14ac:dyDescent="0.35">
      <c r="A30" t="s">
        <v>27</v>
      </c>
      <c r="B30">
        <v>385</v>
      </c>
      <c r="C30" s="2">
        <f>Tabelle4[[#This Row],[All]]/Tabelle4[[#Totals],[All]]</f>
        <v>2.4706269902272977E-4</v>
      </c>
      <c r="D30" s="2">
        <f>Tabelle4[[#This Row],[All]]/Tabelle4[[#This Row],[Classes]]</f>
        <v>0.27391304347826084</v>
      </c>
      <c r="E30" s="2">
        <f>Tabelle4[[#This Row],[All]]/Tabelle4[[#This Row],[Comments]]</f>
        <v>0.16174582798459564</v>
      </c>
      <c r="F30">
        <f>Tabelle4[[#This Row],[NAGs]]+Tabelle4[[#This Row],[Symbols]]</f>
        <v>460</v>
      </c>
      <c r="G30">
        <v>454</v>
      </c>
      <c r="H30">
        <v>6</v>
      </c>
      <c r="I30">
        <v>779</v>
      </c>
      <c r="J30">
        <f t="shared" si="1"/>
        <v>126</v>
      </c>
      <c r="K30">
        <v>56</v>
      </c>
      <c r="L30">
        <v>8</v>
      </c>
      <c r="M30">
        <v>2</v>
      </c>
      <c r="N30">
        <v>1</v>
      </c>
      <c r="O30">
        <v>11</v>
      </c>
      <c r="P30">
        <v>5</v>
      </c>
      <c r="Q30">
        <v>0</v>
      </c>
      <c r="R30">
        <v>5</v>
      </c>
      <c r="S30">
        <v>0</v>
      </c>
      <c r="T30">
        <v>1</v>
      </c>
      <c r="U30">
        <v>0</v>
      </c>
      <c r="V30">
        <v>2</v>
      </c>
      <c r="W30">
        <v>5</v>
      </c>
      <c r="X30">
        <v>0</v>
      </c>
      <c r="Y30">
        <v>6</v>
      </c>
      <c r="Z30">
        <v>2</v>
      </c>
      <c r="AA30">
        <v>3</v>
      </c>
      <c r="AB30">
        <v>2</v>
      </c>
      <c r="AC30">
        <v>0</v>
      </c>
      <c r="AD30">
        <v>0</v>
      </c>
      <c r="AE30">
        <v>1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12</v>
      </c>
      <c r="AS30">
        <f>(Tabelle4[[#This Row],[1]]+Tabelle4[[#This Row],[3]]+Tabelle4[[#This Row],[5]]+1)/(Tabelle4[[#This Row],[2]]+Tabelle4[[#This Row],[4]]+Tabelle4[[#This Row],[6]]+1)</f>
        <v>4.666666666666667</v>
      </c>
    </row>
    <row r="31" spans="1:45" x14ac:dyDescent="0.35">
      <c r="A31" t="s">
        <v>28</v>
      </c>
      <c r="B31">
        <v>77</v>
      </c>
      <c r="C31" s="2">
        <f>Tabelle4[[#This Row],[All]]/Tabelle4[[#Totals],[All]]</f>
        <v>3.7059404853409463E-4</v>
      </c>
      <c r="D31" s="2">
        <f>Tabelle4[[#This Row],[All]]/Tabelle4[[#This Row],[Classes]]</f>
        <v>0.20565832426550598</v>
      </c>
      <c r="E31" s="2">
        <f>Tabelle4[[#This Row],[All]]/Tabelle4[[#This Row],[Comments]]</f>
        <v>0.1425339366515837</v>
      </c>
      <c r="F31">
        <f>Tabelle4[[#This Row],[NAGs]]+Tabelle4[[#This Row],[Symbols]]</f>
        <v>919</v>
      </c>
      <c r="G31">
        <v>843</v>
      </c>
      <c r="H31">
        <v>76</v>
      </c>
      <c r="I31">
        <v>1326</v>
      </c>
      <c r="J31">
        <f t="shared" si="1"/>
        <v>189</v>
      </c>
      <c r="K31">
        <v>73</v>
      </c>
      <c r="L31">
        <v>31</v>
      </c>
      <c r="M31">
        <v>10</v>
      </c>
      <c r="N31">
        <v>8</v>
      </c>
      <c r="O31">
        <v>29</v>
      </c>
      <c r="P31">
        <v>27</v>
      </c>
      <c r="Q31">
        <v>0</v>
      </c>
      <c r="R31">
        <v>0</v>
      </c>
      <c r="S31">
        <v>0</v>
      </c>
      <c r="T31">
        <v>2</v>
      </c>
      <c r="U31">
        <v>0</v>
      </c>
      <c r="V31">
        <v>1</v>
      </c>
      <c r="W31">
        <v>4</v>
      </c>
      <c r="X31">
        <v>0</v>
      </c>
      <c r="Y31">
        <v>0</v>
      </c>
      <c r="Z31">
        <v>1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f>(Tabelle4[[#This Row],[1]]+Tabelle4[[#This Row],[3]]+Tabelle4[[#This Row],[5]]+1)/(Tabelle4[[#This Row],[2]]+Tabelle4[[#This Row],[4]]+Tabelle4[[#This Row],[6]]+1)</f>
        <v>1.6865671641791045</v>
      </c>
    </row>
    <row r="32" spans="1:45" x14ac:dyDescent="0.35">
      <c r="A32" t="s">
        <v>29</v>
      </c>
      <c r="B32">
        <v>8</v>
      </c>
      <c r="C32" s="2">
        <f>Tabelle4[[#This Row],[All]]/Tabelle4[[#Totals],[All]]</f>
        <v>1.0588401386688418E-4</v>
      </c>
      <c r="D32" s="2">
        <f>Tabelle4[[#This Row],[All]]/Tabelle4[[#This Row],[Classes]]</f>
        <v>0.42519685039370081</v>
      </c>
      <c r="E32" s="2">
        <f>Tabelle4[[#This Row],[All]]/Tabelle4[[#This Row],[Comments]]</f>
        <v>0.18120805369127516</v>
      </c>
      <c r="F32">
        <f>Tabelle4[[#This Row],[NAGs]]+Tabelle4[[#This Row],[Symbols]]</f>
        <v>127</v>
      </c>
      <c r="G32">
        <v>121</v>
      </c>
      <c r="H32">
        <v>6</v>
      </c>
      <c r="I32">
        <v>298</v>
      </c>
      <c r="J32">
        <f t="shared" si="1"/>
        <v>54</v>
      </c>
      <c r="K32">
        <v>54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f>(Tabelle4[[#This Row],[1]]+Tabelle4[[#This Row],[3]]+Tabelle4[[#This Row],[5]]+1)/(Tabelle4[[#This Row],[2]]+Tabelle4[[#This Row],[4]]+Tabelle4[[#This Row],[6]]+1)</f>
        <v>55</v>
      </c>
    </row>
    <row r="33" spans="1:45" x14ac:dyDescent="0.35">
      <c r="A33" t="s">
        <v>30</v>
      </c>
      <c r="B33">
        <v>46</v>
      </c>
      <c r="C33" s="2">
        <f>Tabelle4[[#This Row],[All]]/Tabelle4[[#Totals],[All]]</f>
        <v>1.1764890429653799E-5</v>
      </c>
      <c r="D33" s="2">
        <f>Tabelle4[[#This Row],[All]]/Tabelle4[[#This Row],[Classes]]</f>
        <v>1.3483146067415731E-2</v>
      </c>
      <c r="E33" s="2">
        <f>Tabelle4[[#This Row],[All]]/Tabelle4[[#This Row],[Comments]]</f>
        <v>1.048951048951049E-2</v>
      </c>
      <c r="F33">
        <f>Tabelle4[[#This Row],[NAGs]]+Tabelle4[[#This Row],[Symbols]]</f>
        <v>445</v>
      </c>
      <c r="G33">
        <v>444</v>
      </c>
      <c r="H33">
        <v>1</v>
      </c>
      <c r="I33">
        <v>572</v>
      </c>
      <c r="J33">
        <f t="shared" si="1"/>
        <v>6</v>
      </c>
      <c r="K33">
        <v>1</v>
      </c>
      <c r="L33">
        <v>1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f>(Tabelle4[[#This Row],[1]]+Tabelle4[[#This Row],[3]]+Tabelle4[[#This Row],[5]]+1)/(Tabelle4[[#This Row],[2]]+Tabelle4[[#This Row],[4]]+Tabelle4[[#This Row],[6]]+1)</f>
        <v>0.5</v>
      </c>
    </row>
    <row r="34" spans="1:45" x14ac:dyDescent="0.35">
      <c r="A34" t="s">
        <v>31</v>
      </c>
      <c r="B34">
        <v>28</v>
      </c>
      <c r="C34" s="2">
        <f>Tabelle4[[#This Row],[All]]/Tabelle4[[#Totals],[All]]</f>
        <v>1.1568808922492902E-4</v>
      </c>
      <c r="D34" s="2">
        <f>Tabelle4[[#This Row],[All]]/Tabelle4[[#This Row],[Classes]]</f>
        <v>0.26818181818181819</v>
      </c>
      <c r="E34" s="2">
        <f>Tabelle4[[#This Row],[All]]/Tabelle4[[#This Row],[Comments]]</f>
        <v>8.6637298091042578E-2</v>
      </c>
      <c r="F34">
        <f>Tabelle4[[#This Row],[NAGs]]+Tabelle4[[#This Row],[Symbols]]</f>
        <v>220</v>
      </c>
      <c r="G34">
        <v>208</v>
      </c>
      <c r="H34">
        <v>12</v>
      </c>
      <c r="I34">
        <v>681</v>
      </c>
      <c r="J34">
        <f t="shared" si="1"/>
        <v>59</v>
      </c>
      <c r="K34">
        <v>10</v>
      </c>
      <c r="L34">
        <v>13</v>
      </c>
      <c r="M34">
        <v>0</v>
      </c>
      <c r="N34">
        <v>0</v>
      </c>
      <c r="O34">
        <v>15</v>
      </c>
      <c r="P34">
        <v>8</v>
      </c>
      <c r="Q34">
        <v>0</v>
      </c>
      <c r="R34">
        <v>0</v>
      </c>
      <c r="S34">
        <v>0</v>
      </c>
      <c r="T34">
        <v>1</v>
      </c>
      <c r="U34">
        <v>0</v>
      </c>
      <c r="V34">
        <v>2</v>
      </c>
      <c r="W34">
        <v>1</v>
      </c>
      <c r="X34">
        <v>0</v>
      </c>
      <c r="Y34">
        <v>4</v>
      </c>
      <c r="Z34">
        <v>3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>(Tabelle4[[#This Row],[1]]+Tabelle4[[#This Row],[3]]+Tabelle4[[#This Row],[5]]+1)/(Tabelle4[[#This Row],[2]]+Tabelle4[[#This Row],[4]]+Tabelle4[[#This Row],[6]]+1)</f>
        <v>1.1818181818181819</v>
      </c>
    </row>
    <row r="35" spans="1:45" x14ac:dyDescent="0.35">
      <c r="A35" t="s">
        <v>33</v>
      </c>
      <c r="B35">
        <v>58</v>
      </c>
      <c r="C35" s="2">
        <f>Tabelle4[[#This Row],[All]]/Tabelle4[[#Totals],[All]]</f>
        <v>3.7059404853409463E-4</v>
      </c>
      <c r="D35" s="2">
        <f>Tabelle4[[#This Row],[All]]/Tabelle4[[#This Row],[Classes]]</f>
        <v>0.14093959731543623</v>
      </c>
      <c r="E35" s="2">
        <f>Tabelle4[[#This Row],[All]]/Tabelle4[[#This Row],[Comments]]</f>
        <v>0.60967741935483866</v>
      </c>
      <c r="F35">
        <f>Tabelle4[[#This Row],[NAGs]]+Tabelle4[[#This Row],[Symbols]]</f>
        <v>1341</v>
      </c>
      <c r="G35">
        <v>1332</v>
      </c>
      <c r="H35">
        <v>9</v>
      </c>
      <c r="I35">
        <v>310</v>
      </c>
      <c r="J35">
        <f t="shared" si="1"/>
        <v>189</v>
      </c>
      <c r="K35">
        <v>56</v>
      </c>
      <c r="L35">
        <v>5</v>
      </c>
      <c r="M35">
        <v>3</v>
      </c>
      <c r="N35">
        <v>0</v>
      </c>
      <c r="O35">
        <v>18</v>
      </c>
      <c r="P35">
        <v>10</v>
      </c>
      <c r="Q35">
        <v>0</v>
      </c>
      <c r="R35">
        <v>2</v>
      </c>
      <c r="S35">
        <v>0</v>
      </c>
      <c r="T35">
        <v>7</v>
      </c>
      <c r="U35">
        <v>0</v>
      </c>
      <c r="V35">
        <v>11</v>
      </c>
      <c r="W35">
        <v>15</v>
      </c>
      <c r="X35">
        <v>7</v>
      </c>
      <c r="Y35">
        <v>14</v>
      </c>
      <c r="Z35">
        <v>7</v>
      </c>
      <c r="AA35">
        <v>9</v>
      </c>
      <c r="AB35">
        <v>1</v>
      </c>
      <c r="AC35">
        <v>0</v>
      </c>
      <c r="AD35">
        <v>0</v>
      </c>
      <c r="AE35">
        <v>4</v>
      </c>
      <c r="AF35">
        <v>2</v>
      </c>
      <c r="AG35">
        <v>3</v>
      </c>
      <c r="AH35">
        <v>12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</v>
      </c>
      <c r="AS35">
        <f>(Tabelle4[[#This Row],[1]]+Tabelle4[[#This Row],[3]]+Tabelle4[[#This Row],[5]]+1)/(Tabelle4[[#This Row],[2]]+Tabelle4[[#This Row],[4]]+Tabelle4[[#This Row],[6]]+1)</f>
        <v>4.875</v>
      </c>
    </row>
    <row r="36" spans="1:45" x14ac:dyDescent="0.35">
      <c r="A36" t="s">
        <v>34</v>
      </c>
      <c r="B36">
        <v>40</v>
      </c>
      <c r="C36" s="2">
        <f>Tabelle4[[#This Row],[All]]/Tabelle4[[#Totals],[All]]</f>
        <v>5.0196865833189539E-4</v>
      </c>
      <c r="D36" s="2">
        <f>Tabelle4[[#This Row],[All]]/Tabelle4[[#This Row],[Classes]]</f>
        <v>0.20285261489698891</v>
      </c>
      <c r="E36" s="2">
        <f>Tabelle4[[#This Row],[All]]/Tabelle4[[#This Row],[Comments]]</f>
        <v>0.43170320404721751</v>
      </c>
      <c r="F36">
        <f>Tabelle4[[#This Row],[NAGs]]+Tabelle4[[#This Row],[Symbols]]</f>
        <v>1262</v>
      </c>
      <c r="G36">
        <v>1245</v>
      </c>
      <c r="H36">
        <v>17</v>
      </c>
      <c r="I36">
        <v>593</v>
      </c>
      <c r="J36">
        <f t="shared" si="1"/>
        <v>256</v>
      </c>
      <c r="K36">
        <v>84</v>
      </c>
      <c r="L36">
        <v>11</v>
      </c>
      <c r="M36">
        <v>1</v>
      </c>
      <c r="N36">
        <v>3</v>
      </c>
      <c r="O36">
        <v>45</v>
      </c>
      <c r="P36">
        <v>13</v>
      </c>
      <c r="Q36">
        <v>0</v>
      </c>
      <c r="R36">
        <v>2</v>
      </c>
      <c r="S36">
        <v>0</v>
      </c>
      <c r="T36">
        <v>11</v>
      </c>
      <c r="U36">
        <v>0</v>
      </c>
      <c r="V36">
        <v>9</v>
      </c>
      <c r="W36">
        <v>14</v>
      </c>
      <c r="X36">
        <v>3</v>
      </c>
      <c r="Y36">
        <v>14</v>
      </c>
      <c r="Z36">
        <v>2</v>
      </c>
      <c r="AA36">
        <v>10</v>
      </c>
      <c r="AB36">
        <v>2</v>
      </c>
      <c r="AC36">
        <v>0</v>
      </c>
      <c r="AD36">
        <v>0</v>
      </c>
      <c r="AE36">
        <v>9</v>
      </c>
      <c r="AF36">
        <v>4</v>
      </c>
      <c r="AG36">
        <v>2</v>
      </c>
      <c r="AH36">
        <v>12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  <c r="AS36">
        <f>(Tabelle4[[#This Row],[1]]+Tabelle4[[#This Row],[3]]+Tabelle4[[#This Row],[5]]+1)/(Tabelle4[[#This Row],[2]]+Tabelle4[[#This Row],[4]]+Tabelle4[[#This Row],[6]]+1)</f>
        <v>4.6785714285714288</v>
      </c>
    </row>
    <row r="37" spans="1:45" x14ac:dyDescent="0.35">
      <c r="A37" t="s">
        <v>32</v>
      </c>
      <c r="B37">
        <v>73</v>
      </c>
      <c r="C37" s="2">
        <f>Tabelle4[[#This Row],[All]]/Tabelle4[[#Totals],[All]]</f>
        <v>3.274561169586974E-4</v>
      </c>
      <c r="D37" s="2">
        <f>Tabelle4[[#This Row],[All]]/Tabelle4[[#This Row],[Classes]]</f>
        <v>0.10718870346598203</v>
      </c>
      <c r="E37" s="2">
        <f>Tabelle4[[#This Row],[All]]/Tabelle4[[#This Row],[Comments]]</f>
        <v>0.6072727272727273</v>
      </c>
      <c r="F37">
        <f>Tabelle4[[#This Row],[NAGs]]+Tabelle4[[#This Row],[Symbols]]</f>
        <v>1558</v>
      </c>
      <c r="G37">
        <v>1557</v>
      </c>
      <c r="H37">
        <v>1</v>
      </c>
      <c r="I37">
        <v>275</v>
      </c>
      <c r="J37">
        <f t="shared" si="1"/>
        <v>167</v>
      </c>
      <c r="K37">
        <v>38</v>
      </c>
      <c r="L37">
        <v>4</v>
      </c>
      <c r="M37">
        <v>6</v>
      </c>
      <c r="N37">
        <v>2</v>
      </c>
      <c r="O37">
        <v>17</v>
      </c>
      <c r="P37">
        <v>2</v>
      </c>
      <c r="Q37">
        <v>0</v>
      </c>
      <c r="R37">
        <v>0</v>
      </c>
      <c r="S37">
        <v>0</v>
      </c>
      <c r="T37">
        <v>4</v>
      </c>
      <c r="U37">
        <v>0</v>
      </c>
      <c r="V37">
        <v>14</v>
      </c>
      <c r="W37">
        <v>6</v>
      </c>
      <c r="X37">
        <v>1</v>
      </c>
      <c r="Y37">
        <v>14</v>
      </c>
      <c r="Z37">
        <v>5</v>
      </c>
      <c r="AA37">
        <v>29</v>
      </c>
      <c r="AB37">
        <v>5</v>
      </c>
      <c r="AC37">
        <v>0</v>
      </c>
      <c r="AD37">
        <v>0</v>
      </c>
      <c r="AE37">
        <v>3</v>
      </c>
      <c r="AF37">
        <v>6</v>
      </c>
      <c r="AG37">
        <v>8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f>(Tabelle4[[#This Row],[1]]+Tabelle4[[#This Row],[3]]+Tabelle4[[#This Row],[5]]+1)/(Tabelle4[[#This Row],[2]]+Tabelle4[[#This Row],[4]]+Tabelle4[[#This Row],[6]]+1)</f>
        <v>6.8888888888888893</v>
      </c>
    </row>
    <row r="38" spans="1:45" x14ac:dyDescent="0.35">
      <c r="A38" t="s">
        <v>35</v>
      </c>
      <c r="B38">
        <v>91</v>
      </c>
      <c r="C38" s="2">
        <f>Tabelle4[[#This Row],[All]]/Tabelle4[[#Totals],[All]]</f>
        <v>5.1373354876154916E-4</v>
      </c>
      <c r="D38" s="2">
        <f>Tabelle4[[#This Row],[All]]/Tabelle4[[#This Row],[Classes]]</f>
        <v>0.51171875</v>
      </c>
      <c r="E38" s="2">
        <f>Tabelle4[[#This Row],[All]]/Tabelle4[[#This Row],[Comments]]</f>
        <v>0.28665207877461707</v>
      </c>
      <c r="F38">
        <f>Tabelle4[[#This Row],[NAGs]]+Tabelle4[[#This Row],[Symbols]]</f>
        <v>512</v>
      </c>
      <c r="G38">
        <v>491</v>
      </c>
      <c r="H38">
        <v>21</v>
      </c>
      <c r="I38">
        <v>914</v>
      </c>
      <c r="J38">
        <f t="shared" si="1"/>
        <v>262</v>
      </c>
      <c r="K38">
        <v>36</v>
      </c>
      <c r="L38">
        <v>14</v>
      </c>
      <c r="M38">
        <v>4</v>
      </c>
      <c r="N38">
        <v>4</v>
      </c>
      <c r="O38">
        <v>20</v>
      </c>
      <c r="P38">
        <v>17</v>
      </c>
      <c r="Q38">
        <v>0</v>
      </c>
      <c r="R38">
        <v>0</v>
      </c>
      <c r="S38">
        <v>0</v>
      </c>
      <c r="T38">
        <v>53</v>
      </c>
      <c r="U38">
        <v>0</v>
      </c>
      <c r="V38">
        <v>0</v>
      </c>
      <c r="W38">
        <v>31</v>
      </c>
      <c r="X38">
        <v>10</v>
      </c>
      <c r="Y38">
        <v>27</v>
      </c>
      <c r="Z38">
        <v>14</v>
      </c>
      <c r="AA38">
        <v>16</v>
      </c>
      <c r="AB38">
        <v>15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f>(Tabelle4[[#This Row],[1]]+Tabelle4[[#This Row],[3]]+Tabelle4[[#This Row],[5]]+1)/(Tabelle4[[#This Row],[2]]+Tabelle4[[#This Row],[4]]+Tabelle4[[#This Row],[6]]+1)</f>
        <v>1.6944444444444444</v>
      </c>
    </row>
    <row r="39" spans="1:45" x14ac:dyDescent="0.35">
      <c r="A39" t="s">
        <v>36</v>
      </c>
      <c r="B39">
        <v>91</v>
      </c>
      <c r="C39" s="2">
        <f>Tabelle4[[#This Row],[All]]/Tabelle4[[#Totals],[All]]</f>
        <v>1.0980564401010212E-4</v>
      </c>
      <c r="D39" s="2">
        <f>Tabelle4[[#This Row],[All]]/Tabelle4[[#This Row],[Classes]]</f>
        <v>0.20973782771535582</v>
      </c>
      <c r="E39" s="2">
        <f>Tabelle4[[#This Row],[All]]/Tabelle4[[#This Row],[Comments]]</f>
        <v>0.1497326203208556</v>
      </c>
      <c r="F39">
        <f>Tabelle4[[#This Row],[NAGs]]+Tabelle4[[#This Row],[Symbols]]</f>
        <v>267</v>
      </c>
      <c r="G39">
        <v>262</v>
      </c>
      <c r="H39">
        <v>5</v>
      </c>
      <c r="I39">
        <v>374</v>
      </c>
      <c r="J39">
        <f t="shared" si="1"/>
        <v>56</v>
      </c>
      <c r="K39">
        <v>37</v>
      </c>
      <c r="L39">
        <v>8</v>
      </c>
      <c r="M39">
        <v>2</v>
      </c>
      <c r="N39">
        <v>0</v>
      </c>
      <c r="O39">
        <v>0</v>
      </c>
      <c r="P39">
        <v>3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f>(Tabelle4[[#This Row],[1]]+Tabelle4[[#This Row],[3]]+Tabelle4[[#This Row],[5]]+1)/(Tabelle4[[#This Row],[2]]+Tabelle4[[#This Row],[4]]+Tabelle4[[#This Row],[6]]+1)</f>
        <v>3.3333333333333335</v>
      </c>
    </row>
    <row r="40" spans="1:45" x14ac:dyDescent="0.35">
      <c r="A40" t="s">
        <v>37</v>
      </c>
      <c r="B40">
        <v>580</v>
      </c>
      <c r="C40" s="2">
        <f>Tabelle4[[#This Row],[All]]/Tabelle4[[#Totals],[All]]</f>
        <v>3.4569169712466079E-3</v>
      </c>
      <c r="D40" s="2">
        <f>Tabelle4[[#This Row],[All]]/Tabelle4[[#This Row],[Classes]]</f>
        <v>0.20910923971059187</v>
      </c>
      <c r="E40" s="2">
        <f>Tabelle4[[#This Row],[All]]/Tabelle4[[#This Row],[Comments]]</f>
        <v>0.2573722627737226</v>
      </c>
      <c r="F40">
        <f>Tabelle4[[#This Row],[NAGs]]+Tabelle4[[#This Row],[Symbols]]</f>
        <v>8431</v>
      </c>
      <c r="G40">
        <v>8416</v>
      </c>
      <c r="H40">
        <v>15</v>
      </c>
      <c r="I40">
        <v>6850</v>
      </c>
      <c r="J40">
        <f t="shared" si="1"/>
        <v>1763</v>
      </c>
      <c r="K40">
        <v>1030</v>
      </c>
      <c r="L40">
        <v>224</v>
      </c>
      <c r="M40">
        <v>23</v>
      </c>
      <c r="N40">
        <v>28</v>
      </c>
      <c r="O40">
        <v>199</v>
      </c>
      <c r="P40">
        <v>175</v>
      </c>
      <c r="Q40">
        <v>0</v>
      </c>
      <c r="R40">
        <v>0</v>
      </c>
      <c r="S40">
        <v>0</v>
      </c>
      <c r="T40">
        <v>42</v>
      </c>
      <c r="U40">
        <v>0</v>
      </c>
      <c r="V40">
        <v>2</v>
      </c>
      <c r="W40">
        <v>0</v>
      </c>
      <c r="X40">
        <v>0</v>
      </c>
      <c r="Y40">
        <v>1</v>
      </c>
      <c r="Z40">
        <v>0</v>
      </c>
      <c r="AA40">
        <v>20</v>
      </c>
      <c r="AB40">
        <v>19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f>(Tabelle4[[#This Row],[1]]+Tabelle4[[#This Row],[3]]+Tabelle4[[#This Row],[5]]+1)/(Tabelle4[[#This Row],[2]]+Tabelle4[[#This Row],[4]]+Tabelle4[[#This Row],[6]]+1)</f>
        <v>2.9275700934579438</v>
      </c>
    </row>
    <row r="41" spans="1:45" x14ac:dyDescent="0.35">
      <c r="B41">
        <f>SUM(B2:B40)</f>
        <v>68606</v>
      </c>
      <c r="C41" s="2">
        <f>SUM(C2:C40)</f>
        <v>0.99999999999999978</v>
      </c>
      <c r="D41" s="2">
        <f>Tabelle4[[#Totals],[All]]/Tabelle4[[#Totals],[Classes]]</f>
        <v>0.25059541914215422</v>
      </c>
      <c r="E41" s="2">
        <f>Tabelle4[[#Totals],[All]]/Tabelle4[[#Totals],[Comments]]</f>
        <v>0.45391611142658284</v>
      </c>
      <c r="F41">
        <f t="shared" ref="F41:AR41" si="2">SUM(F2:F40)</f>
        <v>2035121</v>
      </c>
      <c r="G41">
        <f t="shared" si="2"/>
        <v>2022304</v>
      </c>
      <c r="H41">
        <f t="shared" si="2"/>
        <v>12817</v>
      </c>
      <c r="I41">
        <f t="shared" si="2"/>
        <v>1123538</v>
      </c>
      <c r="J41">
        <f t="shared" si="2"/>
        <v>509992</v>
      </c>
      <c r="K41">
        <f t="shared" si="2"/>
        <v>105789</v>
      </c>
      <c r="L41">
        <f t="shared" si="2"/>
        <v>28660</v>
      </c>
      <c r="M41">
        <f t="shared" si="2"/>
        <v>3226</v>
      </c>
      <c r="N41">
        <f t="shared" si="2"/>
        <v>4849</v>
      </c>
      <c r="O41">
        <f t="shared" si="2"/>
        <v>50636</v>
      </c>
      <c r="P41">
        <f t="shared" si="2"/>
        <v>29838</v>
      </c>
      <c r="Q41">
        <f t="shared" si="2"/>
        <v>5</v>
      </c>
      <c r="R41">
        <f t="shared" si="2"/>
        <v>1616</v>
      </c>
      <c r="S41">
        <f t="shared" si="2"/>
        <v>10750</v>
      </c>
      <c r="T41">
        <f t="shared" si="2"/>
        <v>28228</v>
      </c>
      <c r="U41">
        <f t="shared" si="2"/>
        <v>3</v>
      </c>
      <c r="V41">
        <f t="shared" si="2"/>
        <v>19793</v>
      </c>
      <c r="W41">
        <f t="shared" si="2"/>
        <v>53599</v>
      </c>
      <c r="X41">
        <f t="shared" si="2"/>
        <v>17841</v>
      </c>
      <c r="Y41">
        <f t="shared" si="2"/>
        <v>42975</v>
      </c>
      <c r="Z41">
        <f t="shared" si="2"/>
        <v>16092</v>
      </c>
      <c r="AA41">
        <f t="shared" si="2"/>
        <v>23500</v>
      </c>
      <c r="AB41">
        <f t="shared" si="2"/>
        <v>11559</v>
      </c>
      <c r="AC41">
        <f t="shared" si="2"/>
        <v>235</v>
      </c>
      <c r="AD41">
        <f t="shared" si="2"/>
        <v>546</v>
      </c>
      <c r="AE41">
        <f t="shared" si="2"/>
        <v>11861</v>
      </c>
      <c r="AF41">
        <f t="shared" si="2"/>
        <v>6231</v>
      </c>
      <c r="AG41">
        <f t="shared" si="2"/>
        <v>11147</v>
      </c>
      <c r="AH41">
        <f t="shared" si="2"/>
        <v>13699</v>
      </c>
      <c r="AI41">
        <f t="shared" si="2"/>
        <v>1</v>
      </c>
      <c r="AJ41">
        <f t="shared" si="2"/>
        <v>4</v>
      </c>
      <c r="AK41">
        <f t="shared" si="2"/>
        <v>848</v>
      </c>
      <c r="AL41">
        <f t="shared" si="2"/>
        <v>266</v>
      </c>
      <c r="AM41">
        <f t="shared" si="2"/>
        <v>16</v>
      </c>
      <c r="AN41">
        <f t="shared" si="2"/>
        <v>7551</v>
      </c>
      <c r="AO41">
        <f t="shared" si="2"/>
        <v>1027</v>
      </c>
      <c r="AP41">
        <f t="shared" si="2"/>
        <v>35</v>
      </c>
      <c r="AQ41">
        <f t="shared" si="2"/>
        <v>102</v>
      </c>
      <c r="AR41">
        <f t="shared" si="2"/>
        <v>7464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D93F-0D10-4EC7-B6B2-2B377276D4C7}">
  <dimension ref="A1:B367"/>
  <sheetViews>
    <sheetView workbookViewId="0"/>
  </sheetViews>
  <sheetFormatPr baseColWidth="10" defaultRowHeight="14.5" x14ac:dyDescent="0.35"/>
  <sheetData>
    <row r="1" spans="1:2" x14ac:dyDescent="0.35">
      <c r="A1">
        <v>1</v>
      </c>
      <c r="B1">
        <v>23993</v>
      </c>
    </row>
    <row r="2" spans="1:2" x14ac:dyDescent="0.35">
      <c r="A2">
        <v>2</v>
      </c>
      <c r="B2">
        <v>8523</v>
      </c>
    </row>
    <row r="3" spans="1:2" x14ac:dyDescent="0.35">
      <c r="A3">
        <v>3</v>
      </c>
      <c r="B3">
        <v>17371</v>
      </c>
    </row>
    <row r="4" spans="1:2" x14ac:dyDescent="0.35">
      <c r="A4">
        <v>4</v>
      </c>
      <c r="B4">
        <v>11171</v>
      </c>
    </row>
    <row r="5" spans="1:2" x14ac:dyDescent="0.35">
      <c r="A5">
        <v>5</v>
      </c>
      <c r="B5">
        <v>9843</v>
      </c>
    </row>
    <row r="6" spans="1:2" x14ac:dyDescent="0.35">
      <c r="A6">
        <v>6</v>
      </c>
      <c r="B6">
        <v>44306</v>
      </c>
    </row>
    <row r="7" spans="1:2" x14ac:dyDescent="0.35">
      <c r="A7">
        <v>7</v>
      </c>
      <c r="B7">
        <v>12159</v>
      </c>
    </row>
    <row r="8" spans="1:2" x14ac:dyDescent="0.35">
      <c r="A8">
        <v>8</v>
      </c>
      <c r="B8">
        <v>23983</v>
      </c>
    </row>
    <row r="9" spans="1:2" x14ac:dyDescent="0.35">
      <c r="A9">
        <v>9</v>
      </c>
      <c r="B9">
        <v>13268</v>
      </c>
    </row>
    <row r="10" spans="1:2" x14ac:dyDescent="0.35">
      <c r="A10">
        <v>10</v>
      </c>
      <c r="B10">
        <v>22321</v>
      </c>
    </row>
    <row r="11" spans="1:2" x14ac:dyDescent="0.35">
      <c r="A11">
        <v>11</v>
      </c>
      <c r="B11">
        <v>12638</v>
      </c>
    </row>
    <row r="12" spans="1:2" x14ac:dyDescent="0.35">
      <c r="A12">
        <v>12</v>
      </c>
      <c r="B12">
        <v>20970</v>
      </c>
    </row>
    <row r="13" spans="1:2" x14ac:dyDescent="0.35">
      <c r="A13">
        <v>13</v>
      </c>
      <c r="B13">
        <v>11679</v>
      </c>
    </row>
    <row r="14" spans="1:2" x14ac:dyDescent="0.35">
      <c r="A14">
        <v>14</v>
      </c>
      <c r="B14">
        <v>15588</v>
      </c>
    </row>
    <row r="15" spans="1:2" x14ac:dyDescent="0.35">
      <c r="A15">
        <v>15</v>
      </c>
      <c r="B15">
        <v>11265</v>
      </c>
    </row>
    <row r="16" spans="1:2" x14ac:dyDescent="0.35">
      <c r="A16">
        <v>16</v>
      </c>
      <c r="B16">
        <v>14425</v>
      </c>
    </row>
    <row r="17" spans="1:2" x14ac:dyDescent="0.35">
      <c r="A17">
        <v>17</v>
      </c>
      <c r="B17">
        <v>12316</v>
      </c>
    </row>
    <row r="18" spans="1:2" x14ac:dyDescent="0.35">
      <c r="A18">
        <v>18</v>
      </c>
      <c r="B18">
        <v>11753</v>
      </c>
    </row>
    <row r="19" spans="1:2" x14ac:dyDescent="0.35">
      <c r="A19">
        <v>19</v>
      </c>
      <c r="B19">
        <v>13310</v>
      </c>
    </row>
    <row r="20" spans="1:2" x14ac:dyDescent="0.35">
      <c r="A20">
        <v>20</v>
      </c>
      <c r="B20">
        <v>11470</v>
      </c>
    </row>
    <row r="21" spans="1:2" x14ac:dyDescent="0.35">
      <c r="A21">
        <v>21</v>
      </c>
      <c r="B21">
        <v>10822</v>
      </c>
    </row>
    <row r="22" spans="1:2" x14ac:dyDescent="0.35">
      <c r="A22">
        <v>22</v>
      </c>
      <c r="B22">
        <v>9383</v>
      </c>
    </row>
    <row r="23" spans="1:2" x14ac:dyDescent="0.35">
      <c r="A23">
        <v>23</v>
      </c>
      <c r="B23">
        <v>9228</v>
      </c>
    </row>
    <row r="24" spans="1:2" x14ac:dyDescent="0.35">
      <c r="A24">
        <v>24</v>
      </c>
      <c r="B24">
        <v>9068</v>
      </c>
    </row>
    <row r="25" spans="1:2" x14ac:dyDescent="0.35">
      <c r="A25">
        <v>25</v>
      </c>
      <c r="B25">
        <v>7569</v>
      </c>
    </row>
    <row r="26" spans="1:2" x14ac:dyDescent="0.35">
      <c r="A26">
        <v>26</v>
      </c>
      <c r="B26">
        <v>6797</v>
      </c>
    </row>
    <row r="27" spans="1:2" x14ac:dyDescent="0.35">
      <c r="A27">
        <v>27</v>
      </c>
      <c r="B27">
        <v>6154</v>
      </c>
    </row>
    <row r="28" spans="1:2" x14ac:dyDescent="0.35">
      <c r="A28">
        <v>28</v>
      </c>
      <c r="B28">
        <v>6019</v>
      </c>
    </row>
    <row r="29" spans="1:2" x14ac:dyDescent="0.35">
      <c r="A29">
        <v>29</v>
      </c>
      <c r="B29">
        <v>5322</v>
      </c>
    </row>
    <row r="30" spans="1:2" x14ac:dyDescent="0.35">
      <c r="A30">
        <v>30</v>
      </c>
      <c r="B30">
        <v>4752</v>
      </c>
    </row>
    <row r="31" spans="1:2" x14ac:dyDescent="0.35">
      <c r="A31">
        <v>31</v>
      </c>
      <c r="B31">
        <v>4653</v>
      </c>
    </row>
    <row r="32" spans="1:2" x14ac:dyDescent="0.35">
      <c r="A32">
        <v>32</v>
      </c>
      <c r="B32">
        <v>4006</v>
      </c>
    </row>
    <row r="33" spans="1:2" x14ac:dyDescent="0.35">
      <c r="A33">
        <v>33</v>
      </c>
      <c r="B33">
        <v>4053</v>
      </c>
    </row>
    <row r="34" spans="1:2" x14ac:dyDescent="0.35">
      <c r="A34">
        <v>34</v>
      </c>
      <c r="B34">
        <v>3306</v>
      </c>
    </row>
    <row r="35" spans="1:2" x14ac:dyDescent="0.35">
      <c r="A35">
        <v>35</v>
      </c>
      <c r="B35">
        <v>3405</v>
      </c>
    </row>
    <row r="36" spans="1:2" x14ac:dyDescent="0.35">
      <c r="A36">
        <v>36</v>
      </c>
      <c r="B36">
        <v>2814</v>
      </c>
    </row>
    <row r="37" spans="1:2" x14ac:dyDescent="0.35">
      <c r="A37">
        <v>37</v>
      </c>
      <c r="B37">
        <v>2887</v>
      </c>
    </row>
    <row r="38" spans="1:2" x14ac:dyDescent="0.35">
      <c r="A38">
        <v>38</v>
      </c>
      <c r="B38">
        <v>2367</v>
      </c>
    </row>
    <row r="39" spans="1:2" x14ac:dyDescent="0.35">
      <c r="A39">
        <v>39</v>
      </c>
      <c r="B39">
        <v>2345</v>
      </c>
    </row>
    <row r="40" spans="1:2" x14ac:dyDescent="0.35">
      <c r="A40">
        <v>40</v>
      </c>
      <c r="B40">
        <v>2201</v>
      </c>
    </row>
    <row r="41" spans="1:2" x14ac:dyDescent="0.35">
      <c r="A41">
        <v>41</v>
      </c>
      <c r="B41">
        <v>2158</v>
      </c>
    </row>
    <row r="42" spans="1:2" x14ac:dyDescent="0.35">
      <c r="A42">
        <v>42</v>
      </c>
      <c r="B42">
        <v>1988</v>
      </c>
    </row>
    <row r="43" spans="1:2" x14ac:dyDescent="0.35">
      <c r="A43">
        <v>43</v>
      </c>
      <c r="B43">
        <v>1854</v>
      </c>
    </row>
    <row r="44" spans="1:2" x14ac:dyDescent="0.35">
      <c r="A44">
        <v>44</v>
      </c>
      <c r="B44">
        <v>1797</v>
      </c>
    </row>
    <row r="45" spans="1:2" x14ac:dyDescent="0.35">
      <c r="A45">
        <v>45</v>
      </c>
      <c r="B45">
        <v>1677</v>
      </c>
    </row>
    <row r="46" spans="1:2" x14ac:dyDescent="0.35">
      <c r="A46">
        <v>46</v>
      </c>
      <c r="B46">
        <v>1500</v>
      </c>
    </row>
    <row r="47" spans="1:2" x14ac:dyDescent="0.35">
      <c r="A47">
        <v>47</v>
      </c>
      <c r="B47">
        <v>1495</v>
      </c>
    </row>
    <row r="48" spans="1:2" x14ac:dyDescent="0.35">
      <c r="A48">
        <v>48</v>
      </c>
      <c r="B48">
        <v>1315</v>
      </c>
    </row>
    <row r="49" spans="1:2" x14ac:dyDescent="0.35">
      <c r="A49">
        <v>49</v>
      </c>
      <c r="B49">
        <v>1363</v>
      </c>
    </row>
    <row r="50" spans="1:2" x14ac:dyDescent="0.35">
      <c r="A50">
        <v>50</v>
      </c>
      <c r="B50">
        <v>1224</v>
      </c>
    </row>
    <row r="51" spans="1:2" x14ac:dyDescent="0.35">
      <c r="A51">
        <v>51</v>
      </c>
      <c r="B51">
        <v>1122</v>
      </c>
    </row>
    <row r="52" spans="1:2" x14ac:dyDescent="0.35">
      <c r="A52">
        <v>52</v>
      </c>
      <c r="B52">
        <v>1104</v>
      </c>
    </row>
    <row r="53" spans="1:2" x14ac:dyDescent="0.35">
      <c r="A53">
        <v>53</v>
      </c>
      <c r="B53">
        <v>1118</v>
      </c>
    </row>
    <row r="54" spans="1:2" x14ac:dyDescent="0.35">
      <c r="A54">
        <v>54</v>
      </c>
      <c r="B54">
        <v>917</v>
      </c>
    </row>
    <row r="55" spans="1:2" x14ac:dyDescent="0.35">
      <c r="A55">
        <v>55</v>
      </c>
      <c r="B55">
        <v>964</v>
      </c>
    </row>
    <row r="56" spans="1:2" x14ac:dyDescent="0.35">
      <c r="A56">
        <v>56</v>
      </c>
      <c r="B56">
        <v>925</v>
      </c>
    </row>
    <row r="57" spans="1:2" x14ac:dyDescent="0.35">
      <c r="A57">
        <v>57</v>
      </c>
      <c r="B57">
        <v>886</v>
      </c>
    </row>
    <row r="58" spans="1:2" x14ac:dyDescent="0.35">
      <c r="A58">
        <v>58</v>
      </c>
      <c r="B58">
        <v>828</v>
      </c>
    </row>
    <row r="59" spans="1:2" x14ac:dyDescent="0.35">
      <c r="A59">
        <v>59</v>
      </c>
      <c r="B59">
        <v>770</v>
      </c>
    </row>
    <row r="60" spans="1:2" x14ac:dyDescent="0.35">
      <c r="A60">
        <v>60</v>
      </c>
      <c r="B60">
        <v>730</v>
      </c>
    </row>
    <row r="61" spans="1:2" x14ac:dyDescent="0.35">
      <c r="A61">
        <v>61</v>
      </c>
      <c r="B61">
        <v>697</v>
      </c>
    </row>
    <row r="62" spans="1:2" x14ac:dyDescent="0.35">
      <c r="A62">
        <v>62</v>
      </c>
      <c r="B62">
        <v>670</v>
      </c>
    </row>
    <row r="63" spans="1:2" x14ac:dyDescent="0.35">
      <c r="A63">
        <v>63</v>
      </c>
      <c r="B63">
        <v>597</v>
      </c>
    </row>
    <row r="64" spans="1:2" x14ac:dyDescent="0.35">
      <c r="A64">
        <v>64</v>
      </c>
      <c r="B64">
        <v>628</v>
      </c>
    </row>
    <row r="65" spans="1:2" x14ac:dyDescent="0.35">
      <c r="A65">
        <v>65</v>
      </c>
      <c r="B65">
        <v>565</v>
      </c>
    </row>
    <row r="66" spans="1:2" x14ac:dyDescent="0.35">
      <c r="A66">
        <v>66</v>
      </c>
      <c r="B66">
        <v>479</v>
      </c>
    </row>
    <row r="67" spans="1:2" x14ac:dyDescent="0.35">
      <c r="A67">
        <v>67</v>
      </c>
      <c r="B67">
        <v>544</v>
      </c>
    </row>
    <row r="68" spans="1:2" x14ac:dyDescent="0.35">
      <c r="A68">
        <v>68</v>
      </c>
      <c r="B68">
        <v>503</v>
      </c>
    </row>
    <row r="69" spans="1:2" x14ac:dyDescent="0.35">
      <c r="A69">
        <v>69</v>
      </c>
      <c r="B69">
        <v>461</v>
      </c>
    </row>
    <row r="70" spans="1:2" x14ac:dyDescent="0.35">
      <c r="A70">
        <v>70</v>
      </c>
      <c r="B70">
        <v>465</v>
      </c>
    </row>
    <row r="71" spans="1:2" x14ac:dyDescent="0.35">
      <c r="A71">
        <v>71</v>
      </c>
      <c r="B71">
        <v>446</v>
      </c>
    </row>
    <row r="72" spans="1:2" x14ac:dyDescent="0.35">
      <c r="A72">
        <v>72</v>
      </c>
      <c r="B72">
        <v>424</v>
      </c>
    </row>
    <row r="73" spans="1:2" x14ac:dyDescent="0.35">
      <c r="A73">
        <v>73</v>
      </c>
      <c r="B73">
        <v>412</v>
      </c>
    </row>
    <row r="74" spans="1:2" x14ac:dyDescent="0.35">
      <c r="A74">
        <v>74</v>
      </c>
      <c r="B74">
        <v>348</v>
      </c>
    </row>
    <row r="75" spans="1:2" x14ac:dyDescent="0.35">
      <c r="A75">
        <v>75</v>
      </c>
      <c r="B75">
        <v>356</v>
      </c>
    </row>
    <row r="76" spans="1:2" x14ac:dyDescent="0.35">
      <c r="A76">
        <v>76</v>
      </c>
      <c r="B76">
        <v>351</v>
      </c>
    </row>
    <row r="77" spans="1:2" x14ac:dyDescent="0.35">
      <c r="A77">
        <v>77</v>
      </c>
      <c r="B77">
        <v>378</v>
      </c>
    </row>
    <row r="78" spans="1:2" x14ac:dyDescent="0.35">
      <c r="A78">
        <v>78</v>
      </c>
      <c r="B78">
        <v>346</v>
      </c>
    </row>
    <row r="79" spans="1:2" x14ac:dyDescent="0.35">
      <c r="A79">
        <v>79</v>
      </c>
      <c r="B79">
        <v>288</v>
      </c>
    </row>
    <row r="80" spans="1:2" x14ac:dyDescent="0.35">
      <c r="A80">
        <v>80</v>
      </c>
      <c r="B80">
        <v>274</v>
      </c>
    </row>
    <row r="81" spans="1:2" x14ac:dyDescent="0.35">
      <c r="A81">
        <v>81</v>
      </c>
      <c r="B81">
        <v>300</v>
      </c>
    </row>
    <row r="82" spans="1:2" x14ac:dyDescent="0.35">
      <c r="A82">
        <v>82</v>
      </c>
      <c r="B82">
        <v>261</v>
      </c>
    </row>
    <row r="83" spans="1:2" x14ac:dyDescent="0.35">
      <c r="A83">
        <v>83</v>
      </c>
      <c r="B83">
        <v>239</v>
      </c>
    </row>
    <row r="84" spans="1:2" x14ac:dyDescent="0.35">
      <c r="A84">
        <v>84</v>
      </c>
      <c r="B84">
        <v>216</v>
      </c>
    </row>
    <row r="85" spans="1:2" x14ac:dyDescent="0.35">
      <c r="A85">
        <v>85</v>
      </c>
      <c r="B85">
        <v>219</v>
      </c>
    </row>
    <row r="86" spans="1:2" x14ac:dyDescent="0.35">
      <c r="A86">
        <v>86</v>
      </c>
      <c r="B86">
        <v>227</v>
      </c>
    </row>
    <row r="87" spans="1:2" x14ac:dyDescent="0.35">
      <c r="A87">
        <v>87</v>
      </c>
      <c r="B87">
        <v>245</v>
      </c>
    </row>
    <row r="88" spans="1:2" x14ac:dyDescent="0.35">
      <c r="A88">
        <v>88</v>
      </c>
      <c r="B88">
        <v>232</v>
      </c>
    </row>
    <row r="89" spans="1:2" x14ac:dyDescent="0.35">
      <c r="A89">
        <v>89</v>
      </c>
      <c r="B89">
        <v>166</v>
      </c>
    </row>
    <row r="90" spans="1:2" x14ac:dyDescent="0.35">
      <c r="A90">
        <v>90</v>
      </c>
      <c r="B90">
        <v>180</v>
      </c>
    </row>
    <row r="91" spans="1:2" x14ac:dyDescent="0.35">
      <c r="A91">
        <v>91</v>
      </c>
      <c r="B91">
        <v>160</v>
      </c>
    </row>
    <row r="92" spans="1:2" x14ac:dyDescent="0.35">
      <c r="A92">
        <v>92</v>
      </c>
      <c r="B92">
        <v>156</v>
      </c>
    </row>
    <row r="93" spans="1:2" x14ac:dyDescent="0.35">
      <c r="A93">
        <v>93</v>
      </c>
      <c r="B93">
        <v>175</v>
      </c>
    </row>
    <row r="94" spans="1:2" x14ac:dyDescent="0.35">
      <c r="A94">
        <v>94</v>
      </c>
      <c r="B94">
        <v>146</v>
      </c>
    </row>
    <row r="95" spans="1:2" x14ac:dyDescent="0.35">
      <c r="A95">
        <v>95</v>
      </c>
      <c r="B95">
        <v>145</v>
      </c>
    </row>
    <row r="96" spans="1:2" x14ac:dyDescent="0.35">
      <c r="A96">
        <v>96</v>
      </c>
      <c r="B96">
        <v>138</v>
      </c>
    </row>
    <row r="97" spans="1:2" x14ac:dyDescent="0.35">
      <c r="A97">
        <v>97</v>
      </c>
      <c r="B97">
        <v>123</v>
      </c>
    </row>
    <row r="98" spans="1:2" x14ac:dyDescent="0.35">
      <c r="A98">
        <v>98</v>
      </c>
      <c r="B98">
        <v>141</v>
      </c>
    </row>
    <row r="99" spans="1:2" x14ac:dyDescent="0.35">
      <c r="A99">
        <v>99</v>
      </c>
      <c r="B99">
        <v>124</v>
      </c>
    </row>
    <row r="100" spans="1:2" x14ac:dyDescent="0.35">
      <c r="A100">
        <v>100</v>
      </c>
      <c r="B100">
        <v>134</v>
      </c>
    </row>
    <row r="101" spans="1:2" x14ac:dyDescent="0.35">
      <c r="A101">
        <v>101</v>
      </c>
      <c r="B101">
        <v>96</v>
      </c>
    </row>
    <row r="102" spans="1:2" x14ac:dyDescent="0.35">
      <c r="A102">
        <v>102</v>
      </c>
      <c r="B102">
        <v>119</v>
      </c>
    </row>
    <row r="103" spans="1:2" x14ac:dyDescent="0.35">
      <c r="A103">
        <v>103</v>
      </c>
      <c r="B103">
        <v>121</v>
      </c>
    </row>
    <row r="104" spans="1:2" x14ac:dyDescent="0.35">
      <c r="A104">
        <v>104</v>
      </c>
      <c r="B104">
        <v>93</v>
      </c>
    </row>
    <row r="105" spans="1:2" x14ac:dyDescent="0.35">
      <c r="A105">
        <v>105</v>
      </c>
      <c r="B105">
        <v>91</v>
      </c>
    </row>
    <row r="106" spans="1:2" x14ac:dyDescent="0.35">
      <c r="A106">
        <v>106</v>
      </c>
      <c r="B106">
        <v>83</v>
      </c>
    </row>
    <row r="107" spans="1:2" x14ac:dyDescent="0.35">
      <c r="A107">
        <v>107</v>
      </c>
      <c r="B107">
        <v>93</v>
      </c>
    </row>
    <row r="108" spans="1:2" x14ac:dyDescent="0.35">
      <c r="A108">
        <v>108</v>
      </c>
      <c r="B108">
        <v>110</v>
      </c>
    </row>
    <row r="109" spans="1:2" x14ac:dyDescent="0.35">
      <c r="A109">
        <v>109</v>
      </c>
      <c r="B109">
        <v>80</v>
      </c>
    </row>
    <row r="110" spans="1:2" x14ac:dyDescent="0.35">
      <c r="A110">
        <v>110</v>
      </c>
      <c r="B110">
        <v>91</v>
      </c>
    </row>
    <row r="111" spans="1:2" x14ac:dyDescent="0.35">
      <c r="A111">
        <v>111</v>
      </c>
      <c r="B111">
        <v>78</v>
      </c>
    </row>
    <row r="112" spans="1:2" x14ac:dyDescent="0.35">
      <c r="A112">
        <v>112</v>
      </c>
      <c r="B112">
        <v>78</v>
      </c>
    </row>
    <row r="113" spans="1:2" x14ac:dyDescent="0.35">
      <c r="A113">
        <v>113</v>
      </c>
      <c r="B113">
        <v>81</v>
      </c>
    </row>
    <row r="114" spans="1:2" x14ac:dyDescent="0.35">
      <c r="A114">
        <v>114</v>
      </c>
      <c r="B114">
        <v>80</v>
      </c>
    </row>
    <row r="115" spans="1:2" x14ac:dyDescent="0.35">
      <c r="A115">
        <v>115</v>
      </c>
      <c r="B115">
        <v>67</v>
      </c>
    </row>
    <row r="116" spans="1:2" x14ac:dyDescent="0.35">
      <c r="A116">
        <v>116</v>
      </c>
      <c r="B116">
        <v>62</v>
      </c>
    </row>
    <row r="117" spans="1:2" x14ac:dyDescent="0.35">
      <c r="A117">
        <v>117</v>
      </c>
      <c r="B117">
        <v>90</v>
      </c>
    </row>
    <row r="118" spans="1:2" x14ac:dyDescent="0.35">
      <c r="A118">
        <v>118</v>
      </c>
      <c r="B118">
        <v>73</v>
      </c>
    </row>
    <row r="119" spans="1:2" x14ac:dyDescent="0.35">
      <c r="A119">
        <v>119</v>
      </c>
      <c r="B119">
        <v>71</v>
      </c>
    </row>
    <row r="120" spans="1:2" x14ac:dyDescent="0.35">
      <c r="A120">
        <v>120</v>
      </c>
      <c r="B120">
        <v>49</v>
      </c>
    </row>
    <row r="121" spans="1:2" x14ac:dyDescent="0.35">
      <c r="A121">
        <v>121</v>
      </c>
      <c r="B121">
        <v>53</v>
      </c>
    </row>
    <row r="122" spans="1:2" x14ac:dyDescent="0.35">
      <c r="A122">
        <v>122</v>
      </c>
      <c r="B122">
        <v>47</v>
      </c>
    </row>
    <row r="123" spans="1:2" x14ac:dyDescent="0.35">
      <c r="A123">
        <v>123</v>
      </c>
      <c r="B123">
        <v>45</v>
      </c>
    </row>
    <row r="124" spans="1:2" x14ac:dyDescent="0.35">
      <c r="A124">
        <v>124</v>
      </c>
      <c r="B124">
        <v>51</v>
      </c>
    </row>
    <row r="125" spans="1:2" x14ac:dyDescent="0.35">
      <c r="A125">
        <v>125</v>
      </c>
      <c r="B125">
        <v>38</v>
      </c>
    </row>
    <row r="126" spans="1:2" x14ac:dyDescent="0.35">
      <c r="A126">
        <v>126</v>
      </c>
      <c r="B126">
        <v>63</v>
      </c>
    </row>
    <row r="127" spans="1:2" x14ac:dyDescent="0.35">
      <c r="A127">
        <v>127</v>
      </c>
      <c r="B127">
        <v>42</v>
      </c>
    </row>
    <row r="128" spans="1:2" x14ac:dyDescent="0.35">
      <c r="A128">
        <v>128</v>
      </c>
      <c r="B128">
        <v>37</v>
      </c>
    </row>
    <row r="129" spans="1:2" x14ac:dyDescent="0.35">
      <c r="A129">
        <v>129</v>
      </c>
      <c r="B129">
        <v>38</v>
      </c>
    </row>
    <row r="130" spans="1:2" x14ac:dyDescent="0.35">
      <c r="A130">
        <v>130</v>
      </c>
      <c r="B130">
        <v>45</v>
      </c>
    </row>
    <row r="131" spans="1:2" x14ac:dyDescent="0.35">
      <c r="A131">
        <v>131</v>
      </c>
      <c r="B131">
        <v>28</v>
      </c>
    </row>
    <row r="132" spans="1:2" x14ac:dyDescent="0.35">
      <c r="A132">
        <v>132</v>
      </c>
      <c r="B132">
        <v>40</v>
      </c>
    </row>
    <row r="133" spans="1:2" x14ac:dyDescent="0.35">
      <c r="A133">
        <v>133</v>
      </c>
      <c r="B133">
        <v>31</v>
      </c>
    </row>
    <row r="134" spans="1:2" x14ac:dyDescent="0.35">
      <c r="A134">
        <v>134</v>
      </c>
      <c r="B134">
        <v>42</v>
      </c>
    </row>
    <row r="135" spans="1:2" x14ac:dyDescent="0.35">
      <c r="A135">
        <v>135</v>
      </c>
      <c r="B135">
        <v>35</v>
      </c>
    </row>
    <row r="136" spans="1:2" x14ac:dyDescent="0.35">
      <c r="A136">
        <v>136</v>
      </c>
      <c r="B136">
        <v>37</v>
      </c>
    </row>
    <row r="137" spans="1:2" x14ac:dyDescent="0.35">
      <c r="A137">
        <v>137</v>
      </c>
      <c r="B137">
        <v>36</v>
      </c>
    </row>
    <row r="138" spans="1:2" x14ac:dyDescent="0.35">
      <c r="A138">
        <v>138</v>
      </c>
      <c r="B138">
        <v>36</v>
      </c>
    </row>
    <row r="139" spans="1:2" x14ac:dyDescent="0.35">
      <c r="A139">
        <v>139</v>
      </c>
      <c r="B139">
        <v>31</v>
      </c>
    </row>
    <row r="140" spans="1:2" x14ac:dyDescent="0.35">
      <c r="A140">
        <v>140</v>
      </c>
      <c r="B140">
        <v>27</v>
      </c>
    </row>
    <row r="141" spans="1:2" x14ac:dyDescent="0.35">
      <c r="A141">
        <v>141</v>
      </c>
      <c r="B141">
        <v>23</v>
      </c>
    </row>
    <row r="142" spans="1:2" x14ac:dyDescent="0.35">
      <c r="A142">
        <v>142</v>
      </c>
      <c r="B142">
        <v>27</v>
      </c>
    </row>
    <row r="143" spans="1:2" x14ac:dyDescent="0.35">
      <c r="A143">
        <v>143</v>
      </c>
      <c r="B143">
        <v>28</v>
      </c>
    </row>
    <row r="144" spans="1:2" x14ac:dyDescent="0.35">
      <c r="A144">
        <v>144</v>
      </c>
      <c r="B144">
        <v>24</v>
      </c>
    </row>
    <row r="145" spans="1:2" x14ac:dyDescent="0.35">
      <c r="A145">
        <v>145</v>
      </c>
      <c r="B145">
        <v>28</v>
      </c>
    </row>
    <row r="146" spans="1:2" x14ac:dyDescent="0.35">
      <c r="A146">
        <v>146</v>
      </c>
      <c r="B146">
        <v>21</v>
      </c>
    </row>
    <row r="147" spans="1:2" x14ac:dyDescent="0.35">
      <c r="A147">
        <v>147</v>
      </c>
      <c r="B147">
        <v>18</v>
      </c>
    </row>
    <row r="148" spans="1:2" x14ac:dyDescent="0.35">
      <c r="A148">
        <v>148</v>
      </c>
      <c r="B148">
        <v>26</v>
      </c>
    </row>
    <row r="149" spans="1:2" x14ac:dyDescent="0.35">
      <c r="A149">
        <v>149</v>
      </c>
      <c r="B149">
        <v>24</v>
      </c>
    </row>
    <row r="150" spans="1:2" x14ac:dyDescent="0.35">
      <c r="A150">
        <v>150</v>
      </c>
      <c r="B150">
        <v>23</v>
      </c>
    </row>
    <row r="151" spans="1:2" x14ac:dyDescent="0.35">
      <c r="A151">
        <v>151</v>
      </c>
      <c r="B151">
        <v>22</v>
      </c>
    </row>
    <row r="152" spans="1:2" x14ac:dyDescent="0.35">
      <c r="A152">
        <v>152</v>
      </c>
      <c r="B152">
        <v>23</v>
      </c>
    </row>
    <row r="153" spans="1:2" x14ac:dyDescent="0.35">
      <c r="A153">
        <v>153</v>
      </c>
      <c r="B153">
        <v>22</v>
      </c>
    </row>
    <row r="154" spans="1:2" x14ac:dyDescent="0.35">
      <c r="A154">
        <v>154</v>
      </c>
      <c r="B154">
        <v>19</v>
      </c>
    </row>
    <row r="155" spans="1:2" x14ac:dyDescent="0.35">
      <c r="A155">
        <v>155</v>
      </c>
      <c r="B155">
        <v>16</v>
      </c>
    </row>
    <row r="156" spans="1:2" x14ac:dyDescent="0.35">
      <c r="A156">
        <v>156</v>
      </c>
      <c r="B156">
        <v>25</v>
      </c>
    </row>
    <row r="157" spans="1:2" x14ac:dyDescent="0.35">
      <c r="A157">
        <v>157</v>
      </c>
      <c r="B157">
        <v>23</v>
      </c>
    </row>
    <row r="158" spans="1:2" x14ac:dyDescent="0.35">
      <c r="A158">
        <v>158</v>
      </c>
      <c r="B158">
        <v>21</v>
      </c>
    </row>
    <row r="159" spans="1:2" x14ac:dyDescent="0.35">
      <c r="A159">
        <v>159</v>
      </c>
      <c r="B159">
        <v>19</v>
      </c>
    </row>
    <row r="160" spans="1:2" x14ac:dyDescent="0.35">
      <c r="A160">
        <v>160</v>
      </c>
      <c r="B160">
        <v>19</v>
      </c>
    </row>
    <row r="161" spans="1:2" x14ac:dyDescent="0.35">
      <c r="A161">
        <v>161</v>
      </c>
      <c r="B161">
        <v>18</v>
      </c>
    </row>
    <row r="162" spans="1:2" x14ac:dyDescent="0.35">
      <c r="A162">
        <v>162</v>
      </c>
      <c r="B162">
        <v>13</v>
      </c>
    </row>
    <row r="163" spans="1:2" x14ac:dyDescent="0.35">
      <c r="A163">
        <v>163</v>
      </c>
      <c r="B163">
        <v>26</v>
      </c>
    </row>
    <row r="164" spans="1:2" x14ac:dyDescent="0.35">
      <c r="A164">
        <v>164</v>
      </c>
      <c r="B164">
        <v>19</v>
      </c>
    </row>
    <row r="165" spans="1:2" x14ac:dyDescent="0.35">
      <c r="A165">
        <v>165</v>
      </c>
      <c r="B165">
        <v>18</v>
      </c>
    </row>
    <row r="166" spans="1:2" x14ac:dyDescent="0.35">
      <c r="A166">
        <v>166</v>
      </c>
      <c r="B166">
        <v>17</v>
      </c>
    </row>
    <row r="167" spans="1:2" x14ac:dyDescent="0.35">
      <c r="A167">
        <v>167</v>
      </c>
      <c r="B167">
        <v>13</v>
      </c>
    </row>
    <row r="168" spans="1:2" x14ac:dyDescent="0.35">
      <c r="A168">
        <v>168</v>
      </c>
      <c r="B168">
        <v>20</v>
      </c>
    </row>
    <row r="169" spans="1:2" x14ac:dyDescent="0.35">
      <c r="A169">
        <v>169</v>
      </c>
      <c r="B169">
        <v>14</v>
      </c>
    </row>
    <row r="170" spans="1:2" x14ac:dyDescent="0.35">
      <c r="A170">
        <v>170</v>
      </c>
      <c r="B170">
        <v>12</v>
      </c>
    </row>
    <row r="171" spans="1:2" x14ac:dyDescent="0.35">
      <c r="A171">
        <v>171</v>
      </c>
      <c r="B171">
        <v>11</v>
      </c>
    </row>
    <row r="172" spans="1:2" x14ac:dyDescent="0.35">
      <c r="A172">
        <v>172</v>
      </c>
      <c r="B172">
        <v>12</v>
      </c>
    </row>
    <row r="173" spans="1:2" x14ac:dyDescent="0.35">
      <c r="A173">
        <v>173</v>
      </c>
      <c r="B173">
        <v>8</v>
      </c>
    </row>
    <row r="174" spans="1:2" x14ac:dyDescent="0.35">
      <c r="A174">
        <v>174</v>
      </c>
      <c r="B174">
        <v>11</v>
      </c>
    </row>
    <row r="175" spans="1:2" x14ac:dyDescent="0.35">
      <c r="A175">
        <v>175</v>
      </c>
      <c r="B175">
        <v>15</v>
      </c>
    </row>
    <row r="176" spans="1:2" x14ac:dyDescent="0.35">
      <c r="A176">
        <v>176</v>
      </c>
      <c r="B176">
        <v>10</v>
      </c>
    </row>
    <row r="177" spans="1:2" x14ac:dyDescent="0.35">
      <c r="A177">
        <v>177</v>
      </c>
      <c r="B177">
        <v>12</v>
      </c>
    </row>
    <row r="178" spans="1:2" x14ac:dyDescent="0.35">
      <c r="A178">
        <v>178</v>
      </c>
      <c r="B178">
        <v>16</v>
      </c>
    </row>
    <row r="179" spans="1:2" x14ac:dyDescent="0.35">
      <c r="A179">
        <v>179</v>
      </c>
      <c r="B179">
        <v>17</v>
      </c>
    </row>
    <row r="180" spans="1:2" x14ac:dyDescent="0.35">
      <c r="A180">
        <v>180</v>
      </c>
      <c r="B180">
        <v>8</v>
      </c>
    </row>
    <row r="181" spans="1:2" x14ac:dyDescent="0.35">
      <c r="A181">
        <v>181</v>
      </c>
      <c r="B181">
        <v>14</v>
      </c>
    </row>
    <row r="182" spans="1:2" x14ac:dyDescent="0.35">
      <c r="A182">
        <v>182</v>
      </c>
      <c r="B182">
        <v>9</v>
      </c>
    </row>
    <row r="183" spans="1:2" x14ac:dyDescent="0.35">
      <c r="A183">
        <v>183</v>
      </c>
      <c r="B183">
        <v>11</v>
      </c>
    </row>
    <row r="184" spans="1:2" x14ac:dyDescent="0.35">
      <c r="A184">
        <v>184</v>
      </c>
      <c r="B184">
        <v>6</v>
      </c>
    </row>
    <row r="185" spans="1:2" x14ac:dyDescent="0.35">
      <c r="A185">
        <v>185</v>
      </c>
      <c r="B185">
        <v>9</v>
      </c>
    </row>
    <row r="186" spans="1:2" x14ac:dyDescent="0.35">
      <c r="A186">
        <v>186</v>
      </c>
      <c r="B186">
        <v>8</v>
      </c>
    </row>
    <row r="187" spans="1:2" x14ac:dyDescent="0.35">
      <c r="A187">
        <v>187</v>
      </c>
      <c r="B187">
        <v>11</v>
      </c>
    </row>
    <row r="188" spans="1:2" x14ac:dyDescent="0.35">
      <c r="A188">
        <v>188</v>
      </c>
      <c r="B188">
        <v>4</v>
      </c>
    </row>
    <row r="189" spans="1:2" x14ac:dyDescent="0.35">
      <c r="A189">
        <v>189</v>
      </c>
      <c r="B189">
        <v>15</v>
      </c>
    </row>
    <row r="190" spans="1:2" x14ac:dyDescent="0.35">
      <c r="A190">
        <v>190</v>
      </c>
      <c r="B190">
        <v>6</v>
      </c>
    </row>
    <row r="191" spans="1:2" x14ac:dyDescent="0.35">
      <c r="A191">
        <v>191</v>
      </c>
      <c r="B191">
        <v>7</v>
      </c>
    </row>
    <row r="192" spans="1:2" x14ac:dyDescent="0.35">
      <c r="A192">
        <v>192</v>
      </c>
      <c r="B192">
        <v>6</v>
      </c>
    </row>
    <row r="193" spans="1:2" x14ac:dyDescent="0.35">
      <c r="A193">
        <v>193</v>
      </c>
      <c r="B193">
        <v>11</v>
      </c>
    </row>
    <row r="194" spans="1:2" x14ac:dyDescent="0.35">
      <c r="A194">
        <v>194</v>
      </c>
      <c r="B194">
        <v>13</v>
      </c>
    </row>
    <row r="195" spans="1:2" x14ac:dyDescent="0.35">
      <c r="A195">
        <v>195</v>
      </c>
      <c r="B195">
        <v>8</v>
      </c>
    </row>
    <row r="196" spans="1:2" x14ac:dyDescent="0.35">
      <c r="A196">
        <v>196</v>
      </c>
      <c r="B196">
        <v>9</v>
      </c>
    </row>
    <row r="197" spans="1:2" x14ac:dyDescent="0.35">
      <c r="A197">
        <v>197</v>
      </c>
      <c r="B197">
        <v>13</v>
      </c>
    </row>
    <row r="198" spans="1:2" x14ac:dyDescent="0.35">
      <c r="A198">
        <v>198</v>
      </c>
      <c r="B198">
        <v>7</v>
      </c>
    </row>
    <row r="199" spans="1:2" x14ac:dyDescent="0.35">
      <c r="A199">
        <v>199</v>
      </c>
      <c r="B199">
        <v>6</v>
      </c>
    </row>
    <row r="200" spans="1:2" x14ac:dyDescent="0.35">
      <c r="A200">
        <v>200</v>
      </c>
      <c r="B200">
        <v>4</v>
      </c>
    </row>
    <row r="201" spans="1:2" x14ac:dyDescent="0.35">
      <c r="A201">
        <v>201</v>
      </c>
      <c r="B201">
        <v>7</v>
      </c>
    </row>
    <row r="202" spans="1:2" x14ac:dyDescent="0.35">
      <c r="A202">
        <v>202</v>
      </c>
      <c r="B202">
        <v>5</v>
      </c>
    </row>
    <row r="203" spans="1:2" x14ac:dyDescent="0.35">
      <c r="A203">
        <v>203</v>
      </c>
      <c r="B203">
        <v>5</v>
      </c>
    </row>
    <row r="204" spans="1:2" x14ac:dyDescent="0.35">
      <c r="A204">
        <v>204</v>
      </c>
      <c r="B204">
        <v>14</v>
      </c>
    </row>
    <row r="205" spans="1:2" x14ac:dyDescent="0.35">
      <c r="A205">
        <v>205</v>
      </c>
      <c r="B205">
        <v>6</v>
      </c>
    </row>
    <row r="206" spans="1:2" x14ac:dyDescent="0.35">
      <c r="A206">
        <v>206</v>
      </c>
      <c r="B206">
        <v>4</v>
      </c>
    </row>
    <row r="207" spans="1:2" x14ac:dyDescent="0.35">
      <c r="A207">
        <v>207</v>
      </c>
      <c r="B207">
        <v>6</v>
      </c>
    </row>
    <row r="208" spans="1:2" x14ac:dyDescent="0.35">
      <c r="A208">
        <v>208</v>
      </c>
      <c r="B208">
        <v>9</v>
      </c>
    </row>
    <row r="209" spans="1:2" x14ac:dyDescent="0.35">
      <c r="A209">
        <v>209</v>
      </c>
      <c r="B209">
        <v>7</v>
      </c>
    </row>
    <row r="210" spans="1:2" x14ac:dyDescent="0.35">
      <c r="A210">
        <v>210</v>
      </c>
      <c r="B210">
        <v>8</v>
      </c>
    </row>
    <row r="211" spans="1:2" x14ac:dyDescent="0.35">
      <c r="A211">
        <v>211</v>
      </c>
      <c r="B211">
        <v>6</v>
      </c>
    </row>
    <row r="212" spans="1:2" x14ac:dyDescent="0.35">
      <c r="A212">
        <v>212</v>
      </c>
      <c r="B212">
        <v>2</v>
      </c>
    </row>
    <row r="213" spans="1:2" x14ac:dyDescent="0.35">
      <c r="A213">
        <v>213</v>
      </c>
      <c r="B213">
        <v>6</v>
      </c>
    </row>
    <row r="214" spans="1:2" x14ac:dyDescent="0.35">
      <c r="A214">
        <v>214</v>
      </c>
      <c r="B214">
        <v>6</v>
      </c>
    </row>
    <row r="215" spans="1:2" x14ac:dyDescent="0.35">
      <c r="A215">
        <v>215</v>
      </c>
      <c r="B215">
        <v>5</v>
      </c>
    </row>
    <row r="216" spans="1:2" x14ac:dyDescent="0.35">
      <c r="A216">
        <v>216</v>
      </c>
      <c r="B216">
        <v>4</v>
      </c>
    </row>
    <row r="217" spans="1:2" x14ac:dyDescent="0.35">
      <c r="A217">
        <v>217</v>
      </c>
      <c r="B217">
        <v>4</v>
      </c>
    </row>
    <row r="218" spans="1:2" x14ac:dyDescent="0.35">
      <c r="A218">
        <v>218</v>
      </c>
      <c r="B218">
        <v>5</v>
      </c>
    </row>
    <row r="219" spans="1:2" x14ac:dyDescent="0.35">
      <c r="A219">
        <v>219</v>
      </c>
      <c r="B219">
        <v>5</v>
      </c>
    </row>
    <row r="220" spans="1:2" x14ac:dyDescent="0.35">
      <c r="A220">
        <v>220</v>
      </c>
      <c r="B220">
        <v>3</v>
      </c>
    </row>
    <row r="221" spans="1:2" x14ac:dyDescent="0.35">
      <c r="A221">
        <v>221</v>
      </c>
      <c r="B221">
        <v>4</v>
      </c>
    </row>
    <row r="222" spans="1:2" x14ac:dyDescent="0.35">
      <c r="A222">
        <v>223</v>
      </c>
      <c r="B222">
        <v>7</v>
      </c>
    </row>
    <row r="223" spans="1:2" x14ac:dyDescent="0.35">
      <c r="A223">
        <v>224</v>
      </c>
      <c r="B223">
        <v>2</v>
      </c>
    </row>
    <row r="224" spans="1:2" x14ac:dyDescent="0.35">
      <c r="A224">
        <v>225</v>
      </c>
      <c r="B224">
        <v>2</v>
      </c>
    </row>
    <row r="225" spans="1:2" x14ac:dyDescent="0.35">
      <c r="A225">
        <v>226</v>
      </c>
      <c r="B225">
        <v>3</v>
      </c>
    </row>
    <row r="226" spans="1:2" x14ac:dyDescent="0.35">
      <c r="A226">
        <v>227</v>
      </c>
      <c r="B226">
        <v>2</v>
      </c>
    </row>
    <row r="227" spans="1:2" x14ac:dyDescent="0.35">
      <c r="A227">
        <v>228</v>
      </c>
      <c r="B227">
        <v>2</v>
      </c>
    </row>
    <row r="228" spans="1:2" x14ac:dyDescent="0.35">
      <c r="A228">
        <v>229</v>
      </c>
      <c r="B228">
        <v>2</v>
      </c>
    </row>
    <row r="229" spans="1:2" x14ac:dyDescent="0.35">
      <c r="A229">
        <v>230</v>
      </c>
      <c r="B229">
        <v>1</v>
      </c>
    </row>
    <row r="230" spans="1:2" x14ac:dyDescent="0.35">
      <c r="A230">
        <v>231</v>
      </c>
      <c r="B230">
        <v>4</v>
      </c>
    </row>
    <row r="231" spans="1:2" x14ac:dyDescent="0.35">
      <c r="A231">
        <v>232</v>
      </c>
      <c r="B231">
        <v>6</v>
      </c>
    </row>
    <row r="232" spans="1:2" x14ac:dyDescent="0.35">
      <c r="A232">
        <v>233</v>
      </c>
      <c r="B232">
        <v>3</v>
      </c>
    </row>
    <row r="233" spans="1:2" x14ac:dyDescent="0.35">
      <c r="A233">
        <v>234</v>
      </c>
      <c r="B233">
        <v>3</v>
      </c>
    </row>
    <row r="234" spans="1:2" x14ac:dyDescent="0.35">
      <c r="A234">
        <v>235</v>
      </c>
      <c r="B234">
        <v>5</v>
      </c>
    </row>
    <row r="235" spans="1:2" x14ac:dyDescent="0.35">
      <c r="A235">
        <v>236</v>
      </c>
      <c r="B235">
        <v>3</v>
      </c>
    </row>
    <row r="236" spans="1:2" x14ac:dyDescent="0.35">
      <c r="A236">
        <v>237</v>
      </c>
      <c r="B236">
        <v>3</v>
      </c>
    </row>
    <row r="237" spans="1:2" x14ac:dyDescent="0.35">
      <c r="A237">
        <v>238</v>
      </c>
      <c r="B237">
        <v>5</v>
      </c>
    </row>
    <row r="238" spans="1:2" x14ac:dyDescent="0.35">
      <c r="A238">
        <v>239</v>
      </c>
      <c r="B238">
        <v>3</v>
      </c>
    </row>
    <row r="239" spans="1:2" x14ac:dyDescent="0.35">
      <c r="A239">
        <v>240</v>
      </c>
      <c r="B239">
        <v>2</v>
      </c>
    </row>
    <row r="240" spans="1:2" x14ac:dyDescent="0.35">
      <c r="A240">
        <v>241</v>
      </c>
      <c r="B240">
        <v>2</v>
      </c>
    </row>
    <row r="241" spans="1:2" x14ac:dyDescent="0.35">
      <c r="A241">
        <v>242</v>
      </c>
      <c r="B241">
        <v>2</v>
      </c>
    </row>
    <row r="242" spans="1:2" x14ac:dyDescent="0.35">
      <c r="A242">
        <v>243</v>
      </c>
      <c r="B242">
        <v>2</v>
      </c>
    </row>
    <row r="243" spans="1:2" x14ac:dyDescent="0.35">
      <c r="A243">
        <v>244</v>
      </c>
      <c r="B243">
        <v>4</v>
      </c>
    </row>
    <row r="244" spans="1:2" x14ac:dyDescent="0.35">
      <c r="A244">
        <v>245</v>
      </c>
      <c r="B244">
        <v>3</v>
      </c>
    </row>
    <row r="245" spans="1:2" x14ac:dyDescent="0.35">
      <c r="A245">
        <v>246</v>
      </c>
      <c r="B245">
        <v>2</v>
      </c>
    </row>
    <row r="246" spans="1:2" x14ac:dyDescent="0.35">
      <c r="A246">
        <v>247</v>
      </c>
      <c r="B246">
        <v>3</v>
      </c>
    </row>
    <row r="247" spans="1:2" x14ac:dyDescent="0.35">
      <c r="A247">
        <v>248</v>
      </c>
      <c r="B247">
        <v>3</v>
      </c>
    </row>
    <row r="248" spans="1:2" x14ac:dyDescent="0.35">
      <c r="A248">
        <v>249</v>
      </c>
      <c r="B248">
        <v>7</v>
      </c>
    </row>
    <row r="249" spans="1:2" x14ac:dyDescent="0.35">
      <c r="A249">
        <v>250</v>
      </c>
      <c r="B249">
        <v>3</v>
      </c>
    </row>
    <row r="250" spans="1:2" x14ac:dyDescent="0.35">
      <c r="A250">
        <v>251</v>
      </c>
      <c r="B250">
        <v>2</v>
      </c>
    </row>
    <row r="251" spans="1:2" x14ac:dyDescent="0.35">
      <c r="A251">
        <v>252</v>
      </c>
      <c r="B251">
        <v>3</v>
      </c>
    </row>
    <row r="252" spans="1:2" x14ac:dyDescent="0.35">
      <c r="A252">
        <v>253</v>
      </c>
      <c r="B252">
        <v>2</v>
      </c>
    </row>
    <row r="253" spans="1:2" x14ac:dyDescent="0.35">
      <c r="A253">
        <v>254</v>
      </c>
      <c r="B253">
        <v>1</v>
      </c>
    </row>
    <row r="254" spans="1:2" x14ac:dyDescent="0.35">
      <c r="A254">
        <v>255</v>
      </c>
      <c r="B254">
        <v>3</v>
      </c>
    </row>
    <row r="255" spans="1:2" x14ac:dyDescent="0.35">
      <c r="A255">
        <v>257</v>
      </c>
      <c r="B255">
        <v>2</v>
      </c>
    </row>
    <row r="256" spans="1:2" x14ac:dyDescent="0.35">
      <c r="A256">
        <v>258</v>
      </c>
      <c r="B256">
        <v>1</v>
      </c>
    </row>
    <row r="257" spans="1:2" x14ac:dyDescent="0.35">
      <c r="A257">
        <v>259</v>
      </c>
      <c r="B257">
        <v>1</v>
      </c>
    </row>
    <row r="258" spans="1:2" x14ac:dyDescent="0.35">
      <c r="A258">
        <v>260</v>
      </c>
      <c r="B258">
        <v>1</v>
      </c>
    </row>
    <row r="259" spans="1:2" x14ac:dyDescent="0.35">
      <c r="A259">
        <v>261</v>
      </c>
      <c r="B259">
        <v>4</v>
      </c>
    </row>
    <row r="260" spans="1:2" x14ac:dyDescent="0.35">
      <c r="A260">
        <v>262</v>
      </c>
      <c r="B260">
        <v>1</v>
      </c>
    </row>
    <row r="261" spans="1:2" x14ac:dyDescent="0.35">
      <c r="A261">
        <v>263</v>
      </c>
      <c r="B261">
        <v>4</v>
      </c>
    </row>
    <row r="262" spans="1:2" x14ac:dyDescent="0.35">
      <c r="A262">
        <v>264</v>
      </c>
      <c r="B262">
        <v>2</v>
      </c>
    </row>
    <row r="263" spans="1:2" x14ac:dyDescent="0.35">
      <c r="A263">
        <v>265</v>
      </c>
      <c r="B263">
        <v>4</v>
      </c>
    </row>
    <row r="264" spans="1:2" x14ac:dyDescent="0.35">
      <c r="A264">
        <v>266</v>
      </c>
      <c r="B264">
        <v>2</v>
      </c>
    </row>
    <row r="265" spans="1:2" x14ac:dyDescent="0.35">
      <c r="A265">
        <v>267</v>
      </c>
      <c r="B265">
        <v>1</v>
      </c>
    </row>
    <row r="266" spans="1:2" x14ac:dyDescent="0.35">
      <c r="A266">
        <v>268</v>
      </c>
      <c r="B266">
        <v>1</v>
      </c>
    </row>
    <row r="267" spans="1:2" x14ac:dyDescent="0.35">
      <c r="A267">
        <v>269</v>
      </c>
      <c r="B267">
        <v>4</v>
      </c>
    </row>
    <row r="268" spans="1:2" x14ac:dyDescent="0.35">
      <c r="A268">
        <v>270</v>
      </c>
      <c r="B268">
        <v>2</v>
      </c>
    </row>
    <row r="269" spans="1:2" x14ac:dyDescent="0.35">
      <c r="A269">
        <v>271</v>
      </c>
      <c r="B269">
        <v>2</v>
      </c>
    </row>
    <row r="270" spans="1:2" x14ac:dyDescent="0.35">
      <c r="A270">
        <v>272</v>
      </c>
      <c r="B270">
        <v>1</v>
      </c>
    </row>
    <row r="271" spans="1:2" x14ac:dyDescent="0.35">
      <c r="A271">
        <v>273</v>
      </c>
      <c r="B271">
        <v>4</v>
      </c>
    </row>
    <row r="272" spans="1:2" x14ac:dyDescent="0.35">
      <c r="A272">
        <v>275</v>
      </c>
      <c r="B272">
        <v>2</v>
      </c>
    </row>
    <row r="273" spans="1:2" x14ac:dyDescent="0.35">
      <c r="A273">
        <v>276</v>
      </c>
      <c r="B273">
        <v>2</v>
      </c>
    </row>
    <row r="274" spans="1:2" x14ac:dyDescent="0.35">
      <c r="A274">
        <v>277</v>
      </c>
      <c r="B274">
        <v>4</v>
      </c>
    </row>
    <row r="275" spans="1:2" x14ac:dyDescent="0.35">
      <c r="A275">
        <v>279</v>
      </c>
      <c r="B275">
        <v>3</v>
      </c>
    </row>
    <row r="276" spans="1:2" x14ac:dyDescent="0.35">
      <c r="A276">
        <v>280</v>
      </c>
      <c r="B276">
        <v>2</v>
      </c>
    </row>
    <row r="277" spans="1:2" x14ac:dyDescent="0.35">
      <c r="A277">
        <v>283</v>
      </c>
      <c r="B277">
        <v>1</v>
      </c>
    </row>
    <row r="278" spans="1:2" x14ac:dyDescent="0.35">
      <c r="A278">
        <v>284</v>
      </c>
      <c r="B278">
        <v>1</v>
      </c>
    </row>
    <row r="279" spans="1:2" x14ac:dyDescent="0.35">
      <c r="A279">
        <v>285</v>
      </c>
      <c r="B279">
        <v>2</v>
      </c>
    </row>
    <row r="280" spans="1:2" x14ac:dyDescent="0.35">
      <c r="A280">
        <v>286</v>
      </c>
      <c r="B280">
        <v>1</v>
      </c>
    </row>
    <row r="281" spans="1:2" x14ac:dyDescent="0.35">
      <c r="A281">
        <v>287</v>
      </c>
      <c r="B281">
        <v>1</v>
      </c>
    </row>
    <row r="282" spans="1:2" x14ac:dyDescent="0.35">
      <c r="A282">
        <v>289</v>
      </c>
      <c r="B282">
        <v>2</v>
      </c>
    </row>
    <row r="283" spans="1:2" x14ac:dyDescent="0.35">
      <c r="A283">
        <v>290</v>
      </c>
      <c r="B283">
        <v>2</v>
      </c>
    </row>
    <row r="284" spans="1:2" x14ac:dyDescent="0.35">
      <c r="A284">
        <v>291</v>
      </c>
      <c r="B284">
        <v>1</v>
      </c>
    </row>
    <row r="285" spans="1:2" x14ac:dyDescent="0.35">
      <c r="A285">
        <v>292</v>
      </c>
      <c r="B285">
        <v>1</v>
      </c>
    </row>
    <row r="286" spans="1:2" x14ac:dyDescent="0.35">
      <c r="A286">
        <v>294</v>
      </c>
      <c r="B286">
        <v>1</v>
      </c>
    </row>
    <row r="287" spans="1:2" x14ac:dyDescent="0.35">
      <c r="A287">
        <v>295</v>
      </c>
      <c r="B287">
        <v>2</v>
      </c>
    </row>
    <row r="288" spans="1:2" x14ac:dyDescent="0.35">
      <c r="A288">
        <v>297</v>
      </c>
      <c r="B288">
        <v>3</v>
      </c>
    </row>
    <row r="289" spans="1:2" x14ac:dyDescent="0.35">
      <c r="A289">
        <v>298</v>
      </c>
      <c r="B289">
        <v>1</v>
      </c>
    </row>
    <row r="290" spans="1:2" x14ac:dyDescent="0.35">
      <c r="A290">
        <v>299</v>
      </c>
      <c r="B290">
        <v>1</v>
      </c>
    </row>
    <row r="291" spans="1:2" x14ac:dyDescent="0.35">
      <c r="A291">
        <v>302</v>
      </c>
      <c r="B291">
        <v>2</v>
      </c>
    </row>
    <row r="292" spans="1:2" x14ac:dyDescent="0.35">
      <c r="A292">
        <v>303</v>
      </c>
      <c r="B292">
        <v>1</v>
      </c>
    </row>
    <row r="293" spans="1:2" x14ac:dyDescent="0.35">
      <c r="A293">
        <v>310</v>
      </c>
      <c r="B293">
        <v>2</v>
      </c>
    </row>
    <row r="294" spans="1:2" x14ac:dyDescent="0.35">
      <c r="A294">
        <v>311</v>
      </c>
      <c r="B294">
        <v>2</v>
      </c>
    </row>
    <row r="295" spans="1:2" x14ac:dyDescent="0.35">
      <c r="A295">
        <v>313</v>
      </c>
      <c r="B295">
        <v>2</v>
      </c>
    </row>
    <row r="296" spans="1:2" x14ac:dyDescent="0.35">
      <c r="A296">
        <v>314</v>
      </c>
      <c r="B296">
        <v>1</v>
      </c>
    </row>
    <row r="297" spans="1:2" x14ac:dyDescent="0.35">
      <c r="A297">
        <v>315</v>
      </c>
      <c r="B297">
        <v>3</v>
      </c>
    </row>
    <row r="298" spans="1:2" x14ac:dyDescent="0.35">
      <c r="A298">
        <v>316</v>
      </c>
      <c r="B298">
        <v>2</v>
      </c>
    </row>
    <row r="299" spans="1:2" x14ac:dyDescent="0.35">
      <c r="A299">
        <v>317</v>
      </c>
      <c r="B299">
        <v>2</v>
      </c>
    </row>
    <row r="300" spans="1:2" x14ac:dyDescent="0.35">
      <c r="A300">
        <v>320</v>
      </c>
      <c r="B300">
        <v>1</v>
      </c>
    </row>
    <row r="301" spans="1:2" x14ac:dyDescent="0.35">
      <c r="A301">
        <v>321</v>
      </c>
      <c r="B301">
        <v>1</v>
      </c>
    </row>
    <row r="302" spans="1:2" x14ac:dyDescent="0.35">
      <c r="A302">
        <v>325</v>
      </c>
      <c r="B302">
        <v>2</v>
      </c>
    </row>
    <row r="303" spans="1:2" x14ac:dyDescent="0.35">
      <c r="A303">
        <v>326</v>
      </c>
      <c r="B303">
        <v>1</v>
      </c>
    </row>
    <row r="304" spans="1:2" x14ac:dyDescent="0.35">
      <c r="A304">
        <v>327</v>
      </c>
      <c r="B304">
        <v>2</v>
      </c>
    </row>
    <row r="305" spans="1:2" x14ac:dyDescent="0.35">
      <c r="A305">
        <v>329</v>
      </c>
      <c r="B305">
        <v>1</v>
      </c>
    </row>
    <row r="306" spans="1:2" x14ac:dyDescent="0.35">
      <c r="A306">
        <v>330</v>
      </c>
      <c r="B306">
        <v>1</v>
      </c>
    </row>
    <row r="307" spans="1:2" x14ac:dyDescent="0.35">
      <c r="A307">
        <v>331</v>
      </c>
      <c r="B307">
        <v>2</v>
      </c>
    </row>
    <row r="308" spans="1:2" x14ac:dyDescent="0.35">
      <c r="A308">
        <v>332</v>
      </c>
      <c r="B308">
        <v>1</v>
      </c>
    </row>
    <row r="309" spans="1:2" x14ac:dyDescent="0.35">
      <c r="A309">
        <v>333</v>
      </c>
      <c r="B309">
        <v>1</v>
      </c>
    </row>
    <row r="310" spans="1:2" x14ac:dyDescent="0.35">
      <c r="A310">
        <v>336</v>
      </c>
      <c r="B310">
        <v>1</v>
      </c>
    </row>
    <row r="311" spans="1:2" x14ac:dyDescent="0.35">
      <c r="A311">
        <v>337</v>
      </c>
      <c r="B311">
        <v>1</v>
      </c>
    </row>
    <row r="312" spans="1:2" x14ac:dyDescent="0.35">
      <c r="A312">
        <v>338</v>
      </c>
      <c r="B312">
        <v>2</v>
      </c>
    </row>
    <row r="313" spans="1:2" x14ac:dyDescent="0.35">
      <c r="A313">
        <v>339</v>
      </c>
      <c r="B313">
        <v>1</v>
      </c>
    </row>
    <row r="314" spans="1:2" x14ac:dyDescent="0.35">
      <c r="A314">
        <v>341</v>
      </c>
      <c r="B314">
        <v>1</v>
      </c>
    </row>
    <row r="315" spans="1:2" x14ac:dyDescent="0.35">
      <c r="A315">
        <v>343</v>
      </c>
      <c r="B315">
        <v>3</v>
      </c>
    </row>
    <row r="316" spans="1:2" x14ac:dyDescent="0.35">
      <c r="A316">
        <v>349</v>
      </c>
      <c r="B316">
        <v>1</v>
      </c>
    </row>
    <row r="317" spans="1:2" x14ac:dyDescent="0.35">
      <c r="A317">
        <v>351</v>
      </c>
      <c r="B317">
        <v>1</v>
      </c>
    </row>
    <row r="318" spans="1:2" x14ac:dyDescent="0.35">
      <c r="A318">
        <v>352</v>
      </c>
      <c r="B318">
        <v>3</v>
      </c>
    </row>
    <row r="319" spans="1:2" x14ac:dyDescent="0.35">
      <c r="A319">
        <v>354</v>
      </c>
      <c r="B319">
        <v>1</v>
      </c>
    </row>
    <row r="320" spans="1:2" x14ac:dyDescent="0.35">
      <c r="A320">
        <v>358</v>
      </c>
      <c r="B320">
        <v>1</v>
      </c>
    </row>
    <row r="321" spans="1:2" x14ac:dyDescent="0.35">
      <c r="A321">
        <v>359</v>
      </c>
      <c r="B321">
        <v>2</v>
      </c>
    </row>
    <row r="322" spans="1:2" x14ac:dyDescent="0.35">
      <c r="A322">
        <v>364</v>
      </c>
      <c r="B322">
        <v>2</v>
      </c>
    </row>
    <row r="323" spans="1:2" x14ac:dyDescent="0.35">
      <c r="A323">
        <v>365</v>
      </c>
      <c r="B323">
        <v>1</v>
      </c>
    </row>
    <row r="324" spans="1:2" x14ac:dyDescent="0.35">
      <c r="A324">
        <v>368</v>
      </c>
      <c r="B324">
        <v>1</v>
      </c>
    </row>
    <row r="325" spans="1:2" x14ac:dyDescent="0.35">
      <c r="A325">
        <v>380</v>
      </c>
      <c r="B325">
        <v>1</v>
      </c>
    </row>
    <row r="326" spans="1:2" x14ac:dyDescent="0.35">
      <c r="A326">
        <v>381</v>
      </c>
      <c r="B326">
        <v>1</v>
      </c>
    </row>
    <row r="327" spans="1:2" x14ac:dyDescent="0.35">
      <c r="A327">
        <v>386</v>
      </c>
      <c r="B327">
        <v>1</v>
      </c>
    </row>
    <row r="328" spans="1:2" x14ac:dyDescent="0.35">
      <c r="A328">
        <v>389</v>
      </c>
      <c r="B328">
        <v>1</v>
      </c>
    </row>
    <row r="329" spans="1:2" x14ac:dyDescent="0.35">
      <c r="A329">
        <v>392</v>
      </c>
      <c r="B329">
        <v>1</v>
      </c>
    </row>
    <row r="330" spans="1:2" x14ac:dyDescent="0.35">
      <c r="A330">
        <v>395</v>
      </c>
      <c r="B330">
        <v>2</v>
      </c>
    </row>
    <row r="331" spans="1:2" x14ac:dyDescent="0.35">
      <c r="A331">
        <v>396</v>
      </c>
      <c r="B331">
        <v>1</v>
      </c>
    </row>
    <row r="332" spans="1:2" x14ac:dyDescent="0.35">
      <c r="A332">
        <v>401</v>
      </c>
      <c r="B332">
        <v>1</v>
      </c>
    </row>
    <row r="333" spans="1:2" x14ac:dyDescent="0.35">
      <c r="A333">
        <v>403</v>
      </c>
      <c r="B333">
        <v>1</v>
      </c>
    </row>
    <row r="334" spans="1:2" x14ac:dyDescent="0.35">
      <c r="A334">
        <v>404</v>
      </c>
      <c r="B334">
        <v>1</v>
      </c>
    </row>
    <row r="335" spans="1:2" x14ac:dyDescent="0.35">
      <c r="A335">
        <v>405</v>
      </c>
      <c r="B335">
        <v>1</v>
      </c>
    </row>
    <row r="336" spans="1:2" x14ac:dyDescent="0.35">
      <c r="A336">
        <v>406</v>
      </c>
      <c r="B336">
        <v>1</v>
      </c>
    </row>
    <row r="337" spans="1:2" x14ac:dyDescent="0.35">
      <c r="A337">
        <v>408</v>
      </c>
      <c r="B337">
        <v>1</v>
      </c>
    </row>
    <row r="338" spans="1:2" x14ac:dyDescent="0.35">
      <c r="A338">
        <v>409</v>
      </c>
      <c r="B338">
        <v>1</v>
      </c>
    </row>
    <row r="339" spans="1:2" x14ac:dyDescent="0.35">
      <c r="A339">
        <v>414</v>
      </c>
      <c r="B339">
        <v>1</v>
      </c>
    </row>
    <row r="340" spans="1:2" x14ac:dyDescent="0.35">
      <c r="A340">
        <v>424</v>
      </c>
      <c r="B340">
        <v>1</v>
      </c>
    </row>
    <row r="341" spans="1:2" x14ac:dyDescent="0.35">
      <c r="A341">
        <v>425</v>
      </c>
      <c r="B341">
        <v>2</v>
      </c>
    </row>
    <row r="342" spans="1:2" x14ac:dyDescent="0.35">
      <c r="A342">
        <v>436</v>
      </c>
      <c r="B342">
        <v>1</v>
      </c>
    </row>
    <row r="343" spans="1:2" x14ac:dyDescent="0.35">
      <c r="A343">
        <v>439</v>
      </c>
      <c r="B343">
        <v>1</v>
      </c>
    </row>
    <row r="344" spans="1:2" x14ac:dyDescent="0.35">
      <c r="A344">
        <v>440</v>
      </c>
      <c r="B344">
        <v>1</v>
      </c>
    </row>
    <row r="345" spans="1:2" x14ac:dyDescent="0.35">
      <c r="A345">
        <v>446</v>
      </c>
      <c r="B345">
        <v>1</v>
      </c>
    </row>
    <row r="346" spans="1:2" x14ac:dyDescent="0.35">
      <c r="A346">
        <v>449</v>
      </c>
      <c r="B346">
        <v>1</v>
      </c>
    </row>
    <row r="347" spans="1:2" x14ac:dyDescent="0.35">
      <c r="A347">
        <v>452</v>
      </c>
      <c r="B347">
        <v>1</v>
      </c>
    </row>
    <row r="348" spans="1:2" x14ac:dyDescent="0.35">
      <c r="A348">
        <v>455</v>
      </c>
      <c r="B348">
        <v>1</v>
      </c>
    </row>
    <row r="349" spans="1:2" x14ac:dyDescent="0.35">
      <c r="A349">
        <v>470</v>
      </c>
      <c r="B349">
        <v>1</v>
      </c>
    </row>
    <row r="350" spans="1:2" x14ac:dyDescent="0.35">
      <c r="A350">
        <v>478</v>
      </c>
      <c r="B350">
        <v>1</v>
      </c>
    </row>
    <row r="351" spans="1:2" x14ac:dyDescent="0.35">
      <c r="A351">
        <v>490</v>
      </c>
      <c r="B351">
        <v>1</v>
      </c>
    </row>
    <row r="352" spans="1:2" x14ac:dyDescent="0.35">
      <c r="A352">
        <v>503</v>
      </c>
      <c r="B352">
        <v>1</v>
      </c>
    </row>
    <row r="353" spans="1:2" x14ac:dyDescent="0.35">
      <c r="A353">
        <v>511</v>
      </c>
      <c r="B353">
        <v>1</v>
      </c>
    </row>
    <row r="354" spans="1:2" x14ac:dyDescent="0.35">
      <c r="A354">
        <v>517</v>
      </c>
      <c r="B354">
        <v>1</v>
      </c>
    </row>
    <row r="355" spans="1:2" x14ac:dyDescent="0.35">
      <c r="A355">
        <v>562</v>
      </c>
      <c r="B355">
        <v>1</v>
      </c>
    </row>
    <row r="356" spans="1:2" x14ac:dyDescent="0.35">
      <c r="A356">
        <v>568</v>
      </c>
      <c r="B356">
        <v>1</v>
      </c>
    </row>
    <row r="357" spans="1:2" x14ac:dyDescent="0.35">
      <c r="A357">
        <v>578</v>
      </c>
      <c r="B357">
        <v>1</v>
      </c>
    </row>
    <row r="358" spans="1:2" x14ac:dyDescent="0.35">
      <c r="A358">
        <v>581</v>
      </c>
      <c r="B358">
        <v>1</v>
      </c>
    </row>
    <row r="359" spans="1:2" x14ac:dyDescent="0.35">
      <c r="A359">
        <v>590</v>
      </c>
      <c r="B359">
        <v>1</v>
      </c>
    </row>
    <row r="360" spans="1:2" x14ac:dyDescent="0.35">
      <c r="A360">
        <v>606</v>
      </c>
      <c r="B360">
        <v>1</v>
      </c>
    </row>
    <row r="361" spans="1:2" x14ac:dyDescent="0.35">
      <c r="A361">
        <v>621</v>
      </c>
      <c r="B361">
        <v>1</v>
      </c>
    </row>
    <row r="362" spans="1:2" x14ac:dyDescent="0.35">
      <c r="A362">
        <v>637</v>
      </c>
      <c r="B362">
        <v>1</v>
      </c>
    </row>
    <row r="363" spans="1:2" x14ac:dyDescent="0.35">
      <c r="A363">
        <v>673</v>
      </c>
      <c r="B363">
        <v>1</v>
      </c>
    </row>
    <row r="364" spans="1:2" x14ac:dyDescent="0.35">
      <c r="A364">
        <v>776</v>
      </c>
      <c r="B364">
        <v>1</v>
      </c>
    </row>
    <row r="365" spans="1:2" x14ac:dyDescent="0.35">
      <c r="A365">
        <v>785</v>
      </c>
      <c r="B365">
        <v>1</v>
      </c>
    </row>
    <row r="366" spans="1:2" x14ac:dyDescent="0.35">
      <c r="A366">
        <v>909</v>
      </c>
      <c r="B366">
        <v>1</v>
      </c>
    </row>
    <row r="367" spans="1:2" x14ac:dyDescent="0.35">
      <c r="A367">
        <v>1024</v>
      </c>
      <c r="B367">
        <v>1</v>
      </c>
    </row>
  </sheetData>
  <sortState ref="A1:B16384">
    <sortCondition ref="A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all-classes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Beck</dc:creator>
  <cp:lastModifiedBy>Flo</cp:lastModifiedBy>
  <dcterms:created xsi:type="dcterms:W3CDTF">2018-09-17T13:22:35Z</dcterms:created>
  <dcterms:modified xsi:type="dcterms:W3CDTF">2019-04-26T00:48:59Z</dcterms:modified>
</cp:coreProperties>
</file>