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3'!$R$14:$Z$20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P15" i="24" a="1"/>
  <c r="P15" s="1"/>
  <c r="Q15" a="1"/>
  <c r="Q15" s="1"/>
  <c r="R15" a="1"/>
  <c r="R15" s="1"/>
  <c r="O15" a="1"/>
  <c r="O15" s="1"/>
  <c r="D15"/>
  <c r="E15"/>
  <c r="F15"/>
  <c r="G15"/>
  <c r="H15"/>
  <c r="I15"/>
  <c r="J15"/>
  <c r="K15"/>
  <c r="L15"/>
  <c r="M15"/>
  <c r="N15"/>
  <c r="C15"/>
  <c r="C18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6" i="24" l="1"/>
  <c r="O16"/>
  <c r="K16"/>
  <c r="I16"/>
  <c r="G16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6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6" i="24"/>
  <c r="R18"/>
  <c r="E18"/>
  <c r="G18"/>
  <c r="I18"/>
  <c r="K18"/>
  <c r="M18"/>
  <c r="O18"/>
  <c r="Q18"/>
  <c r="D16"/>
  <c r="F16"/>
  <c r="H16"/>
  <c r="J16"/>
  <c r="L16"/>
  <c r="N16"/>
  <c r="P16"/>
  <c r="R16"/>
  <c r="D18"/>
  <c r="F18"/>
  <c r="H18"/>
  <c r="J18"/>
  <c r="L18"/>
  <c r="N18"/>
  <c r="P18"/>
  <c r="C17"/>
  <c r="D17" s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<sst xmlns="http://schemas.openxmlformats.org/spreadsheetml/2006/main" count="200" uniqueCount="115">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</sst>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"/>
          <c:w val="0.92946294640153049"/>
          <c:h val="0.70464767616192558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5044224"/>
        <c:axId val="105398656"/>
      </c:lineChart>
      <c:catAx>
        <c:axId val="1050442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398656"/>
        <c:crosses val="autoZero"/>
        <c:lblAlgn val="ctr"/>
        <c:lblOffset val="100"/>
        <c:tickLblSkip val="1"/>
        <c:tickMarkSkip val="1"/>
      </c:catAx>
      <c:valAx>
        <c:axId val="1053986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0442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6" footer="0.49212598450000256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1"/>
          <c:w val="0.92946294640153049"/>
          <c:h val="0.70464767616192592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5739392"/>
        <c:axId val="105741312"/>
      </c:lineChart>
      <c:catAx>
        <c:axId val="10573939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741312"/>
        <c:crosses val="autoZero"/>
        <c:lblAlgn val="ctr"/>
        <c:lblOffset val="100"/>
        <c:tickLblSkip val="1"/>
        <c:tickMarkSkip val="1"/>
      </c:catAx>
      <c:valAx>
        <c:axId val="1057413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7393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7" footer="0.49212598450000267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65"/>
          <c:w val="0.92946294640153049"/>
          <c:h val="0.70464767616192614"/>
        </c:manualLayout>
      </c:layout>
      <c:lineChart>
        <c:grouping val="standard"/>
        <c:ser>
          <c:idx val="0"/>
          <c:order val="0"/>
          <c:tx>
            <c:strRef>
              <c:f>'Iteration 3'!$B$15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3'!$B$17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3'!$C$17:$R$17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5667968"/>
        <c:axId val="105682432"/>
      </c:lineChart>
      <c:catAx>
        <c:axId val="1056679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82432"/>
        <c:crosses val="autoZero"/>
        <c:lblAlgn val="ctr"/>
        <c:lblOffset val="100"/>
        <c:tickLblSkip val="1"/>
        <c:tickMarkSkip val="1"/>
      </c:catAx>
      <c:valAx>
        <c:axId val="10568243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679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8" footer="0.49212598450000278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0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9"/>
          <c:w val="0.92946294640153049"/>
          <c:h val="0.70464767616192636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5863040"/>
        <c:axId val="105873408"/>
      </c:lineChart>
      <c:catAx>
        <c:axId val="10586304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873408"/>
        <c:crosses val="autoZero"/>
        <c:lblAlgn val="ctr"/>
        <c:lblOffset val="100"/>
        <c:tickLblSkip val="1"/>
        <c:tickMarkSkip val="1"/>
      </c:catAx>
      <c:valAx>
        <c:axId val="1058734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863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9" footer="0.49212598450000289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18</xdr:row>
      <xdr:rowOff>65444</xdr:rowOff>
    </xdr:from>
    <xdr:to>
      <xdr:col>18</xdr:col>
      <xdr:colOff>11204</xdr:colOff>
      <xdr:row>50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G34" sqref="G3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8" t="s">
        <v>17</v>
      </c>
      <c r="E2" s="169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2"/>
      <c r="E3" s="163"/>
      <c r="F3" s="26"/>
      <c r="G3" s="59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80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93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86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89</v>
      </c>
      <c r="E16" s="82" t="s">
        <v>90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91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88</v>
      </c>
      <c r="E20" s="70" t="s">
        <v>92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94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87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101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102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84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112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103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104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83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105</v>
      </c>
      <c r="E45" s="70" t="s">
        <v>106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107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82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5" priority="53" stopIfTrue="1">
      <formula>#REF!="N"</formula>
    </cfRule>
    <cfRule type="expression" dxfId="24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86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89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88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3" priority="53" stopIfTrue="1">
      <formula>#REF!="N"</formula>
    </cfRule>
    <cfRule type="expression" dxfId="22" priority="54" stopIfTrue="1">
      <formula>#REF!="O"</formula>
    </cfRule>
  </conditionalFormatting>
  <conditionalFormatting sqref="B4:B10 A3:A7 A11:B11">
    <cfRule type="expression" dxfId="21" priority="31" stopIfTrue="1">
      <formula>#REF!="N"</formula>
    </cfRule>
    <cfRule type="expression" dxfId="2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C17" sqref="C1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97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100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95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98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96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9" priority="37" stopIfTrue="1">
      <formula>#REF!="N"</formula>
    </cfRule>
    <cfRule type="expression" dxfId="18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80"/>
  <sheetViews>
    <sheetView tabSelected="1" zoomScale="85" zoomScaleNormal="85" workbookViewId="0">
      <selection activeCell="N12" sqref="N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108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95"/>
      <c r="P4" s="95"/>
      <c r="Q4" s="95"/>
      <c r="R4" s="48"/>
    </row>
    <row r="5" spans="1:120" ht="24.95" customHeight="1">
      <c r="A5" s="70" t="s">
        <v>109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95"/>
      <c r="P5" s="95"/>
      <c r="Q5" s="95"/>
      <c r="R5" s="48"/>
    </row>
    <row r="6" spans="1:120" ht="24.95" customHeight="1">
      <c r="A6" s="70" t="s">
        <v>110</v>
      </c>
      <c r="B6" s="75"/>
      <c r="C6" s="72">
        <v>3</v>
      </c>
      <c r="D6" s="72">
        <v>3</v>
      </c>
      <c r="E6" s="72">
        <v>3</v>
      </c>
      <c r="F6" s="72">
        <v>3</v>
      </c>
      <c r="G6" s="147">
        <v>3</v>
      </c>
      <c r="H6" s="145">
        <v>3</v>
      </c>
      <c r="I6" s="145">
        <v>2</v>
      </c>
      <c r="J6" s="145">
        <v>1</v>
      </c>
      <c r="K6" s="145">
        <v>1</v>
      </c>
      <c r="L6" s="145">
        <v>1</v>
      </c>
      <c r="M6" s="145">
        <v>1</v>
      </c>
      <c r="N6" s="145">
        <v>1</v>
      </c>
      <c r="O6" s="95"/>
      <c r="P6" s="95"/>
      <c r="Q6" s="95"/>
      <c r="R6" s="48"/>
    </row>
    <row r="7" spans="1:120" ht="24.95" customHeight="1">
      <c r="A7" s="89" t="s">
        <v>60</v>
      </c>
      <c r="B7" s="75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3"/>
      <c r="P7" s="93"/>
      <c r="Q7" s="93"/>
      <c r="R7" s="48"/>
    </row>
    <row r="8" spans="1:120" ht="24.95" customHeight="1">
      <c r="A8" s="70" t="s">
        <v>111</v>
      </c>
      <c r="B8" s="75">
        <v>23</v>
      </c>
      <c r="C8" s="145">
        <v>8</v>
      </c>
      <c r="D8" s="145">
        <v>3</v>
      </c>
      <c r="E8" s="145">
        <v>1</v>
      </c>
      <c r="F8" s="145">
        <v>1</v>
      </c>
      <c r="G8" s="147">
        <v>0</v>
      </c>
      <c r="H8" s="147">
        <v>0</v>
      </c>
      <c r="I8" s="147">
        <v>0</v>
      </c>
      <c r="J8" s="147">
        <v>0</v>
      </c>
      <c r="K8" s="147">
        <v>0</v>
      </c>
      <c r="L8" s="147">
        <v>0</v>
      </c>
      <c r="M8" s="147">
        <v>0</v>
      </c>
      <c r="N8" s="147">
        <v>0</v>
      </c>
      <c r="O8" s="95"/>
      <c r="P8" s="95"/>
      <c r="Q8" s="95"/>
      <c r="R8" s="48"/>
    </row>
    <row r="9" spans="1:120" ht="24.95" customHeight="1">
      <c r="A9" s="89" t="s">
        <v>61</v>
      </c>
      <c r="B9" s="75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5"/>
      <c r="P9" s="95"/>
      <c r="Q9" s="95"/>
      <c r="R9" s="48"/>
    </row>
    <row r="10" spans="1:120" s="161" customFormat="1" ht="24.95" customHeight="1">
      <c r="A10" s="151" t="s">
        <v>113</v>
      </c>
      <c r="B10" s="147"/>
      <c r="C10" s="147">
        <v>4</v>
      </c>
      <c r="D10" s="147">
        <v>4</v>
      </c>
      <c r="E10" s="147">
        <v>4</v>
      </c>
      <c r="F10" s="147">
        <v>4</v>
      </c>
      <c r="G10" s="147">
        <v>4</v>
      </c>
      <c r="H10" s="145">
        <v>4</v>
      </c>
      <c r="I10" s="145">
        <v>3</v>
      </c>
      <c r="J10" s="145">
        <v>2</v>
      </c>
      <c r="K10" s="145">
        <v>2</v>
      </c>
      <c r="L10" s="145">
        <v>1</v>
      </c>
      <c r="M10" s="147">
        <v>0</v>
      </c>
      <c r="N10" s="147">
        <v>0</v>
      </c>
      <c r="O10" s="95"/>
      <c r="P10" s="95"/>
      <c r="Q10" s="95"/>
      <c r="R10" s="95"/>
    </row>
    <row r="11" spans="1:120" ht="24.95" customHeight="1">
      <c r="A11" s="70" t="s">
        <v>114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145">
        <v>16</v>
      </c>
      <c r="I11" s="145">
        <v>13</v>
      </c>
      <c r="J11" s="145">
        <v>11</v>
      </c>
      <c r="K11" s="145">
        <v>9</v>
      </c>
      <c r="L11" s="145">
        <v>5</v>
      </c>
      <c r="M11" s="145">
        <v>3</v>
      </c>
      <c r="N11" s="147">
        <v>1</v>
      </c>
      <c r="O11" s="92"/>
      <c r="P11" s="92"/>
      <c r="Q11" s="92"/>
      <c r="R11" s="49"/>
    </row>
    <row r="12" spans="1:120" ht="24.95" customHeight="1">
      <c r="A12" s="89" t="s">
        <v>65</v>
      </c>
      <c r="B12" s="75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4"/>
      <c r="P12" s="94"/>
      <c r="Q12" s="94"/>
      <c r="R12" s="49"/>
    </row>
    <row r="13" spans="1:120" ht="24.95" customHeight="1">
      <c r="A13" s="82" t="s">
        <v>104</v>
      </c>
      <c r="B13" s="75">
        <v>30</v>
      </c>
      <c r="C13" s="72">
        <v>10</v>
      </c>
      <c r="D13" s="72">
        <v>10</v>
      </c>
      <c r="E13" s="72">
        <v>10</v>
      </c>
      <c r="F13" s="72">
        <v>10</v>
      </c>
      <c r="G13" s="72">
        <v>10</v>
      </c>
      <c r="H13" s="72">
        <v>10</v>
      </c>
      <c r="I13" s="72">
        <v>10</v>
      </c>
      <c r="J13" s="72">
        <v>10</v>
      </c>
      <c r="K13" s="72">
        <v>10</v>
      </c>
      <c r="L13" s="72">
        <v>10</v>
      </c>
      <c r="M13" s="72">
        <v>10</v>
      </c>
      <c r="N13" s="72">
        <v>10</v>
      </c>
      <c r="O13" s="94"/>
      <c r="P13" s="94"/>
      <c r="Q13" s="94"/>
      <c r="R13" s="49"/>
    </row>
    <row r="14" spans="1:120">
      <c r="A14" s="38"/>
    </row>
    <row r="15" spans="1:120" s="56" customFormat="1">
      <c r="A15" s="55"/>
      <c r="B15" s="43" t="s">
        <v>37</v>
      </c>
      <c r="C15" s="38">
        <f>IF(ISBLANK(C3:C13), NA(), SUM(C3:C13))</f>
        <v>47</v>
      </c>
      <c r="D15" s="38">
        <f t="shared" ref="D15:R15" si="0">IF(ISBLANK(D3:D13), NA(), SUM(D3:D13))</f>
        <v>42</v>
      </c>
      <c r="E15" s="38">
        <f t="shared" si="0"/>
        <v>40</v>
      </c>
      <c r="F15" s="38">
        <f t="shared" si="0"/>
        <v>40</v>
      </c>
      <c r="G15" s="38">
        <f t="shared" si="0"/>
        <v>37</v>
      </c>
      <c r="H15" s="38">
        <f t="shared" si="0"/>
        <v>33</v>
      </c>
      <c r="I15" s="38">
        <f t="shared" si="0"/>
        <v>28</v>
      </c>
      <c r="J15" s="38">
        <f t="shared" si="0"/>
        <v>24</v>
      </c>
      <c r="K15" s="38">
        <f t="shared" si="0"/>
        <v>22</v>
      </c>
      <c r="L15" s="38">
        <f t="shared" si="0"/>
        <v>17</v>
      </c>
      <c r="M15" s="38">
        <f t="shared" si="0"/>
        <v>14</v>
      </c>
      <c r="N15" s="38">
        <f t="shared" si="0"/>
        <v>12</v>
      </c>
      <c r="O15" s="38" t="e">
        <f t="array" ref="O15">IF(ISBLANK(O3:O13), NA(), SUM(O3:O13))</f>
        <v>#N/A</v>
      </c>
      <c r="P15" s="38" t="e">
        <f t="array" ref="P15">IF(ISBLANK(P3:P13), NA(), SUM(P3:P13))</f>
        <v>#N/A</v>
      </c>
      <c r="Q15" s="38" t="e">
        <f t="array" ref="Q15">IF(ISBLANK(Q3:Q13), NA(), SUM(Q3:Q13))</f>
        <v>#N/A</v>
      </c>
      <c r="R15" s="38" t="e">
        <f t="array" ref="R15">IF(ISBLANK(R3:R13), NA(), SUM(R3:R13))</f>
        <v>#N/A</v>
      </c>
    </row>
    <row r="16" spans="1:120" ht="25.5">
      <c r="A16" s="38"/>
      <c r="B16" s="43" t="s">
        <v>38</v>
      </c>
      <c r="C16" s="38"/>
      <c r="D16" s="38">
        <f t="shared" ref="D16:R16" si="1">C15-D15</f>
        <v>5</v>
      </c>
      <c r="E16" s="38">
        <f t="shared" si="1"/>
        <v>2</v>
      </c>
      <c r="F16" s="38">
        <f t="shared" si="1"/>
        <v>0</v>
      </c>
      <c r="G16" s="38">
        <f t="shared" si="1"/>
        <v>3</v>
      </c>
      <c r="H16" s="38">
        <f t="shared" si="1"/>
        <v>4</v>
      </c>
      <c r="I16" s="38">
        <f t="shared" si="1"/>
        <v>5</v>
      </c>
      <c r="J16" s="38">
        <f t="shared" si="1"/>
        <v>4</v>
      </c>
      <c r="K16" s="38">
        <f t="shared" si="1"/>
        <v>2</v>
      </c>
      <c r="L16" s="38">
        <f t="shared" si="1"/>
        <v>5</v>
      </c>
      <c r="M16" s="38">
        <f t="shared" si="1"/>
        <v>3</v>
      </c>
      <c r="N16" s="38">
        <f t="shared" si="1"/>
        <v>2</v>
      </c>
      <c r="O16" s="38" t="e">
        <f t="shared" si="1"/>
        <v>#N/A</v>
      </c>
      <c r="P16" s="38" t="e">
        <f t="shared" si="1"/>
        <v>#N/A</v>
      </c>
      <c r="Q16" s="38" t="e">
        <f t="shared" si="1"/>
        <v>#N/A</v>
      </c>
      <c r="R16" s="51" t="e">
        <f t="shared" si="1"/>
        <v>#N/A</v>
      </c>
    </row>
    <row r="17" spans="1:18">
      <c r="A17" s="38"/>
      <c r="B17" s="44" t="s">
        <v>39</v>
      </c>
      <c r="C17" s="45">
        <f>C15</f>
        <v>47</v>
      </c>
      <c r="D17" s="46">
        <f>C17-$C$15/COUNTA($C$2:$Q$2)</f>
        <v>43.866666666666667</v>
      </c>
      <c r="E17" s="46">
        <f>D17-$C$15/COUNTA($C$2:$Q$2)</f>
        <v>40.733333333333334</v>
      </c>
      <c r="F17" s="46">
        <f>E17-$C$15/COUNTA($C$2:$Q$2)</f>
        <v>37.6</v>
      </c>
      <c r="G17" s="46">
        <f>F17-$C$15/COUNTA($C$2:$Q$2)</f>
        <v>34.466666666666669</v>
      </c>
      <c r="H17" s="46">
        <f>G17-$C$15/COUNTA($C$2:$Q$2)</f>
        <v>31.333333333333336</v>
      </c>
      <c r="I17" s="46">
        <f>H17-$C$15/COUNTA($C$2:$Q$2)</f>
        <v>28.200000000000003</v>
      </c>
      <c r="J17" s="46">
        <f>I17-$C$15/COUNTA($C$2:$Q$2)</f>
        <v>25.06666666666667</v>
      </c>
      <c r="K17" s="46">
        <f>J17-$C$15/COUNTA($C$2:$Q$2)</f>
        <v>21.933333333333337</v>
      </c>
      <c r="L17" s="46">
        <f>K17-$C$15/COUNTA($C$2:$Q$2)</f>
        <v>18.800000000000004</v>
      </c>
      <c r="M17" s="46">
        <f>L17-$C$15/COUNTA($C$2:$Q$2)</f>
        <v>15.666666666666671</v>
      </c>
      <c r="N17" s="46">
        <f>M17-$C$15/COUNTA($C$2:$Q$2)</f>
        <v>12.533333333333339</v>
      </c>
      <c r="O17" s="46">
        <f>N17-$C$15/COUNTA($C$2:$Q$2)</f>
        <v>9.4000000000000057</v>
      </c>
      <c r="P17" s="46">
        <f>O17-$C$15/COUNTA($C$2:$Q$2)</f>
        <v>6.2666666666666728</v>
      </c>
      <c r="Q17" s="46">
        <f>P17-$C$15/COUNTA($C$2:$Q$2)</f>
        <v>3.1333333333333395</v>
      </c>
      <c r="R17" s="52">
        <f>Q17-$C$15/COUNTA($C$2:$Q$2)</f>
        <v>6.2172489379008766E-15</v>
      </c>
    </row>
    <row r="18" spans="1:18">
      <c r="A18" s="38"/>
      <c r="B18" s="57" t="s">
        <v>40</v>
      </c>
      <c r="C18" s="58">
        <f t="shared" ref="C18:R18" si="2">1-C15/$C$15</f>
        <v>0</v>
      </c>
      <c r="D18" s="58">
        <f t="shared" si="2"/>
        <v>0.1063829787234043</v>
      </c>
      <c r="E18" s="58">
        <f t="shared" si="2"/>
        <v>0.14893617021276595</v>
      </c>
      <c r="F18" s="58">
        <f t="shared" si="2"/>
        <v>0.14893617021276595</v>
      </c>
      <c r="G18" s="58">
        <f t="shared" si="2"/>
        <v>0.21276595744680848</v>
      </c>
      <c r="H18" s="58">
        <f t="shared" si="2"/>
        <v>0.2978723404255319</v>
      </c>
      <c r="I18" s="58">
        <f t="shared" si="2"/>
        <v>0.4042553191489362</v>
      </c>
      <c r="J18" s="58">
        <f t="shared" si="2"/>
        <v>0.48936170212765961</v>
      </c>
      <c r="K18" s="58">
        <f t="shared" si="2"/>
        <v>0.53191489361702127</v>
      </c>
      <c r="L18" s="58">
        <f t="shared" si="2"/>
        <v>0.63829787234042556</v>
      </c>
      <c r="M18" s="58">
        <f t="shared" si="2"/>
        <v>0.7021276595744681</v>
      </c>
      <c r="N18" s="58">
        <f t="shared" si="2"/>
        <v>0.74468085106382986</v>
      </c>
      <c r="O18" s="58" t="e">
        <f t="shared" si="2"/>
        <v>#N/A</v>
      </c>
      <c r="P18" s="58" t="e">
        <f t="shared" si="2"/>
        <v>#N/A</v>
      </c>
      <c r="Q18" s="58" t="e">
        <f t="shared" si="2"/>
        <v>#N/A</v>
      </c>
      <c r="R18" s="58" t="e">
        <f t="shared" si="2"/>
        <v>#N/A</v>
      </c>
    </row>
    <row r="19" spans="1:18">
      <c r="A19" s="38"/>
    </row>
    <row r="20" spans="1:18">
      <c r="A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</sheetData>
  <conditionalFormatting sqref="I11:J13 A3:B13 G3:I3 J9:N13 O3:R13 I3:N7 I9">
    <cfRule type="expression" dxfId="3" priority="31" stopIfTrue="1">
      <formula>#REF!="N"</formula>
    </cfRule>
    <cfRule type="expression" dxfId="2" priority="32" stopIfTrue="1">
      <formula>#REF!="O"</formula>
    </cfRule>
  </conditionalFormatting>
  <conditionalFormatting sqref="A12 A8:A10">
    <cfRule type="expression" dxfId="1" priority="3" stopIfTrue="1">
      <formula>#REF!="N"</formula>
    </cfRule>
    <cfRule type="expression" dxfId="0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81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2013-06-18T07:49:45Z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