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2'!$R$17:$Z$26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8" i="23" a="1"/>
  <c r="E18" s="1"/>
  <c r="F18" a="1"/>
  <c r="F18" s="1"/>
  <c r="G18" a="1"/>
  <c r="G18" s="1"/>
  <c r="H18" a="1"/>
  <c r="H18" s="1"/>
  <c r="I18" a="1"/>
  <c r="I18" s="1"/>
  <c r="J18" a="1"/>
  <c r="J18" s="1"/>
  <c r="K18" a="1"/>
  <c r="K18" s="1"/>
  <c r="L18" a="1"/>
  <c r="L18" s="1"/>
  <c r="M18" a="1"/>
  <c r="M18" s="1"/>
  <c r="N18" a="1"/>
  <c r="N18" s="1"/>
  <c r="O18" a="1"/>
  <c r="O18" s="1"/>
  <c r="P18" a="1"/>
  <c r="P18" s="1"/>
  <c r="Q18" a="1"/>
  <c r="Q18" s="1"/>
  <c r="R18" a="1"/>
  <c r="R18" s="1"/>
  <c r="D18" a="1"/>
  <c r="D18" s="1"/>
  <c r="D14" i="21" a="1"/>
  <c r="D14" s="1"/>
  <c r="C18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1" i="23" l="1"/>
  <c r="H21"/>
  <c r="O21"/>
  <c r="M21"/>
  <c r="K21"/>
  <c r="G21"/>
  <c r="P21"/>
  <c r="N21"/>
  <c r="L21"/>
  <c r="I21"/>
  <c r="E21"/>
  <c r="F21"/>
  <c r="Q21"/>
  <c r="J21"/>
  <c r="O17" i="21"/>
  <c r="O15"/>
  <c r="D19" i="23"/>
  <c r="D15" i="21"/>
  <c r="E9" i="25"/>
  <c r="E13" i="24"/>
  <c r="R19" i="23"/>
  <c r="P19"/>
  <c r="N19"/>
  <c r="J19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9" i="23"/>
  <c r="I19"/>
  <c r="M19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D21"/>
  <c r="E19"/>
  <c r="G19"/>
  <c r="K19"/>
  <c r="O19"/>
  <c r="Q19"/>
  <c r="F19"/>
  <c r="H19"/>
  <c r="C21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<sst xmlns="http://schemas.openxmlformats.org/spreadsheetml/2006/main" count="203" uniqueCount="111">
  <si>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</si>
  <si>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</si>
  <si>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</si>
  <si>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</si>
  <si>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</si>
  <si>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</si>
  <si>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</si>
  <si>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</si>
  <si>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</si>
  <si>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</si>
  <si>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</si>
  <si>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</si>
  <si>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</si>
  <si>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</si>
  <si>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</si>
  <si>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</si>
  <si>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</si>
  <si>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</si>
  <si>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</si>
  <si>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</si>
  <si>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</si>
  <si>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</si>
  <si>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</si>
  <si>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</si>
  <si>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</si>
  <si>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</si>
  <si>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</si>
  <si>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</si>
  <si>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</si>
  <si>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</si>
  <si>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</si>
  <si>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</si>
  <si>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</si>
  <si>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</si>
  <si>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</si>
  <si>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</si>
  <si>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</si>
  <si>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</si>
  <si>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</si>
  <si>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</si>
  <si>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</si>
  <si>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</si>
  <si>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</si>
  <si>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</si>
  <si>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</si>
  <si>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</si>
  <si>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</si>
  <si>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</si>
  <si>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</si>
  <si>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</si>
  <si>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</si>
  <si>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</si>
  <si>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</si>
  <si>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</si>
  <si>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</si>
  <si>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</si>
  <si>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</si>
  <si>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</si>
  <si>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</si>
  <si>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</si>
  <si>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</si>
  <si>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</si>
  <si>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</si>
  <si>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</si>
  <si>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</si>
  <si>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</si>
  <si>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</si>
  <si>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</si>
  <si>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</si>
  <si>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</si>
  <si>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</si>
  <si>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</si>
  <si>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</si>
  <si>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</si>
  <si>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</si>
  <si>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</si>
  <si>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</si>
  <si>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</si>
  <si>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</si>
  <si>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</si>
  <si>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</si>
  <si>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</si>
  <si>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</si>
  <si>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</si>
  <si>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</si>
  <si>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</si>
  <si>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</si>
  <si>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</si>
  <si>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</si>
  <si>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</si>
  <si>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</si>
  <si>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</si>
  <si>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</si>
  <si>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</si>
  <si>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</si>
  <si>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</si>
  <si>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</si>
  <si>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</si>
  <si>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</si>
  <si>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</si>
  <si>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</si>
  <si>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</si>
  <si>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</si>
  <si>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</si>
  <si>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</si>
  <si>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</si>
  <si>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</si>
  <si>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</si>
  <si>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</si>
  <si>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</si>
  <si>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>Validation des artefacts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</si>
</sst>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1933312"/>
        <c:axId val="112279552"/>
      </c:lineChart>
      <c:catAx>
        <c:axId val="1119333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279552"/>
        <c:crosses val="autoZero"/>
        <c:lblAlgn val="ctr"/>
        <c:lblOffset val="100"/>
        <c:tickLblSkip val="1"/>
        <c:tickMarkSkip val="1"/>
      </c:catAx>
      <c:valAx>
        <c:axId val="1122795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9333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2'!$B$18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2'!$C$18:$R$18</c:f>
              <c:numCache>
                <c:formatCode>General</c:formatCode>
                <c:ptCount val="16"/>
                <c:pt idx="0">
                  <c:v>53</c:v>
                </c:pt>
                <c:pt idx="1">
                  <c:v>53</c:v>
                </c:pt>
                <c:pt idx="2">
                  <c:v>46</c:v>
                </c:pt>
                <c:pt idx="3">
                  <c:v>44</c:v>
                </c:pt>
                <c:pt idx="4">
                  <c:v>37</c:v>
                </c:pt>
                <c:pt idx="5">
                  <c:v>37</c:v>
                </c:pt>
                <c:pt idx="6">
                  <c:v>33</c:v>
                </c:pt>
                <c:pt idx="7">
                  <c:v>28</c:v>
                </c:pt>
                <c:pt idx="8">
                  <c:v>22</c:v>
                </c:pt>
                <c:pt idx="9">
                  <c:v>13</c:v>
                </c:pt>
                <c:pt idx="10">
                  <c:v>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2'!$B$20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2'!$C$20:$R$20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2644864"/>
        <c:axId val="112646784"/>
      </c:lineChart>
      <c:catAx>
        <c:axId val="1126448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46784"/>
        <c:crosses val="autoZero"/>
        <c:lblAlgn val="ctr"/>
        <c:lblOffset val="100"/>
        <c:tickLblSkip val="1"/>
        <c:tickMarkSkip val="1"/>
      </c:catAx>
      <c:valAx>
        <c:axId val="1126467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448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15"/>
          <c:w val="0.92946294640153049"/>
          <c:h val="0.70464767616192503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507904"/>
        <c:axId val="112510080"/>
      </c:lineChart>
      <c:catAx>
        <c:axId val="11250790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10080"/>
        <c:crosses val="autoZero"/>
        <c:lblAlgn val="ctr"/>
        <c:lblOffset val="100"/>
        <c:tickLblSkip val="1"/>
        <c:tickMarkSkip val="1"/>
      </c:catAx>
      <c:valAx>
        <c:axId val="1125100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0790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3" footer="0.4921259845000023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9"/>
          <c:w val="0.92946294640153049"/>
          <c:h val="0.704647676161925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698880"/>
        <c:axId val="112700800"/>
      </c:lineChart>
      <c:catAx>
        <c:axId val="112698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0800"/>
        <c:crosses val="autoZero"/>
        <c:lblAlgn val="ctr"/>
        <c:lblOffset val="100"/>
        <c:tickLblSkip val="1"/>
        <c:tickMarkSkip val="1"/>
      </c:catAx>
      <c:valAx>
        <c:axId val="112700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98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44" footer="0.4921259845000024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21</xdr:row>
      <xdr:rowOff>127076</xdr:rowOff>
    </xdr:from>
    <xdr:to>
      <xdr:col>17</xdr:col>
      <xdr:colOff>717175</xdr:colOff>
      <xdr:row>50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D37" sqref="D37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92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87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100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74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93</v>
      </c>
      <c r="E13" s="70" t="s">
        <v>42</v>
      </c>
      <c r="F13" s="72" t="s">
        <v>73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73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74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96</v>
      </c>
      <c r="E16" s="82" t="s">
        <v>97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98</v>
      </c>
      <c r="E17" s="70" t="s">
        <v>51</v>
      </c>
      <c r="F17" s="72" t="s">
        <v>74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74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74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95</v>
      </c>
      <c r="E20" s="70" t="s">
        <v>99</v>
      </c>
      <c r="F20" s="72" t="s">
        <v>73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101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73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94</v>
      </c>
      <c r="E26" s="70" t="s">
        <v>51</v>
      </c>
      <c r="F26" s="72" t="s">
        <v>73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74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71</v>
      </c>
      <c r="E29" s="70"/>
      <c r="F29" s="72" t="s">
        <v>74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108</v>
      </c>
      <c r="E30" s="70"/>
      <c r="F30" s="72" t="s">
        <v>74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109</v>
      </c>
      <c r="E31" s="70"/>
      <c r="F31" s="72" t="s">
        <v>74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91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86</v>
      </c>
      <c r="E37" s="70"/>
      <c r="F37" s="72" t="s">
        <v>73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70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69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65</v>
      </c>
      <c r="E41" s="90" t="s">
        <v>66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67</v>
      </c>
      <c r="E42" s="71"/>
      <c r="F42" s="72" t="s">
        <v>73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68</v>
      </c>
      <c r="E43" s="71"/>
      <c r="F43" s="72" t="s">
        <v>73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90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84</v>
      </c>
      <c r="E47" s="70" t="s">
        <v>85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76</v>
      </c>
      <c r="E48" s="84" t="s">
        <v>77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75</v>
      </c>
      <c r="E49" s="70" t="s">
        <v>72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78</v>
      </c>
      <c r="E50" s="70" t="s">
        <v>79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88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89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80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5" priority="53" stopIfTrue="1">
      <formula>#REF!="N"</formula>
    </cfRule>
    <cfRule type="expression" dxfId="34" priority="54" stopIfTrue="1">
      <formula>#REF!="O"</formula>
    </cfRule>
  </conditionalFormatting>
  <conditionalFormatting sqref="D30">
    <cfRule type="expression" dxfId="33" priority="3" stopIfTrue="1">
      <formula>#REF!="N"</formula>
    </cfRule>
    <cfRule type="expression" dxfId="32" priority="4" stopIfTrue="1">
      <formula>#REF!="O"</formula>
    </cfRule>
  </conditionalFormatting>
  <conditionalFormatting sqref="D31">
    <cfRule type="expression" dxfId="31" priority="1" stopIfTrue="1">
      <formula>#REF!="N"</formula>
    </cfRule>
    <cfRule type="expression" dxfId="30" priority="2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9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93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96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98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95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9" priority="53" stopIfTrue="1">
      <formula>#REF!="N"</formula>
    </cfRule>
    <cfRule type="expression" dxfId="28" priority="54" stopIfTrue="1">
      <formula>#REF!="O"</formula>
    </cfRule>
  </conditionalFormatting>
  <conditionalFormatting sqref="B4:B10 A3:A7 A11:B11">
    <cfRule type="expression" dxfId="27" priority="31" stopIfTrue="1">
      <formula>#REF!="N"</formula>
    </cfRule>
    <cfRule type="expression" dxfId="26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6"/>
  <sheetViews>
    <sheetView zoomScale="85" zoomScaleNormal="85" workbookViewId="0">
      <selection activeCell="N5" sqref="N5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104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>
        <v>0</v>
      </c>
      <c r="L4" s="167">
        <v>0</v>
      </c>
      <c r="M4" s="167">
        <v>0</v>
      </c>
      <c r="N4" s="156"/>
      <c r="O4" s="167"/>
      <c r="P4" s="167"/>
      <c r="Q4" s="167"/>
      <c r="R4" s="169"/>
    </row>
    <row r="5" spans="1:120" s="162" customFormat="1" ht="24.95" customHeight="1">
      <c r="A5" s="159" t="s">
        <v>107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>
        <v>0</v>
      </c>
      <c r="L5" s="167">
        <v>0</v>
      </c>
      <c r="M5" s="167">
        <v>0</v>
      </c>
      <c r="N5" s="167"/>
      <c r="O5" s="167"/>
      <c r="P5" s="167"/>
      <c r="Q5" s="167"/>
      <c r="R5" s="169"/>
    </row>
    <row r="6" spans="1:120" s="151" customFormat="1" ht="24.95" customHeight="1">
      <c r="A6" s="70" t="s">
        <v>102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/>
      <c r="O6" s="156"/>
      <c r="P6" s="156"/>
      <c r="Q6" s="156"/>
      <c r="R6" s="168"/>
    </row>
    <row r="7" spans="1:120" s="151" customFormat="1" ht="24.95" customHeight="1">
      <c r="A7" s="70" t="s">
        <v>105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>
        <v>0</v>
      </c>
      <c r="L7" s="156">
        <v>0</v>
      </c>
      <c r="M7" s="156">
        <v>0</v>
      </c>
      <c r="N7" s="156"/>
      <c r="O7" s="156"/>
      <c r="P7" s="156"/>
      <c r="Q7" s="156"/>
      <c r="R7" s="168"/>
    </row>
    <row r="8" spans="1:120" s="151" customFormat="1" ht="24.95" customHeight="1">
      <c r="A8" s="70" t="s">
        <v>103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67">
        <v>0</v>
      </c>
      <c r="L8" s="167">
        <v>0</v>
      </c>
      <c r="M8" s="167">
        <v>0</v>
      </c>
      <c r="N8" s="156"/>
      <c r="O8" s="156"/>
      <c r="P8" s="156"/>
      <c r="Q8" s="156"/>
      <c r="R8" s="168"/>
    </row>
    <row r="9" spans="1:120" s="151" customFormat="1" ht="24.95" customHeight="1">
      <c r="A9" s="70" t="s">
        <v>110</v>
      </c>
      <c r="B9" s="68"/>
      <c r="C9" s="161">
        <v>4</v>
      </c>
      <c r="D9" s="155">
        <v>4</v>
      </c>
      <c r="E9" s="155">
        <v>4</v>
      </c>
      <c r="F9" s="167">
        <v>4</v>
      </c>
      <c r="G9" s="167">
        <v>4</v>
      </c>
      <c r="H9" s="173">
        <v>4</v>
      </c>
      <c r="I9" s="167">
        <v>4</v>
      </c>
      <c r="J9" s="167">
        <v>4</v>
      </c>
      <c r="K9" s="167">
        <v>4</v>
      </c>
      <c r="L9" s="167">
        <v>4</v>
      </c>
      <c r="M9" s="167">
        <v>4</v>
      </c>
      <c r="N9" s="156"/>
      <c r="O9" s="156"/>
      <c r="P9" s="156"/>
      <c r="Q9" s="156"/>
      <c r="R9" s="168"/>
    </row>
    <row r="10" spans="1:120" s="151" customFormat="1" ht="24.95" customHeight="1">
      <c r="A10" s="82" t="s">
        <v>106</v>
      </c>
      <c r="B10" s="75">
        <v>17</v>
      </c>
      <c r="C10" s="97">
        <v>5</v>
      </c>
      <c r="D10" s="72">
        <v>5</v>
      </c>
      <c r="E10" s="72">
        <v>5</v>
      </c>
      <c r="F10" s="72">
        <v>5</v>
      </c>
      <c r="G10" s="153">
        <v>5</v>
      </c>
      <c r="H10" s="158">
        <v>5</v>
      </c>
      <c r="I10" s="153">
        <v>2</v>
      </c>
      <c r="J10" s="153">
        <v>1</v>
      </c>
      <c r="K10" s="72">
        <v>1</v>
      </c>
      <c r="L10" s="153">
        <v>1</v>
      </c>
      <c r="M10" s="72">
        <v>0</v>
      </c>
      <c r="N10" s="156"/>
      <c r="O10" s="156"/>
      <c r="P10" s="156"/>
      <c r="Q10" s="156"/>
      <c r="R10" s="168"/>
    </row>
    <row r="11" spans="1:120" s="151" customFormat="1" ht="24.95" customHeight="1">
      <c r="A11" s="70" t="s">
        <v>94</v>
      </c>
      <c r="B11" s="75">
        <v>18</v>
      </c>
      <c r="C11" s="97">
        <v>3</v>
      </c>
      <c r="D11" s="72">
        <v>3</v>
      </c>
      <c r="E11" s="72">
        <v>3</v>
      </c>
      <c r="F11" s="72">
        <v>3</v>
      </c>
      <c r="G11" s="153">
        <v>3</v>
      </c>
      <c r="H11" s="158">
        <v>3</v>
      </c>
      <c r="I11" s="153">
        <v>3</v>
      </c>
      <c r="J11" s="153">
        <v>3</v>
      </c>
      <c r="K11" s="153">
        <v>2</v>
      </c>
      <c r="L11" s="153">
        <v>1</v>
      </c>
      <c r="M11" s="72">
        <v>0</v>
      </c>
      <c r="N11" s="156"/>
      <c r="O11" s="156"/>
      <c r="P11" s="156"/>
      <c r="Q11" s="156"/>
      <c r="R11" s="168"/>
    </row>
    <row r="12" spans="1:120" s="151" customFormat="1" ht="24.95" customHeight="1">
      <c r="A12" s="70" t="s">
        <v>58</v>
      </c>
      <c r="B12" s="75">
        <v>19</v>
      </c>
      <c r="C12" s="97">
        <v>6</v>
      </c>
      <c r="D12" s="72">
        <v>6</v>
      </c>
      <c r="E12" s="72">
        <v>6</v>
      </c>
      <c r="F12" s="72">
        <v>6</v>
      </c>
      <c r="G12" s="155">
        <v>6</v>
      </c>
      <c r="H12" s="158">
        <v>6</v>
      </c>
      <c r="I12" s="153">
        <v>6</v>
      </c>
      <c r="J12" s="153">
        <v>3</v>
      </c>
      <c r="K12" s="153">
        <v>2</v>
      </c>
      <c r="L12" s="153">
        <v>1</v>
      </c>
      <c r="M12" s="72">
        <v>0</v>
      </c>
      <c r="N12" s="156"/>
      <c r="O12" s="156"/>
      <c r="P12" s="156"/>
      <c r="Q12" s="156"/>
      <c r="R12" s="168"/>
    </row>
    <row r="13" spans="1:120" s="151" customFormat="1" ht="24.95" customHeight="1">
      <c r="A13" s="89" t="s">
        <v>56</v>
      </c>
      <c r="B13" s="91"/>
      <c r="C13" s="98"/>
      <c r="D13" s="91"/>
      <c r="E13" s="91"/>
      <c r="F13" s="91"/>
      <c r="G13" s="91"/>
      <c r="H13" s="158"/>
      <c r="I13" s="91"/>
      <c r="J13" s="91"/>
      <c r="K13" s="91"/>
      <c r="L13" s="91"/>
      <c r="M13" s="91"/>
      <c r="N13" s="169"/>
      <c r="O13" s="169"/>
      <c r="P13" s="169"/>
      <c r="Q13" s="169"/>
      <c r="R13" s="168"/>
    </row>
    <row r="14" spans="1:120" s="151" customFormat="1" ht="24.95" customHeight="1">
      <c r="A14" s="82" t="s">
        <v>71</v>
      </c>
      <c r="B14" s="75">
        <v>20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153">
        <v>6</v>
      </c>
      <c r="J14" s="153">
        <v>5</v>
      </c>
      <c r="K14" s="153">
        <v>1</v>
      </c>
      <c r="L14" s="155">
        <v>0</v>
      </c>
      <c r="M14" s="72">
        <v>0</v>
      </c>
      <c r="N14" s="170"/>
      <c r="O14" s="170"/>
      <c r="P14" s="170"/>
      <c r="Q14" s="170"/>
      <c r="R14" s="171"/>
    </row>
    <row r="15" spans="1:120" s="151" customFormat="1" ht="24.95" customHeight="1">
      <c r="A15" s="70" t="s">
        <v>108</v>
      </c>
      <c r="B15" s="75">
        <v>21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153">
        <v>6</v>
      </c>
      <c r="L15" s="72">
        <v>0</v>
      </c>
      <c r="M15" s="72">
        <v>0</v>
      </c>
      <c r="N15" s="155"/>
      <c r="O15" s="155"/>
      <c r="P15" s="155"/>
      <c r="Q15" s="155"/>
      <c r="R15" s="172"/>
    </row>
    <row r="16" spans="1:120" s="151" customFormat="1" ht="24.95" customHeight="1">
      <c r="A16" s="82" t="s">
        <v>109</v>
      </c>
      <c r="B16" s="75">
        <v>22</v>
      </c>
      <c r="C16" s="97">
        <v>6</v>
      </c>
      <c r="D16" s="72">
        <v>6</v>
      </c>
      <c r="E16" s="72">
        <v>6</v>
      </c>
      <c r="F16" s="72">
        <v>6</v>
      </c>
      <c r="G16" s="72">
        <v>6</v>
      </c>
      <c r="H16" s="158">
        <v>6</v>
      </c>
      <c r="I16" s="72">
        <v>6</v>
      </c>
      <c r="J16" s="72">
        <v>6</v>
      </c>
      <c r="K16" s="72">
        <v>6</v>
      </c>
      <c r="L16" s="153">
        <v>6</v>
      </c>
      <c r="M16" s="72">
        <v>2</v>
      </c>
      <c r="N16" s="155"/>
      <c r="O16" s="155"/>
      <c r="P16" s="155"/>
      <c r="Q16" s="155"/>
      <c r="R16" s="172"/>
    </row>
    <row r="17" spans="1:120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51"/>
    </row>
    <row r="18" spans="1:120">
      <c r="A18" s="54" t="s">
        <v>36</v>
      </c>
      <c r="B18" s="43" t="s">
        <v>37</v>
      </c>
      <c r="C18" s="38">
        <f>IF(ISBLANK(C4:C16), NA(), SUM(C3:C16))</f>
        <v>53</v>
      </c>
      <c r="D18" s="38">
        <f t="array" ref="D18">IF(ISBLANK(D4:D16), NA(), SUM(D4:D16))</f>
        <v>53</v>
      </c>
      <c r="E18" s="38">
        <f t="array" ref="E18">IF(ISBLANK(E4:E16), NA(), SUM(E4:E16))</f>
        <v>46</v>
      </c>
      <c r="F18" s="38">
        <f t="array" ref="F18">IF(ISBLANK(F4:F16), NA(), SUM(F4:F16))</f>
        <v>44</v>
      </c>
      <c r="G18" s="38">
        <f t="array" ref="G18">IF(ISBLANK(G4:G16), NA(), SUM(G4:G16))</f>
        <v>37</v>
      </c>
      <c r="H18" s="38">
        <f t="array" ref="H18">IF(ISBLANK(H4:H16), NA(), SUM(H4:H16))</f>
        <v>37</v>
      </c>
      <c r="I18" s="38">
        <f t="array" ref="I18">IF(ISBLANK(I4:I16), NA(), SUM(I4:I16))</f>
        <v>33</v>
      </c>
      <c r="J18" s="38">
        <f t="array" ref="J18">IF(ISBLANK(J4:J16), NA(), SUM(J4:J16))</f>
        <v>28</v>
      </c>
      <c r="K18" s="38">
        <f t="array" ref="K18">IF(ISBLANK(K4:K16), NA(), SUM(K4:K16))</f>
        <v>22</v>
      </c>
      <c r="L18" s="38">
        <f t="array" ref="L18">IF(ISBLANK(L4:L16), NA(), SUM(L4:L16))</f>
        <v>13</v>
      </c>
      <c r="M18" s="38">
        <f t="array" ref="M18">IF(ISBLANK(M4:M16), NA(), SUM(M4:M16))</f>
        <v>6</v>
      </c>
      <c r="N18" s="38" t="e">
        <f t="array" ref="N18">IF(ISBLANK(N4:N16), NA(), SUM(N4:N16))</f>
        <v>#N/A</v>
      </c>
      <c r="O18" s="38" t="e">
        <f t="array" ref="O18">IF(ISBLANK(O4:O16), NA(), SUM(O4:O16))</f>
        <v>#N/A</v>
      </c>
      <c r="P18" s="38" t="e">
        <f t="array" ref="P18">IF(ISBLANK(P4:P16), NA(), SUM(P4:P16))</f>
        <v>#N/A</v>
      </c>
      <c r="Q18" s="38" t="e">
        <f t="array" ref="Q18">IF(ISBLANK(Q4:Q16), NA(), SUM(Q4:Q16))</f>
        <v>#N/A</v>
      </c>
      <c r="R18" s="38" t="e">
        <f t="array" ref="R18">IF(ISBLANK(R4:R16), NA(), SUM(R4:R16))</f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 ht="25.5">
      <c r="A19" s="38"/>
      <c r="B19" s="43" t="s">
        <v>38</v>
      </c>
      <c r="C19" s="38"/>
      <c r="D19" s="38">
        <f>C18-D18</f>
        <v>0</v>
      </c>
      <c r="E19" s="38">
        <f t="shared" ref="E19:R19" si="0">D18-E18</f>
        <v>7</v>
      </c>
      <c r="F19" s="38">
        <f t="shared" si="0"/>
        <v>2</v>
      </c>
      <c r="G19" s="38">
        <f t="shared" si="0"/>
        <v>7</v>
      </c>
      <c r="H19" s="38">
        <f t="shared" si="0"/>
        <v>0</v>
      </c>
      <c r="I19" s="38">
        <f t="shared" si="0"/>
        <v>4</v>
      </c>
      <c r="J19" s="38">
        <f t="shared" si="0"/>
        <v>5</v>
      </c>
      <c r="K19" s="38">
        <f t="shared" si="0"/>
        <v>6</v>
      </c>
      <c r="L19" s="38">
        <f t="shared" si="0"/>
        <v>9</v>
      </c>
      <c r="M19" s="38">
        <f t="shared" si="0"/>
        <v>7</v>
      </c>
      <c r="N19" s="38" t="e">
        <f t="shared" si="0"/>
        <v>#N/A</v>
      </c>
      <c r="O19" s="38" t="e">
        <f t="shared" si="0"/>
        <v>#N/A</v>
      </c>
      <c r="P19" s="38" t="e">
        <f t="shared" si="0"/>
        <v>#N/A</v>
      </c>
      <c r="Q19" s="38" t="e">
        <f t="shared" si="0"/>
        <v>#N/A</v>
      </c>
      <c r="R19" s="51" t="e">
        <f t="shared" si="0"/>
        <v>#N/A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</row>
    <row r="20" spans="1:120">
      <c r="A20" s="38"/>
      <c r="B20" s="44" t="s">
        <v>39</v>
      </c>
      <c r="C20" s="45">
        <f>C18</f>
        <v>53</v>
      </c>
      <c r="D20" s="46">
        <f t="shared" ref="D20:R20" si="1">C20-$C$18/COUNTA($C$2:$Q$2)</f>
        <v>49.466666666666669</v>
      </c>
      <c r="E20" s="46">
        <f t="shared" si="1"/>
        <v>45.933333333333337</v>
      </c>
      <c r="F20" s="46">
        <f t="shared" si="1"/>
        <v>42.400000000000006</v>
      </c>
      <c r="G20" s="46">
        <f t="shared" si="1"/>
        <v>38.866666666666674</v>
      </c>
      <c r="H20" s="46">
        <f t="shared" si="1"/>
        <v>35.333333333333343</v>
      </c>
      <c r="I20" s="46">
        <f t="shared" si="1"/>
        <v>31.800000000000011</v>
      </c>
      <c r="J20" s="46">
        <f t="shared" si="1"/>
        <v>28.26666666666668</v>
      </c>
      <c r="K20" s="46">
        <f t="shared" si="1"/>
        <v>24.733333333333348</v>
      </c>
      <c r="L20" s="46">
        <f t="shared" si="1"/>
        <v>21.200000000000017</v>
      </c>
      <c r="M20" s="46">
        <f t="shared" si="1"/>
        <v>17.666666666666686</v>
      </c>
      <c r="N20" s="46">
        <f t="shared" si="1"/>
        <v>14.133333333333352</v>
      </c>
      <c r="O20" s="46">
        <f t="shared" si="1"/>
        <v>10.600000000000019</v>
      </c>
      <c r="P20" s="46">
        <f t="shared" si="1"/>
        <v>7.066666666666686</v>
      </c>
      <c r="Q20" s="46">
        <f t="shared" si="1"/>
        <v>3.5333333333333528</v>
      </c>
      <c r="R20" s="46">
        <f t="shared" si="1"/>
        <v>1.9539925233402755E-14</v>
      </c>
    </row>
    <row r="21" spans="1:120" s="56" customFormat="1">
      <c r="A21" s="55"/>
      <c r="B21" s="57" t="s">
        <v>40</v>
      </c>
      <c r="C21" s="58">
        <f>1-C18/$C$18</f>
        <v>0</v>
      </c>
      <c r="D21" s="58">
        <f t="shared" ref="D21:R21" si="2">1-D18/$C$18</f>
        <v>0</v>
      </c>
      <c r="E21" s="58">
        <f t="shared" si="2"/>
        <v>0.13207547169811318</v>
      </c>
      <c r="F21" s="58">
        <f t="shared" si="2"/>
        <v>0.16981132075471694</v>
      </c>
      <c r="G21" s="58">
        <f t="shared" si="2"/>
        <v>0.30188679245283023</v>
      </c>
      <c r="H21" s="58">
        <f t="shared" si="2"/>
        <v>0.30188679245283023</v>
      </c>
      <c r="I21" s="58">
        <f t="shared" si="2"/>
        <v>0.37735849056603776</v>
      </c>
      <c r="J21" s="58">
        <f t="shared" si="2"/>
        <v>0.47169811320754718</v>
      </c>
      <c r="K21" s="58">
        <f t="shared" si="2"/>
        <v>0.58490566037735847</v>
      </c>
      <c r="L21" s="58">
        <f t="shared" si="2"/>
        <v>0.75471698113207553</v>
      </c>
      <c r="M21" s="58">
        <f t="shared" si="2"/>
        <v>0.8867924528301887</v>
      </c>
      <c r="N21" s="58" t="e">
        <f t="shared" si="2"/>
        <v>#N/A</v>
      </c>
      <c r="O21" s="58" t="e">
        <f t="shared" si="2"/>
        <v>#N/A</v>
      </c>
      <c r="P21" s="58" t="e">
        <f t="shared" si="2"/>
        <v>#N/A</v>
      </c>
      <c r="Q21" s="58" t="e">
        <f t="shared" si="2"/>
        <v>#N/A</v>
      </c>
      <c r="R21" s="58" t="e">
        <f t="shared" si="2"/>
        <v>#N/A</v>
      </c>
    </row>
    <row r="22" spans="1:120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43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</sheetData>
  <conditionalFormatting sqref="B14:B16 E14:G14 B3:B12 A3:A16 C6:D9 D15:R16 G4:M16 D3:R13">
    <cfRule type="expression" dxfId="25" priority="37" stopIfTrue="1">
      <formula>#REF!="N"</formula>
    </cfRule>
    <cfRule type="expression" dxfId="2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37" sqref="A3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61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70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69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65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67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68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84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76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75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78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88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2013-05-27T13:52:25Z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