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2'!$R$18:$Z$27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21" i="23"/>
  <c r="F21"/>
  <c r="G21" s="1"/>
  <c r="H21" s="1"/>
  <c r="I21" s="1"/>
  <c r="J21" s="1"/>
  <c r="K21" s="1"/>
  <c r="L21" s="1"/>
  <c r="M21" s="1"/>
  <c r="N21" s="1"/>
  <c r="O21" s="1"/>
  <c r="P21" s="1"/>
  <c r="Q21" s="1"/>
  <c r="R21" s="1"/>
  <c r="D21"/>
  <c r="E22"/>
  <c r="F22"/>
  <c r="G22"/>
  <c r="H22"/>
  <c r="I22"/>
  <c r="J22"/>
  <c r="K22"/>
  <c r="L22"/>
  <c r="M22"/>
  <c r="N22"/>
  <c r="O22"/>
  <c r="P22"/>
  <c r="Q22"/>
  <c r="R22"/>
  <c r="C19"/>
  <c r="D19" a="1"/>
  <c r="D19" s="1"/>
  <c r="E19" a="1"/>
  <c r="E19"/>
  <c r="F19" a="1"/>
  <c r="F19"/>
  <c r="G19" a="1"/>
  <c r="G19"/>
  <c r="H19" a="1"/>
  <c r="H19"/>
  <c r="I19" a="1"/>
  <c r="I19"/>
  <c r="J19" a="1"/>
  <c r="J19" s="1"/>
  <c r="K19" a="1"/>
  <c r="K19"/>
  <c r="L19" a="1"/>
  <c r="L19"/>
  <c r="M19" a="1"/>
  <c r="M19"/>
  <c r="N19" a="1"/>
  <c r="N19"/>
  <c r="O19" a="1"/>
  <c r="O19"/>
  <c r="P19" a="1"/>
  <c r="P19"/>
  <c r="Q19" a="1"/>
  <c r="Q19"/>
  <c r="R19" a="1"/>
  <c r="R19"/>
  <c r="O14" i="21" a="1"/>
  <c r="O14" s="1"/>
  <c r="G14" a="1"/>
  <c r="G14" s="1"/>
  <c r="C14" a="1"/>
  <c r="C14" s="1"/>
  <c r="D14" a="1"/>
  <c r="D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O17" i="21" l="1"/>
  <c r="O15"/>
  <c r="D20" i="23"/>
  <c r="D15" i="21"/>
  <c r="E9" i="25"/>
  <c r="E13" i="24"/>
  <c r="R20" i="23"/>
  <c r="P20"/>
  <c r="N20"/>
  <c r="J20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20" i="23"/>
  <c r="I20"/>
  <c r="M20"/>
  <c r="C21"/>
  <c r="D22"/>
  <c r="E20"/>
  <c r="G20"/>
  <c r="K20"/>
  <c r="O20"/>
  <c r="Q20"/>
  <c r="F20"/>
  <c r="H20"/>
  <c r="C22"/>
  <c r="G46" i="20"/>
  <c r="G36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<sst xmlns="http://schemas.openxmlformats.org/spreadsheetml/2006/main" count="204" uniqueCount="108">
  <si>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</si>
  <si>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</si>
  <si>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</si>
  <si>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</si>
  <si>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</si>
  <si>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</si>
  <si>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</si>
  <si>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</si>
  <si>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</si>
  <si>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</si>
  <si>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</si>
  <si>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</si>
  <si>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</si>
  <si>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</si>
  <si>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</si>
  <si>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</si>
  <si>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</si>
  <si>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</si>
  <si>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</si>
  <si>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</si>
  <si>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</si>
  <si>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</si>
  <si>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</si>
  <si>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</si>
  <si>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</si>
  <si>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</si>
  <si>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</si>
  <si>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</si>
  <si>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</si>
  <si>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</si>
  <si>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</si>
  <si>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</si>
  <si>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</si>
  <si>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</si>
  <si>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</si>
  <si>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</si>
  <si>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</si>
  <si>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</si>
  <si>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</si>
  <si>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</si>
  <si>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</si>
  <si>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</si>
  <si>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</si>
  <si>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</si>
  <si>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</si>
  <si>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</si>
  <si>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</si>
  <si>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</si>
  <si>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</si>
  <si>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</si>
  <si>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</si>
  <si>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</si>
  <si>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</si>
  <si>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</si>
  <si>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</si>
  <si>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</si>
  <si>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</si>
  <si>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</si>
  <si>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</si>
  <si>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</si>
  <si>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</si>
  <si>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</si>
  <si>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</si>
  <si>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</si>
  <si>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</si>
  <si>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</si>
  <si>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</si>
  <si>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</si>
  <si>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</si>
  <si>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</si>
  <si>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</si>
  <si>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</si>
  <si>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</si>
  <si>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</si>
  <si>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</si>
  <si>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</si>
  <si>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</si>
  <si>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</si>
  <si>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</si>
  <si>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</si>
  <si>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</si>
  <si>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</si>
  <si>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</si>
  <si>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</si>
  <si>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</si>
  <si>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</si>
  <si>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</si>
  <si>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</si>
  <si>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</si>
  <si>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</si>
  <si>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</si>
  <si>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</si>
  <si>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</si>
  <si>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</si>
  <si>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</si>
  <si>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</si>
  <si>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</si>
  <si>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</si>
  <si>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</si>
  <si>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</si>
  <si>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</si>
  <si>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</si>
  <si>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</si>
  <si>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</si>
  <si>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Validation (publication) des artefacts et médias</t>
  </si>
  <si>
    <t>Modification d'un fichier uploadé</t>
  </si>
  <si>
    <t>Suppression du ficer à la suppression du champ de type fichier</t>
  </si>
  <si>
    <t>Revoir demande de droits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</si>
</sst>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1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vertical="center" wrapText="1"/>
    </xf>
    <xf numFmtId="0" fontId="6" fillId="21" borderId="13" xfId="0" applyFont="1" applyFill="1" applyBorder="1" applyAlignment="1">
      <alignment horizontal="center" vertical="center" wrapText="1"/>
    </xf>
    <xf numFmtId="0" fontId="8" fillId="21" borderId="13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0360448"/>
        <c:axId val="110637056"/>
      </c:lineChart>
      <c:catAx>
        <c:axId val="1103604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637056"/>
        <c:crosses val="autoZero"/>
        <c:lblAlgn val="ctr"/>
        <c:lblOffset val="100"/>
        <c:tickLblSkip val="1"/>
        <c:tickMarkSkip val="1"/>
      </c:catAx>
      <c:valAx>
        <c:axId val="110637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3604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3"/>
          <c:w val="0.92946294640153049"/>
          <c:h val="0.70464767616192303"/>
        </c:manualLayout>
      </c:layout>
      <c:lineChart>
        <c:grouping val="standard"/>
        <c:ser>
          <c:idx val="0"/>
          <c:order val="0"/>
          <c:tx>
            <c:strRef>
              <c:f>'Iteration 2'!$B$19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General</c:formatCode>
                <c:ptCount val="16"/>
                <c:pt idx="0">
                  <c:v>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2'!$B$21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2'!$C$21:$R$21</c:f>
              <c:numCache>
                <c:formatCode>0.0</c:formatCode>
                <c:ptCount val="16"/>
                <c:pt idx="0" formatCode="General">
                  <c:v>57</c:v>
                </c:pt>
                <c:pt idx="1">
                  <c:v>53.2</c:v>
                </c:pt>
                <c:pt idx="2">
                  <c:v>49.400000000000006</c:v>
                </c:pt>
                <c:pt idx="3">
                  <c:v>45.600000000000009</c:v>
                </c:pt>
                <c:pt idx="4">
                  <c:v>41.800000000000011</c:v>
                </c:pt>
                <c:pt idx="5">
                  <c:v>38.000000000000014</c:v>
                </c:pt>
                <c:pt idx="6">
                  <c:v>34.200000000000017</c:v>
                </c:pt>
                <c:pt idx="7">
                  <c:v>30.400000000000016</c:v>
                </c:pt>
                <c:pt idx="8">
                  <c:v>26.600000000000016</c:v>
                </c:pt>
                <c:pt idx="9">
                  <c:v>22.800000000000015</c:v>
                </c:pt>
                <c:pt idx="10">
                  <c:v>19.000000000000014</c:v>
                </c:pt>
                <c:pt idx="11">
                  <c:v>15.200000000000014</c:v>
                </c:pt>
                <c:pt idx="12">
                  <c:v>11.400000000000013</c:v>
                </c:pt>
                <c:pt idx="13">
                  <c:v>7.600000000000013</c:v>
                </c:pt>
                <c:pt idx="14">
                  <c:v>3.8000000000000131</c:v>
                </c:pt>
                <c:pt idx="15">
                  <c:v>1.3322676295501878E-14</c:v>
                </c:pt>
              </c:numCache>
            </c:numRef>
          </c:val>
        </c:ser>
        <c:marker val="1"/>
        <c:axId val="110867200"/>
        <c:axId val="110869120"/>
      </c:lineChart>
      <c:catAx>
        <c:axId val="1108672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69120"/>
        <c:crosses val="autoZero"/>
        <c:lblAlgn val="ctr"/>
        <c:lblOffset val="100"/>
        <c:tickLblSkip val="1"/>
        <c:tickMarkSkip val="1"/>
      </c:catAx>
      <c:valAx>
        <c:axId val="1108691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672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6" footer="0.4921259845000015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0935040"/>
        <c:axId val="110937216"/>
      </c:lineChart>
      <c:catAx>
        <c:axId val="1109350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37216"/>
        <c:crosses val="autoZero"/>
        <c:lblAlgn val="ctr"/>
        <c:lblOffset val="100"/>
        <c:tickLblSkip val="1"/>
        <c:tickMarkSkip val="1"/>
      </c:catAx>
      <c:valAx>
        <c:axId val="110937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35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8"/>
          <c:w val="0.92946294640153049"/>
          <c:h val="0.70464767616192359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0986752"/>
        <c:axId val="110988672"/>
      </c:lineChart>
      <c:catAx>
        <c:axId val="110986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88672"/>
        <c:crosses val="autoZero"/>
        <c:lblAlgn val="ctr"/>
        <c:lblOffset val="100"/>
        <c:tickLblSkip val="1"/>
        <c:tickMarkSkip val="1"/>
      </c:catAx>
      <c:valAx>
        <c:axId val="110988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86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8" footer="0.4921259845000017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15</xdr:col>
      <xdr:colOff>156884</xdr:colOff>
      <xdr:row>50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23</xdr:row>
      <xdr:rowOff>31826</xdr:rowOff>
    </xdr:from>
    <xdr:to>
      <xdr:col>15</xdr:col>
      <xdr:colOff>156884</xdr:colOff>
      <xdr:row>55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18" activePane="bottomRight" state="frozen"/>
      <selection pane="topRight" activeCell="E1" sqref="E1"/>
      <selection pane="bottomLeft" activeCell="A7" sqref="A7"/>
      <selection pane="bottomRight" activeCell="D32" sqref="D3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5" t="s">
        <v>3</v>
      </c>
      <c r="E1" s="165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6" t="s">
        <v>17</v>
      </c>
      <c r="E2" s="167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0"/>
      <c r="E3" s="161"/>
      <c r="F3" s="26"/>
      <c r="G3" s="59"/>
      <c r="H3" s="3"/>
      <c r="I3" s="3"/>
      <c r="J3" s="3"/>
    </row>
    <row r="4" spans="1:13" hidden="1">
      <c r="A4" s="162"/>
      <c r="B4" s="163"/>
      <c r="C4" s="164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SUM(G24:G35)</f>
        <v>60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10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4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4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89" t="s">
        <v>62</v>
      </c>
      <c r="E32" s="90" t="s">
        <v>64</v>
      </c>
      <c r="F32" s="91"/>
      <c r="G32" s="91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12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1"/>
      <c r="I36" s="114"/>
      <c r="J36" s="115"/>
      <c r="K36" s="113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1">
        <v>3</v>
      </c>
      <c r="H45" s="112"/>
      <c r="I45" s="116"/>
      <c r="J45" s="116"/>
      <c r="K45" s="116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42"/>
      <c r="I46" s="114"/>
      <c r="J46" s="115"/>
      <c r="K46" s="118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1">
        <v>10</v>
      </c>
      <c r="H47" s="30"/>
      <c r="I47" s="117"/>
      <c r="J47" s="61"/>
      <c r="K47" s="62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6 A54:A55 B48:C48 D49:E51 H48:K48 A47:A49 D38:E38 D41 B28:C33 A37:A44 B33:E33 H28:K33 D20:E21 E25:E26 A25:A33 D28 D30 E28:E33 B12:E12 D13:E13 B13:C17 H12:K17 E13:E15 E17:E19 D15 A13:A22">
    <cfRule type="expression" dxfId="35" priority="49" stopIfTrue="1">
      <formula>#REF!="N"</formula>
    </cfRule>
    <cfRule type="expression" dxfId="3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sqref="A1:R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05">
        <v>1</v>
      </c>
      <c r="Q9" s="105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05">
        <v>1</v>
      </c>
      <c r="Q10" s="105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7"/>
  <sheetViews>
    <sheetView tabSelected="1" zoomScale="85" zoomScaleNormal="85" workbookViewId="0">
      <selection activeCell="C4" sqref="C4:C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1" customFormat="1" ht="24.95" customHeight="1">
      <c r="A3" s="168" t="s">
        <v>20</v>
      </c>
      <c r="B3" s="169">
        <v>16</v>
      </c>
      <c r="C3" s="170"/>
      <c r="D3" s="49"/>
      <c r="E3" s="49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20" s="151" customFormat="1" ht="24.95" customHeight="1">
      <c r="A4" s="70" t="s">
        <v>104</v>
      </c>
      <c r="B4" s="68"/>
      <c r="C4" s="97">
        <v>4</v>
      </c>
      <c r="D4" s="34"/>
      <c r="E4" s="159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1" customFormat="1" ht="24.95" customHeight="1">
      <c r="A5" s="70" t="s">
        <v>105</v>
      </c>
      <c r="B5" s="68"/>
      <c r="C5" s="97">
        <v>1</v>
      </c>
      <c r="D5" s="34"/>
      <c r="E5" s="159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s="151" customFormat="1" ht="24.95" customHeight="1">
      <c r="A6" s="70" t="s">
        <v>106</v>
      </c>
      <c r="B6" s="68"/>
      <c r="C6" s="97">
        <v>1</v>
      </c>
      <c r="D6" s="34"/>
      <c r="E6" s="159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s="151" customFormat="1" ht="24.95" customHeight="1">
      <c r="A7" s="70" t="s">
        <v>107</v>
      </c>
      <c r="B7" s="68"/>
      <c r="C7" s="97">
        <v>4</v>
      </c>
      <c r="D7" s="34"/>
      <c r="E7" s="159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8"/>
    </row>
    <row r="8" spans="1:120" s="151" customFormat="1" ht="24.95" customHeight="1">
      <c r="A8" s="82" t="s">
        <v>47</v>
      </c>
      <c r="B8" s="75">
        <v>17</v>
      </c>
      <c r="C8" s="97">
        <v>4</v>
      </c>
      <c r="D8" s="34"/>
      <c r="E8" s="159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8"/>
    </row>
    <row r="9" spans="1:120" s="151" customFormat="1" ht="24.95" customHeight="1">
      <c r="A9" s="70" t="s">
        <v>96</v>
      </c>
      <c r="B9" s="75">
        <v>18</v>
      </c>
      <c r="C9" s="97">
        <v>4</v>
      </c>
      <c r="D9" s="34"/>
      <c r="E9" s="1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8"/>
    </row>
    <row r="10" spans="1:120" s="151" customFormat="1" ht="24.95" customHeight="1">
      <c r="A10" s="70" t="s">
        <v>58</v>
      </c>
      <c r="B10" s="75">
        <v>19</v>
      </c>
      <c r="C10" s="97">
        <v>6</v>
      </c>
      <c r="D10" s="34"/>
      <c r="E10" s="159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8"/>
    </row>
    <row r="11" spans="1:120" s="151" customFormat="1" ht="24.95" customHeight="1">
      <c r="A11" s="89" t="s">
        <v>56</v>
      </c>
      <c r="B11" s="91"/>
      <c r="C11" s="98"/>
      <c r="D11" s="92"/>
      <c r="E11" s="92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48"/>
    </row>
    <row r="12" spans="1:120" s="151" customFormat="1" ht="24.95" customHeight="1">
      <c r="A12" s="82" t="s">
        <v>73</v>
      </c>
      <c r="B12" s="75">
        <v>20</v>
      </c>
      <c r="C12" s="97">
        <v>6</v>
      </c>
      <c r="D12" s="102"/>
      <c r="E12" s="159"/>
      <c r="F12" s="42"/>
      <c r="G12" s="4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</row>
    <row r="13" spans="1:120" s="151" customFormat="1" ht="24.95" customHeight="1">
      <c r="A13" s="70" t="s">
        <v>60</v>
      </c>
      <c r="B13" s="75">
        <v>21</v>
      </c>
      <c r="C13" s="97">
        <v>6</v>
      </c>
      <c r="D13" s="94"/>
      <c r="E13" s="159"/>
      <c r="F13" s="159"/>
      <c r="G13" s="159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 s="151" customFormat="1" ht="24.95" customHeight="1">
      <c r="A14" s="82" t="s">
        <v>59</v>
      </c>
      <c r="B14" s="75">
        <v>22</v>
      </c>
      <c r="C14" s="99">
        <v>6</v>
      </c>
      <c r="D14" s="94"/>
      <c r="E14" s="159"/>
      <c r="F14" s="159"/>
      <c r="G14" s="159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9"/>
    </row>
    <row r="15" spans="1:120" s="151" customFormat="1" ht="24.95" customHeight="1">
      <c r="A15" s="89" t="s">
        <v>62</v>
      </c>
      <c r="B15" s="92"/>
      <c r="C15" s="98"/>
      <c r="D15" s="91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49"/>
    </row>
    <row r="16" spans="1:120" s="151" customFormat="1" ht="24.95" customHeight="1">
      <c r="A16" s="70" t="s">
        <v>88</v>
      </c>
      <c r="B16" s="75">
        <v>23</v>
      </c>
      <c r="C16" s="97">
        <v>12</v>
      </c>
      <c r="D16" s="102"/>
      <c r="E16" s="159"/>
      <c r="F16" s="42"/>
      <c r="G16" s="4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</row>
    <row r="17" spans="1:120" s="151" customFormat="1" ht="24.95" customHeight="1">
      <c r="A17" s="70" t="s">
        <v>66</v>
      </c>
      <c r="B17" s="68">
        <v>24</v>
      </c>
      <c r="C17" s="97">
        <v>3</v>
      </c>
      <c r="D17" s="94"/>
      <c r="E17" s="159"/>
      <c r="F17" s="159"/>
      <c r="G17" s="159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9"/>
    </row>
    <row r="18" spans="1:120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51"/>
    </row>
    <row r="19" spans="1:120">
      <c r="A19" s="54" t="s">
        <v>36</v>
      </c>
      <c r="B19" s="43" t="s">
        <v>37</v>
      </c>
      <c r="C19" s="38">
        <f>IF(ISBLANK(C4:C17), NA(), SUM(C4:C17))</f>
        <v>57</v>
      </c>
      <c r="D19" s="38" t="e">
        <f t="array" ref="D19">IF(ISBLANK(D3:D17), NA(), SUM(D3:D17))</f>
        <v>#N/A</v>
      </c>
      <c r="E19" s="38" t="e">
        <f t="array" ref="E19">IF(ISBLANK(E3:E17), NA(), SUM(E3:E17))</f>
        <v>#N/A</v>
      </c>
      <c r="F19" s="38" t="e">
        <f t="array" ref="F19">IF(ISBLANK(F3:F17), NA(), SUM(F3:F17))</f>
        <v>#N/A</v>
      </c>
      <c r="G19" s="38" t="e">
        <f t="array" ref="G19">IF(ISBLANK(G3:G17), NA(), SUM(G3:G17))</f>
        <v>#N/A</v>
      </c>
      <c r="H19" s="38" t="e">
        <f t="array" ref="H19">IF(ISBLANK(H3:H17), NA(), SUM(H3:H17))</f>
        <v>#N/A</v>
      </c>
      <c r="I19" s="38" t="e">
        <f t="array" ref="I19">IF(ISBLANK(I3:I17), NA(), SUM(I3:I17))</f>
        <v>#N/A</v>
      </c>
      <c r="J19" s="38" t="e">
        <f t="array" ref="J19">IF(ISBLANK(J3:J17), NA(), SUM(J3:J17))</f>
        <v>#N/A</v>
      </c>
      <c r="K19" s="38" t="e">
        <f t="array" ref="K19">IF(ISBLANK(K3:K17), NA(), SUM(K3:K17))</f>
        <v>#N/A</v>
      </c>
      <c r="L19" s="38" t="e">
        <f t="array" ref="L19">IF(ISBLANK(L3:L17), NA(), SUM(L3:L17))</f>
        <v>#N/A</v>
      </c>
      <c r="M19" s="38" t="e">
        <f t="array" ref="M19">IF(ISBLANK(M3:M17), NA(), SUM(M3:M17))</f>
        <v>#N/A</v>
      </c>
      <c r="N19" s="38" t="e">
        <f t="array" ref="N19">IF(ISBLANK(N3:N17), NA(), SUM(N3:N17))</f>
        <v>#N/A</v>
      </c>
      <c r="O19" s="38" t="e">
        <f t="array" ref="O19">IF(ISBLANK(O3:O17), NA(), SUM(O3:O17))</f>
        <v>#N/A</v>
      </c>
      <c r="P19" s="38" t="e">
        <f t="array" ref="P19">IF(ISBLANK(P3:P17), NA(), SUM(P3:P17))</f>
        <v>#N/A</v>
      </c>
      <c r="Q19" s="38" t="e">
        <f t="array" ref="Q19">IF(ISBLANK(Q3:Q17), NA(), SUM(Q3:Q17))</f>
        <v>#N/A</v>
      </c>
      <c r="R19" s="38" t="e">
        <f t="array" ref="R19">IF(ISBLANK(R3:R17), NA(), SUM(R3:R17))</f>
        <v>#N/A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</row>
    <row r="20" spans="1:120" ht="25.5">
      <c r="A20" s="38"/>
      <c r="B20" s="43" t="s">
        <v>38</v>
      </c>
      <c r="C20" s="38"/>
      <c r="D20" s="38" t="e">
        <f>C19-D19</f>
        <v>#N/A</v>
      </c>
      <c r="E20" s="38" t="e">
        <f t="shared" ref="E20:R20" si="0">D19-E19</f>
        <v>#N/A</v>
      </c>
      <c r="F20" s="38" t="e">
        <f t="shared" si="0"/>
        <v>#N/A</v>
      </c>
      <c r="G20" s="38" t="e">
        <f t="shared" si="0"/>
        <v>#N/A</v>
      </c>
      <c r="H20" s="38" t="e">
        <f t="shared" si="0"/>
        <v>#N/A</v>
      </c>
      <c r="I20" s="38" t="e">
        <f t="shared" si="0"/>
        <v>#N/A</v>
      </c>
      <c r="J20" s="38" t="e">
        <f t="shared" si="0"/>
        <v>#N/A</v>
      </c>
      <c r="K20" s="38" t="e">
        <f t="shared" si="0"/>
        <v>#N/A</v>
      </c>
      <c r="L20" s="38" t="e">
        <f t="shared" si="0"/>
        <v>#N/A</v>
      </c>
      <c r="M20" s="38" t="e">
        <f t="shared" si="0"/>
        <v>#N/A</v>
      </c>
      <c r="N20" s="38" t="e">
        <f t="shared" si="0"/>
        <v>#N/A</v>
      </c>
      <c r="O20" s="38" t="e">
        <f t="shared" si="0"/>
        <v>#N/A</v>
      </c>
      <c r="P20" s="38" t="e">
        <f t="shared" si="0"/>
        <v>#N/A</v>
      </c>
      <c r="Q20" s="38" t="e">
        <f t="shared" si="0"/>
        <v>#N/A</v>
      </c>
      <c r="R20" s="51" t="e">
        <f t="shared" si="0"/>
        <v>#N/A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</row>
    <row r="21" spans="1:120">
      <c r="A21" s="38"/>
      <c r="B21" s="44" t="s">
        <v>39</v>
      </c>
      <c r="C21" s="45">
        <f>C19</f>
        <v>57</v>
      </c>
      <c r="D21" s="46">
        <f>C21-$C$19/COUNTA($C$2:$Q$2)</f>
        <v>53.2</v>
      </c>
      <c r="E21" s="46">
        <f t="shared" ref="E21:R21" si="1">D21-$C$19/COUNTA($C$2:$Q$2)</f>
        <v>49.400000000000006</v>
      </c>
      <c r="F21" s="46">
        <f t="shared" si="1"/>
        <v>45.600000000000009</v>
      </c>
      <c r="G21" s="46">
        <f t="shared" si="1"/>
        <v>41.800000000000011</v>
      </c>
      <c r="H21" s="46">
        <f t="shared" si="1"/>
        <v>38.000000000000014</v>
      </c>
      <c r="I21" s="46">
        <f t="shared" si="1"/>
        <v>34.200000000000017</v>
      </c>
      <c r="J21" s="46">
        <f t="shared" si="1"/>
        <v>30.400000000000016</v>
      </c>
      <c r="K21" s="46">
        <f t="shared" si="1"/>
        <v>26.600000000000016</v>
      </c>
      <c r="L21" s="46">
        <f t="shared" si="1"/>
        <v>22.800000000000015</v>
      </c>
      <c r="M21" s="46">
        <f t="shared" si="1"/>
        <v>19.000000000000014</v>
      </c>
      <c r="N21" s="46">
        <f t="shared" si="1"/>
        <v>15.200000000000014</v>
      </c>
      <c r="O21" s="46">
        <f t="shared" si="1"/>
        <v>11.400000000000013</v>
      </c>
      <c r="P21" s="46">
        <f t="shared" si="1"/>
        <v>7.600000000000013</v>
      </c>
      <c r="Q21" s="46">
        <f t="shared" si="1"/>
        <v>3.8000000000000131</v>
      </c>
      <c r="R21" s="46">
        <f t="shared" si="1"/>
        <v>1.3322676295501878E-14</v>
      </c>
    </row>
    <row r="22" spans="1:120" s="56" customFormat="1">
      <c r="A22" s="55"/>
      <c r="B22" s="57" t="s">
        <v>40</v>
      </c>
      <c r="C22" s="58">
        <f>1-C19/$C$19</f>
        <v>0</v>
      </c>
      <c r="D22" s="58" t="e">
        <f t="shared" ref="D22:R22" si="2">1-D19/$C$19</f>
        <v>#N/A</v>
      </c>
      <c r="E22" s="58" t="e">
        <f t="shared" si="2"/>
        <v>#N/A</v>
      </c>
      <c r="F22" s="58" t="e">
        <f t="shared" si="2"/>
        <v>#N/A</v>
      </c>
      <c r="G22" s="58" t="e">
        <f t="shared" si="2"/>
        <v>#N/A</v>
      </c>
      <c r="H22" s="58" t="e">
        <f t="shared" si="2"/>
        <v>#N/A</v>
      </c>
      <c r="I22" s="58" t="e">
        <f t="shared" si="2"/>
        <v>#N/A</v>
      </c>
      <c r="J22" s="58" t="e">
        <f t="shared" si="2"/>
        <v>#N/A</v>
      </c>
      <c r="K22" s="58" t="e">
        <f t="shared" si="2"/>
        <v>#N/A</v>
      </c>
      <c r="L22" s="58" t="e">
        <f t="shared" si="2"/>
        <v>#N/A</v>
      </c>
      <c r="M22" s="58" t="e">
        <f t="shared" si="2"/>
        <v>#N/A</v>
      </c>
      <c r="N22" s="58" t="e">
        <f t="shared" si="2"/>
        <v>#N/A</v>
      </c>
      <c r="O22" s="58" t="e">
        <f t="shared" si="2"/>
        <v>#N/A</v>
      </c>
      <c r="P22" s="58" t="e">
        <f t="shared" si="2"/>
        <v>#N/A</v>
      </c>
      <c r="Q22" s="58" t="e">
        <f t="shared" si="2"/>
        <v>#N/A</v>
      </c>
      <c r="R22" s="58" t="e">
        <f t="shared" si="2"/>
        <v>#N/A</v>
      </c>
    </row>
    <row r="23" spans="1:120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43"/>
      <c r="C24" s="38"/>
      <c r="D24" s="43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43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</sheetData>
  <conditionalFormatting sqref="E13:R15 D13:D14 D3:R11 D17:R17 A3:A17 A16:B16 B3:B10 B12:B17 E12:G12 E16:G16 C4:C7">
    <cfRule type="expression" dxfId="5" priority="37" stopIfTrue="1">
      <formula>#REF!="N"</formula>
    </cfRule>
    <cfRule type="expression" dxfId="4" priority="38" stopIfTrue="1">
      <formula>#REF!="O"</formula>
    </cfRule>
  </conditionalFormatting>
  <conditionalFormatting sqref="B8:B10 A9">
    <cfRule type="expression" dxfId="3" priority="3" stopIfTrue="1">
      <formula>#REF!="N"</formula>
    </cfRule>
    <cfRule type="expression" dxfId="2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D12" sqref="D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2013-05-07T11:51:29Z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