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3'!$R$15:$Z$21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G16" i="24" a="1"/>
  <c r="G16" s="1"/>
  <c r="H16" a="1"/>
  <c r="H16" s="1"/>
  <c r="I16" a="1"/>
  <c r="I16" s="1"/>
  <c r="J16" a="1"/>
  <c r="J16" s="1"/>
  <c r="K16" a="1"/>
  <c r="K16" s="1"/>
  <c r="L16" a="1"/>
  <c r="L16" s="1"/>
  <c r="M16" a="1"/>
  <c r="M16" s="1"/>
  <c r="N16" a="1"/>
  <c r="N16" s="1"/>
  <c r="O16" a="1"/>
  <c r="O16" s="1"/>
  <c r="P16" a="1"/>
  <c r="P16" s="1"/>
  <c r="Q16" a="1"/>
  <c r="Q16" s="1"/>
  <c r="R16" a="1"/>
  <c r="R16" s="1"/>
  <c r="F16" a="1"/>
  <c r="F16" s="1"/>
  <c r="E17" i="23"/>
  <c r="D16" i="24"/>
  <c r="E16"/>
  <c r="C16"/>
  <c r="C19" s="1"/>
  <c r="F17" i="23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E8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7" i="24" l="1"/>
  <c r="O17"/>
  <c r="K17"/>
  <c r="I17"/>
  <c r="G17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7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7" i="24"/>
  <c r="R19"/>
  <c r="E19"/>
  <c r="G19"/>
  <c r="I19"/>
  <c r="K19"/>
  <c r="M19"/>
  <c r="O19"/>
  <c r="Q19"/>
  <c r="D17"/>
  <c r="F17"/>
  <c r="H17"/>
  <c r="J17"/>
  <c r="L17"/>
  <c r="N17"/>
  <c r="P17"/>
  <c r="R17"/>
  <c r="D19"/>
  <c r="F19"/>
  <c r="H19"/>
  <c r="J19"/>
  <c r="L19"/>
  <c r="N19"/>
  <c r="P19"/>
  <c r="C18"/>
  <c r="D18" s="1"/>
  <c r="E18" s="1"/>
  <c r="F18" s="1"/>
  <c r="G18" s="1"/>
  <c r="H18" s="1"/>
  <c r="I18" s="1"/>
  <c r="J18" s="1"/>
  <c r="K18" s="1"/>
  <c r="L18" s="1"/>
  <c r="M18" s="1"/>
  <c r="N18" s="1"/>
  <c r="O18" s="1"/>
  <c r="P18" s="1"/>
  <c r="Q18" s="1"/>
  <c r="R18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<sst xmlns="http://schemas.openxmlformats.org/spreadsheetml/2006/main" count="201" uniqueCount="115">
  <si>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</si>
  <si>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</si>
  <si>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</si>
  <si>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</si>
  <si>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</si>
  <si>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</si>
  <si>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</si>
  <si>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</si>
  <si>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</si>
  <si>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</si>
  <si>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</si>
  <si>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</si>
  <si>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</si>
  <si>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</si>
  <si>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</si>
  <si>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</si>
  <si>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</si>
  <si>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</si>
  <si>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</si>
  <si>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</si>
  <si>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</si>
  <si>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</si>
  <si>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</si>
  <si>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</si>
  <si>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</si>
  <si>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</si>
  <si>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</si>
  <si>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</si>
  <si>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</si>
  <si>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</si>
  <si>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</si>
  <si>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</si>
  <si>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</si>
  <si>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</si>
  <si>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</si>
  <si>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</si>
  <si>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</si>
  <si>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</si>
  <si>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</si>
  <si>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</si>
  <si>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</si>
  <si>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</si>
  <si>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</si>
  <si>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</si>
  <si>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</si>
  <si>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</si>
  <si>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</si>
  <si>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</si>
  <si>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</si>
  <si>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</si>
  <si>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</si>
  <si>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</si>
  <si>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</si>
  <si>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</si>
  <si>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</si>
  <si>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</si>
  <si>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</si>
  <si>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</si>
  <si>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</si>
  <si>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</si>
  <si>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</si>
  <si>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</si>
  <si>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</si>
  <si>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</si>
  <si>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</si>
  <si>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</si>
  <si>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</si>
  <si>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</si>
  <si>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</si>
  <si>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</si>
  <si>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</si>
  <si>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</si>
  <si>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</si>
  <si>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</si>
  <si>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</si>
  <si>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</si>
  <si>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</si>
  <si>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</si>
  <si>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</si>
  <si>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</si>
  <si>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</si>
  <si>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</si>
  <si>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</si>
  <si>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</si>
  <si>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</si>
  <si>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</si>
  <si>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</si>
  <si>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</si>
  <si>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</si>
  <si>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</si>
  <si>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</si>
  <si>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</si>
  <si>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</si>
  <si>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</si>
  <si>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</si>
  <si>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</si>
  <si>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</si>
  <si>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</si>
  <si>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</si>
  <si>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</si>
  <si>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</si>
  <si>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</si>
  <si>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</si>
  <si>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</si>
  <si>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</si>
  <si>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</si>
  <si>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</si>
  <si>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</si>
  <si>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</si>
  <si>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</si>
  <si>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</si>
  <si>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>Champ coordonnées géographiques</t>
  </si>
  <si>
    <t xml:space="preserve">        - Gestion de plusieurs sous-parcours </t>
  </si>
  <si>
    <t xml:space="preserve">        - Gestion de plusieurs sous-parcours</t>
  </si>
  <si>
    <t>Visualisation graphique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</si>
</sst>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6" borderId="0" xfId="43" applyFont="1" applyFill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4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9"/>
          <c:w val="0.92946294640153049"/>
          <c:h val="0.70464767616192525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2754560"/>
        <c:axId val="103100800"/>
      </c:lineChart>
      <c:catAx>
        <c:axId val="10275456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100800"/>
        <c:crosses val="autoZero"/>
        <c:lblAlgn val="ctr"/>
        <c:lblOffset val="100"/>
        <c:tickLblSkip val="1"/>
        <c:tickMarkSkip val="1"/>
      </c:catAx>
      <c:valAx>
        <c:axId val="103100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75456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44" footer="0.49212598450000244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"/>
          <c:w val="0.92946294640153049"/>
          <c:h val="0.70464767616192558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3322752"/>
        <c:axId val="103324672"/>
      </c:lineChart>
      <c:catAx>
        <c:axId val="1033227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324672"/>
        <c:crosses val="autoZero"/>
        <c:lblAlgn val="ctr"/>
        <c:lblOffset val="100"/>
        <c:tickLblSkip val="1"/>
        <c:tickMarkSkip val="1"/>
      </c:catAx>
      <c:valAx>
        <c:axId val="103324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322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6" footer="0.49212598450000256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5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1"/>
          <c:w val="0.92946294640153049"/>
          <c:h val="0.70464767616192592"/>
        </c:manualLayout>
      </c:layout>
      <c:lineChart>
        <c:grouping val="standard"/>
        <c:ser>
          <c:idx val="0"/>
          <c:order val="0"/>
          <c:tx>
            <c:strRef>
              <c:f>'Iteration 3'!$B$16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General</c:formatCode>
                <c:ptCount val="16"/>
                <c:pt idx="0">
                  <c:v>52</c:v>
                </c:pt>
                <c:pt idx="1">
                  <c:v>47</c:v>
                </c:pt>
                <c:pt idx="2">
                  <c:v>45</c:v>
                </c:pt>
                <c:pt idx="3">
                  <c:v>45</c:v>
                </c:pt>
                <c:pt idx="4">
                  <c:v>43</c:v>
                </c:pt>
                <c:pt idx="5">
                  <c:v>39</c:v>
                </c:pt>
                <c:pt idx="6">
                  <c:v>34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3'!$B$18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3'!$C$18:$R$18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3505280"/>
        <c:axId val="103523840"/>
      </c:lineChart>
      <c:catAx>
        <c:axId val="1035052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23840"/>
        <c:crosses val="autoZero"/>
        <c:lblAlgn val="ctr"/>
        <c:lblOffset val="100"/>
        <c:tickLblSkip val="1"/>
        <c:tickMarkSkip val="1"/>
      </c:catAx>
      <c:valAx>
        <c:axId val="1035238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052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7" footer="0.49212598450000267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5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65"/>
          <c:w val="0.92946294640153049"/>
          <c:h val="0.70464767616192614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3577472"/>
        <c:axId val="103587840"/>
      </c:lineChart>
      <c:catAx>
        <c:axId val="1035774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87840"/>
        <c:crosses val="autoZero"/>
        <c:lblAlgn val="ctr"/>
        <c:lblOffset val="100"/>
        <c:tickLblSkip val="1"/>
        <c:tickMarkSkip val="1"/>
      </c:catAx>
      <c:valAx>
        <c:axId val="1035878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774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8" footer="0.49212598450000278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19</xdr:row>
      <xdr:rowOff>65444</xdr:rowOff>
    </xdr:from>
    <xdr:to>
      <xdr:col>18</xdr:col>
      <xdr:colOff>11204</xdr:colOff>
      <xdr:row>51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zoomScaleNormal="100" workbookViewId="0">
      <pane xSplit="4" ySplit="5" topLeftCell="E30" activePane="bottomRight" state="frozen"/>
      <selection pane="topRight" activeCell="E1" sqref="E1"/>
      <selection pane="bottomLeft" activeCell="A7" sqref="A7"/>
      <selection pane="bottomRight" activeCell="G34" sqref="G34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6" t="s">
        <v>3</v>
      </c>
      <c r="E1" s="166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7" t="s">
        <v>17</v>
      </c>
      <c r="E2" s="168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1"/>
      <c r="E3" s="162"/>
      <c r="F3" s="26"/>
      <c r="G3" s="59"/>
      <c r="H3" s="3"/>
      <c r="I3" s="3"/>
      <c r="J3" s="3"/>
    </row>
    <row r="4" spans="1:13" hidden="1">
      <c r="A4" s="163"/>
      <c r="B4" s="164"/>
      <c r="C4" s="165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85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80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93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86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89</v>
      </c>
      <c r="E16" s="82" t="s">
        <v>90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91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88</v>
      </c>
      <c r="E20" s="70" t="s">
        <v>92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94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87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101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102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84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113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103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104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83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105</v>
      </c>
      <c r="E45" s="70" t="s">
        <v>106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107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82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25" priority="53" stopIfTrue="1">
      <formula>#REF!="N"</formula>
    </cfRule>
    <cfRule type="expression" dxfId="24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86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89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91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88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3" priority="53" stopIfTrue="1">
      <formula>#REF!="N"</formula>
    </cfRule>
    <cfRule type="expression" dxfId="22" priority="54" stopIfTrue="1">
      <formula>#REF!="O"</formula>
    </cfRule>
  </conditionalFormatting>
  <conditionalFormatting sqref="B4:B10 A3:A7 A11:B11">
    <cfRule type="expression" dxfId="21" priority="31" stopIfTrue="1">
      <formula>#REF!="N"</formula>
    </cfRule>
    <cfRule type="expression" dxfId="2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97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100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95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98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96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99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87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101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102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9" priority="37" stopIfTrue="1">
      <formula>#REF!="N"</formula>
    </cfRule>
    <cfRule type="expression" dxfId="18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81"/>
  <sheetViews>
    <sheetView tabSelected="1" zoomScale="85" zoomScaleNormal="85" workbookViewId="0">
      <selection activeCell="A33" sqref="A33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108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72">
        <v>0</v>
      </c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109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72">
        <v>0</v>
      </c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110</v>
      </c>
      <c r="B6" s="75"/>
      <c r="C6" s="72">
        <v>3</v>
      </c>
      <c r="D6" s="72">
        <v>3</v>
      </c>
      <c r="E6" s="72">
        <v>3</v>
      </c>
      <c r="F6" s="72">
        <v>3</v>
      </c>
      <c r="G6" s="145">
        <v>3</v>
      </c>
      <c r="H6" s="145">
        <v>3</v>
      </c>
      <c r="I6" s="72">
        <v>2</v>
      </c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70" t="s">
        <v>111</v>
      </c>
      <c r="B7" s="75"/>
      <c r="C7" s="72">
        <v>5</v>
      </c>
      <c r="D7" s="72">
        <v>5</v>
      </c>
      <c r="E7" s="72">
        <v>5</v>
      </c>
      <c r="F7" s="72">
        <v>5</v>
      </c>
      <c r="G7" s="72">
        <v>5</v>
      </c>
      <c r="H7" s="72">
        <v>5</v>
      </c>
      <c r="I7" s="72">
        <v>5</v>
      </c>
      <c r="J7" s="95"/>
      <c r="K7" s="95"/>
      <c r="L7" s="95"/>
      <c r="M7" s="95"/>
      <c r="N7" s="95"/>
      <c r="O7" s="95"/>
      <c r="P7" s="95"/>
      <c r="Q7" s="95"/>
      <c r="R7" s="48"/>
    </row>
    <row r="8" spans="1:120" ht="24.95" customHeight="1">
      <c r="A8" s="89" t="s">
        <v>60</v>
      </c>
      <c r="B8" s="75"/>
      <c r="C8" s="91"/>
      <c r="D8" s="91"/>
      <c r="E8" s="91"/>
      <c r="F8" s="91"/>
      <c r="G8" s="91"/>
      <c r="H8" s="91"/>
      <c r="I8" s="91"/>
      <c r="J8" s="93"/>
      <c r="K8" s="93"/>
      <c r="L8" s="93"/>
      <c r="M8" s="93"/>
      <c r="N8" s="93"/>
      <c r="O8" s="93"/>
      <c r="P8" s="93"/>
      <c r="Q8" s="93"/>
      <c r="R8" s="48"/>
    </row>
    <row r="9" spans="1:120" ht="24.95" customHeight="1">
      <c r="A9" s="70" t="s">
        <v>112</v>
      </c>
      <c r="B9" s="75">
        <v>23</v>
      </c>
      <c r="C9" s="145">
        <v>8</v>
      </c>
      <c r="D9" s="145">
        <v>3</v>
      </c>
      <c r="E9" s="147">
        <v>1</v>
      </c>
      <c r="F9" s="147">
        <v>1</v>
      </c>
      <c r="G9" s="147">
        <v>1</v>
      </c>
      <c r="H9" s="147">
        <v>1</v>
      </c>
      <c r="I9" s="147">
        <v>1</v>
      </c>
      <c r="J9" s="95"/>
      <c r="K9" s="95"/>
      <c r="L9" s="95"/>
      <c r="M9" s="95"/>
      <c r="N9" s="95"/>
      <c r="O9" s="95"/>
      <c r="P9" s="95"/>
      <c r="Q9" s="95"/>
      <c r="R9" s="48"/>
    </row>
    <row r="10" spans="1:120" ht="24.95" customHeight="1">
      <c r="A10" s="89" t="s">
        <v>61</v>
      </c>
      <c r="B10" s="75"/>
      <c r="C10" s="91"/>
      <c r="D10" s="91"/>
      <c r="E10" s="91"/>
      <c r="F10" s="91"/>
      <c r="G10" s="91"/>
      <c r="H10" s="91"/>
      <c r="I10" s="91"/>
      <c r="J10" s="95"/>
      <c r="K10" s="95"/>
      <c r="L10" s="95"/>
      <c r="M10" s="95"/>
      <c r="N10" s="95"/>
      <c r="O10" s="95"/>
      <c r="P10" s="95"/>
      <c r="Q10" s="95"/>
      <c r="R10" s="48"/>
    </row>
    <row r="11" spans="1:120" s="169" customFormat="1" ht="24.95" customHeight="1">
      <c r="A11" s="151" t="s">
        <v>114</v>
      </c>
      <c r="B11" s="147"/>
      <c r="C11" s="147">
        <v>4</v>
      </c>
      <c r="D11" s="147">
        <v>4</v>
      </c>
      <c r="E11" s="147">
        <v>4</v>
      </c>
      <c r="F11" s="147">
        <v>4</v>
      </c>
      <c r="G11" s="147">
        <v>4</v>
      </c>
      <c r="H11" s="145">
        <v>4</v>
      </c>
      <c r="I11" s="147">
        <v>3</v>
      </c>
      <c r="J11" s="95"/>
      <c r="K11" s="95"/>
      <c r="L11" s="95"/>
      <c r="M11" s="95"/>
      <c r="N11" s="95"/>
      <c r="O11" s="95"/>
      <c r="P11" s="95"/>
      <c r="Q11" s="95"/>
      <c r="R11" s="95"/>
    </row>
    <row r="12" spans="1:120" ht="24.95" customHeight="1">
      <c r="A12" s="70" t="s">
        <v>103</v>
      </c>
      <c r="B12" s="75">
        <v>27</v>
      </c>
      <c r="C12" s="72">
        <v>20</v>
      </c>
      <c r="D12" s="72">
        <v>20</v>
      </c>
      <c r="E12" s="72">
        <v>20</v>
      </c>
      <c r="F12" s="72">
        <v>20</v>
      </c>
      <c r="G12" s="145">
        <v>20</v>
      </c>
      <c r="H12" s="145">
        <v>16</v>
      </c>
      <c r="I12" s="72">
        <v>13</v>
      </c>
      <c r="J12" s="92"/>
      <c r="K12" s="92"/>
      <c r="L12" s="92"/>
      <c r="M12" s="92"/>
      <c r="N12" s="92"/>
      <c r="O12" s="92"/>
      <c r="P12" s="92"/>
      <c r="Q12" s="92"/>
      <c r="R12" s="49"/>
    </row>
    <row r="13" spans="1:120" ht="24.95" customHeight="1">
      <c r="A13" s="89" t="s">
        <v>65</v>
      </c>
      <c r="B13" s="75"/>
      <c r="C13" s="91"/>
      <c r="D13" s="91"/>
      <c r="E13" s="91"/>
      <c r="F13" s="91"/>
      <c r="G13" s="91"/>
      <c r="H13" s="91"/>
      <c r="I13" s="91"/>
      <c r="J13" s="94"/>
      <c r="K13" s="94"/>
      <c r="L13" s="94"/>
      <c r="M13" s="94"/>
      <c r="N13" s="94"/>
      <c r="O13" s="94"/>
      <c r="P13" s="94"/>
      <c r="Q13" s="94"/>
      <c r="R13" s="49"/>
    </row>
    <row r="14" spans="1:120" ht="24.95" customHeight="1">
      <c r="A14" s="82" t="s">
        <v>104</v>
      </c>
      <c r="B14" s="75">
        <v>30</v>
      </c>
      <c r="C14" s="72">
        <v>10</v>
      </c>
      <c r="D14" s="72">
        <v>10</v>
      </c>
      <c r="E14" s="72">
        <v>10</v>
      </c>
      <c r="F14" s="72">
        <v>10</v>
      </c>
      <c r="G14" s="72">
        <v>10</v>
      </c>
      <c r="H14" s="72">
        <v>10</v>
      </c>
      <c r="I14" s="72">
        <v>10</v>
      </c>
      <c r="J14" s="94"/>
      <c r="K14" s="94"/>
      <c r="L14" s="94"/>
      <c r="M14" s="94"/>
      <c r="N14" s="94"/>
      <c r="O14" s="94"/>
      <c r="P14" s="94"/>
      <c r="Q14" s="94"/>
      <c r="R14" s="49"/>
    </row>
    <row r="15" spans="1:120">
      <c r="A15" s="38"/>
    </row>
    <row r="16" spans="1:120" s="56" customFormat="1">
      <c r="A16" s="55"/>
      <c r="B16" s="43" t="s">
        <v>37</v>
      </c>
      <c r="C16" s="38">
        <f>IF(ISBLANK(C4:C14), NA(), SUM(C3:C14))</f>
        <v>52</v>
      </c>
      <c r="D16" s="38">
        <f t="shared" ref="D16:E16" si="0">IF(ISBLANK(D4:D14), NA(), SUM(D3:D14))</f>
        <v>47</v>
      </c>
      <c r="E16" s="38">
        <f t="shared" si="0"/>
        <v>45</v>
      </c>
      <c r="F16" s="38">
        <f t="array" ref="F16">IF(ISBLANK(F4:F14), NA(), SUM(F3:F14))</f>
        <v>45</v>
      </c>
      <c r="G16" s="38">
        <f t="array" ref="G16">IF(ISBLANK(G4:G14), NA(), SUM(G3:G14))</f>
        <v>43</v>
      </c>
      <c r="H16" s="38">
        <f t="array" ref="H16">IF(ISBLANK(H4:H14), NA(), SUM(H3:H14))</f>
        <v>39</v>
      </c>
      <c r="I16" s="38">
        <f t="array" ref="I16">IF(ISBLANK(I4:I14), NA(), SUM(I3:I14))</f>
        <v>34</v>
      </c>
      <c r="J16" s="38" t="e">
        <f t="array" ref="J16">IF(ISBLANK(J4:J14), NA(), SUM(J3:J14))</f>
        <v>#N/A</v>
      </c>
      <c r="K16" s="38" t="e">
        <f t="array" ref="K16">IF(ISBLANK(K4:K14), NA(), SUM(K3:K14))</f>
        <v>#N/A</v>
      </c>
      <c r="L16" s="38" t="e">
        <f t="array" ref="L16">IF(ISBLANK(L4:L14), NA(), SUM(L3:L14))</f>
        <v>#N/A</v>
      </c>
      <c r="M16" s="38" t="e">
        <f t="array" ref="M16">IF(ISBLANK(M4:M14), NA(), SUM(M3:M14))</f>
        <v>#N/A</v>
      </c>
      <c r="N16" s="38" t="e">
        <f t="array" ref="N16">IF(ISBLANK(N4:N14), NA(), SUM(N3:N14))</f>
        <v>#N/A</v>
      </c>
      <c r="O16" s="38" t="e">
        <f t="array" ref="O16">IF(ISBLANK(O4:O14), NA(), SUM(O3:O14))</f>
        <v>#N/A</v>
      </c>
      <c r="P16" s="38" t="e">
        <f t="array" ref="P16">IF(ISBLANK(P4:P14), NA(), SUM(P3:P14))</f>
        <v>#N/A</v>
      </c>
      <c r="Q16" s="38" t="e">
        <f t="array" ref="Q16">IF(ISBLANK(Q4:Q14), NA(), SUM(Q3:Q14))</f>
        <v>#N/A</v>
      </c>
      <c r="R16" s="38" t="e">
        <f t="array" ref="R16">IF(ISBLANK(R4:R14), NA(), SUM(R3:R14))</f>
        <v>#N/A</v>
      </c>
    </row>
    <row r="17" spans="1:18" ht="25.5">
      <c r="A17" s="38"/>
      <c r="B17" s="43" t="s">
        <v>38</v>
      </c>
      <c r="C17" s="38"/>
      <c r="D17" s="38">
        <f t="shared" ref="D17:R17" si="1">C16-D16</f>
        <v>5</v>
      </c>
      <c r="E17" s="38">
        <f t="shared" si="1"/>
        <v>2</v>
      </c>
      <c r="F17" s="38">
        <f t="shared" si="1"/>
        <v>0</v>
      </c>
      <c r="G17" s="38">
        <f t="shared" si="1"/>
        <v>2</v>
      </c>
      <c r="H17" s="38">
        <f t="shared" si="1"/>
        <v>4</v>
      </c>
      <c r="I17" s="38">
        <f t="shared" si="1"/>
        <v>5</v>
      </c>
      <c r="J17" s="38" t="e">
        <f t="shared" si="1"/>
        <v>#N/A</v>
      </c>
      <c r="K17" s="38" t="e">
        <f t="shared" si="1"/>
        <v>#N/A</v>
      </c>
      <c r="L17" s="38" t="e">
        <f t="shared" si="1"/>
        <v>#N/A</v>
      </c>
      <c r="M17" s="38" t="e">
        <f t="shared" si="1"/>
        <v>#N/A</v>
      </c>
      <c r="N17" s="38" t="e">
        <f t="shared" si="1"/>
        <v>#N/A</v>
      </c>
      <c r="O17" s="38" t="e">
        <f t="shared" si="1"/>
        <v>#N/A</v>
      </c>
      <c r="P17" s="38" t="e">
        <f t="shared" si="1"/>
        <v>#N/A</v>
      </c>
      <c r="Q17" s="38" t="e">
        <f t="shared" si="1"/>
        <v>#N/A</v>
      </c>
      <c r="R17" s="51" t="e">
        <f t="shared" si="1"/>
        <v>#N/A</v>
      </c>
    </row>
    <row r="18" spans="1:18">
      <c r="A18" s="38"/>
      <c r="B18" s="44" t="s">
        <v>39</v>
      </c>
      <c r="C18" s="45">
        <f>C16</f>
        <v>52</v>
      </c>
      <c r="D18" s="46">
        <f t="shared" ref="D18:R18" si="2">C18-$C$16/COUNTA($C$2:$Q$2)</f>
        <v>48.533333333333331</v>
      </c>
      <c r="E18" s="46">
        <f t="shared" si="2"/>
        <v>45.066666666666663</v>
      </c>
      <c r="F18" s="46">
        <f t="shared" si="2"/>
        <v>41.599999999999994</v>
      </c>
      <c r="G18" s="46">
        <f t="shared" si="2"/>
        <v>38.133333333333326</v>
      </c>
      <c r="H18" s="46">
        <f t="shared" si="2"/>
        <v>34.666666666666657</v>
      </c>
      <c r="I18" s="46">
        <f t="shared" si="2"/>
        <v>31.199999999999989</v>
      </c>
      <c r="J18" s="46">
        <f t="shared" si="2"/>
        <v>27.73333333333332</v>
      </c>
      <c r="K18" s="46">
        <f t="shared" si="2"/>
        <v>24.266666666666652</v>
      </c>
      <c r="L18" s="46">
        <f t="shared" si="2"/>
        <v>20.799999999999983</v>
      </c>
      <c r="M18" s="46">
        <f t="shared" si="2"/>
        <v>17.333333333333314</v>
      </c>
      <c r="N18" s="46">
        <f t="shared" si="2"/>
        <v>13.866666666666648</v>
      </c>
      <c r="O18" s="46">
        <f t="shared" si="2"/>
        <v>10.399999999999981</v>
      </c>
      <c r="P18" s="46">
        <f t="shared" si="2"/>
        <v>6.933333333333314</v>
      </c>
      <c r="Q18" s="46">
        <f t="shared" si="2"/>
        <v>3.4666666666666472</v>
      </c>
      <c r="R18" s="52">
        <f t="shared" si="2"/>
        <v>-1.9539925233402755E-14</v>
      </c>
    </row>
    <row r="19" spans="1:18">
      <c r="A19" s="38"/>
      <c r="B19" s="57" t="s">
        <v>40</v>
      </c>
      <c r="C19" s="58">
        <f t="shared" ref="C19:R19" si="3">1-C16/$C$16</f>
        <v>0</v>
      </c>
      <c r="D19" s="58">
        <f t="shared" si="3"/>
        <v>9.6153846153846145E-2</v>
      </c>
      <c r="E19" s="58">
        <f t="shared" si="3"/>
        <v>0.13461538461538458</v>
      </c>
      <c r="F19" s="58">
        <f t="shared" si="3"/>
        <v>0.13461538461538458</v>
      </c>
      <c r="G19" s="58">
        <f t="shared" si="3"/>
        <v>0.17307692307692313</v>
      </c>
      <c r="H19" s="58">
        <f t="shared" si="3"/>
        <v>0.25</v>
      </c>
      <c r="I19" s="58">
        <f t="shared" si="3"/>
        <v>0.34615384615384615</v>
      </c>
      <c r="J19" s="58" t="e">
        <f t="shared" si="3"/>
        <v>#N/A</v>
      </c>
      <c r="K19" s="58" t="e">
        <f t="shared" si="3"/>
        <v>#N/A</v>
      </c>
      <c r="L19" s="58" t="e">
        <f t="shared" si="3"/>
        <v>#N/A</v>
      </c>
      <c r="M19" s="58" t="e">
        <f t="shared" si="3"/>
        <v>#N/A</v>
      </c>
      <c r="N19" s="58" t="e">
        <f t="shared" si="3"/>
        <v>#N/A</v>
      </c>
      <c r="O19" s="58" t="e">
        <f t="shared" si="3"/>
        <v>#N/A</v>
      </c>
      <c r="P19" s="58" t="e">
        <f t="shared" si="3"/>
        <v>#N/A</v>
      </c>
      <c r="Q19" s="58" t="e">
        <f t="shared" si="3"/>
        <v>#N/A</v>
      </c>
      <c r="R19" s="58" t="e">
        <f t="shared" si="3"/>
        <v>#N/A</v>
      </c>
    </row>
    <row r="20" spans="1:18">
      <c r="A20" s="38"/>
    </row>
    <row r="21" spans="1:18">
      <c r="A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B9:B11 A3:A14 B13:B14 B3:B7 G3:I3 J3:R14 I3:I10 I12:I14">
    <cfRule type="expression" dxfId="3" priority="31" stopIfTrue="1">
      <formula>#REF!="N"</formula>
    </cfRule>
    <cfRule type="expression" dxfId="2" priority="32" stopIfTrue="1">
      <formula>#REF!="O"</formula>
    </cfRule>
  </conditionalFormatting>
  <conditionalFormatting sqref="B3:B14 A13 A9:A11">
    <cfRule type="expression" dxfId="1" priority="3" stopIfTrue="1">
      <formula>#REF!="N"</formula>
    </cfRule>
    <cfRule type="expression" dxfId="0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81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2013-06-11T10:49:41Z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