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la-my.sharepoint.com/personal/2923156b_student_gla_ac_uk/Documents/MScR/Data_Analysis/Files for GitHub/Chapter 2/"/>
    </mc:Choice>
  </mc:AlternateContent>
  <xr:revisionPtr revIDLastSave="49" documentId="13_ncr:1_{B9DE491A-9649-48A6-80D6-8226512CEE24}" xr6:coauthVersionLast="47" xr6:coauthVersionMax="47" xr10:uidLastSave="{1FFB9830-2F33-46EE-BE42-FD14DBA6971E}"/>
  <bookViews>
    <workbookView xWindow="-108" yWindow="-108" windowWidth="23256" windowHeight="12456" xr2:uid="{2654F858-D32D-4E4E-9859-8BBF6620FA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D17" i="2"/>
  <c r="E17" i="2"/>
  <c r="F17" i="2"/>
  <c r="G17" i="2"/>
  <c r="C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tc={481BEFD4-70A9-4C43-8BAD-C68773D2C060}</author>
    <author>tc={DC3782F9-2DEB-4FBD-8FD9-80FD3490A47A}</author>
    <author>tc={270F751F-D846-4383-B7A7-9BC1056E4AB6}</author>
    <author>tc={5FEA6B81-266C-4012-B057-A6BD3100BB83}</author>
    <author>tc={37D519E1-B7DE-4CAA-A616-3EFBA903480D}</author>
    <author>tc={E31A4E9E-AD4C-481D-9970-53EC18C3E07C}</author>
    <author>tc={EA79D89D-2CD4-45D8-895B-F6042880F846}</author>
    <author>tc={C8B753F9-0743-4376-8E9E-AA1BB4349D3A}</author>
    <author>tc={A4D5BB65-2D52-47F4-9B76-9824A7E3DFEF}</author>
    <author>tc={056CA54B-1868-4C47-9CD3-1D9086D54CCF}</author>
    <author>tc={5849E6DB-2A71-47CC-B7DF-27E3F5E16D27}</author>
    <author>tc={CD824E52-4C3F-431B-BD78-2F0C2538D2C4}</author>
    <author>tc={125820EA-1ABB-419B-A85B-A64E31156A7F}</author>
    <author>tc={4957D1D8-5241-49EA-95E8-B77F8ABC415A}</author>
  </authors>
  <commentList>
    <comment ref="AA4" authorId="0" shapeId="0" xr:uid="{481BEFD4-70A9-4C43-8BAD-C68773D2C060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first o/w site</t>
      </text>
    </comment>
    <comment ref="AF5" authorId="1" shapeId="0" xr:uid="{DC3782F9-2DEB-4FBD-8FD9-80FD3490A47A}">
      <text>
        <t>[Threaded comment]
Your version of Excel allows you to read this threaded comment; however, any edits to it will get removed if the file is opened in a newer version of Excel. Learn more: https://go.microsoft.com/fwlink/?linkid=870924
Comment:
    Further north than last stopover site</t>
      </text>
    </comment>
    <comment ref="AQ5" authorId="2" shapeId="0" xr:uid="{270F751F-D846-4383-B7A7-9BC1056E4A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have been an o/w site, not known as tag failed</t>
      </text>
    </comment>
    <comment ref="U6" authorId="3" shapeId="0" xr:uid="{5FEA6B81-266C-4012-B057-A6BD3100BB83}">
      <text>
        <t>[Threaded comment]
Your version of Excel allows you to read this threaded comment; however, any edits to it will get removed if the file is opened in a newer version of Excel. Learn more: https://go.microsoft.com/fwlink/?linkid=870924
Comment:
    Tag failed 11 days later. May have been stopover or o/w site</t>
      </text>
    </comment>
    <comment ref="Y6" authorId="4" shapeId="0" xr:uid="{37D519E1-B7DE-4CAA-A616-3EFBA903480D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stopover or o/w site, most likely stopover but could be first o/w site</t>
      </text>
    </comment>
    <comment ref="Z6" authorId="5" shapeId="0" xr:uid="{E31A4E9E-AD4C-481D-9970-53EC18C3E0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stopover or o/w site, died after 5 days there</t>
      </text>
    </comment>
    <comment ref="AE6" authorId="6" shapeId="0" xr:uid="{EA79D89D-2CD4-45D8-895B-F6042880F846}">
      <text>
        <t>[Threaded comment]
Your version of Excel allows you to read this threaded comment; however, any edits to it will get removed if the file is opened in a newer version of Excel. Learn more: https://go.microsoft.com/fwlink/?linkid=870924
Comment:
    Moving further E with each Spanish stopover</t>
      </text>
    </comment>
    <comment ref="AT7" authorId="7" shapeId="0" xr:uid="{C8B753F9-0743-4376-8E9E-AA1BB4349D3A}">
      <text>
        <t>[Threaded comment]
Your version of Excel allows you to read this threaded comment; however, any edits to it will get removed if the file is opened in a newer version of Excel. Learn more: https://go.microsoft.com/fwlink/?linkid=870924
Comment:
    Further south than last point</t>
      </text>
    </comment>
    <comment ref="V8" authorId="8" shapeId="0" xr:uid="{A4D5BB65-2D52-47F4-9B76-9824A7E3DFEF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o/w site</t>
      </text>
    </comment>
    <comment ref="AT8" authorId="9" shapeId="0" xr:uid="{056CA54B-1868-4C47-9CD3-1D9086D54CCF}">
      <text>
        <t>[Threaded comment]
Your version of Excel allows you to read this threaded comment; however, any edits to it will get removed if the file is opened in a newer version of Excel. Learn more: https://go.microsoft.com/fwlink/?linkid=870924
Comment:
    Further south than last point</t>
      </text>
    </comment>
    <comment ref="I14" authorId="10" shapeId="0" xr:uid="{5849E6DB-2A71-47CC-B7DF-27E3F5E16D27}">
      <text>
        <t>[Threaded comment]
Your version of Excel allows you to read this threaded comment; however, any edits to it will get removed if the file is opened in a newer version of Excel. Learn more: https://go.microsoft.com/fwlink/?linkid=870924
Comment:
    Tag failed before final o/w site poss visited, this is likely the first of two o/w sites</t>
      </text>
    </comment>
    <comment ref="V14" authorId="11" shapeId="0" xr:uid="{CD824E52-4C3F-431B-BD78-2F0C2538D2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Then went further S to Mauritania</t>
      </text>
    </comment>
    <comment ref="Z14" authorId="12" shapeId="0" xr:uid="{125820EA-1ABB-419B-A85B-A64E31156A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have been first of 2 o/w sites as he did leave 2 days before death</t>
      </text>
    </comment>
    <comment ref="AC16" authorId="13" shapeId="0" xr:uid="{4957D1D8-5241-49EA-95E8-B77F8ABC415A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final but can’t confirm, but will due to fidelity</t>
      </text>
    </comment>
  </commentList>
</comments>
</file>

<file path=xl/sharedStrings.xml><?xml version="1.0" encoding="utf-8"?>
<sst xmlns="http://schemas.openxmlformats.org/spreadsheetml/2006/main" count="309" uniqueCount="170">
  <si>
    <t>Stopover Number</t>
  </si>
  <si>
    <t>Gull</t>
  </si>
  <si>
    <t>Stopover 1</t>
  </si>
  <si>
    <t>Stopover 2</t>
  </si>
  <si>
    <t>Stopover 3</t>
  </si>
  <si>
    <t>Stopover 4</t>
  </si>
  <si>
    <t>Stopover 5</t>
  </si>
  <si>
    <t>Stopover 6</t>
  </si>
  <si>
    <t>Stopover 7</t>
  </si>
  <si>
    <t>Stopover 8</t>
  </si>
  <si>
    <t>Stopover 9</t>
  </si>
  <si>
    <t>Over-wintering Site</t>
  </si>
  <si>
    <t>Over-wintering Site 2</t>
  </si>
  <si>
    <t>Gary</t>
  </si>
  <si>
    <t>PC Bobby</t>
  </si>
  <si>
    <t>Atty</t>
  </si>
  <si>
    <t>Stephen</t>
  </si>
  <si>
    <t>Flyback</t>
  </si>
  <si>
    <t>Autumn 2017</t>
  </si>
  <si>
    <t>Spring 2018</t>
  </si>
  <si>
    <t>Autumn 2018</t>
  </si>
  <si>
    <t>Spring 2019</t>
  </si>
  <si>
    <t>Autumn 2019</t>
  </si>
  <si>
    <t>Roger</t>
  </si>
  <si>
    <t>Roland</t>
  </si>
  <si>
    <t>Stuart</t>
  </si>
  <si>
    <t xml:space="preserve">Jonathan LC </t>
  </si>
  <si>
    <t>Clyde</t>
  </si>
  <si>
    <t>Archie</t>
  </si>
  <si>
    <t>Gully MacGullface</t>
  </si>
  <si>
    <t>Jose</t>
  </si>
  <si>
    <t>Happy Gullmore</t>
  </si>
  <si>
    <t>Ollie</t>
  </si>
  <si>
    <t>Spring 2020</t>
  </si>
  <si>
    <t>Autumn 2020</t>
  </si>
  <si>
    <t>Eric Flapton</t>
  </si>
  <si>
    <t>Spring 2021</t>
  </si>
  <si>
    <t>Pladda</t>
  </si>
  <si>
    <t>Luke Skysquawker</t>
  </si>
  <si>
    <t>Kingpin</t>
  </si>
  <si>
    <t>Rufus</t>
  </si>
  <si>
    <t>S England (E of Yeovil)</t>
  </si>
  <si>
    <t>NW England (N of Congleton)</t>
  </si>
  <si>
    <t>Portugal (NE of Lisbon)</t>
  </si>
  <si>
    <t>SW England (NW of Gloucester)</t>
  </si>
  <si>
    <t>None</t>
  </si>
  <si>
    <t>NW England (W of Stoke-on-Trent)</t>
  </si>
  <si>
    <t>NA</t>
  </si>
  <si>
    <t>Portugal (N of Tagus Estuary Nature Reserve)</t>
  </si>
  <si>
    <t>S Republic of Ireland</t>
  </si>
  <si>
    <t>SW Wales, near Stack Rock Fort</t>
  </si>
  <si>
    <t>Portugal</t>
  </si>
  <si>
    <t>Unknown</t>
  </si>
  <si>
    <t>S Ireland</t>
  </si>
  <si>
    <t>Morocco (Casablanca)</t>
  </si>
  <si>
    <t>Morocco (Safi)</t>
  </si>
  <si>
    <t>Morocco (Kenitra)</t>
  </si>
  <si>
    <t>France (Le Verdon-sur-Mer)</t>
  </si>
  <si>
    <t>S Ireland (S of Cork)</t>
  </si>
  <si>
    <t>Spain (E of Miajadas)</t>
  </si>
  <si>
    <t>Ireland (W of Dublin)</t>
  </si>
  <si>
    <t>Portugal (Samora Correia)</t>
  </si>
  <si>
    <t>Portugal (Figueira da Foz)</t>
  </si>
  <si>
    <t>Portugal (Reserva Natural do Estuario do Sado)</t>
  </si>
  <si>
    <t>SW Spain (occasionally Portugal)</t>
  </si>
  <si>
    <t>Morocco (near Agadir)</t>
  </si>
  <si>
    <t>Ireland</t>
  </si>
  <si>
    <t>Spain</t>
  </si>
  <si>
    <t>Morocco</t>
  </si>
  <si>
    <t>Mauritania</t>
  </si>
  <si>
    <t>England(around Stoke-on-Trent)</t>
  </si>
  <si>
    <t>Portugal (S of Lisbon)</t>
  </si>
  <si>
    <t>S Portugal (Faro area)</t>
  </si>
  <si>
    <t>N Morocco (around Larache)</t>
  </si>
  <si>
    <t>-</t>
  </si>
  <si>
    <t>Ireland (NE Dublin)</t>
  </si>
  <si>
    <t>S Ireland (round Youghal Harbour, lots of sea foraging)</t>
  </si>
  <si>
    <t>S Ireland (Urlingford &amp; N of it)</t>
  </si>
  <si>
    <t>France (SW of Brittany, lots of sea foraging)</t>
  </si>
  <si>
    <t>France (SW of Brittany, further N than St1)</t>
  </si>
  <si>
    <t>N Spain (most N point on sea)</t>
  </si>
  <si>
    <t>Portugese/Spanish border (down river of Albufeira do Alqueva)</t>
  </si>
  <si>
    <t>Spain (W of Ordes)</t>
  </si>
  <si>
    <t>Wales (E of Parc Cenedlaethol Eryri)</t>
  </si>
  <si>
    <t>S Wales (near Cardigan &amp; Newport)</t>
  </si>
  <si>
    <t>NW Portugal</t>
  </si>
  <si>
    <t>Ireland (around Wicklaw Mountains National Park)</t>
  </si>
  <si>
    <t>SE Ireland (Ferns &amp; Gorey)</t>
  </si>
  <si>
    <t>Portugal (Gafanha da Encarnacao)</t>
  </si>
  <si>
    <t>North Atlantic Ocean, W of Exmoor in line w/S England</t>
  </si>
  <si>
    <t>North Atlantic Ocean, S of Ireland, SW of Wales</t>
  </si>
  <si>
    <t>Ireland (NW of Dublin)</t>
  </si>
  <si>
    <t>SE Ireland (S of Kilkenny)</t>
  </si>
  <si>
    <t>Morocco (around Kenitra)</t>
  </si>
  <si>
    <t>Morocco (between Kenitra and Rabat)</t>
  </si>
  <si>
    <t>Morocco (Larache)</t>
  </si>
  <si>
    <t>N Morocco (Tangier)</t>
  </si>
  <si>
    <t>SW Wales</t>
  </si>
  <si>
    <t>Ireland (W of Wicklaw Mountains N Park)</t>
  </si>
  <si>
    <t>N Morocco (around Tangier)</t>
  </si>
  <si>
    <t xml:space="preserve">W of France </t>
  </si>
  <si>
    <t>SW England</t>
  </si>
  <si>
    <t>W England</t>
  </si>
  <si>
    <t>S Wales</t>
  </si>
  <si>
    <t>W France</t>
  </si>
  <si>
    <t>W Portugal</t>
  </si>
  <si>
    <t>Morocco (Agadir)</t>
  </si>
  <si>
    <t>Morocco (El Marsa)</t>
  </si>
  <si>
    <t>Morocco/Mauritania border (both)</t>
  </si>
  <si>
    <t>Mauritania (Nouakchott)</t>
  </si>
  <si>
    <t>N Ireland/Ireland border</t>
  </si>
  <si>
    <t>N Ireland</t>
  </si>
  <si>
    <t>S Portugal (Portimao)</t>
  </si>
  <si>
    <t>Portugal (Lisbon)</t>
  </si>
  <si>
    <t>Portugal (Porto &amp; S)</t>
  </si>
  <si>
    <t>Portugal (Praia de Mira)</t>
  </si>
  <si>
    <t>Portugal (Figuera da Foz)</t>
  </si>
  <si>
    <t>Portugal (Peniche &amp; S)</t>
  </si>
  <si>
    <t>Mauritania, unless travelled even further south</t>
  </si>
  <si>
    <t>NW Spain</t>
  </si>
  <si>
    <t>E Ireland (N of Dublin)</t>
  </si>
  <si>
    <t>None.</t>
  </si>
  <si>
    <t>NW Spain (A Coruna)</t>
  </si>
  <si>
    <t>W Spain/Portugal (border)</t>
  </si>
  <si>
    <t>W Portugal (S of Lisbon)</t>
  </si>
  <si>
    <t>S Portugal/Spain (border)</t>
  </si>
  <si>
    <t>W Morocco (Kenitra)</t>
  </si>
  <si>
    <t>NW Spain (Burela)</t>
  </si>
  <si>
    <t>N Spain (Luanco)</t>
  </si>
  <si>
    <t>N France</t>
  </si>
  <si>
    <t>E Ireland (SW of Dublin)</t>
  </si>
  <si>
    <t>E Ireland (NW of Dublin)</t>
  </si>
  <si>
    <t>E Ireland (further SW of Dublin)</t>
  </si>
  <si>
    <t>S Ireland (N of Cork)</t>
  </si>
  <si>
    <t>Portugal/Spain border</t>
  </si>
  <si>
    <t>W Portugal (Figuera da Foz)</t>
  </si>
  <si>
    <t>N Spain (A Coruna)</t>
  </si>
  <si>
    <t xml:space="preserve">N Spain </t>
  </si>
  <si>
    <t>NW Wales (Anglesey)</t>
  </si>
  <si>
    <t>Nor Ireland</t>
  </si>
  <si>
    <t>Spain/Portugal border</t>
  </si>
  <si>
    <t>Unknown location</t>
  </si>
  <si>
    <t>N Ireland (SW of Belfast)</t>
  </si>
  <si>
    <t>W Spain</t>
  </si>
  <si>
    <t>Portugal (E of Figuera da Foz)</t>
  </si>
  <si>
    <t>N Spain</t>
  </si>
  <si>
    <t>W Portugal (E of Figuera da Foz)</t>
  </si>
  <si>
    <t>W Portugal (S of Figuera da Foz]</t>
  </si>
  <si>
    <t>Morocco (El Jadida)</t>
  </si>
  <si>
    <t>S Portugal</t>
  </si>
  <si>
    <t>Tag Error</t>
  </si>
  <si>
    <t>do not study spring mig</t>
  </si>
  <si>
    <t>Year</t>
  </si>
  <si>
    <t>Number of 
days spent at 
breeding site</t>
  </si>
  <si>
    <t>Number of 
days spent at 
over-wintering site(s)</t>
  </si>
  <si>
    <t>No. days 
spent on autumn 
migration</t>
  </si>
  <si>
    <t>No. days spent 
on spring migration</t>
  </si>
  <si>
    <t xml:space="preserve">No. days spent 
away from 
breeding site </t>
  </si>
  <si>
    <t>MINUS PRIMARY O/W SITES FROM THIS FIGURE</t>
  </si>
  <si>
    <t>Happy</t>
  </si>
  <si>
    <t>Eric</t>
  </si>
  <si>
    <t>percentage</t>
  </si>
  <si>
    <t>sum</t>
  </si>
  <si>
    <t>spring</t>
  </si>
  <si>
    <t>autumn</t>
  </si>
  <si>
    <t>Stayed in Spain</t>
  </si>
  <si>
    <t>tag error</t>
  </si>
  <si>
    <t>Migration</t>
  </si>
  <si>
    <t>not captured</t>
  </si>
  <si>
    <t>Not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</si>
</sst>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3" fillId="0" borderId="2" xfId="0" applyFont="1" applyBorder="1"/>
    <xf numFmtId="0" fontId="3" fillId="0" borderId="0" xfId="0" applyFont="1"/>
    <xf numFmtId="0" fontId="4" fillId="0" borderId="3" xfId="0" applyFont="1" applyBorder="1"/>
    <xf numFmtId="0" fontId="0" fillId="2" borderId="0" xfId="0" applyFill="1"/>
    <xf numFmtId="0" fontId="4" fillId="0" borderId="2" xfId="0" applyFont="1" applyBorder="1"/>
    <xf numFmtId="0" fontId="0" fillId="3" borderId="0" xfId="0" applyFill="1"/>
    <xf numFmtId="0" fontId="0" fillId="2" borderId="2" xfId="0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wrapText="1"/>
    </xf>
    <xf numFmtId="0" fontId="4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ence Blackbourn (PGR)" id="{D3102DB0-569C-4ECE-BB50-24A22E065F9A}" userId="S::2923156B@student.gla.ac.uk::b1b50d3b-c8b0-4d65-a7c2-d883fbb52db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4" dT="2024-07-16T14:42:00.29" personId="{D3102DB0-569C-4ECE-BB50-24A22E065F9A}" id="{481BEFD4-70A9-4C43-8BAD-C68773D2C060}">
    <text>After first o/w site</text>
  </threadedComment>
  <threadedComment ref="AF5" dT="2024-07-16T15:05:46.88" personId="{D3102DB0-569C-4ECE-BB50-24A22E065F9A}" id="{DC3782F9-2DEB-4FBD-8FD9-80FD3490A47A}">
    <text>Further north than last stopover site</text>
  </threadedComment>
  <threadedComment ref="AQ5" dT="2024-07-16T15:57:11.28" personId="{D3102DB0-569C-4ECE-BB50-24A22E065F9A}" id="{270F751F-D846-4383-B7A7-9BC1056E4AB6}">
    <text>Could have been an o/w site, not known as tag failed</text>
  </threadedComment>
  <threadedComment ref="U6" dT="2024-07-09T19:46:45.14" personId="{D3102DB0-569C-4ECE-BB50-24A22E065F9A}" id="{5FEA6B81-266C-4012-B057-A6BD3100BB83}">
    <text>Tag failed 11 days later. May have been stopover or o/w site</text>
  </threadedComment>
  <threadedComment ref="Y6" dT="2024-07-09T21:36:55.99" personId="{D3102DB0-569C-4ECE-BB50-24A22E065F9A}" id="{37D519E1-B7DE-4CAA-A616-3EFBA903480D}">
    <text>Could be stopover or o/w site, most likely stopover but could be first o/w site</text>
  </threadedComment>
  <threadedComment ref="Z6" dT="2024-07-16T14:39:16.70" personId="{D3102DB0-569C-4ECE-BB50-24A22E065F9A}" id="{E31A4E9E-AD4C-481D-9970-53EC18C3E07C}">
    <text>Could be stopover or o/w site, died after 5 days there</text>
  </threadedComment>
  <threadedComment ref="AE6" dT="2024-07-16T15:01:28.33" personId="{D3102DB0-569C-4ECE-BB50-24A22E065F9A}" id="{EA79D89D-2CD4-45D8-895B-F6042880F846}">
    <text>Moving further E with each Spanish stopover</text>
  </threadedComment>
  <threadedComment ref="AT7" dT="2024-07-11T18:16:20.47" personId="{D3102DB0-569C-4ECE-BB50-24A22E065F9A}" id="{C8B753F9-0743-4376-8E9E-AA1BB4349D3A}">
    <text>Further south than last point</text>
  </threadedComment>
  <threadedComment ref="V8" dT="2024-07-09T21:02:37.96" personId="{D3102DB0-569C-4ECE-BB50-24A22E065F9A}" id="{A4D5BB65-2D52-47F4-9B76-9824A7E3DFEF}">
    <text>After o/w site</text>
  </threadedComment>
  <threadedComment ref="AT8" dT="2024-07-11T18:17:40.11" personId="{D3102DB0-569C-4ECE-BB50-24A22E065F9A}" id="{056CA54B-1868-4C47-9CD3-1D9086D54CCF}">
    <text>Further south than last point</text>
  </threadedComment>
  <threadedComment ref="I14" dT="2024-07-08T10:28:13.02" personId="{D3102DB0-569C-4ECE-BB50-24A22E065F9A}" id="{5849E6DB-2A71-47CC-B7DF-27E3F5E16D27}">
    <text>Tag failed before final o/w site poss visited, this is likely the first of two o/w sites</text>
  </threadedComment>
  <threadedComment ref="V14" dT="2024-07-09T21:21:41.68" personId="{D3102DB0-569C-4ECE-BB50-24A22E065F9A}" id="{CD824E52-4C3F-431B-BD78-2F0C2538D2C4}">
    <text>Then went further S to Mauritania</text>
  </threadedComment>
  <threadedComment ref="Z14" dT="2024-07-09T21:40:04.93" personId="{D3102DB0-569C-4ECE-BB50-24A22E065F9A}" id="{125820EA-1ABB-419B-A85B-A64E31156A7F}">
    <text>May have been first of 2 o/w sites as he did leave 2 days before death</text>
  </threadedComment>
  <threadedComment ref="AC16" dT="2024-08-19T10:27:54.13" personId="{D3102DB0-569C-4ECE-BB50-24A22E065F9A}" id="{4957D1D8-5241-49EA-95E8-B77F8ABC415A}">
    <text>Likely final but can’t confirm, but will due to fidelity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D46B-D7E2-40D2-B07E-43EFDA629ABE}">
  <dimension ref="A1:AU18"/>
  <sheetViews>
    <sheetView tabSelected="1" workbookViewId="0">
      <pane xSplit="1" topLeftCell="B1" activePane="topRight" state="frozen"/>
      <selection pane="topRight" activeCell="F15" sqref="F15"/>
    </sheetView>
  </sheetViews>
  <sheetFormatPr defaultRowHeight="14.4" x14ac:dyDescent="0.3"/>
  <cols>
    <col min="1" max="1" width="18.5546875" bestFit="1" customWidth="1"/>
    <col min="2" max="2" width="11.5546875" bestFit="1" customWidth="1"/>
    <col min="3" max="3" width="10.33203125" bestFit="1" customWidth="1"/>
    <col min="4" max="4" width="11.5546875" bestFit="1" customWidth="1"/>
    <col min="5" max="5" width="15.6640625" customWidth="1"/>
    <col min="6" max="6" width="16.109375" customWidth="1"/>
    <col min="7" max="7" width="17.44140625" customWidth="1"/>
    <col min="8" max="8" width="13.44140625" customWidth="1"/>
    <col min="9" max="9" width="15.88671875" bestFit="1" customWidth="1"/>
    <col min="10" max="10" width="19.77734375" customWidth="1"/>
    <col min="11" max="11" width="22.44140625" customWidth="1"/>
    <col min="12" max="12" width="11.5546875" bestFit="1" customWidth="1"/>
    <col min="13" max="13" width="21" customWidth="1"/>
    <col min="14" max="14" width="11.5546875" bestFit="1" customWidth="1"/>
    <col min="15" max="16" width="11.5546875" customWidth="1"/>
    <col min="17" max="17" width="12.33203125" customWidth="1"/>
    <col min="18" max="18" width="10.33203125" bestFit="1" customWidth="1"/>
    <col min="19" max="19" width="11.5546875" bestFit="1" customWidth="1"/>
    <col min="20" max="20" width="10.33203125" bestFit="1" customWidth="1"/>
    <col min="21" max="23" width="11.5546875" bestFit="1" customWidth="1"/>
    <col min="24" max="24" width="10.33203125" bestFit="1" customWidth="1"/>
    <col min="25" max="25" width="11.5546875" bestFit="1" customWidth="1"/>
    <col min="26" max="26" width="15.6640625" bestFit="1" customWidth="1"/>
    <col min="27" max="27" width="11.5546875" bestFit="1" customWidth="1"/>
    <col min="28" max="28" width="10.33203125" bestFit="1" customWidth="1"/>
    <col min="29" max="29" width="11.5546875" bestFit="1" customWidth="1"/>
    <col min="30" max="30" width="14" bestFit="1" customWidth="1"/>
    <col min="31" max="31" width="11.88671875" customWidth="1"/>
    <col min="32" max="32" width="11.5546875" bestFit="1" customWidth="1"/>
    <col min="33" max="33" width="10.33203125" bestFit="1" customWidth="1"/>
    <col min="34" max="34" width="11.5546875" bestFit="1" customWidth="1"/>
    <col min="35" max="35" width="10.33203125" bestFit="1" customWidth="1"/>
    <col min="36" max="36" width="11.5546875" bestFit="1" customWidth="1"/>
    <col min="41" max="41" width="11.5546875" bestFit="1" customWidth="1"/>
    <col min="42" max="42" width="10.33203125" bestFit="1" customWidth="1"/>
    <col min="43" max="43" width="11.5546875" bestFit="1" customWidth="1"/>
    <col min="44" max="44" width="15.6640625" bestFit="1" customWidth="1"/>
    <col min="45" max="45" width="11.5546875" bestFit="1" customWidth="1"/>
    <col min="46" max="46" width="10.33203125" bestFit="1" customWidth="1"/>
    <col min="47" max="47" width="11.5546875" bestFit="1" customWidth="1"/>
  </cols>
  <sheetData>
    <row r="1" spans="1:47" x14ac:dyDescent="0.3">
      <c r="A1" s="23" t="s">
        <v>0</v>
      </c>
      <c r="B1" s="23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47" x14ac:dyDescent="0.3">
      <c r="A2" s="23"/>
      <c r="B2" s="25" t="s">
        <v>13</v>
      </c>
      <c r="C2" s="25"/>
      <c r="D2" s="25"/>
      <c r="E2" s="25"/>
      <c r="F2" s="25"/>
      <c r="G2" s="5" t="s">
        <v>14</v>
      </c>
      <c r="H2" s="4" t="s">
        <v>15</v>
      </c>
      <c r="I2" s="4" t="s">
        <v>16</v>
      </c>
      <c r="J2" s="21" t="s">
        <v>17</v>
      </c>
      <c r="K2" s="22"/>
      <c r="L2" s="21" t="s">
        <v>23</v>
      </c>
      <c r="M2" s="25"/>
      <c r="N2" s="21" t="s">
        <v>24</v>
      </c>
      <c r="O2" s="25"/>
      <c r="P2" s="25"/>
      <c r="Q2" s="21" t="s">
        <v>25</v>
      </c>
      <c r="R2" s="25"/>
      <c r="S2" s="25"/>
      <c r="T2" s="22"/>
      <c r="U2" s="4" t="s">
        <v>26</v>
      </c>
      <c r="V2" s="4" t="s">
        <v>27</v>
      </c>
      <c r="W2" s="21" t="s">
        <v>28</v>
      </c>
      <c r="X2" s="25"/>
      <c r="Y2" s="22"/>
      <c r="Z2" s="14" t="s">
        <v>29</v>
      </c>
      <c r="AA2" s="21" t="s">
        <v>30</v>
      </c>
      <c r="AB2" s="25"/>
      <c r="AC2" s="22"/>
      <c r="AD2" s="25" t="s">
        <v>31</v>
      </c>
      <c r="AE2" s="25"/>
      <c r="AF2" s="21" t="s">
        <v>32</v>
      </c>
      <c r="AG2" s="25"/>
      <c r="AH2" s="25"/>
      <c r="AI2" s="25"/>
      <c r="AJ2" s="22"/>
      <c r="AK2" s="21" t="s">
        <v>35</v>
      </c>
      <c r="AL2" s="25"/>
      <c r="AM2" s="25"/>
      <c r="AN2" s="25"/>
      <c r="AO2" s="25"/>
      <c r="AP2" s="25"/>
      <c r="AQ2" s="4" t="s">
        <v>37</v>
      </c>
      <c r="AR2" s="17" t="s">
        <v>38</v>
      </c>
      <c r="AS2" s="21" t="s">
        <v>39</v>
      </c>
      <c r="AT2" s="22"/>
      <c r="AU2" s="14" t="s">
        <v>40</v>
      </c>
    </row>
    <row r="3" spans="1:47" x14ac:dyDescent="0.3">
      <c r="A3" s="24"/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7" t="s">
        <v>18</v>
      </c>
      <c r="H3" s="8" t="s">
        <v>18</v>
      </c>
      <c r="I3" s="8" t="s">
        <v>18</v>
      </c>
      <c r="J3" s="7" t="s">
        <v>18</v>
      </c>
      <c r="K3" s="9" t="s">
        <v>19</v>
      </c>
      <c r="L3" s="7" t="s">
        <v>18</v>
      </c>
      <c r="M3" s="6" t="s">
        <v>19</v>
      </c>
      <c r="N3" s="7" t="s">
        <v>18</v>
      </c>
      <c r="O3" s="6" t="s">
        <v>19</v>
      </c>
      <c r="P3" s="6" t="s">
        <v>20</v>
      </c>
      <c r="Q3" s="7" t="s">
        <v>18</v>
      </c>
      <c r="R3" s="6" t="s">
        <v>19</v>
      </c>
      <c r="S3" s="6" t="s">
        <v>20</v>
      </c>
      <c r="T3" s="9" t="s">
        <v>21</v>
      </c>
      <c r="U3" s="8" t="s">
        <v>18</v>
      </c>
      <c r="V3" s="8" t="s">
        <v>18</v>
      </c>
      <c r="W3" s="7" t="s">
        <v>18</v>
      </c>
      <c r="X3" s="6" t="s">
        <v>19</v>
      </c>
      <c r="Y3" s="9" t="s">
        <v>20</v>
      </c>
      <c r="Z3" s="6" t="s">
        <v>18</v>
      </c>
      <c r="AA3" s="7" t="s">
        <v>20</v>
      </c>
      <c r="AB3" s="6" t="s">
        <v>21</v>
      </c>
      <c r="AC3" s="9" t="s">
        <v>22</v>
      </c>
      <c r="AD3" s="6" t="s">
        <v>20</v>
      </c>
      <c r="AE3" s="6" t="s">
        <v>21</v>
      </c>
      <c r="AF3" s="7" t="s">
        <v>20</v>
      </c>
      <c r="AG3" s="6" t="s">
        <v>21</v>
      </c>
      <c r="AH3" s="6" t="s">
        <v>22</v>
      </c>
      <c r="AI3" s="6" t="s">
        <v>33</v>
      </c>
      <c r="AJ3" s="9" t="s">
        <v>34</v>
      </c>
      <c r="AK3" s="7" t="s">
        <v>20</v>
      </c>
      <c r="AL3" s="6" t="s">
        <v>21</v>
      </c>
      <c r="AM3" s="6" t="s">
        <v>22</v>
      </c>
      <c r="AN3" s="6" t="s">
        <v>33</v>
      </c>
      <c r="AO3" s="6" t="s">
        <v>34</v>
      </c>
      <c r="AP3" s="6" t="s">
        <v>36</v>
      </c>
      <c r="AQ3" s="8" t="s">
        <v>20</v>
      </c>
      <c r="AR3" s="8" t="s">
        <v>20</v>
      </c>
      <c r="AS3" s="7" t="s">
        <v>20</v>
      </c>
      <c r="AT3" s="9" t="s">
        <v>21</v>
      </c>
      <c r="AU3" s="6" t="s">
        <v>22</v>
      </c>
    </row>
    <row r="4" spans="1:47" x14ac:dyDescent="0.3">
      <c r="A4" t="s">
        <v>2</v>
      </c>
      <c r="B4" t="s">
        <v>41</v>
      </c>
      <c r="C4" t="s">
        <v>45</v>
      </c>
      <c r="D4" t="s">
        <v>44</v>
      </c>
      <c r="E4" t="s">
        <v>45</v>
      </c>
      <c r="F4" t="s">
        <v>70</v>
      </c>
      <c r="G4" s="1" t="s">
        <v>49</v>
      </c>
      <c r="H4" s="2" t="s">
        <v>71</v>
      </c>
      <c r="I4" s="2" t="s">
        <v>75</v>
      </c>
      <c r="J4" t="s">
        <v>78</v>
      </c>
      <c r="K4" s="3" t="s">
        <v>81</v>
      </c>
      <c r="L4" t="s">
        <v>83</v>
      </c>
      <c r="M4" s="16" t="s">
        <v>45</v>
      </c>
      <c r="N4" s="1" t="s">
        <v>86</v>
      </c>
      <c r="O4" t="s">
        <v>52</v>
      </c>
      <c r="P4" t="s">
        <v>52</v>
      </c>
      <c r="Q4" s="1" t="s">
        <v>91</v>
      </c>
      <c r="R4" t="s">
        <v>94</v>
      </c>
      <c r="S4" t="s">
        <v>98</v>
      </c>
      <c r="T4" s="13" t="s">
        <v>100</v>
      </c>
      <c r="U4" s="15" t="s">
        <v>102</v>
      </c>
      <c r="V4" s="15" t="s">
        <v>105</v>
      </c>
      <c r="W4" s="1" t="s">
        <v>101</v>
      </c>
      <c r="X4" t="s">
        <v>45</v>
      </c>
      <c r="Y4" s="3" t="s">
        <v>110</v>
      </c>
      <c r="Z4" t="s">
        <v>111</v>
      </c>
      <c r="AA4" s="1" t="s">
        <v>119</v>
      </c>
      <c r="AB4" t="s">
        <v>105</v>
      </c>
      <c r="AC4" s="3" t="s">
        <v>121</v>
      </c>
      <c r="AD4" t="s">
        <v>122</v>
      </c>
      <c r="AE4" t="s">
        <v>122</v>
      </c>
      <c r="AF4" s="1" t="s">
        <v>130</v>
      </c>
      <c r="AG4" t="s">
        <v>134</v>
      </c>
      <c r="AH4" t="s">
        <v>139</v>
      </c>
      <c r="AI4" t="s">
        <v>140</v>
      </c>
      <c r="AJ4" s="3" t="s">
        <v>142</v>
      </c>
      <c r="AK4" s="1" t="s">
        <v>97</v>
      </c>
      <c r="AL4" t="s">
        <v>144</v>
      </c>
      <c r="AM4" t="s">
        <v>145</v>
      </c>
      <c r="AN4" t="s">
        <v>146</v>
      </c>
      <c r="AO4" t="s">
        <v>45</v>
      </c>
      <c r="AP4" t="s">
        <v>62</v>
      </c>
      <c r="AQ4" s="2" t="s">
        <v>119</v>
      </c>
      <c r="AR4" s="2" t="s">
        <v>105</v>
      </c>
      <c r="AS4" s="1" t="s">
        <v>147</v>
      </c>
      <c r="AT4" s="26" t="s">
        <v>112</v>
      </c>
      <c r="AU4" t="s">
        <v>111</v>
      </c>
    </row>
    <row r="5" spans="1:47" x14ac:dyDescent="0.3">
      <c r="A5" t="s">
        <v>3</v>
      </c>
      <c r="G5" s="1" t="s">
        <v>49</v>
      </c>
      <c r="H5" s="2" t="s">
        <v>72</v>
      </c>
      <c r="I5" s="2" t="s">
        <v>76</v>
      </c>
      <c r="J5" t="s">
        <v>79</v>
      </c>
      <c r="K5" s="3" t="s">
        <v>82</v>
      </c>
      <c r="L5" t="s">
        <v>84</v>
      </c>
      <c r="M5" s="16" t="s">
        <v>150</v>
      </c>
      <c r="N5" s="1" t="s">
        <v>87</v>
      </c>
      <c r="O5" t="s">
        <v>167</v>
      </c>
      <c r="P5" t="s">
        <v>169</v>
      </c>
      <c r="Q5" s="1" t="s">
        <v>92</v>
      </c>
      <c r="R5" t="s">
        <v>95</v>
      </c>
      <c r="S5" t="s">
        <v>53</v>
      </c>
      <c r="T5" s="13" t="s">
        <v>101</v>
      </c>
      <c r="U5" s="15" t="s">
        <v>103</v>
      </c>
      <c r="V5" s="15" t="s">
        <v>55</v>
      </c>
      <c r="W5" s="1" t="s">
        <v>74</v>
      </c>
      <c r="Y5" s="13" t="s">
        <v>66</v>
      </c>
      <c r="Z5" t="s">
        <v>66</v>
      </c>
      <c r="AA5" s="1"/>
      <c r="AB5" t="s">
        <v>122</v>
      </c>
      <c r="AC5" s="3" t="s">
        <v>74</v>
      </c>
      <c r="AD5" t="s">
        <v>123</v>
      </c>
      <c r="AE5" t="s">
        <v>127</v>
      </c>
      <c r="AF5" s="1" t="s">
        <v>131</v>
      </c>
      <c r="AG5" t="s">
        <v>135</v>
      </c>
      <c r="AH5" t="s">
        <v>91</v>
      </c>
      <c r="AI5" t="s">
        <v>141</v>
      </c>
      <c r="AJ5" s="3" t="s">
        <v>74</v>
      </c>
      <c r="AK5" s="1" t="s">
        <v>101</v>
      </c>
      <c r="AL5" t="s">
        <v>145</v>
      </c>
      <c r="AN5" t="s">
        <v>104</v>
      </c>
      <c r="AQ5" s="15" t="s">
        <v>105</v>
      </c>
      <c r="AR5" s="2"/>
      <c r="AS5" s="2" t="s">
        <v>124</v>
      </c>
      <c r="AT5" s="26" t="s">
        <v>113</v>
      </c>
      <c r="AU5" s="3" t="s">
        <v>91</v>
      </c>
    </row>
    <row r="6" spans="1:47" x14ac:dyDescent="0.3">
      <c r="A6" t="s">
        <v>4</v>
      </c>
      <c r="G6" s="1" t="s">
        <v>90</v>
      </c>
      <c r="H6" s="2" t="s">
        <v>73</v>
      </c>
      <c r="I6" s="2" t="s">
        <v>74</v>
      </c>
      <c r="J6" t="s">
        <v>80</v>
      </c>
      <c r="K6" s="3" t="s">
        <v>74</v>
      </c>
      <c r="L6" t="s">
        <v>85</v>
      </c>
      <c r="N6" s="1" t="s">
        <v>89</v>
      </c>
      <c r="O6" t="s">
        <v>168</v>
      </c>
      <c r="Q6" s="1" t="s">
        <v>93</v>
      </c>
      <c r="R6" t="s">
        <v>96</v>
      </c>
      <c r="S6" t="s">
        <v>71</v>
      </c>
      <c r="T6" s="13" t="s">
        <v>97</v>
      </c>
      <c r="U6" s="15" t="s">
        <v>104</v>
      </c>
      <c r="V6" s="15" t="s">
        <v>106</v>
      </c>
      <c r="W6" s="1" t="s">
        <v>74</v>
      </c>
      <c r="Y6" s="13" t="s">
        <v>66</v>
      </c>
      <c r="Z6" s="18" t="s">
        <v>67</v>
      </c>
      <c r="AA6" s="1"/>
      <c r="AB6" t="s">
        <v>53</v>
      </c>
      <c r="AC6" s="3" t="s">
        <v>74</v>
      </c>
      <c r="AD6" t="s">
        <v>124</v>
      </c>
      <c r="AE6" t="s">
        <v>128</v>
      </c>
      <c r="AF6" s="1" t="s">
        <v>132</v>
      </c>
      <c r="AG6" t="s">
        <v>136</v>
      </c>
      <c r="AH6" t="s">
        <v>74</v>
      </c>
      <c r="AI6" t="s">
        <v>103</v>
      </c>
      <c r="AJ6" s="3"/>
      <c r="AK6" s="1" t="s">
        <v>143</v>
      </c>
      <c r="AL6" t="s">
        <v>104</v>
      </c>
      <c r="AN6" t="s">
        <v>104</v>
      </c>
      <c r="AQ6" s="2"/>
      <c r="AR6" s="2"/>
      <c r="AS6" s="1" t="s">
        <v>148</v>
      </c>
      <c r="AT6" s="26" t="s">
        <v>114</v>
      </c>
      <c r="AU6" t="s">
        <v>149</v>
      </c>
    </row>
    <row r="7" spans="1:47" x14ac:dyDescent="0.3">
      <c r="A7" t="s">
        <v>5</v>
      </c>
      <c r="G7" s="1" t="s">
        <v>50</v>
      </c>
      <c r="H7" s="2" t="s">
        <v>74</v>
      </c>
      <c r="I7" s="2"/>
      <c r="J7" t="s">
        <v>71</v>
      </c>
      <c r="K7" s="3"/>
      <c r="N7" s="1"/>
      <c r="Q7" s="1"/>
      <c r="R7" t="s">
        <v>97</v>
      </c>
      <c r="S7" t="s">
        <v>99</v>
      </c>
      <c r="T7" s="13" t="s">
        <v>74</v>
      </c>
      <c r="U7" s="15" t="s">
        <v>74</v>
      </c>
      <c r="V7" s="15" t="s">
        <v>107</v>
      </c>
      <c r="W7" s="1" t="s">
        <v>74</v>
      </c>
      <c r="Y7" s="3"/>
      <c r="AA7" s="1"/>
      <c r="AB7" t="s">
        <v>120</v>
      </c>
      <c r="AC7" s="3" t="s">
        <v>74</v>
      </c>
      <c r="AD7" t="s">
        <v>125</v>
      </c>
      <c r="AE7" t="s">
        <v>104</v>
      </c>
      <c r="AF7" s="1" t="s">
        <v>92</v>
      </c>
      <c r="AG7" t="s">
        <v>137</v>
      </c>
      <c r="AJ7" s="3"/>
      <c r="AK7" s="1" t="s">
        <v>135</v>
      </c>
      <c r="AL7" t="s">
        <v>74</v>
      </c>
      <c r="AQ7" s="2"/>
      <c r="AR7" s="2"/>
      <c r="AS7" s="1"/>
      <c r="AT7" s="26" t="s">
        <v>115</v>
      </c>
      <c r="AU7" t="s">
        <v>74</v>
      </c>
    </row>
    <row r="8" spans="1:47" x14ac:dyDescent="0.3">
      <c r="A8" t="s">
        <v>6</v>
      </c>
      <c r="G8" s="1" t="s">
        <v>51</v>
      </c>
      <c r="H8" s="2"/>
      <c r="I8" s="2"/>
      <c r="K8" s="3"/>
      <c r="N8" s="1"/>
      <c r="Q8" s="1"/>
      <c r="R8" t="s">
        <v>91</v>
      </c>
      <c r="S8" t="s">
        <v>74</v>
      </c>
      <c r="T8" s="13" t="s">
        <v>166</v>
      </c>
      <c r="U8" s="15"/>
      <c r="V8" s="15" t="s">
        <v>108</v>
      </c>
      <c r="W8" s="1" t="s">
        <v>74</v>
      </c>
      <c r="Y8" s="3"/>
      <c r="AA8" s="1"/>
      <c r="AC8" s="3"/>
      <c r="AD8" t="s">
        <v>126</v>
      </c>
      <c r="AE8" t="s">
        <v>129</v>
      </c>
      <c r="AF8" s="1" t="s">
        <v>133</v>
      </c>
      <c r="AG8" t="s">
        <v>104</v>
      </c>
      <c r="AJ8" s="3"/>
      <c r="AK8" s="1"/>
      <c r="AQ8" s="2"/>
      <c r="AR8" s="2"/>
      <c r="AS8" s="1"/>
      <c r="AT8" s="26" t="s">
        <v>116</v>
      </c>
      <c r="AU8" t="s">
        <v>74</v>
      </c>
    </row>
    <row r="9" spans="1:47" x14ac:dyDescent="0.3">
      <c r="A9" t="s">
        <v>7</v>
      </c>
      <c r="G9" s="1"/>
      <c r="H9" s="2"/>
      <c r="I9" s="2"/>
      <c r="K9" s="3"/>
      <c r="N9" s="1"/>
      <c r="Q9" s="1"/>
      <c r="T9" s="13"/>
      <c r="U9" s="15"/>
      <c r="V9" s="15" t="s">
        <v>69</v>
      </c>
      <c r="W9" s="1"/>
      <c r="Y9" s="3"/>
      <c r="AA9" s="1"/>
      <c r="AC9" s="3"/>
      <c r="AF9" s="1" t="s">
        <v>105</v>
      </c>
      <c r="AG9" t="s">
        <v>138</v>
      </c>
      <c r="AH9" t="s">
        <v>74</v>
      </c>
      <c r="AJ9" s="3"/>
      <c r="AK9" s="1"/>
      <c r="AQ9" s="2"/>
      <c r="AR9" s="2"/>
      <c r="AS9" s="1"/>
      <c r="AT9" s="26" t="s">
        <v>117</v>
      </c>
      <c r="AU9" t="s">
        <v>74</v>
      </c>
    </row>
    <row r="10" spans="1:47" x14ac:dyDescent="0.3">
      <c r="A10" t="s">
        <v>8</v>
      </c>
      <c r="G10" s="1"/>
      <c r="H10" s="2"/>
      <c r="I10" s="2"/>
      <c r="K10" s="3"/>
      <c r="N10" s="1"/>
      <c r="Q10" s="1"/>
      <c r="T10" s="13"/>
      <c r="U10" s="15"/>
      <c r="V10" s="15" t="s">
        <v>69</v>
      </c>
      <c r="W10" s="1"/>
      <c r="Y10" s="3"/>
      <c r="AA10" s="1"/>
      <c r="AC10" s="3"/>
      <c r="AF10" s="1"/>
      <c r="AJ10" s="3"/>
      <c r="AK10" s="1"/>
      <c r="AQ10" s="2"/>
      <c r="AR10" s="2"/>
      <c r="AS10" s="1"/>
      <c r="AT10" s="26"/>
    </row>
    <row r="11" spans="1:47" x14ac:dyDescent="0.3">
      <c r="A11" t="s">
        <v>9</v>
      </c>
      <c r="G11" s="1"/>
      <c r="H11" s="2"/>
      <c r="I11" s="2"/>
      <c r="K11" s="3"/>
      <c r="N11" s="1"/>
      <c r="Q11" s="1"/>
      <c r="T11" s="13"/>
      <c r="U11" s="15"/>
      <c r="V11" s="15" t="s">
        <v>109</v>
      </c>
      <c r="W11" s="1" t="s">
        <v>74</v>
      </c>
      <c r="Y11" s="3"/>
      <c r="AA11" s="1"/>
      <c r="AC11" s="3"/>
      <c r="AF11" s="1"/>
      <c r="AJ11" s="3"/>
      <c r="AK11" s="1"/>
      <c r="AQ11" s="2"/>
      <c r="AR11" s="2"/>
      <c r="AS11" s="1" t="s">
        <v>151</v>
      </c>
      <c r="AT11" s="26"/>
    </row>
    <row r="12" spans="1:47" x14ac:dyDescent="0.3">
      <c r="A12" t="s">
        <v>10</v>
      </c>
      <c r="G12" s="1"/>
      <c r="H12" s="2"/>
      <c r="I12" s="2"/>
      <c r="K12" s="3"/>
      <c r="N12" s="1"/>
      <c r="Q12" s="1"/>
      <c r="T12" s="13"/>
      <c r="U12" s="15"/>
      <c r="V12" s="15"/>
      <c r="W12" s="1"/>
      <c r="Y12" s="3"/>
      <c r="AA12" s="1"/>
      <c r="AC12" s="3"/>
      <c r="AF12" s="1"/>
      <c r="AJ12" s="3"/>
      <c r="AK12" s="1"/>
      <c r="AQ12" s="2"/>
      <c r="AR12" s="2"/>
      <c r="AS12" s="1"/>
      <c r="AT12" s="26"/>
    </row>
    <row r="13" spans="1:47" x14ac:dyDescent="0.3">
      <c r="G13" s="1"/>
      <c r="H13" s="2"/>
      <c r="I13" s="2"/>
      <c r="K13" s="3"/>
      <c r="N13" s="1"/>
      <c r="Q13" s="1"/>
      <c r="T13" s="13"/>
      <c r="U13" s="15"/>
      <c r="V13" s="15"/>
      <c r="W13" s="1"/>
      <c r="Y13" s="3"/>
      <c r="AA13" s="1"/>
      <c r="AC13" s="3"/>
      <c r="AF13" s="1"/>
      <c r="AJ13" s="3"/>
      <c r="AK13" s="1"/>
      <c r="AQ13" s="2"/>
      <c r="AR13" s="2"/>
      <c r="AS13" s="1"/>
      <c r="AT13" s="3"/>
    </row>
    <row r="14" spans="1:47" x14ac:dyDescent="0.3">
      <c r="A14" t="s">
        <v>11</v>
      </c>
      <c r="B14" t="s">
        <v>42</v>
      </c>
      <c r="C14" t="s">
        <v>47</v>
      </c>
      <c r="D14" t="s">
        <v>46</v>
      </c>
      <c r="E14" t="s">
        <v>47</v>
      </c>
      <c r="F14" t="s">
        <v>52</v>
      </c>
      <c r="G14" s="1" t="s">
        <v>52</v>
      </c>
      <c r="H14" s="2" t="s">
        <v>52</v>
      </c>
      <c r="I14" s="15" t="s">
        <v>77</v>
      </c>
      <c r="J14" t="s">
        <v>54</v>
      </c>
      <c r="K14" s="3" t="s">
        <v>47</v>
      </c>
      <c r="L14" s="18" t="s">
        <v>63</v>
      </c>
      <c r="M14" t="s">
        <v>47</v>
      </c>
      <c r="N14" s="20" t="s">
        <v>88</v>
      </c>
      <c r="O14" s="10"/>
      <c r="P14" s="10" t="s">
        <v>51</v>
      </c>
      <c r="Q14" s="1" t="s">
        <v>54</v>
      </c>
      <c r="R14" t="s">
        <v>47</v>
      </c>
      <c r="S14" t="s">
        <v>56</v>
      </c>
      <c r="T14" s="13" t="s">
        <v>47</v>
      </c>
      <c r="U14" s="15" t="s">
        <v>52</v>
      </c>
      <c r="V14" s="15" t="s">
        <v>68</v>
      </c>
      <c r="W14" s="1" t="s">
        <v>57</v>
      </c>
      <c r="X14" t="s">
        <v>47</v>
      </c>
      <c r="Y14" s="3" t="s">
        <v>52</v>
      </c>
      <c r="Z14" s="1" t="s">
        <v>58</v>
      </c>
      <c r="AA14" s="1" t="s">
        <v>58</v>
      </c>
      <c r="AB14" t="s">
        <v>47</v>
      </c>
      <c r="AC14" s="1" t="s">
        <v>58</v>
      </c>
      <c r="AD14" s="1" t="s">
        <v>60</v>
      </c>
      <c r="AF14" s="1" t="s">
        <v>54</v>
      </c>
      <c r="AG14" t="s">
        <v>47</v>
      </c>
      <c r="AH14" t="s">
        <v>54</v>
      </c>
      <c r="AJ14" s="3" t="s">
        <v>52</v>
      </c>
      <c r="AK14" s="1" t="s">
        <v>61</v>
      </c>
      <c r="AL14" t="s">
        <v>47</v>
      </c>
      <c r="AM14" s="1" t="s">
        <v>61</v>
      </c>
      <c r="AN14" t="s">
        <v>47</v>
      </c>
      <c r="AO14" s="1" t="s">
        <v>61</v>
      </c>
      <c r="AP14" t="s">
        <v>47</v>
      </c>
      <c r="AQ14" s="2"/>
      <c r="AR14" s="15" t="s">
        <v>64</v>
      </c>
      <c r="AS14" s="1" t="s">
        <v>65</v>
      </c>
      <c r="AT14" s="3"/>
      <c r="AU14" s="18" t="s">
        <v>68</v>
      </c>
    </row>
    <row r="15" spans="1:47" x14ac:dyDescent="0.3">
      <c r="G15" s="1"/>
      <c r="H15" s="2"/>
      <c r="I15" s="2"/>
      <c r="K15" s="3"/>
      <c r="N15" s="1"/>
      <c r="Q15" s="1"/>
      <c r="T15" s="13"/>
      <c r="U15" s="15"/>
      <c r="V15" s="15"/>
      <c r="W15" s="1"/>
      <c r="Y15" s="3"/>
      <c r="AA15" s="1"/>
      <c r="AD15" s="1"/>
      <c r="AF15" s="1"/>
      <c r="AJ15" s="3"/>
      <c r="AK15" s="1"/>
      <c r="AQ15" s="2"/>
      <c r="AR15" s="15" t="s">
        <v>165</v>
      </c>
      <c r="AS15" s="1"/>
      <c r="AT15" s="3"/>
    </row>
    <row r="16" spans="1:47" x14ac:dyDescent="0.3">
      <c r="A16" t="s">
        <v>12</v>
      </c>
      <c r="B16" t="s">
        <v>43</v>
      </c>
      <c r="D16" t="s">
        <v>48</v>
      </c>
      <c r="G16" s="1" t="s">
        <v>74</v>
      </c>
      <c r="H16" s="2"/>
      <c r="I16" s="2"/>
      <c r="J16" t="s">
        <v>55</v>
      </c>
      <c r="K16" s="3"/>
      <c r="N16" s="1"/>
      <c r="Q16" s="1"/>
      <c r="T16" s="13"/>
      <c r="U16" s="15"/>
      <c r="V16" s="15" t="s">
        <v>118</v>
      </c>
      <c r="W16" s="1" t="s">
        <v>74</v>
      </c>
      <c r="Y16" s="3"/>
      <c r="AA16" s="1" t="s">
        <v>59</v>
      </c>
      <c r="AC16" s="20" t="s">
        <v>59</v>
      </c>
      <c r="AD16" s="1" t="s">
        <v>54</v>
      </c>
      <c r="AF16" s="1"/>
      <c r="AJ16" s="3"/>
      <c r="AK16" s="1"/>
      <c r="AQ16" s="2"/>
      <c r="AR16" s="11"/>
      <c r="AS16" s="1"/>
      <c r="AT16" s="3"/>
    </row>
    <row r="18" spans="27:27" x14ac:dyDescent="0.3">
      <c r="AA18" s="12"/>
    </row>
  </sheetData>
  <mergeCells count="13">
    <mergeCell ref="AS2:AT2"/>
    <mergeCell ref="A1:A3"/>
    <mergeCell ref="W2:Y2"/>
    <mergeCell ref="AA2:AC2"/>
    <mergeCell ref="AD2:AE2"/>
    <mergeCell ref="AF2:AJ2"/>
    <mergeCell ref="AK2:AP2"/>
    <mergeCell ref="B1:Q1"/>
    <mergeCell ref="B2:F2"/>
    <mergeCell ref="J2:K2"/>
    <mergeCell ref="L2:M2"/>
    <mergeCell ref="Q2:T2"/>
    <mergeCell ref="N2:P2"/>
  </mergeCells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06A1-A067-4698-ACF2-75C24724C9D1}">
  <dimension ref="A1:M21"/>
  <sheetViews>
    <sheetView workbookViewId="0">
      <selection activeCell="P10" sqref="P10"/>
    </sheetView>
  </sheetViews>
  <sheetFormatPr defaultRowHeight="14.4" x14ac:dyDescent="0.3"/>
  <cols>
    <col min="3" max="3" width="13.109375" customWidth="1"/>
    <col min="4" max="4" width="18.109375" customWidth="1"/>
    <col min="5" max="5" width="14.77734375" customWidth="1"/>
    <col min="6" max="6" width="16.33203125" customWidth="1"/>
    <col min="7" max="7" width="14" customWidth="1"/>
  </cols>
  <sheetData>
    <row r="1" spans="1:13" ht="48.6" customHeight="1" x14ac:dyDescent="0.3">
      <c r="A1" t="s">
        <v>152</v>
      </c>
      <c r="B1" t="s">
        <v>1</v>
      </c>
      <c r="C1" s="19" t="s">
        <v>153</v>
      </c>
      <c r="D1" s="19" t="s">
        <v>154</v>
      </c>
      <c r="E1" s="19" t="s">
        <v>155</v>
      </c>
      <c r="F1" s="19" t="s">
        <v>156</v>
      </c>
      <c r="G1" s="19" t="s">
        <v>157</v>
      </c>
      <c r="J1" s="19" t="s">
        <v>164</v>
      </c>
      <c r="K1" t="s">
        <v>163</v>
      </c>
      <c r="L1" t="s">
        <v>162</v>
      </c>
      <c r="M1" t="s">
        <v>161</v>
      </c>
    </row>
    <row r="2" spans="1:13" x14ac:dyDescent="0.3">
      <c r="A2">
        <v>2017</v>
      </c>
      <c r="B2" t="s">
        <v>13</v>
      </c>
      <c r="D2">
        <v>224</v>
      </c>
      <c r="E2">
        <v>133</v>
      </c>
      <c r="F2">
        <v>5</v>
      </c>
      <c r="G2">
        <v>246</v>
      </c>
      <c r="J2">
        <v>133</v>
      </c>
      <c r="K2">
        <v>5</v>
      </c>
      <c r="L2">
        <f>SUM(J2:K2)</f>
        <v>138</v>
      </c>
      <c r="M2">
        <f>L2/365*100</f>
        <v>37.80821917808219</v>
      </c>
    </row>
    <row r="3" spans="1:13" x14ac:dyDescent="0.3">
      <c r="A3">
        <v>2018</v>
      </c>
      <c r="B3" t="s">
        <v>13</v>
      </c>
      <c r="C3">
        <v>115</v>
      </c>
      <c r="D3">
        <v>215</v>
      </c>
      <c r="E3">
        <v>160</v>
      </c>
      <c r="F3">
        <v>15</v>
      </c>
      <c r="G3">
        <v>248</v>
      </c>
      <c r="J3">
        <v>160</v>
      </c>
      <c r="K3">
        <v>15</v>
      </c>
      <c r="L3">
        <f t="shared" ref="L3:L11" si="0">SUM(J3:K3)</f>
        <v>175</v>
      </c>
      <c r="M3">
        <f t="shared" ref="M3:M11" si="1">L3/365*100</f>
        <v>47.945205479452049</v>
      </c>
    </row>
    <row r="4" spans="1:13" x14ac:dyDescent="0.3">
      <c r="A4">
        <v>2017</v>
      </c>
      <c r="B4" t="s">
        <v>17</v>
      </c>
      <c r="D4">
        <v>235</v>
      </c>
      <c r="E4">
        <v>90</v>
      </c>
      <c r="F4">
        <v>8</v>
      </c>
      <c r="G4">
        <v>267</v>
      </c>
      <c r="J4">
        <v>90</v>
      </c>
      <c r="K4">
        <v>8</v>
      </c>
      <c r="L4">
        <f t="shared" si="0"/>
        <v>98</v>
      </c>
      <c r="M4">
        <f t="shared" si="1"/>
        <v>26.849315068493151</v>
      </c>
    </row>
    <row r="5" spans="1:13" x14ac:dyDescent="0.3">
      <c r="A5">
        <v>2017</v>
      </c>
      <c r="B5" t="s">
        <v>25</v>
      </c>
      <c r="D5">
        <v>129</v>
      </c>
      <c r="E5">
        <v>42</v>
      </c>
      <c r="G5">
        <v>212</v>
      </c>
      <c r="L5">
        <f t="shared" si="0"/>
        <v>0</v>
      </c>
      <c r="M5">
        <f t="shared" si="1"/>
        <v>0</v>
      </c>
    </row>
    <row r="6" spans="1:13" x14ac:dyDescent="0.3">
      <c r="A6">
        <v>2018</v>
      </c>
      <c r="B6" t="s">
        <v>25</v>
      </c>
      <c r="C6">
        <v>121</v>
      </c>
      <c r="D6">
        <v>162</v>
      </c>
      <c r="E6">
        <v>43</v>
      </c>
      <c r="F6">
        <v>61</v>
      </c>
      <c r="J6">
        <v>43</v>
      </c>
      <c r="K6">
        <v>61</v>
      </c>
      <c r="L6">
        <f t="shared" si="0"/>
        <v>104</v>
      </c>
      <c r="M6">
        <f t="shared" si="1"/>
        <v>28.493150684931507</v>
      </c>
    </row>
    <row r="7" spans="1:13" x14ac:dyDescent="0.3">
      <c r="A7">
        <v>2017</v>
      </c>
      <c r="B7" t="s">
        <v>28</v>
      </c>
      <c r="C7">
        <v>64</v>
      </c>
      <c r="D7">
        <v>126</v>
      </c>
      <c r="E7">
        <v>9</v>
      </c>
      <c r="F7">
        <v>3</v>
      </c>
      <c r="G7">
        <v>139</v>
      </c>
      <c r="J7">
        <v>9</v>
      </c>
      <c r="K7">
        <v>3</v>
      </c>
      <c r="L7">
        <f t="shared" si="0"/>
        <v>12</v>
      </c>
      <c r="M7">
        <f t="shared" si="1"/>
        <v>3.2876712328767121</v>
      </c>
    </row>
    <row r="8" spans="1:13" x14ac:dyDescent="0.3">
      <c r="A8">
        <v>2018</v>
      </c>
      <c r="B8" t="s">
        <v>30</v>
      </c>
      <c r="D8">
        <v>232</v>
      </c>
      <c r="E8">
        <v>107</v>
      </c>
      <c r="F8">
        <v>45</v>
      </c>
      <c r="G8">
        <v>292</v>
      </c>
      <c r="J8">
        <v>107</v>
      </c>
      <c r="K8">
        <v>45</v>
      </c>
      <c r="L8">
        <f t="shared" si="0"/>
        <v>152</v>
      </c>
      <c r="M8">
        <f t="shared" si="1"/>
        <v>41.643835616438359</v>
      </c>
    </row>
    <row r="9" spans="1:13" x14ac:dyDescent="0.3">
      <c r="A9">
        <v>2019</v>
      </c>
      <c r="B9" t="s">
        <v>30</v>
      </c>
      <c r="E9">
        <v>105</v>
      </c>
      <c r="L9">
        <f t="shared" si="0"/>
        <v>0</v>
      </c>
      <c r="M9">
        <f t="shared" si="1"/>
        <v>0</v>
      </c>
    </row>
    <row r="10" spans="1:13" x14ac:dyDescent="0.3">
      <c r="A10">
        <v>2018</v>
      </c>
      <c r="B10" t="s">
        <v>159</v>
      </c>
      <c r="D10">
        <v>176</v>
      </c>
      <c r="E10">
        <v>131</v>
      </c>
      <c r="F10">
        <v>24</v>
      </c>
      <c r="G10">
        <v>252</v>
      </c>
      <c r="J10">
        <v>131</v>
      </c>
      <c r="K10">
        <v>24</v>
      </c>
      <c r="L10">
        <f t="shared" si="0"/>
        <v>155</v>
      </c>
      <c r="M10">
        <f t="shared" si="1"/>
        <v>42.465753424657535</v>
      </c>
    </row>
    <row r="11" spans="1:13" x14ac:dyDescent="0.3">
      <c r="A11">
        <v>2018</v>
      </c>
      <c r="B11" t="s">
        <v>32</v>
      </c>
      <c r="D11">
        <v>125</v>
      </c>
      <c r="E11">
        <v>142</v>
      </c>
      <c r="F11">
        <v>48</v>
      </c>
      <c r="G11">
        <v>317</v>
      </c>
      <c r="J11">
        <v>142</v>
      </c>
      <c r="K11">
        <v>48</v>
      </c>
      <c r="L11">
        <f t="shared" si="0"/>
        <v>190</v>
      </c>
      <c r="M11">
        <f t="shared" si="1"/>
        <v>52.054794520547944</v>
      </c>
    </row>
    <row r="12" spans="1:13" x14ac:dyDescent="0.3">
      <c r="A12">
        <v>2018</v>
      </c>
      <c r="B12" t="s">
        <v>160</v>
      </c>
      <c r="D12">
        <v>141</v>
      </c>
      <c r="F12">
        <v>23</v>
      </c>
    </row>
    <row r="13" spans="1:13" x14ac:dyDescent="0.3">
      <c r="A13">
        <v>2019</v>
      </c>
      <c r="B13" t="s">
        <v>160</v>
      </c>
      <c r="C13">
        <v>187</v>
      </c>
      <c r="D13">
        <v>82</v>
      </c>
      <c r="F13">
        <v>41</v>
      </c>
    </row>
    <row r="14" spans="1:13" x14ac:dyDescent="0.3">
      <c r="A14">
        <v>2020</v>
      </c>
      <c r="B14" t="s">
        <v>160</v>
      </c>
      <c r="F14">
        <v>7</v>
      </c>
      <c r="G14">
        <v>171</v>
      </c>
    </row>
    <row r="15" spans="1:13" x14ac:dyDescent="0.3">
      <c r="A15">
        <v>2021</v>
      </c>
      <c r="B15" t="s">
        <v>160</v>
      </c>
      <c r="F15">
        <v>45</v>
      </c>
    </row>
    <row r="17" spans="3:7" x14ac:dyDescent="0.3">
      <c r="C17">
        <f>AVERAGE(C2:C15)</f>
        <v>121.75</v>
      </c>
      <c r="D17">
        <f t="shared" ref="D17:G17" si="2">AVERAGE(D2:D15)</f>
        <v>167.90909090909091</v>
      </c>
      <c r="E17">
        <f t="shared" si="2"/>
        <v>96.2</v>
      </c>
      <c r="F17">
        <f t="shared" si="2"/>
        <v>27.083333333333332</v>
      </c>
      <c r="G17">
        <f t="shared" si="2"/>
        <v>238.22222222222223</v>
      </c>
    </row>
    <row r="21" spans="3:7" x14ac:dyDescent="0.3">
      <c r="E2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 Blackbourn (PGR)</dc:creator>
  <cp:lastModifiedBy>Florence Blackbourn (PGR)</cp:lastModifiedBy>
  <dcterms:created xsi:type="dcterms:W3CDTF">2024-07-08T09:24:33Z</dcterms:created>
  <dcterms:modified xsi:type="dcterms:W3CDTF">2024-09-25T18:46:57Z</dcterms:modified>
</cp:coreProperties>
</file>