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lori\Desktop\Stage_2A\Présentations\"/>
    </mc:Choice>
  </mc:AlternateContent>
  <xr:revisionPtr revIDLastSave="0" documentId="13_ncr:1_{305744AF-3602-434D-BF3E-7334B36228C8}" xr6:coauthVersionLast="47" xr6:coauthVersionMax="47" xr10:uidLastSave="{00000000-0000-0000-0000-000000000000}"/>
  <bookViews>
    <workbookView xWindow="4560" yWindow="612" windowWidth="17280" windowHeight="8964" tabRatio="605" activeTab="1" xr2:uid="{00000000-000D-0000-FFFF-FFFF00000000}"/>
  </bookViews>
  <sheets>
    <sheet name="Artificial dataset sign=0,05" sheetId="1" r:id="rId1"/>
    <sheet name="Artificial dataset sign=0,8" sheetId="4" r:id="rId2"/>
    <sheet name="FMRI dataset" sheetId="3" r:id="rId3"/>
    <sheet name="Finance dataset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0" i="4" l="1"/>
  <c r="N60" i="4"/>
  <c r="M50" i="4"/>
  <c r="N50" i="4"/>
  <c r="M40" i="4"/>
  <c r="N40" i="4"/>
  <c r="M20" i="4"/>
  <c r="N20" i="4"/>
  <c r="M10" i="4"/>
  <c r="N10" i="4"/>
  <c r="M30" i="4"/>
  <c r="N30" i="4"/>
  <c r="E75" i="4"/>
  <c r="B78" i="4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75" i="4"/>
  <c r="G76" i="4"/>
  <c r="G77" i="4"/>
  <c r="G78" i="4"/>
  <c r="F75" i="4"/>
  <c r="F76" i="4"/>
  <c r="F77" i="4"/>
  <c r="F78" i="4"/>
  <c r="E76" i="4"/>
  <c r="E77" i="4"/>
  <c r="E78" i="4"/>
  <c r="D75" i="4"/>
  <c r="D76" i="4"/>
  <c r="D77" i="4"/>
  <c r="D78" i="4"/>
  <c r="G74" i="4"/>
  <c r="F74" i="4"/>
  <c r="E74" i="4"/>
  <c r="D74" i="4"/>
  <c r="C75" i="4"/>
  <c r="C76" i="4"/>
  <c r="C77" i="4"/>
  <c r="C78" i="4"/>
  <c r="C74" i="4"/>
  <c r="B77" i="4"/>
  <c r="B76" i="4"/>
  <c r="B75" i="4"/>
  <c r="B74" i="4"/>
  <c r="N58" i="4"/>
  <c r="M58" i="4"/>
  <c r="N57" i="4"/>
  <c r="M57" i="4"/>
  <c r="N56" i="4"/>
  <c r="M56" i="4"/>
  <c r="N55" i="4"/>
  <c r="M55" i="4"/>
  <c r="N54" i="4"/>
  <c r="M54" i="4"/>
  <c r="N48" i="4"/>
  <c r="M48" i="4"/>
  <c r="N47" i="4"/>
  <c r="M47" i="4"/>
  <c r="N46" i="4"/>
  <c r="M46" i="4"/>
  <c r="N45" i="4"/>
  <c r="M45" i="4"/>
  <c r="N44" i="4"/>
  <c r="M44" i="4"/>
  <c r="N38" i="4"/>
  <c r="M38" i="4"/>
  <c r="N37" i="4"/>
  <c r="M37" i="4"/>
  <c r="N36" i="4"/>
  <c r="M36" i="4"/>
  <c r="N35" i="4"/>
  <c r="M35" i="4"/>
  <c r="N34" i="4"/>
  <c r="M34" i="4"/>
  <c r="N28" i="4"/>
  <c r="M28" i="4"/>
  <c r="N27" i="4"/>
  <c r="M27" i="4"/>
  <c r="N26" i="4"/>
  <c r="M26" i="4"/>
  <c r="N25" i="4"/>
  <c r="M25" i="4"/>
  <c r="N24" i="4"/>
  <c r="M24" i="4"/>
  <c r="N18" i="4"/>
  <c r="M18" i="4"/>
  <c r="N17" i="4"/>
  <c r="M17" i="4"/>
  <c r="N16" i="4"/>
  <c r="M16" i="4"/>
  <c r="N15" i="4"/>
  <c r="M15" i="4"/>
  <c r="N14" i="4"/>
  <c r="M14" i="4"/>
  <c r="N8" i="4"/>
  <c r="M8" i="4"/>
  <c r="N7" i="4"/>
  <c r="M7" i="4"/>
  <c r="N6" i="4"/>
  <c r="M6" i="4"/>
  <c r="N5" i="4"/>
  <c r="M5" i="4"/>
  <c r="N4" i="4"/>
  <c r="M4" i="4"/>
  <c r="C22" i="2"/>
  <c r="B22" i="2"/>
  <c r="C18" i="2"/>
  <c r="B18" i="2"/>
  <c r="C14" i="2"/>
  <c r="B14" i="2"/>
  <c r="C21" i="2"/>
  <c r="B21" i="2"/>
  <c r="C17" i="2"/>
  <c r="B17" i="2"/>
  <c r="C13" i="2"/>
  <c r="B13" i="2"/>
  <c r="N8" i="1"/>
  <c r="M8" i="1"/>
  <c r="C16" i="3"/>
  <c r="B16" i="3"/>
  <c r="C15" i="3"/>
  <c r="B15" i="3"/>
  <c r="C14" i="3"/>
  <c r="B14" i="3"/>
  <c r="C13" i="3"/>
  <c r="B13" i="3"/>
  <c r="C12" i="3"/>
  <c r="B12" i="3"/>
  <c r="N53" i="1"/>
  <c r="M53" i="1"/>
  <c r="N52" i="1"/>
  <c r="M52" i="1"/>
  <c r="N51" i="1"/>
  <c r="M51" i="1"/>
  <c r="N50" i="1"/>
  <c r="M50" i="1"/>
  <c r="N49" i="1"/>
  <c r="M49" i="1"/>
  <c r="N44" i="1"/>
  <c r="M44" i="1"/>
  <c r="N43" i="1"/>
  <c r="M43" i="1"/>
  <c r="N42" i="1"/>
  <c r="M42" i="1"/>
  <c r="N41" i="1"/>
  <c r="M41" i="1"/>
  <c r="N40" i="1"/>
  <c r="M40" i="1"/>
  <c r="N35" i="1"/>
  <c r="M35" i="1"/>
  <c r="N34" i="1"/>
  <c r="M34" i="1"/>
  <c r="N33" i="1"/>
  <c r="M33" i="1"/>
  <c r="N32" i="1"/>
  <c r="M32" i="1"/>
  <c r="N31" i="1"/>
  <c r="M31" i="1"/>
  <c r="N23" i="1"/>
  <c r="N26" i="1"/>
  <c r="M26" i="1"/>
  <c r="N25" i="1"/>
  <c r="M25" i="1"/>
  <c r="N24" i="1"/>
  <c r="M24" i="1"/>
  <c r="M23" i="1"/>
  <c r="N22" i="1"/>
  <c r="M22" i="1"/>
  <c r="N17" i="1"/>
  <c r="M17" i="1"/>
  <c r="N16" i="1"/>
  <c r="M16" i="1"/>
  <c r="N15" i="1"/>
  <c r="M15" i="1"/>
  <c r="N14" i="1"/>
  <c r="M14" i="1"/>
  <c r="N13" i="1"/>
  <c r="M13" i="1"/>
  <c r="N5" i="1"/>
  <c r="N6" i="1"/>
  <c r="N7" i="1"/>
  <c r="M5" i="1"/>
  <c r="M6" i="1"/>
  <c r="M7" i="1"/>
  <c r="M4" i="1"/>
  <c r="N4" i="1"/>
</calcChain>
</file>

<file path=xl/sharedStrings.xml><?xml version="1.0" encoding="utf-8"?>
<sst xmlns="http://schemas.openxmlformats.org/spreadsheetml/2006/main" count="314" uniqueCount="118">
  <si>
    <t>Artificial database</t>
  </si>
  <si>
    <t>Fork</t>
  </si>
  <si>
    <t>V-Structure</t>
  </si>
  <si>
    <t>Mediator</t>
  </si>
  <si>
    <t>Diamond</t>
  </si>
  <si>
    <t>Recall</t>
  </si>
  <si>
    <r>
      <t>(F1)</t>
    </r>
    <r>
      <rPr>
        <sz val="11"/>
        <color theme="1"/>
        <rFont val="Calibri"/>
        <family val="2"/>
      </rPr>
      <t>→ score</t>
    </r>
  </si>
  <si>
    <t>Structural Hamming distance</t>
  </si>
  <si>
    <t>Precision on the edges</t>
  </si>
  <si>
    <t>Precision on the predicted lags</t>
  </si>
  <si>
    <t>Mean</t>
  </si>
  <si>
    <t>Standart deviation</t>
  </si>
  <si>
    <t xml:space="preserve">6 edges </t>
  </si>
  <si>
    <t>5 edges</t>
  </si>
  <si>
    <t xml:space="preserve">8 edges </t>
  </si>
  <si>
    <t>7ts</t>
  </si>
  <si>
    <t xml:space="preserve">13 edges </t>
  </si>
  <si>
    <t>7ts2h</t>
  </si>
  <si>
    <t>15 edges</t>
  </si>
  <si>
    <t>timeseries 1</t>
  </si>
  <si>
    <t>timeseries 2</t>
  </si>
  <si>
    <t>timeseries 3</t>
  </si>
  <si>
    <t>timeseries 4</t>
  </si>
  <si>
    <t>timeseries 5</t>
  </si>
  <si>
    <t>timeseries 6</t>
  </si>
  <si>
    <t>timeseries 7</t>
  </si>
  <si>
    <t>timeseries 8</t>
  </si>
  <si>
    <t>timeseries 9</t>
  </si>
  <si>
    <t>timeseries 10</t>
  </si>
  <si>
    <t>7TS</t>
  </si>
  <si>
    <t>7TS2H</t>
  </si>
  <si>
    <t>1 ± 0</t>
  </si>
  <si>
    <t>0,98 ± 0,08</t>
  </si>
  <si>
    <t>0,94 ± 0,13</t>
  </si>
  <si>
    <t>Recall on the edges</t>
  </si>
  <si>
    <t>0,52 ± 0,05</t>
  </si>
  <si>
    <t>0,55 ± 0,11</t>
  </si>
  <si>
    <t>0,54 ± 0,08</t>
  </si>
  <si>
    <t>5,8 ± 0,63</t>
  </si>
  <si>
    <t>FMRI</t>
  </si>
  <si>
    <t>timeseries 11</t>
  </si>
  <si>
    <t>timeseries 12</t>
  </si>
  <si>
    <t>timeseries 13</t>
  </si>
  <si>
    <t>timeseries 14</t>
  </si>
  <si>
    <t>timeseries 15</t>
  </si>
  <si>
    <t>50 time series</t>
  </si>
  <si>
    <t>L=1</t>
  </si>
  <si>
    <t>L=2</t>
  </si>
  <si>
    <t>L=0</t>
  </si>
  <si>
    <t xml:space="preserve">Precision </t>
  </si>
  <si>
    <r>
      <t>F1</t>
    </r>
    <r>
      <rPr>
        <sz val="11"/>
        <color theme="1"/>
        <rFont val="Calibri"/>
        <family val="2"/>
      </rPr>
      <t xml:space="preserve"> score</t>
    </r>
  </si>
  <si>
    <t xml:space="preserve">hyperparameters </t>
  </si>
  <si>
    <t>k=4</t>
  </si>
  <si>
    <t>c=4</t>
  </si>
  <si>
    <t>significance=0,05</t>
  </si>
  <si>
    <t>epochs=5000</t>
  </si>
  <si>
    <t>learning rate=0,01</t>
  </si>
  <si>
    <t>Graph10</t>
  </si>
  <si>
    <t xml:space="preserve">F1' </t>
  </si>
  <si>
    <t>Graph 3</t>
  </si>
  <si>
    <t>Graph2</t>
  </si>
  <si>
    <t>Graph 4</t>
  </si>
  <si>
    <t>Graph 5</t>
  </si>
  <si>
    <t>Graph 6</t>
  </si>
  <si>
    <t>Graph 7</t>
  </si>
  <si>
    <t>Graph 8</t>
  </si>
  <si>
    <t>Graph 9</t>
  </si>
  <si>
    <t>significance=0,8</t>
  </si>
  <si>
    <t>(F1) ⃗ score</t>
  </si>
  <si>
    <r>
      <t xml:space="preserve">1 </t>
    </r>
    <r>
      <rPr>
        <sz val="11"/>
        <color theme="1"/>
        <rFont val="Calibri"/>
        <family val="2"/>
      </rPr>
      <t>± 0</t>
    </r>
  </si>
  <si>
    <t>0,6 ± 0,13</t>
  </si>
  <si>
    <t>0,74 ± 0,11</t>
  </si>
  <si>
    <t>0,95 ± 0,11</t>
  </si>
  <si>
    <t>4 ± 1,33</t>
  </si>
  <si>
    <t>0,91 ± 0,15</t>
  </si>
  <si>
    <t>0,68 ± 0,04</t>
  </si>
  <si>
    <t>0,86 ± 0,13</t>
  </si>
  <si>
    <t>0,53 ± 0,14</t>
  </si>
  <si>
    <t>0,64 ± 0,13</t>
  </si>
  <si>
    <t>8,3 ± 2,31</t>
  </si>
  <si>
    <t>0,84 ± 0,18</t>
  </si>
  <si>
    <t>0,93 ± 0,10</t>
  </si>
  <si>
    <t>0,52 ± 0,08</t>
  </si>
  <si>
    <t>0,67 ± 0,08</t>
  </si>
  <si>
    <t>13 ± 2,4</t>
  </si>
  <si>
    <t>0,99 ± 0,04</t>
  </si>
  <si>
    <t>0,39 ± 0,1</t>
  </si>
  <si>
    <t>20,9 ± 3,35</t>
  </si>
  <si>
    <t>0,9 ± 0,32</t>
  </si>
  <si>
    <t>0,36 ± 0,18</t>
  </si>
  <si>
    <t>0,51 ± 0,23</t>
  </si>
  <si>
    <t>6 ± 1,33</t>
  </si>
  <si>
    <t>0,44 ± 0,13</t>
  </si>
  <si>
    <t>0,62 ± 0,13</t>
  </si>
  <si>
    <t>5,4 ± 135</t>
  </si>
  <si>
    <t>0,92 ± 0,18</t>
  </si>
  <si>
    <t>0,36 ± 0,11</t>
  </si>
  <si>
    <t>0,51 ± 0,14</t>
  </si>
  <si>
    <t>7,6 ± 1,26</t>
  </si>
  <si>
    <t>0,29 ± 0,06</t>
  </si>
  <si>
    <t>0,43 ± 0,07</t>
  </si>
  <si>
    <t>12,5 ± 1,78</t>
  </si>
  <si>
    <t>0,97 ± 0,11</t>
  </si>
  <si>
    <t>0,95 ± 0,09</t>
  </si>
  <si>
    <t xml:space="preserve">0,68 ± 0,07 </t>
  </si>
  <si>
    <t>12,6 ± 2,37</t>
  </si>
  <si>
    <t>19,1 ± 3,28</t>
  </si>
  <si>
    <t>python .\runTCDF.py --ground_truth .\data\Finance\TS_2.csv=.\data\Finance\2_groundtruth.csv,.\data\Finance\TS_3.csv=.\data\Finance\3_groundtruth.csv,.\data\Finance\TS_4.csv=.\data\Finance\4_groundtruth.csv,.\data\Finance\TS_5.csv=.\data\Finance\5_groundtruth.csv,.\data\Finance\TS_6.csv=.\data\Finance\6_groundtruth.csv,.\data\Finance\TS_7.csv=.\data\Finance\7_groundtruth.csv,.\data\Finance\TS_8.csv=.\data\Finance\8_groundtruth.csv,.\data\Finance\TS_9.csv=.\data\Finance\9_groundtruth.csv,.\data\Finance\TS_10.csv=.\data\Finance\10_groundtruth.csv</t>
  </si>
  <si>
    <t>F1 score</t>
  </si>
  <si>
    <t>F1' score</t>
  </si>
  <si>
    <t>0,68 ± 0,09</t>
  </si>
  <si>
    <t>0,62 ± 0,08</t>
  </si>
  <si>
    <t>0,62 ± 0,1</t>
  </si>
  <si>
    <t>0,78 ± 0,12</t>
  </si>
  <si>
    <t>0,75 ± 0,14</t>
  </si>
  <si>
    <t>0,75 ± 0,13</t>
  </si>
  <si>
    <t>SID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</si>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</sst>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8"/>
      <name val="Arial"/>
    </font>
    <font>
      <b/>
      <sz val="18.7"/>
      <color rgb="FFFFFFFF"/>
      <name val="Arial"/>
    </font>
    <font>
      <sz val="18.7"/>
      <color rgb="FF1A5E8F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quotePrefix="1"/>
    <xf numFmtId="0" fontId="3" fillId="0" borderId="0" xfId="0" applyFont="1" applyFill="1" applyBorder="1" applyAlignment="1">
      <alignment horizontal="right" vertical="center" wrapText="1" indent="1"/>
    </xf>
    <xf numFmtId="0" fontId="4" fillId="0" borderId="0" xfId="0" applyFont="1" applyFill="1" applyBorder="1" applyAlignment="1">
      <alignment horizontal="left" vertical="center" wrapText="1" indent="1" readingOrder="1"/>
    </xf>
    <xf numFmtId="0" fontId="5" fillId="0" borderId="0" xfId="0" applyFont="1" applyFill="1" applyBorder="1" applyAlignment="1">
      <alignment horizontal="left" vertical="center" wrapText="1" indent="1" readingOrder="1"/>
    </xf>
    <xf numFmtId="0" fontId="5" fillId="0" borderId="0" xfId="0" applyFont="1" applyFill="1" applyBorder="1" applyAlignment="1">
      <alignment horizontal="center" wrapText="1" readingOrder="1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topLeftCell="A25" zoomScaleNormal="100" workbookViewId="0">
      <selection activeCell="H76" sqref="H76"/>
    </sheetView>
  </sheetViews>
  <sheetFormatPr baseColWidth="10" defaultColWidth="8.88671875" defaultRowHeight="14.4" x14ac:dyDescent="0.3"/>
  <cols>
    <col min="1" max="1" width="26.77734375" customWidth="1"/>
    <col min="2" max="11" width="11.77734375" customWidth="1"/>
    <col min="14" max="14" width="17.77734375" customWidth="1"/>
    <col min="16" max="16" width="13.5546875" customWidth="1"/>
  </cols>
  <sheetData>
    <row r="1" spans="1:16" x14ac:dyDescent="0.3">
      <c r="A1" t="s">
        <v>0</v>
      </c>
    </row>
    <row r="2" spans="1:16" x14ac:dyDescent="0.3">
      <c r="B2" s="2" t="s">
        <v>1</v>
      </c>
      <c r="C2" s="3" t="s">
        <v>13</v>
      </c>
      <c r="D2" s="3"/>
      <c r="E2" s="3"/>
      <c r="F2" s="3"/>
      <c r="G2" s="3"/>
      <c r="H2" s="3"/>
      <c r="I2" s="3"/>
      <c r="J2" s="3"/>
      <c r="K2" s="4"/>
    </row>
    <row r="3" spans="1:16" x14ac:dyDescent="0.3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M3" t="s">
        <v>10</v>
      </c>
      <c r="N3" t="s">
        <v>11</v>
      </c>
    </row>
    <row r="4" spans="1:16" x14ac:dyDescent="0.3">
      <c r="A4" t="s">
        <v>8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</v>
      </c>
      <c r="I4" s="5">
        <v>1</v>
      </c>
      <c r="J4" s="5">
        <v>1</v>
      </c>
      <c r="K4" s="5">
        <v>1</v>
      </c>
      <c r="M4">
        <f>AVERAGE(B4:K4)</f>
        <v>0.9</v>
      </c>
      <c r="N4">
        <f>STDEV(B4:K4)</f>
        <v>0.316227766016838</v>
      </c>
      <c r="P4" t="s">
        <v>88</v>
      </c>
    </row>
    <row r="5" spans="1:16" x14ac:dyDescent="0.3">
      <c r="A5" t="s">
        <v>5</v>
      </c>
      <c r="B5" s="6">
        <v>0.2</v>
      </c>
      <c r="C5" s="6">
        <v>0.4</v>
      </c>
      <c r="D5" s="6">
        <v>0.6</v>
      </c>
      <c r="E5" s="6">
        <v>0.6</v>
      </c>
      <c r="F5" s="6">
        <v>0.2</v>
      </c>
      <c r="G5" s="6">
        <v>0.4</v>
      </c>
      <c r="H5" s="6">
        <v>0</v>
      </c>
      <c r="I5" s="6">
        <v>0.4</v>
      </c>
      <c r="J5" s="6">
        <v>0.4</v>
      </c>
      <c r="K5" s="6">
        <v>0.4</v>
      </c>
      <c r="M5">
        <f>AVERAGE(B5:K5)</f>
        <v>0.36</v>
      </c>
      <c r="N5">
        <f>STDEV(B5:K5)</f>
        <v>0.18378731669453643</v>
      </c>
      <c r="P5" t="s">
        <v>89</v>
      </c>
    </row>
    <row r="6" spans="1:16" x14ac:dyDescent="0.3">
      <c r="A6" t="s">
        <v>6</v>
      </c>
      <c r="B6" s="6">
        <v>0.33</v>
      </c>
      <c r="C6" s="6">
        <v>0.56999999999999995</v>
      </c>
      <c r="D6" s="6">
        <v>0.74990000000000001</v>
      </c>
      <c r="E6" s="6">
        <v>0.78990000000000005</v>
      </c>
      <c r="F6" s="6">
        <v>0.33</v>
      </c>
      <c r="G6" s="6">
        <v>0.56999999999999995</v>
      </c>
      <c r="H6" s="6">
        <v>0</v>
      </c>
      <c r="I6" s="6">
        <v>0.56999999999999995</v>
      </c>
      <c r="J6" s="6">
        <v>0.57140000000000002</v>
      </c>
      <c r="K6" s="6">
        <v>0.57140000000000002</v>
      </c>
      <c r="M6">
        <f>AVERAGE(B6:K6)</f>
        <v>0.50525999999999993</v>
      </c>
      <c r="N6">
        <f>STDEV(B6:K6)</f>
        <v>0.23067804981546647</v>
      </c>
      <c r="P6" t="s">
        <v>90</v>
      </c>
    </row>
    <row r="7" spans="1:16" x14ac:dyDescent="0.3">
      <c r="A7" t="s">
        <v>7</v>
      </c>
      <c r="B7" s="6">
        <v>8</v>
      </c>
      <c r="C7" s="6">
        <v>6</v>
      </c>
      <c r="D7" s="6">
        <v>4</v>
      </c>
      <c r="E7" s="6">
        <v>4</v>
      </c>
      <c r="F7" s="6">
        <v>8</v>
      </c>
      <c r="G7" s="6">
        <v>6</v>
      </c>
      <c r="H7" s="6">
        <v>6</v>
      </c>
      <c r="I7" s="6">
        <v>6</v>
      </c>
      <c r="J7" s="6">
        <v>6</v>
      </c>
      <c r="K7" s="6">
        <v>6</v>
      </c>
      <c r="M7">
        <f>AVERAGE(B7:K7)</f>
        <v>6</v>
      </c>
      <c r="N7">
        <f>STDEV(B7:K7)</f>
        <v>1.3333333333333333</v>
      </c>
      <c r="P7" t="s">
        <v>91</v>
      </c>
    </row>
    <row r="8" spans="1:16" x14ac:dyDescent="0.3">
      <c r="A8" t="s">
        <v>9</v>
      </c>
      <c r="B8" s="7">
        <v>1</v>
      </c>
      <c r="C8" s="7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M8">
        <f>AVERAGE(B8:K8)</f>
        <v>1</v>
      </c>
      <c r="N8">
        <f>STDEV(B8:K8)</f>
        <v>0</v>
      </c>
      <c r="P8" t="s">
        <v>31</v>
      </c>
    </row>
    <row r="11" spans="1:16" x14ac:dyDescent="0.3">
      <c r="B11" s="2" t="s">
        <v>2</v>
      </c>
      <c r="C11" s="3" t="s">
        <v>13</v>
      </c>
      <c r="D11" s="3"/>
      <c r="E11" s="3"/>
      <c r="F11" s="3"/>
      <c r="G11" s="3"/>
      <c r="H11" s="3"/>
      <c r="I11" s="3"/>
      <c r="J11" s="3"/>
      <c r="K11" s="4"/>
    </row>
    <row r="12" spans="1:16" x14ac:dyDescent="0.3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M12" t="s">
        <v>10</v>
      </c>
      <c r="N12" t="s">
        <v>11</v>
      </c>
    </row>
    <row r="13" spans="1:16" x14ac:dyDescent="0.3">
      <c r="A13" t="s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M13">
        <f>AVERAGE(B13:K13)</f>
        <v>1</v>
      </c>
      <c r="N13">
        <f>STDEV(B13:K13)</f>
        <v>0</v>
      </c>
      <c r="P13" t="s">
        <v>31</v>
      </c>
    </row>
    <row r="14" spans="1:16" x14ac:dyDescent="0.3">
      <c r="A14" t="s">
        <v>5</v>
      </c>
      <c r="B14" s="6">
        <v>0.4</v>
      </c>
      <c r="C14" s="6">
        <v>0.6</v>
      </c>
      <c r="D14" s="6">
        <v>0.4</v>
      </c>
      <c r="E14" s="6">
        <v>0.2</v>
      </c>
      <c r="F14" s="6">
        <v>0.4</v>
      </c>
      <c r="G14" s="6">
        <v>0.4</v>
      </c>
      <c r="H14" s="6">
        <v>0.4</v>
      </c>
      <c r="I14" s="6">
        <v>0.6</v>
      </c>
      <c r="J14" s="6">
        <v>0.4</v>
      </c>
      <c r="K14" s="6">
        <v>0.6</v>
      </c>
      <c r="M14">
        <f>AVERAGE(B14:K14)</f>
        <v>0.43999999999999995</v>
      </c>
      <c r="N14">
        <f>STDEV(B14:K14)</f>
        <v>0.12649110640673542</v>
      </c>
      <c r="P14" t="s">
        <v>92</v>
      </c>
    </row>
    <row r="15" spans="1:16" x14ac:dyDescent="0.3">
      <c r="A15" t="s">
        <v>6</v>
      </c>
      <c r="B15" s="6">
        <v>0.74990000000000001</v>
      </c>
      <c r="C15" s="6">
        <v>0.74990000000000001</v>
      </c>
      <c r="D15" s="6">
        <v>0.56999999999999995</v>
      </c>
      <c r="E15" s="6">
        <v>0.33</v>
      </c>
      <c r="F15" s="6">
        <v>0.57140000000000002</v>
      </c>
      <c r="G15" s="6">
        <v>0.57140000000000002</v>
      </c>
      <c r="H15" s="6">
        <v>0.57140000000000002</v>
      </c>
      <c r="I15" s="6">
        <v>0.74990000000000001</v>
      </c>
      <c r="J15" s="6">
        <v>0.57140000000000002</v>
      </c>
      <c r="K15" s="6">
        <v>0.74999000000000005</v>
      </c>
      <c r="M15">
        <f>AVERAGE(B15:K15)</f>
        <v>0.618529</v>
      </c>
      <c r="N15">
        <f>STDEV(B15:K15)</f>
        <v>0.13480258474689769</v>
      </c>
      <c r="P15" t="s">
        <v>93</v>
      </c>
    </row>
    <row r="16" spans="1:16" x14ac:dyDescent="0.3">
      <c r="A16" t="s">
        <v>7</v>
      </c>
      <c r="B16" s="6">
        <v>4</v>
      </c>
      <c r="C16" s="6">
        <v>4</v>
      </c>
      <c r="D16" s="6">
        <v>6</v>
      </c>
      <c r="E16" s="6">
        <v>8</v>
      </c>
      <c r="F16" s="6">
        <v>6</v>
      </c>
      <c r="G16" s="6">
        <v>6</v>
      </c>
      <c r="H16" s="6">
        <v>6</v>
      </c>
      <c r="I16" s="6">
        <v>4</v>
      </c>
      <c r="J16" s="6">
        <v>6</v>
      </c>
      <c r="K16" s="6">
        <v>4</v>
      </c>
      <c r="M16">
        <f>AVERAGE(B16:K16)</f>
        <v>5.4</v>
      </c>
      <c r="N16">
        <f>STDEV(B16:K16)</f>
        <v>1.3498971154211048</v>
      </c>
      <c r="P16" t="s">
        <v>94</v>
      </c>
    </row>
    <row r="17" spans="1:16" x14ac:dyDescent="0.3">
      <c r="A17" t="s">
        <v>9</v>
      </c>
      <c r="B17" s="7">
        <v>1</v>
      </c>
      <c r="C17" s="7">
        <v>0.66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0.5</v>
      </c>
      <c r="K17" s="8">
        <v>1</v>
      </c>
      <c r="M17">
        <f>AVERAGE(B17:K17)</f>
        <v>0.91600000000000004</v>
      </c>
      <c r="N17">
        <f>STDEV(B17:K17)</f>
        <v>0.18105861543219157</v>
      </c>
      <c r="P17" t="s">
        <v>95</v>
      </c>
    </row>
    <row r="20" spans="1:16" x14ac:dyDescent="0.3">
      <c r="B20" s="2" t="s">
        <v>3</v>
      </c>
      <c r="C20" s="3" t="s">
        <v>12</v>
      </c>
      <c r="D20" s="3"/>
      <c r="E20" s="3"/>
      <c r="F20" s="3"/>
      <c r="G20" s="3"/>
      <c r="H20" s="3"/>
      <c r="I20" s="3"/>
      <c r="J20" s="3"/>
      <c r="K20" s="4"/>
    </row>
    <row r="21" spans="1:16" x14ac:dyDescent="0.3">
      <c r="B21" s="1">
        <v>0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M21" t="s">
        <v>10</v>
      </c>
      <c r="N21" t="s">
        <v>11</v>
      </c>
    </row>
    <row r="22" spans="1:16" x14ac:dyDescent="0.3">
      <c r="A22" t="s">
        <v>8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M22">
        <f>AVERAGE(B22:K22)</f>
        <v>1</v>
      </c>
      <c r="N22">
        <f>STDEV(B22:K22)</f>
        <v>0</v>
      </c>
      <c r="P22" t="s">
        <v>31</v>
      </c>
    </row>
    <row r="23" spans="1:16" x14ac:dyDescent="0.3">
      <c r="A23" t="s">
        <v>5</v>
      </c>
      <c r="B23" s="6">
        <v>0.33</v>
      </c>
      <c r="C23" s="6">
        <v>0.33</v>
      </c>
      <c r="D23" s="6">
        <v>0.33</v>
      </c>
      <c r="E23" s="6">
        <v>0.33</v>
      </c>
      <c r="F23" s="6">
        <v>0.5</v>
      </c>
      <c r="G23" s="6">
        <v>0.33</v>
      </c>
      <c r="H23" s="6">
        <v>0.33</v>
      </c>
      <c r="I23" s="6">
        <v>0.5</v>
      </c>
      <c r="J23" s="6">
        <v>0.16</v>
      </c>
      <c r="K23" s="6">
        <v>0.5</v>
      </c>
      <c r="M23">
        <f>AVERAGE(B23:K23)</f>
        <v>0.36399999999999999</v>
      </c>
      <c r="N23">
        <f>STDEV(B23:K23)</f>
        <v>0.10751744044572485</v>
      </c>
      <c r="P23" t="s">
        <v>96</v>
      </c>
    </row>
    <row r="24" spans="1:16" x14ac:dyDescent="0.3">
      <c r="A24" t="s">
        <v>6</v>
      </c>
      <c r="B24" s="6">
        <v>0.5</v>
      </c>
      <c r="C24" s="6">
        <v>0.5</v>
      </c>
      <c r="D24" s="6">
        <v>0.5</v>
      </c>
      <c r="E24" s="6">
        <v>0.5</v>
      </c>
      <c r="F24" s="6">
        <v>0.66669999999999996</v>
      </c>
      <c r="G24" s="6">
        <v>0.5</v>
      </c>
      <c r="H24" s="6">
        <v>0.3</v>
      </c>
      <c r="I24" s="6">
        <v>0.66669999999999996</v>
      </c>
      <c r="J24" s="6">
        <v>0.28599999999999998</v>
      </c>
      <c r="K24" s="6">
        <v>0.66669999999999996</v>
      </c>
      <c r="M24">
        <f>AVERAGE(B24:K24)</f>
        <v>0.5086099999999999</v>
      </c>
      <c r="N24">
        <f>STDEV(B24:K24)</f>
        <v>0.13679723397138668</v>
      </c>
      <c r="P24" t="s">
        <v>97</v>
      </c>
    </row>
    <row r="25" spans="1:16" x14ac:dyDescent="0.3">
      <c r="A25" t="s">
        <v>7</v>
      </c>
      <c r="B25" s="6">
        <v>8</v>
      </c>
      <c r="C25" s="6">
        <v>8</v>
      </c>
      <c r="D25" s="6">
        <v>8</v>
      </c>
      <c r="E25" s="6">
        <v>8</v>
      </c>
      <c r="F25" s="6">
        <v>6</v>
      </c>
      <c r="G25" s="6">
        <v>8</v>
      </c>
      <c r="H25" s="6">
        <v>8</v>
      </c>
      <c r="I25" s="6">
        <v>6</v>
      </c>
      <c r="J25" s="6">
        <v>10</v>
      </c>
      <c r="K25" s="6">
        <v>6</v>
      </c>
      <c r="M25">
        <f>AVERAGE(B25:K25)</f>
        <v>7.6</v>
      </c>
      <c r="N25">
        <f>STDEV(B25:K25)</f>
        <v>1.2649110640673507</v>
      </c>
      <c r="P25" t="s">
        <v>98</v>
      </c>
    </row>
    <row r="26" spans="1:16" x14ac:dyDescent="0.3">
      <c r="A26" t="s">
        <v>9</v>
      </c>
      <c r="B26" s="7">
        <v>1</v>
      </c>
      <c r="C26" s="7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M26">
        <f>AVERAGE(B26:K26)</f>
        <v>1</v>
      </c>
      <c r="N26">
        <f>STDEV(B26:K26)</f>
        <v>0</v>
      </c>
      <c r="P26" t="s">
        <v>31</v>
      </c>
    </row>
    <row r="29" spans="1:16" x14ac:dyDescent="0.3">
      <c r="B29" s="2" t="s">
        <v>4</v>
      </c>
      <c r="C29" s="3" t="s">
        <v>14</v>
      </c>
      <c r="D29" s="3"/>
      <c r="E29" s="3"/>
      <c r="F29" s="3"/>
      <c r="G29" s="3"/>
      <c r="H29" s="3"/>
      <c r="I29" s="3"/>
      <c r="J29" s="3"/>
      <c r="K29" s="4"/>
    </row>
    <row r="30" spans="1:16" x14ac:dyDescent="0.3">
      <c r="B30" s="1">
        <v>0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M30" t="s">
        <v>10</v>
      </c>
      <c r="N30" t="s">
        <v>11</v>
      </c>
    </row>
    <row r="31" spans="1:16" x14ac:dyDescent="0.3">
      <c r="A31" t="s">
        <v>8</v>
      </c>
      <c r="B31" s="5">
        <v>1</v>
      </c>
      <c r="C31" s="5">
        <v>1</v>
      </c>
      <c r="D31" s="5">
        <v>1</v>
      </c>
      <c r="E31" s="5">
        <v>0.66</v>
      </c>
      <c r="F31" s="5">
        <v>1</v>
      </c>
      <c r="G31" s="5">
        <v>1</v>
      </c>
      <c r="H31" s="5">
        <v>1</v>
      </c>
      <c r="I31" s="5">
        <v>1</v>
      </c>
      <c r="J31" s="5">
        <v>0.75</v>
      </c>
      <c r="K31" s="5">
        <v>0.66</v>
      </c>
      <c r="M31">
        <f>AVERAGE(B31:K31)</f>
        <v>0.90700000000000003</v>
      </c>
      <c r="N31">
        <f>STDEV(B31:K31)</f>
        <v>0.15173441710216284</v>
      </c>
      <c r="P31" t="s">
        <v>74</v>
      </c>
    </row>
    <row r="32" spans="1:16" x14ac:dyDescent="0.3">
      <c r="A32" t="s">
        <v>5</v>
      </c>
      <c r="B32" s="6">
        <v>0.25</v>
      </c>
      <c r="C32" s="6">
        <v>0.25</v>
      </c>
      <c r="D32" s="6">
        <v>0.25</v>
      </c>
      <c r="E32" s="6">
        <v>0.25</v>
      </c>
      <c r="F32" s="6">
        <v>0.375</v>
      </c>
      <c r="G32" s="6">
        <v>0.25</v>
      </c>
      <c r="H32" s="6">
        <v>0.375</v>
      </c>
      <c r="I32" s="6">
        <v>0.25</v>
      </c>
      <c r="J32" s="6">
        <v>0.375</v>
      </c>
      <c r="K32" s="6">
        <v>0.25</v>
      </c>
      <c r="M32">
        <f>AVERAGE(B32:K32)</f>
        <v>0.28749999999999998</v>
      </c>
      <c r="N32">
        <f>STDEV(B32:K32)</f>
        <v>6.0380736442456014E-2</v>
      </c>
      <c r="P32" t="s">
        <v>99</v>
      </c>
    </row>
    <row r="33" spans="1:16" x14ac:dyDescent="0.3">
      <c r="A33" t="s">
        <v>6</v>
      </c>
      <c r="B33" s="6">
        <v>0.4</v>
      </c>
      <c r="C33" s="6">
        <v>0.4</v>
      </c>
      <c r="D33" s="6">
        <v>0.4</v>
      </c>
      <c r="E33" s="6">
        <v>0.36</v>
      </c>
      <c r="F33" s="6">
        <v>0.54</v>
      </c>
      <c r="G33" s="6">
        <v>0.4</v>
      </c>
      <c r="H33" s="6">
        <v>0.54</v>
      </c>
      <c r="I33" s="6">
        <v>0.4</v>
      </c>
      <c r="J33" s="6">
        <v>0.5</v>
      </c>
      <c r="K33" s="6">
        <v>0.36399999999999999</v>
      </c>
      <c r="M33">
        <f>AVERAGE(B33:K33)</f>
        <v>0.4304</v>
      </c>
      <c r="N33">
        <f>STDEV(B33:K33)</f>
        <v>6.9004347689113191E-2</v>
      </c>
      <c r="P33" t="s">
        <v>100</v>
      </c>
    </row>
    <row r="34" spans="1:16" x14ac:dyDescent="0.3">
      <c r="A34" t="s">
        <v>7</v>
      </c>
      <c r="B34" s="6">
        <v>12</v>
      </c>
      <c r="C34" s="6">
        <v>12</v>
      </c>
      <c r="D34" s="6">
        <v>14</v>
      </c>
      <c r="E34" s="6">
        <v>15</v>
      </c>
      <c r="F34" s="6">
        <v>10</v>
      </c>
      <c r="G34" s="6">
        <v>12</v>
      </c>
      <c r="H34" s="6">
        <v>10</v>
      </c>
      <c r="I34" s="6">
        <v>12</v>
      </c>
      <c r="J34" s="6">
        <v>13</v>
      </c>
      <c r="K34" s="6">
        <v>15</v>
      </c>
      <c r="M34">
        <f>AVERAGE(B34:K34)</f>
        <v>12.5</v>
      </c>
      <c r="N34">
        <f>STDEV(B34:K34)</f>
        <v>1.7795130420052185</v>
      </c>
      <c r="P34" t="s">
        <v>101</v>
      </c>
    </row>
    <row r="35" spans="1:16" x14ac:dyDescent="0.3">
      <c r="A35" t="s">
        <v>9</v>
      </c>
      <c r="B35" s="7">
        <v>1</v>
      </c>
      <c r="C35" s="7">
        <v>1</v>
      </c>
      <c r="D35" s="8">
        <v>1</v>
      </c>
      <c r="E35" s="8">
        <v>1</v>
      </c>
      <c r="F35" s="8">
        <v>0.66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M35">
        <f>AVERAGE(B35:K35)</f>
        <v>0.96599999999999997</v>
      </c>
      <c r="N35">
        <f>STDEV(B35:K35)</f>
        <v>0.10751744044572553</v>
      </c>
      <c r="P35" t="s">
        <v>102</v>
      </c>
    </row>
    <row r="38" spans="1:16" x14ac:dyDescent="0.3">
      <c r="B38" s="2" t="s">
        <v>15</v>
      </c>
      <c r="C38" s="3" t="s">
        <v>16</v>
      </c>
      <c r="D38" s="3"/>
      <c r="E38" s="3"/>
      <c r="F38" s="3"/>
      <c r="G38" s="3"/>
      <c r="H38" s="3"/>
      <c r="I38" s="3"/>
      <c r="J38" s="3"/>
      <c r="K38" s="4"/>
    </row>
    <row r="39" spans="1:16" x14ac:dyDescent="0.3">
      <c r="B39" s="1">
        <v>0</v>
      </c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M39" t="s">
        <v>10</v>
      </c>
      <c r="N39" t="s">
        <v>11</v>
      </c>
    </row>
    <row r="40" spans="1:16" x14ac:dyDescent="0.3">
      <c r="A40" t="s">
        <v>8</v>
      </c>
      <c r="B40" s="5">
        <v>1</v>
      </c>
      <c r="C40" s="5">
        <v>0.875</v>
      </c>
      <c r="D40" s="5">
        <v>1</v>
      </c>
      <c r="E40" s="5">
        <v>0.89</v>
      </c>
      <c r="F40" s="5">
        <v>1</v>
      </c>
      <c r="G40" s="5">
        <v>1</v>
      </c>
      <c r="H40" s="5">
        <v>1</v>
      </c>
      <c r="I40" s="5">
        <v>1</v>
      </c>
      <c r="J40" s="5">
        <v>0.75</v>
      </c>
      <c r="K40" s="5">
        <v>1</v>
      </c>
      <c r="M40">
        <f>AVERAGE(B40:K40)</f>
        <v>0.95150000000000001</v>
      </c>
      <c r="N40">
        <f>STDEV(B40:K40)</f>
        <v>8.6089423792292216E-2</v>
      </c>
      <c r="P40" t="s">
        <v>103</v>
      </c>
    </row>
    <row r="41" spans="1:16" x14ac:dyDescent="0.3">
      <c r="A41" t="s">
        <v>5</v>
      </c>
      <c r="B41" s="6">
        <v>0.46</v>
      </c>
      <c r="C41" s="6">
        <v>0.54</v>
      </c>
      <c r="D41" s="6">
        <v>0.46</v>
      </c>
      <c r="E41" s="6">
        <v>0.62</v>
      </c>
      <c r="F41" s="6">
        <v>0.62</v>
      </c>
      <c r="G41" s="6">
        <v>0.46</v>
      </c>
      <c r="H41" s="6">
        <v>0.69</v>
      </c>
      <c r="I41" s="6">
        <v>0.46</v>
      </c>
      <c r="J41" s="6">
        <v>0.56999999999999995</v>
      </c>
      <c r="K41" s="6">
        <v>0.54</v>
      </c>
      <c r="M41">
        <f>AVERAGE(B41:K41)</f>
        <v>0.54200000000000004</v>
      </c>
      <c r="N41">
        <f>STDEV(B41:K41)</f>
        <v>8.2838531024047785E-2</v>
      </c>
      <c r="P41" t="s">
        <v>37</v>
      </c>
    </row>
    <row r="42" spans="1:16" x14ac:dyDescent="0.3">
      <c r="A42" t="s">
        <v>6</v>
      </c>
      <c r="B42" s="6">
        <v>0.63160000000000005</v>
      </c>
      <c r="C42" s="6">
        <v>0.66669999999999996</v>
      </c>
      <c r="D42" s="6">
        <v>0.63160000000000005</v>
      </c>
      <c r="E42" s="6">
        <v>0.72729999999999995</v>
      </c>
      <c r="F42" s="6">
        <v>0.76190000000000002</v>
      </c>
      <c r="G42" s="6">
        <v>0.63160000000000005</v>
      </c>
      <c r="H42" s="6">
        <v>0.81820000000000004</v>
      </c>
      <c r="I42" s="6">
        <v>0.63160000000000005</v>
      </c>
      <c r="J42" s="6">
        <v>0.57140000000000002</v>
      </c>
      <c r="K42" s="6">
        <v>0.70009999999999994</v>
      </c>
      <c r="M42">
        <f>AVERAGE(B42:K42)</f>
        <v>0.67719999999999991</v>
      </c>
      <c r="N42">
        <f>STDEV(B42:K42)</f>
        <v>7.4319759597746976E-2</v>
      </c>
      <c r="P42" t="s">
        <v>104</v>
      </c>
    </row>
    <row r="43" spans="1:16" x14ac:dyDescent="0.3">
      <c r="A43" t="s">
        <v>7</v>
      </c>
      <c r="B43" s="6">
        <v>14</v>
      </c>
      <c r="C43" s="6">
        <v>13</v>
      </c>
      <c r="D43" s="6">
        <v>14</v>
      </c>
      <c r="E43" s="6">
        <v>11</v>
      </c>
      <c r="F43" s="6">
        <v>10</v>
      </c>
      <c r="G43" s="6">
        <v>14</v>
      </c>
      <c r="H43" s="6">
        <v>8</v>
      </c>
      <c r="I43" s="6">
        <v>14</v>
      </c>
      <c r="J43" s="6">
        <v>16</v>
      </c>
      <c r="K43" s="6">
        <v>12</v>
      </c>
      <c r="M43">
        <f>AVERAGE(B43:K43)</f>
        <v>12.6</v>
      </c>
      <c r="N43">
        <f>STDEV(B43:K43)</f>
        <v>2.3664319132398486</v>
      </c>
      <c r="P43" t="s">
        <v>105</v>
      </c>
    </row>
    <row r="44" spans="1:16" x14ac:dyDescent="0.3">
      <c r="A44" t="s">
        <v>9</v>
      </c>
      <c r="B44" s="7">
        <v>1</v>
      </c>
      <c r="C44" s="7">
        <v>1</v>
      </c>
      <c r="D44" s="8">
        <v>1</v>
      </c>
      <c r="E44" s="8">
        <v>0.75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M44">
        <f>AVERAGE(B44:K44)</f>
        <v>0.97499999999999998</v>
      </c>
      <c r="N44">
        <f>STDEV(B44:K44)</f>
        <v>7.9056941504209485E-2</v>
      </c>
      <c r="P44" t="s">
        <v>32</v>
      </c>
    </row>
    <row r="47" spans="1:16" x14ac:dyDescent="0.3">
      <c r="B47" s="2" t="s">
        <v>17</v>
      </c>
      <c r="C47" s="3" t="s">
        <v>18</v>
      </c>
      <c r="D47" s="3"/>
      <c r="E47" s="3"/>
      <c r="F47" s="3"/>
      <c r="G47" s="3"/>
      <c r="H47" s="3"/>
      <c r="I47" s="3"/>
      <c r="J47" s="3"/>
      <c r="K47" s="4"/>
    </row>
    <row r="48" spans="1:16" x14ac:dyDescent="0.3">
      <c r="B48" s="1">
        <v>0</v>
      </c>
      <c r="C48" s="1">
        <v>1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1">
        <v>8</v>
      </c>
      <c r="K48" s="1">
        <v>9</v>
      </c>
      <c r="M48" t="s">
        <v>10</v>
      </c>
      <c r="N48" t="s">
        <v>11</v>
      </c>
    </row>
    <row r="49" spans="1:16" x14ac:dyDescent="0.3">
      <c r="A49" t="s">
        <v>8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0.88</v>
      </c>
      <c r="M49">
        <f>AVERAGE(B49:K49)</f>
        <v>0.9880000000000001</v>
      </c>
      <c r="N49">
        <f>STDEV(B49:K49)</f>
        <v>3.7947331922020551E-2</v>
      </c>
      <c r="P49" t="s">
        <v>85</v>
      </c>
    </row>
    <row r="50" spans="1:16" x14ac:dyDescent="0.3">
      <c r="A50" t="s">
        <v>5</v>
      </c>
      <c r="B50" s="6">
        <v>0.41</v>
      </c>
      <c r="C50" s="6">
        <v>0.18</v>
      </c>
      <c r="D50" s="6">
        <v>0.47</v>
      </c>
      <c r="E50" s="6">
        <v>0.47</v>
      </c>
      <c r="F50" s="6">
        <v>0.47</v>
      </c>
      <c r="G50" s="6">
        <v>0.28999999999999998</v>
      </c>
      <c r="H50" s="6">
        <v>0.28999999999999998</v>
      </c>
      <c r="I50" s="6">
        <v>0.41</v>
      </c>
      <c r="J50" s="6">
        <v>0.41</v>
      </c>
      <c r="K50" s="6">
        <v>0.47</v>
      </c>
      <c r="M50">
        <f>AVERAGE(B50:K50)</f>
        <v>0.38700000000000001</v>
      </c>
      <c r="N50">
        <f>STDEV(B50:K50)</f>
        <v>0.10044899203078138</v>
      </c>
      <c r="P50" t="s">
        <v>86</v>
      </c>
    </row>
    <row r="51" spans="1:16" x14ac:dyDescent="0.3">
      <c r="A51" t="s">
        <v>6</v>
      </c>
      <c r="B51" s="6">
        <v>0.58330000000000004</v>
      </c>
      <c r="C51" s="6">
        <v>0.3</v>
      </c>
      <c r="D51" s="6">
        <v>0.63990000000000002</v>
      </c>
      <c r="E51" s="6">
        <v>0.63990000000000002</v>
      </c>
      <c r="F51" s="6">
        <v>0.63990000000000002</v>
      </c>
      <c r="G51" s="6">
        <v>0.4546</v>
      </c>
      <c r="H51" s="6">
        <v>0.4546</v>
      </c>
      <c r="I51" s="6">
        <v>0.58330000000000004</v>
      </c>
      <c r="J51" s="6">
        <v>0.58330000000000004</v>
      </c>
      <c r="K51" s="6">
        <v>0.61529999999999996</v>
      </c>
      <c r="M51">
        <f>AVERAGE(B51:K51)</f>
        <v>0.54941000000000018</v>
      </c>
      <c r="N51">
        <f>STDEV(B51:K51)</f>
        <v>0.11182110166590929</v>
      </c>
      <c r="P51" t="s">
        <v>36</v>
      </c>
    </row>
    <row r="52" spans="1:16" x14ac:dyDescent="0.3">
      <c r="A52" t="s">
        <v>7</v>
      </c>
      <c r="B52" s="6">
        <v>18</v>
      </c>
      <c r="C52" s="6">
        <v>26</v>
      </c>
      <c r="D52" s="6">
        <v>16</v>
      </c>
      <c r="E52" s="6">
        <v>16</v>
      </c>
      <c r="F52" s="6">
        <v>16</v>
      </c>
      <c r="G52" s="6">
        <v>22</v>
      </c>
      <c r="H52" s="6">
        <v>22</v>
      </c>
      <c r="I52" s="6">
        <v>18</v>
      </c>
      <c r="J52" s="6">
        <v>18</v>
      </c>
      <c r="K52" s="6">
        <v>19</v>
      </c>
      <c r="M52">
        <f>AVERAGE(B52:K52)</f>
        <v>19.100000000000001</v>
      </c>
      <c r="N52">
        <f>STDEV(B52:K52)</f>
        <v>3.2812599206199251</v>
      </c>
      <c r="P52" t="s">
        <v>106</v>
      </c>
    </row>
    <row r="53" spans="1:16" x14ac:dyDescent="0.3">
      <c r="A53" t="s">
        <v>9</v>
      </c>
      <c r="B53" s="7">
        <v>1</v>
      </c>
      <c r="C53" s="7">
        <v>1</v>
      </c>
      <c r="D53" s="8">
        <v>1</v>
      </c>
      <c r="E53" s="8">
        <v>0.875</v>
      </c>
      <c r="F53" s="8">
        <v>1</v>
      </c>
      <c r="G53" s="8">
        <v>0.6</v>
      </c>
      <c r="H53" s="8">
        <v>1</v>
      </c>
      <c r="I53" s="8">
        <v>1</v>
      </c>
      <c r="J53" s="8">
        <v>1</v>
      </c>
      <c r="K53" s="8">
        <v>0.89</v>
      </c>
      <c r="M53">
        <f>AVERAGE(B53:K53)</f>
        <v>0.9365</v>
      </c>
      <c r="N53">
        <f>STDEV(B53:K53)</f>
        <v>0.12797677740729124</v>
      </c>
      <c r="P53" t="s">
        <v>33</v>
      </c>
    </row>
    <row r="56" spans="1:16" x14ac:dyDescent="0.3">
      <c r="A56" t="s">
        <v>51</v>
      </c>
    </row>
    <row r="57" spans="1:16" x14ac:dyDescent="0.3">
      <c r="A57" t="s">
        <v>52</v>
      </c>
    </row>
    <row r="58" spans="1:16" x14ac:dyDescent="0.3">
      <c r="A58" t="s">
        <v>46</v>
      </c>
    </row>
    <row r="59" spans="1:16" x14ac:dyDescent="0.3">
      <c r="A59" t="s">
        <v>53</v>
      </c>
    </row>
    <row r="60" spans="1:16" x14ac:dyDescent="0.3">
      <c r="A60" t="s">
        <v>54</v>
      </c>
    </row>
    <row r="61" spans="1:16" x14ac:dyDescent="0.3">
      <c r="A61" t="s">
        <v>55</v>
      </c>
    </row>
    <row r="62" spans="1:16" x14ac:dyDescent="0.3">
      <c r="A62" t="s">
        <v>56</v>
      </c>
    </row>
    <row r="63" spans="1:16" ht="14.4" customHeight="1" x14ac:dyDescent="0.3">
      <c r="B63" s="17"/>
      <c r="C63" s="18"/>
      <c r="D63" s="18"/>
      <c r="E63" s="18"/>
      <c r="F63" s="18"/>
      <c r="G63" s="18"/>
      <c r="H63" s="18"/>
    </row>
    <row r="64" spans="1:16" ht="14.4" customHeight="1" x14ac:dyDescent="0.4">
      <c r="B64" s="19"/>
      <c r="C64" s="20"/>
      <c r="D64" s="20"/>
      <c r="E64" s="20"/>
      <c r="F64" s="20"/>
      <c r="G64" s="20"/>
      <c r="H64" s="20"/>
    </row>
    <row r="65" spans="1:8" ht="14.4" customHeight="1" x14ac:dyDescent="0.4">
      <c r="B65" s="19"/>
      <c r="C65" s="20"/>
      <c r="D65" s="20"/>
      <c r="E65" s="20"/>
      <c r="F65" s="20"/>
      <c r="G65" s="20"/>
      <c r="H65" s="20"/>
    </row>
    <row r="66" spans="1:8" ht="14.4" customHeight="1" x14ac:dyDescent="0.4">
      <c r="B66" s="19"/>
      <c r="C66" s="20"/>
      <c r="D66" s="20"/>
      <c r="E66" s="20"/>
      <c r="F66" s="20"/>
      <c r="G66" s="20"/>
      <c r="H66" s="20"/>
    </row>
    <row r="67" spans="1:8" ht="14.4" customHeight="1" x14ac:dyDescent="0.4">
      <c r="B67" t="s">
        <v>1</v>
      </c>
      <c r="C67" t="s">
        <v>2</v>
      </c>
      <c r="D67" t="s">
        <v>3</v>
      </c>
      <c r="E67" t="s">
        <v>4</v>
      </c>
      <c r="F67" t="s">
        <v>29</v>
      </c>
      <c r="G67" t="s">
        <v>30</v>
      </c>
      <c r="H67" s="20"/>
    </row>
    <row r="68" spans="1:8" ht="14.4" customHeight="1" x14ac:dyDescent="0.4">
      <c r="A68" t="s">
        <v>8</v>
      </c>
      <c r="B68" t="str">
        <f>P4</f>
        <v>0,9 ± 0,32</v>
      </c>
      <c r="C68" t="str">
        <f>P13</f>
        <v>1 ± 0</v>
      </c>
      <c r="D68" t="str">
        <f>P22</f>
        <v>1 ± 0</v>
      </c>
      <c r="E68" t="str">
        <f>P31</f>
        <v>0,91 ± 0,15</v>
      </c>
      <c r="F68" t="str">
        <f>P40</f>
        <v>0,95 ± 0,09</v>
      </c>
      <c r="G68" t="str">
        <f>P49</f>
        <v>0,99 ± 0,04</v>
      </c>
      <c r="H68" s="20"/>
    </row>
    <row r="69" spans="1:8" ht="14.4" customHeight="1" x14ac:dyDescent="0.3">
      <c r="A69" t="s">
        <v>34</v>
      </c>
      <c r="B69" t="str">
        <f t="shared" ref="B69:B72" si="0">P5</f>
        <v>0,36 ± 0,18</v>
      </c>
      <c r="C69" t="str">
        <f t="shared" ref="C69:C72" si="1">P14</f>
        <v>0,44 ± 0,13</v>
      </c>
      <c r="D69" t="str">
        <f t="shared" ref="D69:D72" si="2">P23</f>
        <v>0,36 ± 0,11</v>
      </c>
      <c r="E69" t="str">
        <f t="shared" ref="E69:E72" si="3">P32</f>
        <v>0,29 ± 0,06</v>
      </c>
      <c r="F69" t="str">
        <f t="shared" ref="F69:F72" si="4">P41</f>
        <v>0,54 ± 0,08</v>
      </c>
      <c r="G69" t="str">
        <f t="shared" ref="G69:G72" si="5">P50</f>
        <v>0,39 ± 0,1</v>
      </c>
    </row>
    <row r="70" spans="1:8" x14ac:dyDescent="0.3">
      <c r="A70" t="s">
        <v>68</v>
      </c>
      <c r="B70" t="str">
        <f t="shared" si="0"/>
        <v>0,51 ± 0,23</v>
      </c>
      <c r="C70" t="str">
        <f t="shared" si="1"/>
        <v>0,62 ± 0,13</v>
      </c>
      <c r="D70" t="str">
        <f t="shared" si="2"/>
        <v>0,51 ± 0,14</v>
      </c>
      <c r="E70" t="str">
        <f t="shared" si="3"/>
        <v>0,43 ± 0,07</v>
      </c>
      <c r="F70" t="str">
        <f t="shared" si="4"/>
        <v xml:space="preserve">0,68 ± 0,07 </v>
      </c>
      <c r="G70" t="str">
        <f t="shared" si="5"/>
        <v>0,55 ± 0,11</v>
      </c>
    </row>
    <row r="71" spans="1:8" x14ac:dyDescent="0.3">
      <c r="A71" t="s">
        <v>7</v>
      </c>
      <c r="B71" t="str">
        <f t="shared" si="0"/>
        <v>6 ± 1,33</v>
      </c>
      <c r="C71" t="str">
        <f t="shared" si="1"/>
        <v>5,4 ± 135</v>
      </c>
      <c r="D71" t="str">
        <f t="shared" si="2"/>
        <v>7,6 ± 1,26</v>
      </c>
      <c r="E71" t="str">
        <f t="shared" si="3"/>
        <v>12,5 ± 1,78</v>
      </c>
      <c r="F71" t="str">
        <f t="shared" si="4"/>
        <v>12,6 ± 2,37</v>
      </c>
      <c r="G71" t="str">
        <f t="shared" si="5"/>
        <v>19,1 ± 3,28</v>
      </c>
    </row>
    <row r="72" spans="1:8" x14ac:dyDescent="0.3">
      <c r="A72" t="s">
        <v>9</v>
      </c>
      <c r="B72" t="str">
        <f t="shared" si="0"/>
        <v>1 ± 0</v>
      </c>
      <c r="C72" t="str">
        <f t="shared" si="1"/>
        <v>0,92 ± 0,18</v>
      </c>
      <c r="D72" t="str">
        <f t="shared" si="2"/>
        <v>1 ± 0</v>
      </c>
      <c r="E72" t="str">
        <f t="shared" si="3"/>
        <v>0,97 ± 0,11</v>
      </c>
      <c r="F72" t="str">
        <f t="shared" si="4"/>
        <v>0,98 ± 0,08</v>
      </c>
      <c r="G72" t="str">
        <f t="shared" si="5"/>
        <v>0,94 ± 0,13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D854-73E4-4AE2-A2BB-E45FC48200D4}">
  <dimension ref="A1:P78"/>
  <sheetViews>
    <sheetView tabSelected="1" topLeftCell="A53" workbookViewId="0">
      <selection activeCell="E64" sqref="E64"/>
    </sheetView>
  </sheetViews>
  <sheetFormatPr baseColWidth="10" defaultRowHeight="14.4" x14ac:dyDescent="0.3"/>
  <cols>
    <col min="1" max="1" width="30.33203125" customWidth="1"/>
    <col min="6" max="6" width="12.6640625" customWidth="1"/>
    <col min="13" max="13" width="15.33203125" customWidth="1"/>
    <col min="14" max="14" width="17.77734375" customWidth="1"/>
  </cols>
  <sheetData>
    <row r="1" spans="1:16" x14ac:dyDescent="0.3">
      <c r="A1" t="s">
        <v>0</v>
      </c>
    </row>
    <row r="2" spans="1:16" x14ac:dyDescent="0.3">
      <c r="B2" s="2" t="s">
        <v>1</v>
      </c>
      <c r="C2" s="3" t="s">
        <v>13</v>
      </c>
      <c r="D2" s="3"/>
      <c r="E2" s="3"/>
      <c r="F2" s="3"/>
      <c r="G2" s="3"/>
      <c r="H2" s="3"/>
      <c r="I2" s="3"/>
      <c r="J2" s="3"/>
      <c r="K2" s="4"/>
    </row>
    <row r="3" spans="1:16" x14ac:dyDescent="0.3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M3" t="s">
        <v>10</v>
      </c>
      <c r="N3" t="s">
        <v>11</v>
      </c>
    </row>
    <row r="4" spans="1:16" x14ac:dyDescent="0.3">
      <c r="A4" t="s">
        <v>8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M4">
        <f>AVERAGE(B4:K4)</f>
        <v>1</v>
      </c>
      <c r="N4">
        <f>STDEV(B4:K4)</f>
        <v>0</v>
      </c>
      <c r="P4" t="s">
        <v>69</v>
      </c>
    </row>
    <row r="5" spans="1:16" x14ac:dyDescent="0.3">
      <c r="A5" t="s">
        <v>5</v>
      </c>
      <c r="B5" s="6">
        <v>0.6</v>
      </c>
      <c r="C5" s="6">
        <v>0.8</v>
      </c>
      <c r="D5" s="6">
        <v>0.6</v>
      </c>
      <c r="E5" s="6">
        <v>0.6</v>
      </c>
      <c r="F5" s="6">
        <v>0.6</v>
      </c>
      <c r="G5" s="6">
        <v>0.6</v>
      </c>
      <c r="H5" s="6">
        <v>0.4</v>
      </c>
      <c r="I5" s="6">
        <v>0.8</v>
      </c>
      <c r="J5" s="6">
        <v>0.6</v>
      </c>
      <c r="K5" s="6">
        <v>0.4</v>
      </c>
      <c r="M5">
        <f>AVERAGE(B5:K5)</f>
        <v>0.6</v>
      </c>
      <c r="N5">
        <f>STDEV(B5:K5)</f>
        <v>0.13333333333333319</v>
      </c>
      <c r="P5" t="s">
        <v>70</v>
      </c>
    </row>
    <row r="6" spans="1:16" x14ac:dyDescent="0.3">
      <c r="A6" t="s">
        <v>6</v>
      </c>
      <c r="B6" s="6">
        <v>0.75</v>
      </c>
      <c r="C6" s="6">
        <v>0.88900000000000001</v>
      </c>
      <c r="D6" s="6">
        <v>0.75</v>
      </c>
      <c r="E6" s="6">
        <v>0.75</v>
      </c>
      <c r="F6" s="6">
        <v>0.75</v>
      </c>
      <c r="G6" s="6">
        <v>0.75</v>
      </c>
      <c r="H6" s="6">
        <v>0.57099999999999995</v>
      </c>
      <c r="I6" s="6">
        <v>0.88900000000000001</v>
      </c>
      <c r="J6" s="6">
        <v>0.75</v>
      </c>
      <c r="K6" s="6">
        <v>0.57099999999999995</v>
      </c>
      <c r="M6">
        <f>AVERAGE(B6:K6)</f>
        <v>0.74199999999999999</v>
      </c>
      <c r="N6">
        <f>STDEV(B6:K6)</f>
        <v>0.10650195616356876</v>
      </c>
      <c r="P6" t="s">
        <v>71</v>
      </c>
    </row>
    <row r="7" spans="1:16" x14ac:dyDescent="0.3">
      <c r="A7" t="s">
        <v>7</v>
      </c>
      <c r="B7" s="6">
        <v>4</v>
      </c>
      <c r="C7" s="6">
        <v>2</v>
      </c>
      <c r="D7" s="6">
        <v>4</v>
      </c>
      <c r="E7" s="6">
        <v>4</v>
      </c>
      <c r="F7" s="6">
        <v>4</v>
      </c>
      <c r="G7" s="6">
        <v>4</v>
      </c>
      <c r="H7" s="6">
        <v>6</v>
      </c>
      <c r="I7" s="6">
        <v>2</v>
      </c>
      <c r="J7" s="6">
        <v>4</v>
      </c>
      <c r="K7" s="6">
        <v>6</v>
      </c>
      <c r="M7">
        <f>AVERAGE(B7:K7)</f>
        <v>4</v>
      </c>
      <c r="N7">
        <f>STDEV(B7:K7)</f>
        <v>1.3333333333333333</v>
      </c>
      <c r="P7" t="s">
        <v>73</v>
      </c>
    </row>
    <row r="8" spans="1:16" x14ac:dyDescent="0.3">
      <c r="A8" t="s">
        <v>9</v>
      </c>
      <c r="B8" s="7">
        <v>1</v>
      </c>
      <c r="C8" s="7">
        <v>0.75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0.75</v>
      </c>
      <c r="J8" s="8">
        <v>1</v>
      </c>
      <c r="K8" s="8">
        <v>1</v>
      </c>
      <c r="M8">
        <f>AVERAGE(B8:K8)</f>
        <v>0.95</v>
      </c>
      <c r="N8">
        <f>STDEV(B8:K8)</f>
        <v>0.1054092553389458</v>
      </c>
      <c r="P8" t="s">
        <v>72</v>
      </c>
    </row>
    <row r="9" spans="1:16" x14ac:dyDescent="0.3">
      <c r="A9" t="s">
        <v>117</v>
      </c>
      <c r="B9">
        <v>0.67</v>
      </c>
      <c r="C9">
        <v>0.67</v>
      </c>
      <c r="D9">
        <v>0.67</v>
      </c>
      <c r="E9">
        <v>0.67</v>
      </c>
      <c r="F9">
        <v>0.67</v>
      </c>
      <c r="G9">
        <v>0.67</v>
      </c>
      <c r="H9">
        <v>1</v>
      </c>
      <c r="I9">
        <v>0.67</v>
      </c>
      <c r="J9">
        <v>0.67</v>
      </c>
      <c r="K9">
        <v>1</v>
      </c>
    </row>
    <row r="10" spans="1:16" x14ac:dyDescent="0.3">
      <c r="A10" t="s">
        <v>116</v>
      </c>
      <c r="B10" s="21">
        <v>4</v>
      </c>
      <c r="C10" s="21">
        <v>2</v>
      </c>
      <c r="D10" s="21">
        <v>2</v>
      </c>
      <c r="E10" s="21">
        <v>4</v>
      </c>
      <c r="F10" s="21">
        <v>2</v>
      </c>
      <c r="G10" s="21">
        <v>4</v>
      </c>
      <c r="H10" s="21">
        <v>4</v>
      </c>
      <c r="I10" s="21">
        <v>0</v>
      </c>
      <c r="J10" s="21">
        <v>2</v>
      </c>
      <c r="K10" s="21">
        <v>4</v>
      </c>
      <c r="M10">
        <f>AVERAGE(B10:K10)</f>
        <v>2.8</v>
      </c>
      <c r="N10">
        <f>STDEV(B10:K10)</f>
        <v>1.3984117975602017</v>
      </c>
    </row>
    <row r="12" spans="1:16" x14ac:dyDescent="0.3">
      <c r="B12" s="2" t="s">
        <v>2</v>
      </c>
      <c r="C12" s="3" t="s">
        <v>13</v>
      </c>
      <c r="D12" s="3"/>
      <c r="E12" s="3"/>
      <c r="F12" s="3"/>
      <c r="G12" s="3"/>
      <c r="H12" s="3"/>
      <c r="I12" s="3"/>
      <c r="J12" s="3"/>
      <c r="K12" s="4"/>
    </row>
    <row r="13" spans="1:16" x14ac:dyDescent="0.3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M13" t="s">
        <v>10</v>
      </c>
      <c r="N13" t="s">
        <v>11</v>
      </c>
    </row>
    <row r="14" spans="1:16" x14ac:dyDescent="0.3">
      <c r="A14" t="s">
        <v>8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M14">
        <f>AVERAGE(B14:K14)</f>
        <v>1</v>
      </c>
      <c r="N14">
        <f>STDEV(B14:K14)</f>
        <v>0</v>
      </c>
      <c r="P14" t="s">
        <v>31</v>
      </c>
    </row>
    <row r="15" spans="1:16" x14ac:dyDescent="0.3">
      <c r="A15" t="s">
        <v>5</v>
      </c>
      <c r="B15" s="6">
        <v>0.8</v>
      </c>
      <c r="C15" s="6">
        <v>0.6</v>
      </c>
      <c r="D15" s="6">
        <v>0.6</v>
      </c>
      <c r="E15" s="6">
        <v>0.6</v>
      </c>
      <c r="F15" s="6">
        <v>0.4</v>
      </c>
      <c r="G15" s="6">
        <v>0.4</v>
      </c>
      <c r="H15" s="6">
        <v>0.8</v>
      </c>
      <c r="I15" s="6">
        <v>0.6</v>
      </c>
      <c r="J15" s="6">
        <v>0.6</v>
      </c>
      <c r="K15" s="6">
        <v>0.6</v>
      </c>
      <c r="M15">
        <f>AVERAGE(B15:K15)</f>
        <v>0.59999999999999987</v>
      </c>
      <c r="N15">
        <f>STDEV(B15:K15)</f>
        <v>0.13333333333333378</v>
      </c>
      <c r="P15" t="s">
        <v>70</v>
      </c>
    </row>
    <row r="16" spans="1:16" x14ac:dyDescent="0.3">
      <c r="A16" t="s">
        <v>6</v>
      </c>
      <c r="B16" s="6">
        <v>0.88900000000000001</v>
      </c>
      <c r="C16" s="6">
        <v>0.75</v>
      </c>
      <c r="D16" s="6">
        <v>0.75</v>
      </c>
      <c r="E16" s="6">
        <v>0.75</v>
      </c>
      <c r="F16" s="6">
        <v>0.57099999999999995</v>
      </c>
      <c r="G16" s="6">
        <v>0.57099999999999995</v>
      </c>
      <c r="H16" s="6">
        <v>0.88900000000000001</v>
      </c>
      <c r="I16" s="6">
        <v>0.75</v>
      </c>
      <c r="J16" s="6">
        <v>0.75</v>
      </c>
      <c r="K16" s="6">
        <v>0.75</v>
      </c>
      <c r="M16">
        <f>AVERAGE(B16:K16)</f>
        <v>0.74199999999999999</v>
      </c>
      <c r="N16">
        <f>STDEV(B16:K16)</f>
        <v>0.10650195616356876</v>
      </c>
      <c r="P16" t="s">
        <v>71</v>
      </c>
    </row>
    <row r="17" spans="1:16" x14ac:dyDescent="0.3">
      <c r="A17" t="s">
        <v>7</v>
      </c>
      <c r="B17" s="6">
        <v>2</v>
      </c>
      <c r="C17" s="6">
        <v>4</v>
      </c>
      <c r="D17" s="6">
        <v>4</v>
      </c>
      <c r="E17" s="6">
        <v>4</v>
      </c>
      <c r="F17" s="6">
        <v>6</v>
      </c>
      <c r="G17" s="6">
        <v>6</v>
      </c>
      <c r="H17" s="6">
        <v>2</v>
      </c>
      <c r="I17" s="6">
        <v>4</v>
      </c>
      <c r="J17" s="6">
        <v>4</v>
      </c>
      <c r="K17" s="6">
        <v>4</v>
      </c>
      <c r="M17">
        <f>AVERAGE(B17:K17)</f>
        <v>4</v>
      </c>
      <c r="N17">
        <f>STDEV(B17:K17)</f>
        <v>1.3333333333333333</v>
      </c>
      <c r="P17" t="s">
        <v>73</v>
      </c>
    </row>
    <row r="18" spans="1:16" x14ac:dyDescent="0.3">
      <c r="A18" t="s">
        <v>9</v>
      </c>
      <c r="B18" s="7">
        <v>1</v>
      </c>
      <c r="C18" s="7">
        <v>0.66</v>
      </c>
      <c r="D18" s="8">
        <v>1</v>
      </c>
      <c r="E18" s="8">
        <v>0.66</v>
      </c>
      <c r="F18" s="8">
        <v>1</v>
      </c>
      <c r="G18" s="8">
        <v>1</v>
      </c>
      <c r="H18" s="8">
        <v>0.75</v>
      </c>
      <c r="I18" s="8">
        <v>1</v>
      </c>
      <c r="J18" s="8">
        <v>1</v>
      </c>
      <c r="K18" s="8">
        <v>1</v>
      </c>
      <c r="M18">
        <f>AVERAGE(B18:K18)</f>
        <v>0.90700000000000003</v>
      </c>
      <c r="N18">
        <f>STDEV(B18:K18)</f>
        <v>0.15173441710216284</v>
      </c>
      <c r="P18" t="s">
        <v>74</v>
      </c>
    </row>
    <row r="19" spans="1:16" x14ac:dyDescent="0.3">
      <c r="A19" t="s">
        <v>117</v>
      </c>
      <c r="B19">
        <v>0.33</v>
      </c>
      <c r="C19">
        <v>1</v>
      </c>
      <c r="D19">
        <v>0.67</v>
      </c>
      <c r="E19">
        <v>1</v>
      </c>
      <c r="F19">
        <v>1</v>
      </c>
      <c r="G19">
        <v>1</v>
      </c>
      <c r="H19">
        <v>0.67</v>
      </c>
      <c r="I19">
        <v>0.67</v>
      </c>
      <c r="J19">
        <v>0.67</v>
      </c>
      <c r="K19">
        <v>0.67</v>
      </c>
    </row>
    <row r="20" spans="1:16" x14ac:dyDescent="0.3">
      <c r="A20" t="s">
        <v>116</v>
      </c>
      <c r="B20" s="21">
        <v>1</v>
      </c>
      <c r="C20" s="21">
        <v>1</v>
      </c>
      <c r="D20" s="21">
        <v>2</v>
      </c>
      <c r="E20" s="21">
        <v>1</v>
      </c>
      <c r="F20" s="21">
        <v>2</v>
      </c>
      <c r="G20" s="21">
        <v>2</v>
      </c>
      <c r="H20" s="21">
        <v>1</v>
      </c>
      <c r="I20" s="21">
        <v>2</v>
      </c>
      <c r="J20" s="21">
        <v>2</v>
      </c>
      <c r="K20" s="21">
        <v>2</v>
      </c>
      <c r="M20">
        <f>AVERAGE(B20:K20)</f>
        <v>1.6</v>
      </c>
      <c r="N20">
        <f>STDEV(B20:K20)</f>
        <v>0.51639777949432208</v>
      </c>
    </row>
    <row r="22" spans="1:16" x14ac:dyDescent="0.3">
      <c r="B22" s="2" t="s">
        <v>3</v>
      </c>
      <c r="C22" s="3" t="s">
        <v>12</v>
      </c>
      <c r="D22" s="3"/>
      <c r="E22" s="3"/>
      <c r="F22" s="3"/>
      <c r="G22" s="3"/>
      <c r="H22" s="3"/>
      <c r="I22" s="3"/>
      <c r="J22" s="3"/>
      <c r="K22" s="4"/>
    </row>
    <row r="23" spans="1:16" x14ac:dyDescent="0.3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M23" t="s">
        <v>10</v>
      </c>
      <c r="N23" t="s">
        <v>11</v>
      </c>
    </row>
    <row r="24" spans="1:16" x14ac:dyDescent="0.3">
      <c r="A24" t="s">
        <v>8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M24">
        <f>AVERAGE(B24:K24)</f>
        <v>1</v>
      </c>
      <c r="N24">
        <f>STDEV(B24:K24)</f>
        <v>0</v>
      </c>
      <c r="P24" t="s">
        <v>31</v>
      </c>
    </row>
    <row r="25" spans="1:16" x14ac:dyDescent="0.3">
      <c r="A25" t="s">
        <v>5</v>
      </c>
      <c r="B25" s="6">
        <v>0.5</v>
      </c>
      <c r="C25" s="6">
        <v>0.5</v>
      </c>
      <c r="D25" s="6">
        <v>0.5</v>
      </c>
      <c r="E25" s="6">
        <v>0.5</v>
      </c>
      <c r="F25" s="6">
        <v>0.5</v>
      </c>
      <c r="G25" s="6">
        <v>0.66700000000000004</v>
      </c>
      <c r="H25" s="6">
        <v>0.5</v>
      </c>
      <c r="I25" s="6">
        <v>0.5</v>
      </c>
      <c r="J25" s="6">
        <v>0.5</v>
      </c>
      <c r="K25" s="6">
        <v>0.5</v>
      </c>
      <c r="M25">
        <f>AVERAGE(B25:K25)</f>
        <v>0.51669999999999994</v>
      </c>
      <c r="N25">
        <f>STDEV(B25:K25)</f>
        <v>5.281003692481194E-2</v>
      </c>
      <c r="P25" t="s">
        <v>35</v>
      </c>
    </row>
    <row r="26" spans="1:16" x14ac:dyDescent="0.3">
      <c r="A26" t="s">
        <v>6</v>
      </c>
      <c r="B26" s="6">
        <v>0.66700000000000004</v>
      </c>
      <c r="C26" s="6">
        <v>0.66700000000000004</v>
      </c>
      <c r="D26" s="6">
        <v>0.66700000000000004</v>
      </c>
      <c r="E26" s="6">
        <v>0.66700000000000004</v>
      </c>
      <c r="F26" s="6">
        <v>0.66700000000000004</v>
      </c>
      <c r="G26" s="6">
        <v>0.8</v>
      </c>
      <c r="H26" s="6">
        <v>0.66700000000000004</v>
      </c>
      <c r="I26" s="6">
        <v>0.66700000000000004</v>
      </c>
      <c r="J26" s="6">
        <v>0.66700000000000004</v>
      </c>
      <c r="K26" s="6">
        <v>0.66700000000000004</v>
      </c>
      <c r="M26">
        <f>AVERAGE(B26:K26)</f>
        <v>0.6802999999999999</v>
      </c>
      <c r="N26">
        <f>STDEV(B26:K26)</f>
        <v>4.2058292880239448E-2</v>
      </c>
      <c r="P26" t="s">
        <v>75</v>
      </c>
    </row>
    <row r="27" spans="1:16" x14ac:dyDescent="0.3">
      <c r="A27" t="s">
        <v>7</v>
      </c>
      <c r="B27" s="6">
        <v>6</v>
      </c>
      <c r="C27" s="6">
        <v>6</v>
      </c>
      <c r="D27" s="6">
        <v>6</v>
      </c>
      <c r="E27" s="6">
        <v>6</v>
      </c>
      <c r="F27" s="6">
        <v>6</v>
      </c>
      <c r="G27" s="6">
        <v>4</v>
      </c>
      <c r="H27" s="6">
        <v>6</v>
      </c>
      <c r="I27" s="6">
        <v>6</v>
      </c>
      <c r="J27" s="6">
        <v>6</v>
      </c>
      <c r="K27" s="6">
        <v>6</v>
      </c>
      <c r="M27">
        <f>AVERAGE(B27:K27)</f>
        <v>5.8</v>
      </c>
      <c r="N27">
        <f>STDEV(B27:K27)</f>
        <v>0.63245553203367788</v>
      </c>
      <c r="P27" t="s">
        <v>38</v>
      </c>
    </row>
    <row r="28" spans="1:16" x14ac:dyDescent="0.3">
      <c r="A28" t="s">
        <v>9</v>
      </c>
      <c r="B28" s="7">
        <v>1</v>
      </c>
      <c r="C28" s="7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M28">
        <f>AVERAGE(B28:K28)</f>
        <v>1</v>
      </c>
      <c r="N28">
        <f>STDEV(B28:K28)</f>
        <v>0</v>
      </c>
      <c r="P28" t="s">
        <v>31</v>
      </c>
    </row>
    <row r="29" spans="1:16" x14ac:dyDescent="0.3">
      <c r="A29" t="s">
        <v>117</v>
      </c>
      <c r="B29">
        <v>1</v>
      </c>
      <c r="C29">
        <v>1</v>
      </c>
      <c r="D29">
        <v>1</v>
      </c>
      <c r="E29">
        <v>1</v>
      </c>
      <c r="F29">
        <v>1</v>
      </c>
      <c r="G29">
        <v>0.67</v>
      </c>
      <c r="H29">
        <v>1</v>
      </c>
      <c r="I29">
        <v>1</v>
      </c>
      <c r="J29">
        <v>1</v>
      </c>
      <c r="K29">
        <v>1</v>
      </c>
    </row>
    <row r="30" spans="1:16" x14ac:dyDescent="0.3">
      <c r="A30" t="s">
        <v>116</v>
      </c>
      <c r="B30" s="21">
        <v>4</v>
      </c>
      <c r="C30" s="21">
        <v>4</v>
      </c>
      <c r="D30" s="21">
        <v>4</v>
      </c>
      <c r="E30" s="21">
        <v>4</v>
      </c>
      <c r="F30" s="21">
        <v>4</v>
      </c>
      <c r="G30" s="21">
        <v>3</v>
      </c>
      <c r="H30" s="21">
        <v>3</v>
      </c>
      <c r="I30" s="21">
        <v>4</v>
      </c>
      <c r="J30" s="21">
        <v>3</v>
      </c>
      <c r="K30" s="21">
        <v>4</v>
      </c>
      <c r="M30">
        <f>AVERAGE(B30:K30)</f>
        <v>3.7</v>
      </c>
      <c r="N30">
        <f>STDEV(B30:K30)</f>
        <v>0.48304589153964728</v>
      </c>
    </row>
    <row r="32" spans="1:16" x14ac:dyDescent="0.3">
      <c r="B32" s="2" t="s">
        <v>4</v>
      </c>
      <c r="C32" s="3" t="s">
        <v>14</v>
      </c>
      <c r="D32" s="3"/>
      <c r="E32" s="3"/>
      <c r="F32" s="3"/>
      <c r="G32" s="3"/>
      <c r="H32" s="3"/>
      <c r="I32" s="3"/>
      <c r="J32" s="3"/>
      <c r="K32" s="4"/>
    </row>
    <row r="33" spans="1:16" x14ac:dyDescent="0.3">
      <c r="B33" s="1">
        <v>0</v>
      </c>
      <c r="C33" s="1">
        <v>1</v>
      </c>
      <c r="D33" s="1">
        <v>2</v>
      </c>
      <c r="E33" s="1">
        <v>3</v>
      </c>
      <c r="F33" s="1">
        <v>4</v>
      </c>
      <c r="G33" s="1">
        <v>5</v>
      </c>
      <c r="H33" s="1">
        <v>6</v>
      </c>
      <c r="I33" s="1">
        <v>7</v>
      </c>
      <c r="J33" s="1">
        <v>8</v>
      </c>
      <c r="K33" s="1">
        <v>9</v>
      </c>
      <c r="M33" t="s">
        <v>10</v>
      </c>
      <c r="N33" t="s">
        <v>11</v>
      </c>
    </row>
    <row r="34" spans="1:16" x14ac:dyDescent="0.3">
      <c r="A34" t="s">
        <v>8</v>
      </c>
      <c r="B34" s="5">
        <v>1</v>
      </c>
      <c r="C34" s="5">
        <v>1</v>
      </c>
      <c r="D34" s="5">
        <v>1</v>
      </c>
      <c r="E34" s="5">
        <v>0.66700000000000004</v>
      </c>
      <c r="F34" s="5">
        <v>0.85699999999999998</v>
      </c>
      <c r="G34" s="5">
        <v>0.8</v>
      </c>
      <c r="H34" s="5">
        <v>1</v>
      </c>
      <c r="I34" s="5">
        <v>0.8</v>
      </c>
      <c r="J34" s="5">
        <v>0.71399999999999997</v>
      </c>
      <c r="K34" s="5">
        <v>0.8</v>
      </c>
      <c r="M34">
        <f>AVERAGE(B34:K34)</f>
        <v>0.86380000000000001</v>
      </c>
      <c r="N34">
        <f>STDEV(B34:K34)</f>
        <v>0.1280753250586896</v>
      </c>
      <c r="P34" t="s">
        <v>76</v>
      </c>
    </row>
    <row r="35" spans="1:16" x14ac:dyDescent="0.3">
      <c r="A35" t="s">
        <v>5</v>
      </c>
      <c r="B35" s="6">
        <v>0.625</v>
      </c>
      <c r="C35" s="6">
        <v>0.375</v>
      </c>
      <c r="D35" s="6">
        <v>0.5</v>
      </c>
      <c r="E35" s="6">
        <v>0.25</v>
      </c>
      <c r="F35" s="6">
        <v>0.75</v>
      </c>
      <c r="G35" s="6">
        <v>0.5</v>
      </c>
      <c r="H35" s="6">
        <v>0.625</v>
      </c>
      <c r="I35" s="6">
        <v>0.5</v>
      </c>
      <c r="J35" s="6">
        <v>0.625</v>
      </c>
      <c r="K35" s="6">
        <v>0.5</v>
      </c>
      <c r="M35">
        <f>AVERAGE(B35:K35)</f>
        <v>0.52500000000000002</v>
      </c>
      <c r="N35">
        <f>STDEV(B35:K35)</f>
        <v>0.14191155304938666</v>
      </c>
      <c r="P35" t="s">
        <v>77</v>
      </c>
    </row>
    <row r="36" spans="1:16" x14ac:dyDescent="0.3">
      <c r="A36" t="s">
        <v>6</v>
      </c>
      <c r="B36" s="6">
        <v>0.76900000000000002</v>
      </c>
      <c r="C36" s="6">
        <v>0.54500000000000004</v>
      </c>
      <c r="D36" s="6">
        <v>0.66700000000000004</v>
      </c>
      <c r="E36" s="6">
        <v>0.36399999999999999</v>
      </c>
      <c r="F36" s="6">
        <v>0.8</v>
      </c>
      <c r="G36" s="6">
        <v>0.61499999999999999</v>
      </c>
      <c r="H36" s="6">
        <v>0.76900000000000002</v>
      </c>
      <c r="I36" s="6">
        <v>0.61499999999999999</v>
      </c>
      <c r="J36" s="6">
        <v>0.66700000000000004</v>
      </c>
      <c r="K36" s="6">
        <v>0.61499999999999999</v>
      </c>
      <c r="M36">
        <f>AVERAGE(B36:K36)</f>
        <v>0.64260000000000006</v>
      </c>
      <c r="N36">
        <f>STDEV(B36:K36)</f>
        <v>0.12795329008839271</v>
      </c>
      <c r="P36" t="s">
        <v>78</v>
      </c>
    </row>
    <row r="37" spans="1:16" x14ac:dyDescent="0.3">
      <c r="A37" t="s">
        <v>7</v>
      </c>
      <c r="B37" s="6">
        <v>6</v>
      </c>
      <c r="C37" s="6">
        <v>10</v>
      </c>
      <c r="D37" s="6">
        <v>8</v>
      </c>
      <c r="E37" s="6">
        <v>13</v>
      </c>
      <c r="F37" s="6">
        <v>5</v>
      </c>
      <c r="G37" s="6">
        <v>9</v>
      </c>
      <c r="H37" s="6">
        <v>6</v>
      </c>
      <c r="I37" s="6">
        <v>9</v>
      </c>
      <c r="J37" s="6">
        <v>8</v>
      </c>
      <c r="K37" s="6">
        <v>9</v>
      </c>
      <c r="M37">
        <f>AVERAGE(B37:K37)</f>
        <v>8.3000000000000007</v>
      </c>
      <c r="N37">
        <f>STDEV(B37:K37)</f>
        <v>2.311805451253294</v>
      </c>
      <c r="P37" t="s">
        <v>79</v>
      </c>
    </row>
    <row r="38" spans="1:16" x14ac:dyDescent="0.3">
      <c r="A38" t="s">
        <v>9</v>
      </c>
      <c r="B38" s="7">
        <v>0.8</v>
      </c>
      <c r="C38" s="7">
        <v>1</v>
      </c>
      <c r="D38" s="8">
        <v>0.75</v>
      </c>
      <c r="E38" s="8">
        <v>1</v>
      </c>
      <c r="F38" s="8">
        <v>0.66700000000000004</v>
      </c>
      <c r="G38" s="8">
        <v>1</v>
      </c>
      <c r="H38" s="8">
        <v>0.6</v>
      </c>
      <c r="I38" s="8">
        <v>1</v>
      </c>
      <c r="J38" s="8">
        <v>0.6</v>
      </c>
      <c r="K38" s="8">
        <v>1</v>
      </c>
      <c r="M38">
        <f>AVERAGE(B38:K38)</f>
        <v>0.84169999999999978</v>
      </c>
      <c r="N38">
        <f>STDEV(B38:K38)</f>
        <v>0.1772631753448351</v>
      </c>
      <c r="P38" t="s">
        <v>80</v>
      </c>
    </row>
    <row r="39" spans="1:16" x14ac:dyDescent="0.3">
      <c r="A39" t="s">
        <v>117</v>
      </c>
      <c r="B39">
        <v>1.5</v>
      </c>
      <c r="C39">
        <v>1.5</v>
      </c>
      <c r="D39">
        <v>1.25</v>
      </c>
      <c r="E39">
        <v>5.5</v>
      </c>
      <c r="F39">
        <v>27</v>
      </c>
      <c r="G39">
        <v>1.5</v>
      </c>
      <c r="H39">
        <v>1.25</v>
      </c>
      <c r="I39">
        <v>50.25</v>
      </c>
      <c r="J39">
        <v>99.5</v>
      </c>
      <c r="K39">
        <v>1.25</v>
      </c>
    </row>
    <row r="40" spans="1:16" x14ac:dyDescent="0.3">
      <c r="A40" t="s">
        <v>116</v>
      </c>
      <c r="B40" s="21">
        <v>7</v>
      </c>
      <c r="C40" s="21">
        <v>6</v>
      </c>
      <c r="D40" s="21">
        <v>9</v>
      </c>
      <c r="E40" s="21">
        <v>11</v>
      </c>
      <c r="F40" s="21">
        <v>5</v>
      </c>
      <c r="G40" s="21">
        <v>9</v>
      </c>
      <c r="H40" s="21">
        <v>6</v>
      </c>
      <c r="I40" s="21">
        <v>6</v>
      </c>
      <c r="J40" s="21">
        <v>11</v>
      </c>
      <c r="K40" s="21">
        <v>9</v>
      </c>
      <c r="M40">
        <f>AVERAGE(B40:K40)</f>
        <v>7.9</v>
      </c>
      <c r="N40">
        <f>STDEV(B40:K40)</f>
        <v>2.1832697191750414</v>
      </c>
    </row>
    <row r="42" spans="1:16" x14ac:dyDescent="0.3">
      <c r="B42" s="2" t="s">
        <v>15</v>
      </c>
      <c r="C42" s="3" t="s">
        <v>16</v>
      </c>
      <c r="D42" s="3"/>
      <c r="E42" s="3"/>
      <c r="F42" s="3"/>
      <c r="G42" s="3"/>
      <c r="H42" s="3"/>
      <c r="I42" s="3"/>
      <c r="J42" s="3"/>
      <c r="K42" s="4"/>
    </row>
    <row r="43" spans="1:16" x14ac:dyDescent="0.3">
      <c r="B43" s="1">
        <v>0</v>
      </c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M43" t="s">
        <v>10</v>
      </c>
      <c r="N43" t="s">
        <v>11</v>
      </c>
    </row>
    <row r="44" spans="1:16" x14ac:dyDescent="0.3">
      <c r="A44" t="s">
        <v>8</v>
      </c>
      <c r="B44" s="5">
        <v>0.85699999999999998</v>
      </c>
      <c r="C44" s="5">
        <v>0.875</v>
      </c>
      <c r="D44" s="5">
        <v>1</v>
      </c>
      <c r="E44" s="5">
        <v>0.77800000000000002</v>
      </c>
      <c r="F44" s="5">
        <v>1</v>
      </c>
      <c r="G44" s="5">
        <v>1</v>
      </c>
      <c r="H44" s="5">
        <v>1</v>
      </c>
      <c r="I44" s="5">
        <v>1</v>
      </c>
      <c r="J44" s="5">
        <v>0.75</v>
      </c>
      <c r="K44" s="5">
        <v>1</v>
      </c>
      <c r="M44">
        <f>AVERAGE(B44:K44)</f>
        <v>0.92599999999999993</v>
      </c>
      <c r="N44">
        <f>STDEV(B44:K44)</f>
        <v>0.10170654955420698</v>
      </c>
      <c r="P44" t="s">
        <v>81</v>
      </c>
    </row>
    <row r="45" spans="1:16" x14ac:dyDescent="0.3">
      <c r="A45" t="s">
        <v>5</v>
      </c>
      <c r="B45" s="6">
        <v>0.46200000000000002</v>
      </c>
      <c r="C45" s="6">
        <v>0.53800000000000003</v>
      </c>
      <c r="D45" s="6">
        <v>0.46200000000000002</v>
      </c>
      <c r="E45" s="6">
        <v>0.53800000000000003</v>
      </c>
      <c r="F45" s="6">
        <v>0.61499999999999999</v>
      </c>
      <c r="G45" s="6">
        <v>0.46200000000000002</v>
      </c>
      <c r="H45" s="6">
        <v>0.69199999999999995</v>
      </c>
      <c r="I45" s="6">
        <v>0.46200000000000002</v>
      </c>
      <c r="J45" s="6">
        <v>0.46200000000000002</v>
      </c>
      <c r="K45" s="6">
        <v>0.53800000000000003</v>
      </c>
      <c r="M45">
        <f>AVERAGE(B45:K45)</f>
        <v>0.52310000000000001</v>
      </c>
      <c r="N45">
        <f>STDEV(B45:K45)</f>
        <v>7.9095511882786518E-2</v>
      </c>
      <c r="P45" t="s">
        <v>82</v>
      </c>
    </row>
    <row r="46" spans="1:16" x14ac:dyDescent="0.3">
      <c r="A46" t="s">
        <v>6</v>
      </c>
      <c r="B46" s="6">
        <v>0.6</v>
      </c>
      <c r="C46" s="6">
        <v>0.66700000000000004</v>
      </c>
      <c r="D46" s="6">
        <v>0.63200000000000001</v>
      </c>
      <c r="E46" s="6">
        <v>0.63600000000000001</v>
      </c>
      <c r="F46" s="6">
        <v>0.76200000000000001</v>
      </c>
      <c r="G46" s="6">
        <v>0.63200000000000001</v>
      </c>
      <c r="H46" s="6">
        <v>0.81799999999999995</v>
      </c>
      <c r="I46" s="6">
        <v>0.63200000000000001</v>
      </c>
      <c r="J46" s="6">
        <v>0.57099999999999995</v>
      </c>
      <c r="K46" s="6">
        <v>0.7</v>
      </c>
      <c r="M46">
        <f>AVERAGE(B46:K46)</f>
        <v>0.66499999999999992</v>
      </c>
      <c r="N46">
        <f>STDEV(B46:K46)</f>
        <v>7.5436507519017496E-2</v>
      </c>
      <c r="P46" t="s">
        <v>83</v>
      </c>
    </row>
    <row r="47" spans="1:16" x14ac:dyDescent="0.3">
      <c r="A47" t="s">
        <v>7</v>
      </c>
      <c r="B47" s="6">
        <v>15</v>
      </c>
      <c r="C47" s="6">
        <v>13</v>
      </c>
      <c r="D47" s="6">
        <v>14</v>
      </c>
      <c r="E47" s="6">
        <v>14</v>
      </c>
      <c r="F47" s="6">
        <v>10</v>
      </c>
      <c r="G47" s="6">
        <v>14</v>
      </c>
      <c r="H47" s="6">
        <v>8</v>
      </c>
      <c r="I47" s="6">
        <v>14</v>
      </c>
      <c r="J47" s="6">
        <v>16</v>
      </c>
      <c r="K47" s="6">
        <v>12</v>
      </c>
      <c r="M47">
        <f>AVERAGE(B47:K47)</f>
        <v>13</v>
      </c>
      <c r="N47">
        <f>STDEV(B47:K47)</f>
        <v>2.4037008503093262</v>
      </c>
      <c r="P47" t="s">
        <v>84</v>
      </c>
    </row>
    <row r="48" spans="1:16" x14ac:dyDescent="0.3">
      <c r="A48" t="s">
        <v>9</v>
      </c>
      <c r="B48" s="7">
        <v>1</v>
      </c>
      <c r="C48" s="7">
        <v>1</v>
      </c>
      <c r="D48" s="8">
        <v>1</v>
      </c>
      <c r="E48" s="8">
        <v>0.75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M48">
        <f>AVERAGE(B48:K48)</f>
        <v>0.97499999999999998</v>
      </c>
      <c r="N48">
        <f>STDEV(B48:K48)</f>
        <v>7.9056941504209485E-2</v>
      </c>
      <c r="P48" t="s">
        <v>32</v>
      </c>
    </row>
    <row r="49" spans="1:16" x14ac:dyDescent="0.3">
      <c r="A49" t="s">
        <v>117</v>
      </c>
      <c r="B49">
        <v>1.1399999999999999</v>
      </c>
      <c r="C49">
        <v>6.14</v>
      </c>
      <c r="D49">
        <v>1</v>
      </c>
      <c r="E49">
        <v>8.43</v>
      </c>
      <c r="F49">
        <v>0.71</v>
      </c>
      <c r="G49">
        <v>1</v>
      </c>
      <c r="H49">
        <v>0.56999999999999995</v>
      </c>
      <c r="I49">
        <v>1</v>
      </c>
      <c r="J49">
        <v>3.43</v>
      </c>
      <c r="K49">
        <v>0.86</v>
      </c>
    </row>
    <row r="50" spans="1:16" x14ac:dyDescent="0.3">
      <c r="A50" t="s">
        <v>116</v>
      </c>
      <c r="B50" s="21">
        <v>16</v>
      </c>
      <c r="C50" s="21">
        <v>11</v>
      </c>
      <c r="D50" s="21">
        <v>24</v>
      </c>
      <c r="E50" s="21">
        <v>22</v>
      </c>
      <c r="F50" s="21">
        <v>13</v>
      </c>
      <c r="G50" s="21">
        <v>15</v>
      </c>
      <c r="H50" s="21">
        <v>20</v>
      </c>
      <c r="I50" s="21">
        <v>24</v>
      </c>
      <c r="J50" s="21">
        <v>24</v>
      </c>
      <c r="K50" s="21">
        <v>24</v>
      </c>
      <c r="M50">
        <f>AVERAGE(B50:K50)</f>
        <v>19.3</v>
      </c>
      <c r="N50">
        <f>STDEV(B50:K50)</f>
        <v>5.1001089312985366</v>
      </c>
    </row>
    <row r="52" spans="1:16" x14ac:dyDescent="0.3">
      <c r="B52" s="2" t="s">
        <v>17</v>
      </c>
      <c r="C52" s="3" t="s">
        <v>18</v>
      </c>
      <c r="D52" s="3"/>
      <c r="E52" s="3"/>
      <c r="F52" s="3"/>
      <c r="G52" s="3"/>
      <c r="H52" s="3"/>
      <c r="I52" s="3"/>
      <c r="J52" s="3"/>
      <c r="K52" s="4"/>
    </row>
    <row r="53" spans="1:16" x14ac:dyDescent="0.3">
      <c r="B53" s="1">
        <v>0</v>
      </c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>
        <v>7</v>
      </c>
      <c r="J53" s="1">
        <v>8</v>
      </c>
      <c r="K53" s="1">
        <v>9</v>
      </c>
      <c r="M53" t="s">
        <v>10</v>
      </c>
      <c r="N53" t="s">
        <v>11</v>
      </c>
    </row>
    <row r="54" spans="1:16" x14ac:dyDescent="0.3">
      <c r="A54" t="s">
        <v>8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0.88900000000000001</v>
      </c>
      <c r="M54">
        <f>AVERAGE(B54:K54)</f>
        <v>0.98889999999999989</v>
      </c>
      <c r="N54">
        <f>STDEV(B54:K54)</f>
        <v>3.5101282027869003E-2</v>
      </c>
      <c r="P54" t="s">
        <v>85</v>
      </c>
    </row>
    <row r="55" spans="1:16" x14ac:dyDescent="0.3">
      <c r="A55" t="s">
        <v>5</v>
      </c>
      <c r="B55" s="6">
        <v>0.41199999999999998</v>
      </c>
      <c r="C55" s="6">
        <v>0.17599999999999999</v>
      </c>
      <c r="D55" s="6">
        <v>0.47099999999999997</v>
      </c>
      <c r="E55" s="6">
        <v>0.47099999999999997</v>
      </c>
      <c r="F55" s="6">
        <v>0.47099999999999997</v>
      </c>
      <c r="G55" s="6">
        <v>0.29399999999999998</v>
      </c>
      <c r="H55" s="6">
        <v>0.29399999999999998</v>
      </c>
      <c r="I55" s="6">
        <v>0.41199999999999998</v>
      </c>
      <c r="J55" s="6">
        <v>0.41199999999999998</v>
      </c>
      <c r="K55" s="6">
        <v>0.47099999999999997</v>
      </c>
      <c r="M55">
        <f>AVERAGE(B55:K55)</f>
        <v>0.38839999999999997</v>
      </c>
      <c r="N55">
        <f>STDEV(B55:K55)</f>
        <v>0.10104916295216547</v>
      </c>
      <c r="P55" t="s">
        <v>86</v>
      </c>
    </row>
    <row r="56" spans="1:16" x14ac:dyDescent="0.3">
      <c r="A56" t="s">
        <v>6</v>
      </c>
      <c r="B56" s="6">
        <v>0.58299999999999996</v>
      </c>
      <c r="C56" s="6">
        <v>0.3</v>
      </c>
      <c r="D56" s="6">
        <v>0.64</v>
      </c>
      <c r="E56" s="6">
        <v>0.64</v>
      </c>
      <c r="F56" s="6">
        <v>0.64</v>
      </c>
      <c r="G56" s="6">
        <v>0.45400000000000001</v>
      </c>
      <c r="H56" s="6">
        <v>0.45400000000000001</v>
      </c>
      <c r="I56" s="6">
        <v>0.58299999999999996</v>
      </c>
      <c r="J56" s="6">
        <v>0.58299999999999996</v>
      </c>
      <c r="K56" s="6">
        <v>0.61499999999999999</v>
      </c>
      <c r="M56">
        <f>AVERAGE(B56:K56)</f>
        <v>0.54920000000000013</v>
      </c>
      <c r="N56">
        <f>STDEV(B56:K56)</f>
        <v>0.11191147294972784</v>
      </c>
      <c r="P56" t="s">
        <v>36</v>
      </c>
    </row>
    <row r="57" spans="1:16" x14ac:dyDescent="0.3">
      <c r="A57" t="s">
        <v>7</v>
      </c>
      <c r="B57" s="6">
        <v>20</v>
      </c>
      <c r="C57" s="6">
        <v>28</v>
      </c>
      <c r="D57" s="6">
        <v>18</v>
      </c>
      <c r="E57" s="6">
        <v>18</v>
      </c>
      <c r="F57" s="6">
        <v>18</v>
      </c>
      <c r="G57" s="6">
        <v>24</v>
      </c>
      <c r="H57" s="6">
        <v>24</v>
      </c>
      <c r="I57" s="6">
        <v>20</v>
      </c>
      <c r="J57" s="6">
        <v>20</v>
      </c>
      <c r="K57" s="6">
        <v>19</v>
      </c>
      <c r="M57">
        <f>AVERAGE(B57:K57)</f>
        <v>20.9</v>
      </c>
      <c r="N57">
        <f>STDEV(B57:K57)</f>
        <v>3.3482997343593763</v>
      </c>
      <c r="P57" t="s">
        <v>87</v>
      </c>
    </row>
    <row r="58" spans="1:16" x14ac:dyDescent="0.3">
      <c r="A58" t="s">
        <v>9</v>
      </c>
      <c r="B58" s="7">
        <v>1</v>
      </c>
      <c r="C58" s="7">
        <v>1</v>
      </c>
      <c r="D58" s="8">
        <v>1</v>
      </c>
      <c r="E58" s="8">
        <v>0.874</v>
      </c>
      <c r="F58" s="8">
        <v>1</v>
      </c>
      <c r="G58" s="8">
        <v>0.6</v>
      </c>
      <c r="H58" s="8">
        <v>1</v>
      </c>
      <c r="I58" s="8">
        <v>1</v>
      </c>
      <c r="J58" s="8">
        <v>1</v>
      </c>
      <c r="K58" s="8">
        <v>0.88900000000000001</v>
      </c>
      <c r="M58">
        <f>AVERAGE(B58:K58)</f>
        <v>0.93629999999999991</v>
      </c>
      <c r="N58">
        <f>STDEV(B58:K58)</f>
        <v>0.12807120415352255</v>
      </c>
      <c r="P58" t="s">
        <v>33</v>
      </c>
    </row>
    <row r="59" spans="1:16" x14ac:dyDescent="0.3">
      <c r="A59" t="s">
        <v>117</v>
      </c>
      <c r="B59">
        <v>1.43</v>
      </c>
      <c r="C59">
        <v>2</v>
      </c>
      <c r="D59">
        <v>1.29</v>
      </c>
      <c r="E59">
        <v>1.29</v>
      </c>
      <c r="F59">
        <v>1.29</v>
      </c>
      <c r="G59">
        <v>1.71</v>
      </c>
      <c r="H59">
        <v>1.71</v>
      </c>
      <c r="I59">
        <v>1.43</v>
      </c>
      <c r="J59">
        <v>1.43</v>
      </c>
      <c r="K59">
        <v>10.43</v>
      </c>
    </row>
    <row r="60" spans="1:16" x14ac:dyDescent="0.3">
      <c r="A60" t="s">
        <v>116</v>
      </c>
      <c r="B60" s="21">
        <v>35</v>
      </c>
      <c r="C60" s="21">
        <v>35</v>
      </c>
      <c r="D60" s="21">
        <v>35</v>
      </c>
      <c r="E60" s="21">
        <v>29</v>
      </c>
      <c r="F60" s="21">
        <v>30</v>
      </c>
      <c r="G60" s="21">
        <v>36</v>
      </c>
      <c r="H60" s="21">
        <v>35</v>
      </c>
      <c r="I60" s="21">
        <v>30</v>
      </c>
      <c r="J60" s="21">
        <v>30</v>
      </c>
      <c r="K60" s="21">
        <v>28</v>
      </c>
      <c r="M60">
        <f>AVERAGE(B60:K60)</f>
        <v>32.299999999999997</v>
      </c>
      <c r="N60">
        <f>STDEV(B60:K60)</f>
        <v>3.1287200080686173</v>
      </c>
    </row>
    <row r="62" spans="1:16" x14ac:dyDescent="0.3">
      <c r="A62" t="s">
        <v>51</v>
      </c>
    </row>
    <row r="63" spans="1:16" x14ac:dyDescent="0.3">
      <c r="A63" t="s">
        <v>52</v>
      </c>
    </row>
    <row r="64" spans="1:16" x14ac:dyDescent="0.3">
      <c r="A64" t="s">
        <v>46</v>
      </c>
    </row>
    <row r="65" spans="1:10" x14ac:dyDescent="0.3">
      <c r="A65" t="s">
        <v>53</v>
      </c>
    </row>
    <row r="66" spans="1:10" x14ac:dyDescent="0.3">
      <c r="A66" t="s">
        <v>67</v>
      </c>
    </row>
    <row r="67" spans="1:10" x14ac:dyDescent="0.3">
      <c r="A67" t="s">
        <v>55</v>
      </c>
    </row>
    <row r="68" spans="1:10" x14ac:dyDescent="0.3">
      <c r="A68" t="s">
        <v>56</v>
      </c>
    </row>
    <row r="69" spans="1:10" x14ac:dyDescent="0.3">
      <c r="J69" s="16"/>
    </row>
    <row r="73" spans="1:10" x14ac:dyDescent="0.3">
      <c r="B73" t="s">
        <v>1</v>
      </c>
      <c r="C73" t="s">
        <v>2</v>
      </c>
      <c r="D73" t="s">
        <v>3</v>
      </c>
      <c r="E73" t="s">
        <v>4</v>
      </c>
      <c r="F73" t="s">
        <v>29</v>
      </c>
      <c r="G73" t="s">
        <v>30</v>
      </c>
    </row>
    <row r="74" spans="1:10" x14ac:dyDescent="0.3">
      <c r="A74" t="s">
        <v>8</v>
      </c>
      <c r="B74" t="str">
        <f>P4</f>
        <v>1 ± 0</v>
      </c>
      <c r="C74" t="str">
        <f>P14</f>
        <v>1 ± 0</v>
      </c>
      <c r="D74" t="str">
        <f>P24</f>
        <v>1 ± 0</v>
      </c>
      <c r="E74" t="str">
        <f>P34</f>
        <v>0,86 ± 0,13</v>
      </c>
      <c r="F74" t="str">
        <f>P44</f>
        <v>0,93 ± 0,10</v>
      </c>
      <c r="G74" t="str">
        <f>P54</f>
        <v>0,99 ± 0,04</v>
      </c>
    </row>
    <row r="75" spans="1:10" x14ac:dyDescent="0.3">
      <c r="A75" t="s">
        <v>34</v>
      </c>
      <c r="B75" t="str">
        <f>P5</f>
        <v>0,6 ± 0,13</v>
      </c>
      <c r="C75" t="str">
        <f>P15</f>
        <v>0,6 ± 0,13</v>
      </c>
      <c r="D75" t="str">
        <f>P25</f>
        <v>0,52 ± 0,05</v>
      </c>
      <c r="E75" t="str">
        <f>P35</f>
        <v>0,53 ± 0,14</v>
      </c>
      <c r="F75" t="str">
        <f>P45</f>
        <v>0,52 ± 0,08</v>
      </c>
      <c r="G75" t="str">
        <f t="shared" ref="G75:G78" si="0">P55</f>
        <v>0,39 ± 0,1</v>
      </c>
    </row>
    <row r="76" spans="1:10" x14ac:dyDescent="0.3">
      <c r="A76" t="s">
        <v>68</v>
      </c>
      <c r="B76" t="str">
        <f>P6</f>
        <v>0,74 ± 0,11</v>
      </c>
      <c r="C76" t="str">
        <f>P16</f>
        <v>0,74 ± 0,11</v>
      </c>
      <c r="D76" t="str">
        <f>P26</f>
        <v>0,68 ± 0,04</v>
      </c>
      <c r="E76" t="str">
        <f t="shared" ref="E76:E78" si="1">P36</f>
        <v>0,64 ± 0,13</v>
      </c>
      <c r="F76" t="str">
        <f>P46</f>
        <v>0,67 ± 0,08</v>
      </c>
      <c r="G76" t="str">
        <f t="shared" si="0"/>
        <v>0,55 ± 0,11</v>
      </c>
    </row>
    <row r="77" spans="1:10" x14ac:dyDescent="0.3">
      <c r="A77" t="s">
        <v>7</v>
      </c>
      <c r="B77" t="str">
        <f>P7</f>
        <v>4 ± 1,33</v>
      </c>
      <c r="C77" t="str">
        <f>P17</f>
        <v>4 ± 1,33</v>
      </c>
      <c r="D77" t="str">
        <f>P27</f>
        <v>5,8 ± 0,63</v>
      </c>
      <c r="E77" t="str">
        <f t="shared" si="1"/>
        <v>8,3 ± 2,31</v>
      </c>
      <c r="F77" t="str">
        <f>P47</f>
        <v>13 ± 2,4</v>
      </c>
      <c r="G77" t="str">
        <f t="shared" si="0"/>
        <v>20,9 ± 3,35</v>
      </c>
    </row>
    <row r="78" spans="1:10" x14ac:dyDescent="0.3">
      <c r="A78" t="s">
        <v>9</v>
      </c>
      <c r="B78" t="str">
        <f>P8</f>
        <v>0,95 ± 0,11</v>
      </c>
      <c r="C78" t="str">
        <f>P18</f>
        <v>0,91 ± 0,15</v>
      </c>
      <c r="D78" t="str">
        <f>P28</f>
        <v>1 ± 0</v>
      </c>
      <c r="E78" t="str">
        <f t="shared" si="1"/>
        <v>0,84 ± 0,18</v>
      </c>
      <c r="F78" t="str">
        <f>P48</f>
        <v>0,98 ± 0,08</v>
      </c>
      <c r="G78" t="str">
        <f t="shared" si="0"/>
        <v>0,94 ± 0,13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AE50-31B7-4E50-89E7-52AB708C5606}">
  <dimension ref="A2:P16"/>
  <sheetViews>
    <sheetView workbookViewId="0">
      <selection activeCell="L6" sqref="L6"/>
    </sheetView>
  </sheetViews>
  <sheetFormatPr baseColWidth="10" defaultRowHeight="14.4" x14ac:dyDescent="0.3"/>
  <cols>
    <col min="1" max="1" width="26" customWidth="1"/>
    <col min="2" max="13" width="12.77734375" customWidth="1"/>
    <col min="14" max="14" width="13.6640625" customWidth="1"/>
  </cols>
  <sheetData>
    <row r="2" spans="1:16" x14ac:dyDescent="0.3">
      <c r="B2" s="2" t="s">
        <v>39</v>
      </c>
      <c r="C2" s="3"/>
      <c r="D2" s="3"/>
      <c r="E2" s="3"/>
      <c r="F2" s="3"/>
      <c r="G2" s="3"/>
      <c r="H2" s="3"/>
      <c r="I2" s="3"/>
      <c r="J2" s="3"/>
      <c r="K2" s="4"/>
    </row>
    <row r="3" spans="1:16" x14ac:dyDescent="0.3"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</row>
    <row r="4" spans="1:16" x14ac:dyDescent="0.3">
      <c r="A4" t="s">
        <v>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t="s">
        <v>6</v>
      </c>
      <c r="B6" s="6">
        <v>0.6</v>
      </c>
      <c r="C6" s="6">
        <v>0.37</v>
      </c>
      <c r="D6" s="6">
        <v>0.32900000000000001</v>
      </c>
      <c r="E6" s="6"/>
      <c r="F6" s="6">
        <v>0.55600000000000005</v>
      </c>
      <c r="G6" s="6">
        <v>0.66700000000000004</v>
      </c>
      <c r="H6" s="6">
        <v>0.55600000000000005</v>
      </c>
      <c r="I6" s="6">
        <v>0.7</v>
      </c>
      <c r="J6" s="6">
        <v>0.5</v>
      </c>
      <c r="K6" s="6">
        <v>0.52600000000000002</v>
      </c>
      <c r="L6" s="6"/>
      <c r="M6" s="6"/>
      <c r="N6" s="6"/>
      <c r="O6" s="6"/>
      <c r="P6" s="6"/>
    </row>
    <row r="7" spans="1:16" x14ac:dyDescent="0.3">
      <c r="A7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t="s">
        <v>9</v>
      </c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3">
      <c r="E9" t="s">
        <v>45</v>
      </c>
    </row>
    <row r="11" spans="1:16" x14ac:dyDescent="0.3">
      <c r="B11" t="s">
        <v>10</v>
      </c>
      <c r="C11" t="s">
        <v>11</v>
      </c>
    </row>
    <row r="12" spans="1:16" x14ac:dyDescent="0.3">
      <c r="A12" t="s">
        <v>8</v>
      </c>
      <c r="B12" t="e">
        <f>AVERAGE(B4:K4)</f>
        <v>#DIV/0!</v>
      </c>
      <c r="C12" t="e">
        <f>STDEV(B4:K4)</f>
        <v>#DIV/0!</v>
      </c>
    </row>
    <row r="13" spans="1:16" x14ac:dyDescent="0.3">
      <c r="A13" t="s">
        <v>5</v>
      </c>
      <c r="B13" t="e">
        <f>AVERAGE(B5:K5)</f>
        <v>#DIV/0!</v>
      </c>
      <c r="C13" t="e">
        <f>STDEV(B5:K5)</f>
        <v>#DIV/0!</v>
      </c>
    </row>
    <row r="14" spans="1:16" x14ac:dyDescent="0.3">
      <c r="A14" t="s">
        <v>6</v>
      </c>
      <c r="B14">
        <f>AVERAGE(B6:K6)</f>
        <v>0.5337777777777778</v>
      </c>
      <c r="C14">
        <f>STDEV(B6:K6)</f>
        <v>0.12283604700756363</v>
      </c>
    </row>
    <row r="15" spans="1:16" x14ac:dyDescent="0.3">
      <c r="A15" t="s">
        <v>7</v>
      </c>
      <c r="B15" t="e">
        <f>AVERAGE(B7:K7)</f>
        <v>#DIV/0!</v>
      </c>
      <c r="C15" t="e">
        <f>STDEV(B7:K7)</f>
        <v>#DIV/0!</v>
      </c>
    </row>
    <row r="16" spans="1:16" x14ac:dyDescent="0.3">
      <c r="A16" t="s">
        <v>9</v>
      </c>
      <c r="B16" t="e">
        <f>AVERAGE(B8:K8)</f>
        <v>#DIV/0!</v>
      </c>
      <c r="C16" t="e">
        <f>STDEV(B8:K8)</f>
        <v>#DIV/0!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6D95-276F-49E0-902C-83BAD7034660}">
  <dimension ref="A2:AJ27"/>
  <sheetViews>
    <sheetView workbookViewId="0">
      <selection activeCell="H21" sqref="H21"/>
    </sheetView>
  </sheetViews>
  <sheetFormatPr baseColWidth="10" defaultRowHeight="14.4" x14ac:dyDescent="0.3"/>
  <cols>
    <col min="1" max="1" width="28.109375" customWidth="1"/>
    <col min="2" max="2" width="17.77734375" customWidth="1"/>
    <col min="3" max="3" width="18" customWidth="1"/>
    <col min="4" max="9" width="13.77734375" customWidth="1"/>
    <col min="12" max="12" width="17.21875" customWidth="1"/>
  </cols>
  <sheetData>
    <row r="2" spans="1:36" x14ac:dyDescent="0.3">
      <c r="B2" s="10" t="s">
        <v>60</v>
      </c>
      <c r="C2" s="10"/>
      <c r="D2" s="10"/>
      <c r="E2" s="9"/>
      <c r="F2" s="10" t="s">
        <v>59</v>
      </c>
      <c r="G2" s="10"/>
      <c r="H2" s="10"/>
      <c r="I2" s="9"/>
      <c r="J2" s="10" t="s">
        <v>61</v>
      </c>
      <c r="K2" s="10"/>
      <c r="L2" s="10"/>
      <c r="N2" s="10" t="s">
        <v>62</v>
      </c>
      <c r="O2" s="10"/>
      <c r="P2" s="10"/>
      <c r="R2" s="10" t="s">
        <v>63</v>
      </c>
      <c r="S2" s="10"/>
      <c r="T2" s="10"/>
      <c r="V2" s="10" t="s">
        <v>64</v>
      </c>
      <c r="W2" s="10"/>
      <c r="X2" s="10"/>
      <c r="Z2" s="10" t="s">
        <v>65</v>
      </c>
      <c r="AA2" s="10"/>
      <c r="AB2" s="10"/>
      <c r="AC2" s="9"/>
      <c r="AD2" s="10" t="s">
        <v>66</v>
      </c>
      <c r="AE2" s="10"/>
      <c r="AF2" s="10"/>
      <c r="AH2" s="10" t="s">
        <v>57</v>
      </c>
      <c r="AI2" s="10"/>
      <c r="AJ2" s="10"/>
    </row>
    <row r="3" spans="1:36" x14ac:dyDescent="0.3">
      <c r="B3" s="7" t="s">
        <v>48</v>
      </c>
      <c r="C3" s="7" t="s">
        <v>46</v>
      </c>
      <c r="D3" s="7" t="s">
        <v>47</v>
      </c>
      <c r="E3" s="13"/>
      <c r="F3" s="12" t="s">
        <v>48</v>
      </c>
      <c r="G3" s="7" t="s">
        <v>46</v>
      </c>
      <c r="H3" s="7" t="s">
        <v>47</v>
      </c>
      <c r="I3" s="11"/>
      <c r="J3" s="7" t="s">
        <v>48</v>
      </c>
      <c r="K3" s="7" t="s">
        <v>46</v>
      </c>
      <c r="L3" s="7" t="s">
        <v>47</v>
      </c>
      <c r="N3" s="7" t="s">
        <v>48</v>
      </c>
      <c r="O3" s="7" t="s">
        <v>46</v>
      </c>
      <c r="P3" s="7" t="s">
        <v>47</v>
      </c>
      <c r="R3" s="7" t="s">
        <v>48</v>
      </c>
      <c r="S3" s="7" t="s">
        <v>46</v>
      </c>
      <c r="T3" s="7" t="s">
        <v>47</v>
      </c>
      <c r="V3" s="7" t="s">
        <v>48</v>
      </c>
      <c r="W3" s="7" t="s">
        <v>46</v>
      </c>
      <c r="X3" s="7" t="s">
        <v>47</v>
      </c>
      <c r="Z3" s="7" t="s">
        <v>48</v>
      </c>
      <c r="AA3" s="7" t="s">
        <v>46</v>
      </c>
      <c r="AB3" s="7" t="s">
        <v>47</v>
      </c>
      <c r="AC3" s="11"/>
      <c r="AD3" s="7" t="s">
        <v>48</v>
      </c>
      <c r="AE3" s="7" t="s">
        <v>46</v>
      </c>
      <c r="AF3" s="7" t="s">
        <v>47</v>
      </c>
      <c r="AH3" s="7" t="s">
        <v>48</v>
      </c>
      <c r="AI3" s="7" t="s">
        <v>46</v>
      </c>
      <c r="AJ3" s="7" t="s">
        <v>47</v>
      </c>
    </row>
    <row r="4" spans="1:36" x14ac:dyDescent="0.3">
      <c r="A4" t="s">
        <v>49</v>
      </c>
      <c r="B4" s="5">
        <v>0.6</v>
      </c>
      <c r="C4" s="5">
        <v>0.47</v>
      </c>
      <c r="D4" s="5">
        <v>0.52800000000000002</v>
      </c>
      <c r="E4" s="13"/>
      <c r="F4" s="4">
        <v>0.64</v>
      </c>
      <c r="G4" s="5">
        <v>0.375</v>
      </c>
      <c r="H4" s="5">
        <v>0.47</v>
      </c>
      <c r="I4" s="11"/>
      <c r="J4" s="5">
        <v>0.54500000000000004</v>
      </c>
      <c r="K4" s="5">
        <v>0.46200000000000002</v>
      </c>
      <c r="L4" s="5">
        <v>0.42899999999999999</v>
      </c>
      <c r="N4" s="5">
        <v>0.5</v>
      </c>
      <c r="O4" s="5">
        <v>0.44700000000000001</v>
      </c>
      <c r="P4" s="5">
        <v>0.5</v>
      </c>
      <c r="R4" s="5">
        <v>0.79</v>
      </c>
      <c r="S4" s="5">
        <v>0.58099999999999996</v>
      </c>
      <c r="T4" s="5">
        <v>0.64</v>
      </c>
      <c r="V4" s="5">
        <v>0.57099999999999995</v>
      </c>
      <c r="W4" s="5">
        <v>0.45400000000000001</v>
      </c>
      <c r="X4" s="5">
        <v>0.45200000000000001</v>
      </c>
      <c r="Z4" s="5">
        <v>0.73899999999999999</v>
      </c>
      <c r="AA4" s="5">
        <v>0.70399999999999996</v>
      </c>
      <c r="AB4" s="5">
        <v>0.70799999999999996</v>
      </c>
      <c r="AC4" s="11"/>
      <c r="AD4" s="5">
        <v>0.69399999999999995</v>
      </c>
      <c r="AE4" s="5">
        <v>0.64600000000000002</v>
      </c>
      <c r="AF4" s="5">
        <v>0.67600000000000005</v>
      </c>
      <c r="AH4" s="5">
        <v>0.5</v>
      </c>
      <c r="AI4" s="5">
        <v>0.375</v>
      </c>
      <c r="AJ4" s="5">
        <v>0.33</v>
      </c>
    </row>
    <row r="5" spans="1:36" x14ac:dyDescent="0.3">
      <c r="A5" t="s">
        <v>5</v>
      </c>
      <c r="B5" s="6">
        <v>0.9</v>
      </c>
      <c r="C5" s="6">
        <v>0.9</v>
      </c>
      <c r="D5" s="6">
        <v>0.95</v>
      </c>
      <c r="E5" s="13"/>
      <c r="F5" s="13">
        <v>0.9</v>
      </c>
      <c r="G5" s="6">
        <v>0.9</v>
      </c>
      <c r="H5" s="6">
        <v>0.7</v>
      </c>
      <c r="I5" s="11"/>
      <c r="J5" s="6">
        <v>0.9</v>
      </c>
      <c r="K5" s="6">
        <v>0.9</v>
      </c>
      <c r="L5" s="6">
        <v>0.75</v>
      </c>
      <c r="N5" s="6">
        <v>0.85</v>
      </c>
      <c r="O5" s="6">
        <v>0.85</v>
      </c>
      <c r="P5" s="6">
        <v>0.95</v>
      </c>
      <c r="R5" s="6">
        <v>0.75</v>
      </c>
      <c r="S5" s="6">
        <v>0.9</v>
      </c>
      <c r="T5" s="6">
        <v>0.8</v>
      </c>
      <c r="V5" s="6">
        <v>0.7</v>
      </c>
      <c r="W5" s="6">
        <v>0.75</v>
      </c>
      <c r="X5" s="6">
        <v>0.7</v>
      </c>
      <c r="Z5" s="6">
        <v>0.85</v>
      </c>
      <c r="AA5" s="6">
        <v>0.95</v>
      </c>
      <c r="AB5" s="6">
        <v>0.85</v>
      </c>
      <c r="AC5" s="11"/>
      <c r="AD5" s="6">
        <v>0.625</v>
      </c>
      <c r="AE5" s="6">
        <v>0.77500000000000002</v>
      </c>
      <c r="AF5" s="6">
        <v>0.57499999999999996</v>
      </c>
      <c r="AH5" s="6">
        <v>0.5</v>
      </c>
      <c r="AI5" s="6">
        <v>0.5</v>
      </c>
      <c r="AJ5" s="6">
        <v>0.66</v>
      </c>
    </row>
    <row r="6" spans="1:36" x14ac:dyDescent="0.3">
      <c r="A6" t="s">
        <v>50</v>
      </c>
      <c r="B6" s="6">
        <v>0.72</v>
      </c>
      <c r="C6" s="6">
        <v>0.621</v>
      </c>
      <c r="D6" s="6">
        <v>0.67900000000000005</v>
      </c>
      <c r="E6" s="13"/>
      <c r="F6" s="13">
        <v>0.75</v>
      </c>
      <c r="G6" s="6">
        <v>0.53</v>
      </c>
      <c r="H6" s="6">
        <v>0.56000000000000005</v>
      </c>
      <c r="I6" s="11"/>
      <c r="J6" s="6">
        <v>0.67900000000000005</v>
      </c>
      <c r="K6" s="6">
        <v>0.61</v>
      </c>
      <c r="L6" s="6">
        <v>0.54500000000000004</v>
      </c>
      <c r="N6" s="6">
        <v>0.63</v>
      </c>
      <c r="O6" s="6">
        <v>0.58599999999999997</v>
      </c>
      <c r="P6" s="6">
        <v>0.65500000000000003</v>
      </c>
      <c r="R6" s="6">
        <v>0.76900000000000002</v>
      </c>
      <c r="S6" s="6">
        <v>0.70599999999999996</v>
      </c>
      <c r="T6" s="6">
        <v>0.71099999999999997</v>
      </c>
      <c r="V6" s="6">
        <v>0.629</v>
      </c>
      <c r="W6" s="6">
        <v>0.56599999999999995</v>
      </c>
      <c r="X6" s="6">
        <v>0.54900000000000004</v>
      </c>
      <c r="Z6" s="6">
        <v>0.79100000000000004</v>
      </c>
      <c r="AA6" s="6">
        <v>0.80900000000000005</v>
      </c>
      <c r="AB6" s="6">
        <v>0.77300000000000002</v>
      </c>
      <c r="AC6" s="11"/>
      <c r="AD6" s="6">
        <v>0.65800000000000003</v>
      </c>
      <c r="AE6" s="6">
        <v>0.70499999999999996</v>
      </c>
      <c r="AF6" s="6">
        <v>0.622</v>
      </c>
      <c r="AH6" s="6">
        <v>0.5</v>
      </c>
      <c r="AI6" s="6">
        <v>0.42859999999999998</v>
      </c>
      <c r="AJ6" s="6">
        <v>0.44400000000000001</v>
      </c>
    </row>
    <row r="7" spans="1:36" x14ac:dyDescent="0.3">
      <c r="A7" t="s">
        <v>58</v>
      </c>
      <c r="B7" s="6">
        <v>0.89700000000000002</v>
      </c>
      <c r="C7" s="6">
        <v>0.84099999999999997</v>
      </c>
      <c r="D7" s="6">
        <v>0.89600000000000002</v>
      </c>
      <c r="E7" s="6"/>
      <c r="F7" s="13">
        <v>0.87</v>
      </c>
      <c r="G7" s="6">
        <v>0.75</v>
      </c>
      <c r="H7" s="6">
        <v>0.78</v>
      </c>
      <c r="I7" s="6"/>
      <c r="J7" s="6">
        <v>0.79300000000000004</v>
      </c>
      <c r="K7" s="6">
        <v>0.71899999999999997</v>
      </c>
      <c r="L7" s="6">
        <v>0.71</v>
      </c>
      <c r="M7" s="6"/>
      <c r="N7" s="6">
        <v>0.78700000000000003</v>
      </c>
      <c r="O7" s="6">
        <v>0.73799999999999999</v>
      </c>
      <c r="P7" s="6">
        <v>0.81799999999999995</v>
      </c>
      <c r="Q7" s="9"/>
      <c r="R7" s="6">
        <v>0.77300000000000002</v>
      </c>
      <c r="S7" s="6">
        <v>0.86199999999999999</v>
      </c>
      <c r="T7" s="6">
        <v>0.84</v>
      </c>
      <c r="U7" s="9"/>
      <c r="V7" s="6">
        <v>0.755</v>
      </c>
      <c r="W7" s="6">
        <v>0.754</v>
      </c>
      <c r="X7" s="6">
        <v>0.746</v>
      </c>
      <c r="Y7" s="9"/>
      <c r="Z7" s="6">
        <v>0.87</v>
      </c>
      <c r="AA7" s="6">
        <v>0.88</v>
      </c>
      <c r="AB7" s="6">
        <v>0.82599999999999996</v>
      </c>
      <c r="AC7" s="11"/>
      <c r="AD7" s="6">
        <v>0.77100000000000002</v>
      </c>
      <c r="AE7" s="6">
        <v>0.8125</v>
      </c>
      <c r="AF7" s="6">
        <v>0.70899999999999996</v>
      </c>
      <c r="AG7" s="9"/>
      <c r="AH7" s="6">
        <v>0.5</v>
      </c>
      <c r="AI7" s="6">
        <v>0.42859999999999998</v>
      </c>
      <c r="AJ7" s="6">
        <v>0.44400000000000001</v>
      </c>
    </row>
    <row r="8" spans="1:36" x14ac:dyDescent="0.3">
      <c r="B8" s="3"/>
      <c r="C8" s="3"/>
      <c r="D8" s="15"/>
      <c r="E8" s="14"/>
      <c r="F8" s="15"/>
      <c r="G8" s="15"/>
      <c r="H8" s="15"/>
      <c r="I8" s="14"/>
      <c r="J8" s="15"/>
      <c r="K8" s="15"/>
      <c r="L8" s="15"/>
      <c r="M8" s="9"/>
      <c r="N8" s="15"/>
      <c r="O8" s="15"/>
      <c r="P8" s="15"/>
      <c r="Q8" s="9"/>
      <c r="R8" s="15"/>
      <c r="S8" s="15"/>
      <c r="T8" s="15"/>
      <c r="U8" s="9"/>
      <c r="V8" s="15"/>
      <c r="W8" s="15"/>
      <c r="X8" s="15"/>
      <c r="Y8" s="9"/>
      <c r="Z8" s="15"/>
      <c r="AA8" s="15"/>
      <c r="AB8" s="15"/>
      <c r="AC8" s="14"/>
      <c r="AD8" s="15"/>
      <c r="AE8" s="15"/>
      <c r="AF8" s="15"/>
      <c r="AG8" s="9"/>
      <c r="AH8" s="3"/>
      <c r="AI8" s="3"/>
      <c r="AJ8" s="15"/>
    </row>
    <row r="12" spans="1:36" x14ac:dyDescent="0.3">
      <c r="A12" t="s">
        <v>48</v>
      </c>
      <c r="B12" t="s">
        <v>10</v>
      </c>
      <c r="C12" t="s">
        <v>11</v>
      </c>
      <c r="N12" s="9"/>
      <c r="O12" s="9"/>
      <c r="P12" s="9"/>
    </row>
    <row r="13" spans="1:36" x14ac:dyDescent="0.3">
      <c r="A13" t="s">
        <v>50</v>
      </c>
      <c r="B13">
        <f>AVERAGE(B6,F6,J6,N6,R6,V6,Z6,AD6,AH6)</f>
        <v>0.68066666666666675</v>
      </c>
      <c r="C13">
        <f>STDEV(B6,F6,J6,N6,R6,V6,Z6,AD6,AH6)</f>
        <v>8.9947206738175037E-2</v>
      </c>
      <c r="G13" t="s">
        <v>108</v>
      </c>
      <c r="H13" t="s">
        <v>109</v>
      </c>
      <c r="N13" s="9"/>
      <c r="O13" s="9"/>
      <c r="P13" s="9"/>
    </row>
    <row r="14" spans="1:36" x14ac:dyDescent="0.3">
      <c r="A14" t="s">
        <v>58</v>
      </c>
      <c r="B14">
        <f>AVERAGE(B7,F7,J7,N7,R7,V7,Z7,AD7,AH7)</f>
        <v>0.77955555555555556</v>
      </c>
      <c r="C14">
        <f>STDEV(B7,F7,J7,N7,R7,V7,Z7,AD7,AH7)</f>
        <v>0.11686542592990386</v>
      </c>
      <c r="F14" t="s">
        <v>48</v>
      </c>
      <c r="G14" t="s">
        <v>110</v>
      </c>
      <c r="H14" t="s">
        <v>113</v>
      </c>
      <c r="N14" s="9"/>
      <c r="O14" s="9"/>
      <c r="P14" s="9"/>
    </row>
    <row r="15" spans="1:36" x14ac:dyDescent="0.3">
      <c r="F15" t="s">
        <v>46</v>
      </c>
      <c r="G15" t="s">
        <v>111</v>
      </c>
      <c r="H15" t="s">
        <v>114</v>
      </c>
      <c r="N15" s="9"/>
      <c r="O15" s="9"/>
      <c r="P15" s="9"/>
    </row>
    <row r="16" spans="1:36" x14ac:dyDescent="0.3">
      <c r="A16" t="s">
        <v>46</v>
      </c>
      <c r="B16" t="s">
        <v>10</v>
      </c>
      <c r="C16" t="s">
        <v>11</v>
      </c>
      <c r="F16" t="s">
        <v>47</v>
      </c>
      <c r="G16" t="s">
        <v>112</v>
      </c>
      <c r="H16" t="s">
        <v>115</v>
      </c>
      <c r="N16" s="9"/>
      <c r="O16" s="9"/>
      <c r="P16" s="9"/>
    </row>
    <row r="17" spans="1:16" x14ac:dyDescent="0.3">
      <c r="A17" t="s">
        <v>50</v>
      </c>
      <c r="B17">
        <f>AVERAGE(C6,G6,K6,O6,S6,W6,AA6,AE6,AI6)</f>
        <v>0.61795555555555559</v>
      </c>
      <c r="C17">
        <f>STDEV(C6,G6,K6,O6,S6,W6,AA6,AE6,AI6)</f>
        <v>0.11136165308479262</v>
      </c>
      <c r="N17" s="9"/>
      <c r="O17" s="9"/>
      <c r="P17" s="9"/>
    </row>
    <row r="18" spans="1:16" x14ac:dyDescent="0.3">
      <c r="A18" t="s">
        <v>58</v>
      </c>
      <c r="B18">
        <f>AVERAGE(C7,G7,K7,O7,S7,W7,AA7,AE7,AI7)</f>
        <v>0.75390000000000001</v>
      </c>
      <c r="C18">
        <f>STDEV(C7,G7,K7,O7,S7,W7,AA7,AE7,AI7)</f>
        <v>0.13505245277298744</v>
      </c>
      <c r="N18" s="9"/>
      <c r="O18" s="9"/>
      <c r="P18" s="14"/>
    </row>
    <row r="20" spans="1:16" x14ac:dyDescent="0.3">
      <c r="A20" t="s">
        <v>47</v>
      </c>
      <c r="B20" t="s">
        <v>10</v>
      </c>
      <c r="C20" t="s">
        <v>11</v>
      </c>
    </row>
    <row r="21" spans="1:16" x14ac:dyDescent="0.3">
      <c r="A21" t="s">
        <v>50</v>
      </c>
      <c r="B21">
        <f>AVERAGE(D6,H6,L6,P6,T6,X6,AB6,AF6,AJ6)</f>
        <v>0.61533333333333329</v>
      </c>
      <c r="C21">
        <f>STDEV(D6,H6,L6,P6,T6,X6,AB6,AF6,AJ6)</f>
        <v>0.10089970267547932</v>
      </c>
    </row>
    <row r="22" spans="1:16" x14ac:dyDescent="0.3">
      <c r="A22" t="s">
        <v>58</v>
      </c>
      <c r="B22">
        <f>AVERAGE(D7,H7,L7,P7,T7,X7,AB7,AF7,AJ7)</f>
        <v>0.75211111111111117</v>
      </c>
      <c r="C22">
        <f>STDEV(D7,H7,L7,P7,T7,X7,AB7,AF7,AJ7)</f>
        <v>0.13115300648902833</v>
      </c>
    </row>
    <row r="27" spans="1:16" x14ac:dyDescent="0.3">
      <c r="A27" t="s">
        <v>107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1 L B V B N 3 V f G m A A A A 9 g A A A B I A H A B D b 2 5 m a W c v U G F j a 2 F n Z S 5 4 b W w g o h g A K K A U A A A A A A A A A A A A A A A A A A A A A A A A A A A A h Y 8 x D o I w G I W v Q r r T l q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I z r H 8 Y x h C m S C k G v z F d i 4 9 9 n + Q F j 2 t e u t 4 k c b r r Z A p g j k / Y E / A F B L A w Q U A A I A C A C P U s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1 L B V C i K R 7 g O A A A A E Q A A A B M A H A B G b 3 J t d W x h c y 9 T Z W N 0 a W 9 u M S 5 t I K I Y A C i g F A A A A A A A A A A A A A A A A A A A A A A A A A A A A C t O T S 7 J z M 9 T C I b Q h t Y A U E s B A i 0 A F A A C A A g A j 1 L B V B N 3 V f G m A A A A 9 g A A A B I A A A A A A A A A A A A A A A A A A A A A A E N v b m Z p Z y 9 Q Y W N r Y W d l L n h t b F B L A Q I t A B Q A A g A I A I 9 S w V Q P y u m r p A A A A O k A A A A T A A A A A A A A A A A A A A A A A P I A A A B b Q 2 9 u d G V u d F 9 U e X B l c 1 0 u e G 1 s U E s B A i 0 A F A A C A A g A j 1 L B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j t G 2 I i K 2 R F k P 0 O q 6 4 r J U 0 A A A A A A g A A A A A A E G Y A A A A B A A A g A A A A 6 j S d u b h 4 f w x G x t G D S K V b I j k m F k 9 / T q 9 8 E 7 3 8 q e t v p d U A A A A A D o A A A A A C A A A g A A A A m b d 0 G w s F G X i P j z g 1 3 a M P r a x 4 U M b W R s 5 o e f Q / 0 Y 7 Z D h x Q A A A A d I 7 d 0 j g w Z X a w X z u v J o 5 k S q W m L I w s w y T P J d e u K + s D c M 1 a D p e T T b L w A 8 0 o 4 T d k c r 1 o + d + D j + Q I j q b c 8 P Z M / Y B v j 3 w Q b V V v b n M m O 4 V S k Z T K r + R A A A A A y + 8 i j M / M Q b e U + w g u D 1 L s M D e a b x 9 3 P 3 L V G x M g e y R t y E s C j l O z u U D c 8 Y 5 n Q y Y N L y I + 5 I / h Q 9 H b M p S D v A b Z 7 Z g 2 m w = = < / D a t a M a s h u p > 
</file>

<file path=customXml/itemProps1.xml><?xml version="1.0" encoding="utf-8"?>
<ds:datastoreItem xmlns:ds="http://schemas.openxmlformats.org/officeDocument/2006/customXml" ds:itemID="{2AA37035-B96D-49C1-A99B-B1090D0B1C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Artificial dataset sign=0,05</vt:lpstr>
      <vt:lpstr>Artificial dataset sign=0,8</vt:lpstr>
      <vt:lpstr>FMRI dataset</vt:lpstr>
      <vt:lpstr>Finance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Polster--Prieto</dc:creator>
  <cp:lastModifiedBy>Florian Polster--Prieto</cp:lastModifiedBy>
  <dcterms:created xsi:type="dcterms:W3CDTF">2015-06-05T18:17:20Z</dcterms:created>
  <dcterms:modified xsi:type="dcterms:W3CDTF">2022-06-29T12:56:51Z</dcterms:modified>
</cp:coreProperties>
</file>