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lori\Desktop\Stage_2A\Présentations\"/>
    </mc:Choice>
  </mc:AlternateContent>
  <xr:revisionPtr revIDLastSave="0" documentId="13_ncr:1_{7AC2D3DA-7C65-4DBC-986F-54C4E4A5D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B7" i="1"/>
  <c r="C13" i="1"/>
  <c r="B13" i="1"/>
  <c r="C12" i="1"/>
  <c r="B12" i="1"/>
  <c r="K30" i="1"/>
  <c r="L30" i="1"/>
  <c r="M30" i="1"/>
  <c r="N30" i="1"/>
  <c r="O30" i="1"/>
  <c r="K31" i="1"/>
  <c r="L31" i="1"/>
  <c r="M31" i="1"/>
  <c r="N31" i="1"/>
  <c r="O31" i="1"/>
  <c r="K32" i="1"/>
  <c r="L32" i="1"/>
  <c r="M32" i="1"/>
  <c r="N32" i="1"/>
  <c r="O32" i="1"/>
  <c r="K33" i="1"/>
  <c r="L33" i="1"/>
  <c r="M33" i="1"/>
  <c r="N33" i="1"/>
  <c r="O33" i="1"/>
  <c r="L29" i="1"/>
  <c r="M29" i="1"/>
  <c r="N29" i="1"/>
  <c r="O29" i="1"/>
  <c r="K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E29" i="1"/>
  <c r="F29" i="1"/>
  <c r="G29" i="1"/>
  <c r="H29" i="1"/>
  <c r="D29" i="1"/>
  <c r="C6" i="1"/>
  <c r="B6" i="1"/>
  <c r="C5" i="1"/>
  <c r="B5" i="1"/>
  <c r="C8" i="1" l="1"/>
  <c r="B9" i="1"/>
  <c r="C9" i="1"/>
  <c r="B8" i="1"/>
  <c r="D36" i="1" a="1"/>
  <c r="D36" i="1" s="1"/>
  <c r="K36" i="1" a="1"/>
  <c r="K36" i="1" s="1"/>
  <c r="E40" i="1" l="1"/>
  <c r="O36" i="1"/>
  <c r="F39" i="1"/>
  <c r="L37" i="1"/>
  <c r="H38" i="1"/>
  <c r="G40" i="1"/>
  <c r="E36" i="1"/>
  <c r="K37" i="1"/>
  <c r="E37" i="1"/>
  <c r="M40" i="1"/>
  <c r="G39" i="1"/>
  <c r="M37" i="1"/>
  <c r="M36" i="1"/>
  <c r="G36" i="1"/>
  <c r="L36" i="1"/>
  <c r="E38" i="1"/>
  <c r="N37" i="1"/>
  <c r="O37" i="1"/>
  <c r="G37" i="1"/>
  <c r="H39" i="1"/>
  <c r="L39" i="1"/>
  <c r="N39" i="1"/>
  <c r="E39" i="1"/>
  <c r="F38" i="1"/>
  <c r="O40" i="1"/>
  <c r="M38" i="1"/>
  <c r="H40" i="1"/>
  <c r="G38" i="1"/>
  <c r="K38" i="1"/>
  <c r="K40" i="1"/>
  <c r="H37" i="1"/>
  <c r="H36" i="1"/>
  <c r="D39" i="1"/>
  <c r="N36" i="1"/>
  <c r="M39" i="1"/>
  <c r="K39" i="1"/>
  <c r="F36" i="1"/>
  <c r="D40" i="1"/>
  <c r="F40" i="1"/>
  <c r="N38" i="1"/>
  <c r="L38" i="1"/>
  <c r="O38" i="1"/>
  <c r="D38" i="1"/>
  <c r="D37" i="1"/>
  <c r="F37" i="1"/>
  <c r="L40" i="1"/>
  <c r="O39" i="1"/>
  <c r="N40" i="1"/>
  <c r="K43" i="1" l="1" a="1"/>
  <c r="L43" i="1" s="1"/>
  <c r="D43" i="1" a="1"/>
  <c r="E44" i="1" s="1"/>
  <c r="N47" i="1" l="1"/>
  <c r="O45" i="1"/>
  <c r="N44" i="1"/>
  <c r="L46" i="1"/>
  <c r="M46" i="1"/>
  <c r="M45" i="1"/>
  <c r="N45" i="1"/>
  <c r="K44" i="1"/>
  <c r="L47" i="1"/>
  <c r="O47" i="1"/>
  <c r="L44" i="1"/>
  <c r="M43" i="1"/>
  <c r="L45" i="1"/>
  <c r="K47" i="1"/>
  <c r="M47" i="1"/>
  <c r="K45" i="1"/>
  <c r="O43" i="1"/>
  <c r="K46" i="1"/>
  <c r="M44" i="1"/>
  <c r="K43" i="1"/>
  <c r="O46" i="1"/>
  <c r="O44" i="1"/>
  <c r="N46" i="1"/>
  <c r="N43" i="1"/>
  <c r="D46" i="1"/>
  <c r="G47" i="1"/>
  <c r="F46" i="1"/>
  <c r="H43" i="1"/>
  <c r="D45" i="1"/>
  <c r="E47" i="1"/>
  <c r="D47" i="1"/>
  <c r="D43" i="1"/>
  <c r="B10" i="1" s="1"/>
  <c r="H45" i="1"/>
  <c r="F44" i="1"/>
  <c r="E45" i="1"/>
  <c r="F47" i="1"/>
  <c r="G44" i="1"/>
  <c r="F43" i="1"/>
  <c r="D44" i="1"/>
  <c r="H46" i="1"/>
  <c r="G43" i="1"/>
  <c r="G46" i="1"/>
  <c r="H47" i="1"/>
  <c r="H44" i="1"/>
  <c r="G45" i="1"/>
  <c r="E43" i="1"/>
  <c r="F45" i="1"/>
  <c r="E46" i="1"/>
  <c r="C10" i="1" l="1"/>
</calcChain>
</file>

<file path=xl/sharedStrings.xml><?xml version="1.0" encoding="utf-8"?>
<sst xmlns="http://schemas.openxmlformats.org/spreadsheetml/2006/main" count="91" uniqueCount="29">
  <si>
    <t>H1</t>
  </si>
  <si>
    <t>H2</t>
  </si>
  <si>
    <t>True positives</t>
  </si>
  <si>
    <t>False positives</t>
  </si>
  <si>
    <t>False Negatives</t>
  </si>
  <si>
    <t xml:space="preserve">Precision </t>
  </si>
  <si>
    <t>Recall</t>
  </si>
  <si>
    <t>Adjacency matrices</t>
  </si>
  <si>
    <t>G</t>
  </si>
  <si>
    <t>x1</t>
  </si>
  <si>
    <t>x2</t>
  </si>
  <si>
    <t>y1</t>
  </si>
  <si>
    <t>y2</t>
  </si>
  <si>
    <t>y3</t>
  </si>
  <si>
    <t>MSE</t>
  </si>
  <si>
    <t>G-H1</t>
  </si>
  <si>
    <t>G-H2</t>
  </si>
  <si>
    <t>Frobenius Norm</t>
  </si>
  <si>
    <t>transposée G-H1</t>
  </si>
  <si>
    <t>transposée G-H2</t>
  </si>
  <si>
    <t>transposée(G-H2)*(G-H2)</t>
  </si>
  <si>
    <t>SID</t>
  </si>
  <si>
    <t>SHD</t>
  </si>
  <si>
    <t>FPR</t>
  </si>
  <si>
    <t>TPR</t>
  </si>
  <si>
    <t>Directed</t>
  </si>
  <si>
    <t>Undirected</t>
  </si>
  <si>
    <t>(F1) -&gt; score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</si>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</sst>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259080</xdr:colOff>
      <xdr:row>0</xdr:row>
      <xdr:rowOff>83820</xdr:rowOff>
    </xdr:from>
    <xdr:to>
      <xdr:col>20</xdr:col>
      <xdr:colOff>550060</xdr:colOff>
      <xdr:row>16</xdr:row>
      <xdr:rowOff>84224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F6F2D5-51AF-303C-195C-A056C665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9060" y="83820"/>
          <a:ext cx="10174120" cy="2926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7.6640625" customWidth="1"/>
    <col min="6" max="6" width="19.33203125" customWidth="1"/>
    <col min="14" max="14" width="9.2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7</v>
      </c>
      <c r="C2">
        <v>6</v>
      </c>
    </row>
    <row r="3" spans="1:3" x14ac:dyDescent="0.3">
      <c r="A3" t="s">
        <v>3</v>
      </c>
      <c r="B3">
        <v>1</v>
      </c>
      <c r="C3">
        <v>1</v>
      </c>
    </row>
    <row r="4" spans="1:3" x14ac:dyDescent="0.3">
      <c r="A4" t="s">
        <v>4</v>
      </c>
      <c r="B4">
        <v>0</v>
      </c>
      <c r="C4">
        <v>1</v>
      </c>
    </row>
    <row r="5" spans="1:3" x14ac:dyDescent="0.3">
      <c r="A5" t="s">
        <v>5</v>
      </c>
      <c r="B5">
        <f>B2/(B2+B3)</f>
        <v>0.875</v>
      </c>
      <c r="C5">
        <f>C2/(C2+C3)</f>
        <v>0.8571428571428571</v>
      </c>
    </row>
    <row r="6" spans="1:3" x14ac:dyDescent="0.3">
      <c r="A6" t="s">
        <v>6</v>
      </c>
      <c r="B6">
        <f>B2/(B2+B4)</f>
        <v>1</v>
      </c>
      <c r="C6">
        <f>C2/(C2+C4)</f>
        <v>0.8571428571428571</v>
      </c>
    </row>
    <row r="7" spans="1:3" x14ac:dyDescent="0.3">
      <c r="A7" t="s">
        <v>28</v>
      </c>
      <c r="B7">
        <f>(2*7)/(2*7+1+0)</f>
        <v>0.93333333333333335</v>
      </c>
      <c r="C7">
        <f>(2*7)/(2*7+0+0)</f>
        <v>1</v>
      </c>
    </row>
    <row r="8" spans="1:3" x14ac:dyDescent="0.3">
      <c r="A8" t="s">
        <v>27</v>
      </c>
      <c r="B8">
        <f>AVERAGE(B5,B6)</f>
        <v>0.9375</v>
      </c>
      <c r="C8">
        <f>AVERAGE(C5,C6)</f>
        <v>0.8571428571428571</v>
      </c>
    </row>
    <row r="9" spans="1:3" x14ac:dyDescent="0.3">
      <c r="A9" t="s">
        <v>14</v>
      </c>
      <c r="B9">
        <f>SUM(D29:H33)/5</f>
        <v>0.2</v>
      </c>
      <c r="C9">
        <f>SUM(K29:O33)/5</f>
        <v>0.4</v>
      </c>
    </row>
    <row r="10" spans="1:3" x14ac:dyDescent="0.3">
      <c r="A10" t="s">
        <v>17</v>
      </c>
      <c r="B10">
        <f>SQRT(D43+E44+F45+G46+H47)</f>
        <v>1</v>
      </c>
      <c r="C10">
        <f>SQRT(K43+L44+M45+N46+O47)</f>
        <v>1.4142135623730951</v>
      </c>
    </row>
    <row r="11" spans="1:3" x14ac:dyDescent="0.3">
      <c r="A11" t="s">
        <v>22</v>
      </c>
      <c r="B11">
        <v>1</v>
      </c>
      <c r="C11">
        <v>1</v>
      </c>
    </row>
    <row r="12" spans="1:3" x14ac:dyDescent="0.3">
      <c r="A12" t="s">
        <v>23</v>
      </c>
      <c r="B12">
        <f>B3/(25-7)</f>
        <v>5.5555555555555552E-2</v>
      </c>
      <c r="C12">
        <f>C3/(25-7)</f>
        <v>5.5555555555555552E-2</v>
      </c>
    </row>
    <row r="13" spans="1:3" x14ac:dyDescent="0.3">
      <c r="A13" t="s">
        <v>24</v>
      </c>
      <c r="B13">
        <f>7/7</f>
        <v>1</v>
      </c>
      <c r="C13">
        <f>6/7</f>
        <v>0.8571428571428571</v>
      </c>
    </row>
    <row r="14" spans="1:3" x14ac:dyDescent="0.3">
      <c r="A14" t="s">
        <v>21</v>
      </c>
      <c r="B14">
        <v>0</v>
      </c>
      <c r="C14">
        <v>8</v>
      </c>
    </row>
    <row r="20" spans="1:22" x14ac:dyDescent="0.3">
      <c r="C20" t="s">
        <v>7</v>
      </c>
    </row>
    <row r="21" spans="1:22" x14ac:dyDescent="0.3"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J21" t="s">
        <v>0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Q21" t="s">
        <v>1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</row>
    <row r="22" spans="1:22" x14ac:dyDescent="0.3">
      <c r="C22" t="s">
        <v>9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J22" t="s">
        <v>9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Q22" t="s">
        <v>9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</row>
    <row r="23" spans="1:22" x14ac:dyDescent="0.3">
      <c r="A23" t="s">
        <v>25</v>
      </c>
      <c r="C23" t="s">
        <v>10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J23" t="s">
        <v>10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Q23" t="s">
        <v>10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</row>
    <row r="24" spans="1:22" x14ac:dyDescent="0.3">
      <c r="C24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J24" t="s">
        <v>11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Q24" t="s">
        <v>11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3">
      <c r="C25" t="s">
        <v>12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J25" t="s">
        <v>12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Q25" t="s">
        <v>12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C26" t="s">
        <v>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J26" t="s">
        <v>13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Q26" t="s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8" spans="1:22" x14ac:dyDescent="0.3">
      <c r="C28" t="s">
        <v>15</v>
      </c>
      <c r="J28" t="s">
        <v>16</v>
      </c>
    </row>
    <row r="29" spans="1:22" x14ac:dyDescent="0.3">
      <c r="D29">
        <f>POWER(D22-K22,2)</f>
        <v>0</v>
      </c>
      <c r="E29">
        <f>POWER(E22-L22,2)</f>
        <v>0</v>
      </c>
      <c r="F29">
        <f>POWER(F22-M22,2)</f>
        <v>0</v>
      </c>
      <c r="G29">
        <f>POWER(G22-N22,2)</f>
        <v>0</v>
      </c>
      <c r="H29">
        <f>POWER(H22-O22,2)</f>
        <v>0</v>
      </c>
      <c r="K29">
        <f>POWER(D22-R22,2)</f>
        <v>0</v>
      </c>
      <c r="L29">
        <f t="shared" ref="L29:O29" si="0">POWER(E22-S22,2)</f>
        <v>1</v>
      </c>
      <c r="M29">
        <f t="shared" si="0"/>
        <v>0</v>
      </c>
      <c r="N29">
        <f t="shared" si="0"/>
        <v>0</v>
      </c>
      <c r="O29">
        <f t="shared" si="0"/>
        <v>0</v>
      </c>
    </row>
    <row r="30" spans="1:22" x14ac:dyDescent="0.3">
      <c r="D30">
        <f>POWER(D23-K23,2)</f>
        <v>0</v>
      </c>
      <c r="E30">
        <f>POWER(E23-L23,2)</f>
        <v>0</v>
      </c>
      <c r="F30">
        <f>POWER(F23-M23,2)</f>
        <v>0</v>
      </c>
      <c r="G30">
        <f>POWER(G23-N23,2)</f>
        <v>0</v>
      </c>
      <c r="H30">
        <f>POWER(H23-O23,2)</f>
        <v>0</v>
      </c>
      <c r="K30">
        <f t="shared" ref="K30:K33" si="1">POWER(D23-R23,2)</f>
        <v>1</v>
      </c>
      <c r="L30">
        <f t="shared" ref="L30:L33" si="2">POWER(E23-S23,2)</f>
        <v>0</v>
      </c>
      <c r="M30">
        <f t="shared" ref="M30:M33" si="3">POWER(F23-T23,2)</f>
        <v>0</v>
      </c>
      <c r="N30">
        <f t="shared" ref="N30:N33" si="4">POWER(G23-U23,2)</f>
        <v>0</v>
      </c>
      <c r="O30">
        <f t="shared" ref="O30:O33" si="5">POWER(H23-V23,2)</f>
        <v>0</v>
      </c>
    </row>
    <row r="31" spans="1:22" x14ac:dyDescent="0.3">
      <c r="D31">
        <f>POWER(D24-K24,2)</f>
        <v>0</v>
      </c>
      <c r="E31">
        <f>POWER(E24-L24,2)</f>
        <v>0</v>
      </c>
      <c r="F31">
        <f>POWER(F24-M24,2)</f>
        <v>0</v>
      </c>
      <c r="G31">
        <f>POWER(G24-N24,2)</f>
        <v>1</v>
      </c>
      <c r="H31">
        <f>POWER(H24-O24,2)</f>
        <v>0</v>
      </c>
      <c r="K31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0</v>
      </c>
    </row>
    <row r="32" spans="1:22" x14ac:dyDescent="0.3">
      <c r="D32">
        <f>POWER(D25-K25,2)</f>
        <v>0</v>
      </c>
      <c r="E32">
        <f>POWER(E25-L25,2)</f>
        <v>0</v>
      </c>
      <c r="F32">
        <f>POWER(F25-M25,2)</f>
        <v>0</v>
      </c>
      <c r="G32">
        <f>POWER(G25-N25,2)</f>
        <v>0</v>
      </c>
      <c r="H32">
        <f>POWER(H25-O25,2)</f>
        <v>0</v>
      </c>
      <c r="K32">
        <f t="shared" si="1"/>
        <v>0</v>
      </c>
      <c r="L32">
        <f t="shared" si="2"/>
        <v>0</v>
      </c>
      <c r="M32">
        <f t="shared" si="3"/>
        <v>0</v>
      </c>
      <c r="N32">
        <f t="shared" si="4"/>
        <v>0</v>
      </c>
      <c r="O32">
        <f t="shared" si="5"/>
        <v>0</v>
      </c>
    </row>
    <row r="33" spans="3:15" x14ac:dyDescent="0.3">
      <c r="D33">
        <f>POWER(D26-K26,2)</f>
        <v>0</v>
      </c>
      <c r="E33">
        <f>POWER(E26-L26,2)</f>
        <v>0</v>
      </c>
      <c r="F33">
        <f>POWER(F26-M26,2)</f>
        <v>0</v>
      </c>
      <c r="G33">
        <f>POWER(G26-N26,2)</f>
        <v>0</v>
      </c>
      <c r="H33">
        <f>POWER(H26-O26,2)</f>
        <v>0</v>
      </c>
      <c r="K33">
        <f t="shared" si="1"/>
        <v>0</v>
      </c>
      <c r="L33">
        <f t="shared" si="2"/>
        <v>0</v>
      </c>
      <c r="M33">
        <f t="shared" si="3"/>
        <v>0</v>
      </c>
      <c r="N33">
        <f t="shared" si="4"/>
        <v>0</v>
      </c>
      <c r="O33">
        <f t="shared" si="5"/>
        <v>0</v>
      </c>
    </row>
    <row r="35" spans="3:15" x14ac:dyDescent="0.3">
      <c r="C35" t="s">
        <v>18</v>
      </c>
      <c r="J35" t="s">
        <v>19</v>
      </c>
    </row>
    <row r="36" spans="3:15" x14ac:dyDescent="0.3">
      <c r="D36">
        <f t="array" ref="D36:H40">TRANSPOSE(D29:H33)</f>
        <v>0</v>
      </c>
      <c r="E36">
        <v>0</v>
      </c>
      <c r="F36">
        <v>0</v>
      </c>
      <c r="G36">
        <v>0</v>
      </c>
      <c r="H36">
        <v>0</v>
      </c>
      <c r="K36">
        <f t="array" ref="K36:O40">TRANSPOSE(K29:O33)</f>
        <v>0</v>
      </c>
      <c r="L36">
        <v>1</v>
      </c>
      <c r="M36">
        <v>0</v>
      </c>
      <c r="N36">
        <v>0</v>
      </c>
      <c r="O36">
        <v>0</v>
      </c>
    </row>
    <row r="37" spans="3:15" x14ac:dyDescent="0.3">
      <c r="D37">
        <v>0</v>
      </c>
      <c r="E37">
        <v>0</v>
      </c>
      <c r="F37">
        <v>0</v>
      </c>
      <c r="G37">
        <v>0</v>
      </c>
      <c r="H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3:15" x14ac:dyDescent="0.3"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3:15" x14ac:dyDescent="0.3">
      <c r="D39">
        <v>0</v>
      </c>
      <c r="E39">
        <v>0</v>
      </c>
      <c r="F39">
        <v>1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3:15" x14ac:dyDescent="0.3"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2" spans="3:15" x14ac:dyDescent="0.3">
      <c r="C42" t="s">
        <v>20</v>
      </c>
      <c r="J42" t="s">
        <v>20</v>
      </c>
    </row>
    <row r="43" spans="3:15" x14ac:dyDescent="0.3">
      <c r="D43">
        <f t="array" ref="D43:H47">MMULT(D36:H40,D29:H33)</f>
        <v>0</v>
      </c>
      <c r="E43">
        <v>0</v>
      </c>
      <c r="F43">
        <v>0</v>
      </c>
      <c r="G43">
        <v>0</v>
      </c>
      <c r="H43">
        <v>0</v>
      </c>
      <c r="K43">
        <f t="array" ref="K43:O47">MMULT(K36:O40,K29:O33)</f>
        <v>1</v>
      </c>
      <c r="L43">
        <v>0</v>
      </c>
      <c r="M43">
        <v>0</v>
      </c>
      <c r="N43">
        <v>0</v>
      </c>
      <c r="O43">
        <v>0</v>
      </c>
    </row>
    <row r="44" spans="3:15" x14ac:dyDescent="0.3">
      <c r="D44">
        <v>0</v>
      </c>
      <c r="E44">
        <v>0</v>
      </c>
      <c r="F44">
        <v>0</v>
      </c>
      <c r="G44">
        <v>0</v>
      </c>
      <c r="H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3:15" x14ac:dyDescent="0.3"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3:15" x14ac:dyDescent="0.3">
      <c r="D46">
        <v>0</v>
      </c>
      <c r="E46">
        <v>0</v>
      </c>
      <c r="F46">
        <v>0</v>
      </c>
      <c r="G46">
        <v>1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3:15" x14ac:dyDescent="0.3"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52" spans="1:22" x14ac:dyDescent="0.3">
      <c r="A52" t="s">
        <v>26</v>
      </c>
      <c r="C52" t="s">
        <v>7</v>
      </c>
    </row>
    <row r="53" spans="1:22" x14ac:dyDescent="0.3"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J53" t="s">
        <v>0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Q53" t="s">
        <v>1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</row>
    <row r="54" spans="1:22" x14ac:dyDescent="0.3">
      <c r="C54" t="s">
        <v>9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J54" t="s">
        <v>9</v>
      </c>
      <c r="K54" s="1">
        <v>0</v>
      </c>
      <c r="L54" s="1">
        <v>1</v>
      </c>
      <c r="M54" s="1">
        <v>1</v>
      </c>
      <c r="N54" s="1">
        <v>1</v>
      </c>
      <c r="O54" s="1">
        <v>1</v>
      </c>
      <c r="Q54" t="s">
        <v>9</v>
      </c>
      <c r="R54" s="1"/>
      <c r="S54" s="1"/>
      <c r="T54" s="1"/>
      <c r="U54" s="1"/>
      <c r="V54" s="1"/>
    </row>
    <row r="55" spans="1:22" x14ac:dyDescent="0.3">
      <c r="C55" t="s">
        <v>10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J55" t="s">
        <v>10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Q55" t="s">
        <v>10</v>
      </c>
      <c r="R55" s="1"/>
      <c r="S55" s="1"/>
      <c r="T55" s="1"/>
      <c r="U55" s="1"/>
      <c r="V55" s="1"/>
    </row>
    <row r="56" spans="1:22" x14ac:dyDescent="0.3">
      <c r="C56" t="s">
        <v>11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J56" t="s">
        <v>11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Q56" t="s">
        <v>11</v>
      </c>
      <c r="R56" s="1"/>
      <c r="S56" s="1"/>
      <c r="T56" s="1"/>
      <c r="U56" s="1"/>
      <c r="V56" s="1"/>
    </row>
    <row r="57" spans="1:22" x14ac:dyDescent="0.3">
      <c r="C57" t="s">
        <v>12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J57" t="s">
        <v>12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Q57" t="s">
        <v>12</v>
      </c>
      <c r="R57" s="1"/>
      <c r="S57" s="1"/>
      <c r="T57" s="1"/>
      <c r="U57" s="1"/>
      <c r="V57" s="1"/>
    </row>
    <row r="58" spans="1:22" x14ac:dyDescent="0.3">
      <c r="C58" t="s">
        <v>13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J58" t="s">
        <v>13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Q58" t="s">
        <v>13</v>
      </c>
      <c r="R58" s="1"/>
      <c r="S58" s="1"/>
      <c r="T58" s="1"/>
      <c r="U58" s="1"/>
      <c r="V5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Polster--Prieto</dc:creator>
  <cp:lastModifiedBy>Florian Polster--Prieto</cp:lastModifiedBy>
  <dcterms:created xsi:type="dcterms:W3CDTF">2015-06-05T18:17:20Z</dcterms:created>
  <dcterms:modified xsi:type="dcterms:W3CDTF">2022-06-20T15:00:32Z</dcterms:modified>
</cp:coreProperties>
</file>