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020" tabRatio="628" firstSheet="2" activeTab="6"/>
  </bookViews>
  <sheets>
    <sheet name="300913TSR350XD1Grid.txt" sheetId="9" r:id="rId1"/>
    <sheet name="300913TSR475XD1Grid.txt" sheetId="1" r:id="rId2"/>
    <sheet name="300913TSR8XD1Grid.txt" sheetId="2" r:id="rId3"/>
    <sheet name="Umean" sheetId="3" r:id="rId4"/>
    <sheet name="Vmean" sheetId="4" r:id="rId5"/>
    <sheet name="uu" sheetId="5" r:id="rId6"/>
    <sheet name="vv" sheetId="6" r:id="rId7"/>
    <sheet name="uv" sheetId="7" r:id="rId8"/>
    <sheet name="Tu" sheetId="8" r:id="rId9"/>
    <sheet name="tsr8@1D" sheetId="10" r:id="rId10"/>
    <sheet name="tsr475@1D" sheetId="12" r:id="rId11"/>
    <sheet name="tsr350@1D" sheetId="13" r:id="rId12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37" i="9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37" i="1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37" i="2"/>
  <c r="N37"/>
  <c r="M37"/>
  <c r="L37"/>
  <c r="K37"/>
  <c r="J37"/>
  <c r="O36"/>
  <c r="N36"/>
  <c r="M36"/>
  <c r="L36"/>
  <c r="K36"/>
  <c r="J36"/>
  <c r="O35"/>
  <c r="N35"/>
  <c r="M35"/>
  <c r="L35"/>
  <c r="K35"/>
  <c r="J35"/>
  <c r="O34"/>
  <c r="N34"/>
  <c r="M34"/>
  <c r="L34"/>
  <c r="K34"/>
  <c r="J34"/>
  <c r="O33"/>
  <c r="N33"/>
  <c r="M33"/>
  <c r="L33"/>
  <c r="K33"/>
  <c r="J33"/>
  <c r="O32"/>
  <c r="N32"/>
  <c r="M32"/>
  <c r="L32"/>
  <c r="K32"/>
  <c r="J32"/>
  <c r="O31"/>
  <c r="N31"/>
  <c r="M31"/>
  <c r="L31"/>
  <c r="K31"/>
  <c r="J31"/>
  <c r="O30"/>
  <c r="N30"/>
  <c r="M30"/>
  <c r="L30"/>
  <c r="K30"/>
  <c r="J30"/>
  <c r="O29"/>
  <c r="N29"/>
  <c r="M29"/>
  <c r="L29"/>
  <c r="K29"/>
  <c r="J29"/>
  <c r="O28"/>
  <c r="N28"/>
  <c r="M28"/>
  <c r="L28"/>
  <c r="K28"/>
  <c r="J28"/>
  <c r="O27"/>
  <c r="N27"/>
  <c r="M27"/>
  <c r="L27"/>
  <c r="K27"/>
  <c r="J27"/>
  <c r="O26"/>
  <c r="N26"/>
  <c r="M26"/>
  <c r="L26"/>
  <c r="K26"/>
  <c r="J26"/>
  <c r="O25"/>
  <c r="N25"/>
  <c r="M25"/>
  <c r="L25"/>
  <c r="K25"/>
  <c r="J25"/>
  <c r="O24"/>
  <c r="N24"/>
  <c r="M24"/>
  <c r="L24"/>
  <c r="K24"/>
  <c r="J24"/>
  <c r="O23"/>
  <c r="N23"/>
  <c r="M23"/>
  <c r="L23"/>
  <c r="K23"/>
  <c r="J2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W5" i="13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4"/>
  <c r="K89"/>
  <c r="J89"/>
  <c r="I89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K88"/>
  <c r="J88"/>
  <c r="I88"/>
  <c r="K87"/>
  <c r="J87"/>
  <c r="I87"/>
  <c r="K86"/>
  <c r="J86"/>
  <c r="I86"/>
  <c r="K85"/>
  <c r="J85"/>
  <c r="I85"/>
  <c r="K84"/>
  <c r="J84"/>
  <c r="I84"/>
  <c r="K83"/>
  <c r="J83"/>
  <c r="I83"/>
  <c r="K82"/>
  <c r="J82"/>
  <c r="I82"/>
  <c r="K81"/>
  <c r="J81"/>
  <c r="I81"/>
  <c r="K80"/>
  <c r="J80"/>
  <c r="I80"/>
  <c r="K79"/>
  <c r="J79"/>
  <c r="I79"/>
  <c r="K78"/>
  <c r="J78"/>
  <c r="I78"/>
  <c r="K77"/>
  <c r="J77"/>
  <c r="I77"/>
  <c r="K76"/>
  <c r="J76"/>
  <c r="I76"/>
  <c r="K75"/>
  <c r="J75"/>
  <c r="I75"/>
  <c r="K74"/>
  <c r="J74"/>
  <c r="I74"/>
  <c r="K73"/>
  <c r="J73"/>
  <c r="I73"/>
  <c r="K72"/>
  <c r="J72"/>
  <c r="I72"/>
  <c r="K71"/>
  <c r="J71"/>
  <c r="I71"/>
  <c r="K70"/>
  <c r="J70"/>
  <c r="I70"/>
  <c r="K69"/>
  <c r="J69"/>
  <c r="I69"/>
  <c r="K68"/>
  <c r="J68"/>
  <c r="I68"/>
  <c r="K67"/>
  <c r="J67"/>
  <c r="I67"/>
  <c r="K66"/>
  <c r="J66"/>
  <c r="I66"/>
  <c r="K65"/>
  <c r="J65"/>
  <c r="I65"/>
  <c r="K64"/>
  <c r="J64"/>
  <c r="I64"/>
  <c r="K63"/>
  <c r="J63"/>
  <c r="I63"/>
  <c r="K62"/>
  <c r="J62"/>
  <c r="I62"/>
  <c r="K61"/>
  <c r="J61"/>
  <c r="I61"/>
  <c r="K60"/>
  <c r="J60"/>
  <c r="I60"/>
  <c r="K59"/>
  <c r="J59"/>
  <c r="I59"/>
  <c r="K58"/>
  <c r="J58"/>
  <c r="I58"/>
  <c r="K57"/>
  <c r="J57"/>
  <c r="I57"/>
  <c r="K56"/>
  <c r="J56"/>
  <c r="I56"/>
  <c r="K55"/>
  <c r="J55"/>
  <c r="I55"/>
  <c r="K54"/>
  <c r="J54"/>
  <c r="I54"/>
  <c r="K53"/>
  <c r="J53"/>
  <c r="I53"/>
  <c r="K52"/>
  <c r="J52"/>
  <c r="I52"/>
  <c r="K51"/>
  <c r="J51"/>
  <c r="I51"/>
  <c r="K50"/>
  <c r="J50"/>
  <c r="I50"/>
  <c r="K49"/>
  <c r="J49"/>
  <c r="I49"/>
  <c r="K48"/>
  <c r="J48"/>
  <c r="I48"/>
  <c r="K47"/>
  <c r="J47"/>
  <c r="I47"/>
  <c r="K46"/>
  <c r="J46"/>
  <c r="I46"/>
  <c r="K45"/>
  <c r="J45"/>
  <c r="I45"/>
  <c r="K44"/>
  <c r="J44"/>
  <c r="I44"/>
  <c r="K43"/>
  <c r="J43"/>
  <c r="I43"/>
  <c r="K42"/>
  <c r="J42"/>
  <c r="I42"/>
  <c r="K41"/>
  <c r="J41"/>
  <c r="I41"/>
  <c r="K40"/>
  <c r="J40"/>
  <c r="I40"/>
  <c r="K39"/>
  <c r="J39"/>
  <c r="I39"/>
  <c r="K38"/>
  <c r="J38"/>
  <c r="I38"/>
  <c r="K37"/>
  <c r="J37"/>
  <c r="I37"/>
  <c r="K36"/>
  <c r="J36"/>
  <c r="I36"/>
  <c r="K35"/>
  <c r="J35"/>
  <c r="I35"/>
  <c r="K34"/>
  <c r="J34"/>
  <c r="I34"/>
  <c r="K33"/>
  <c r="J33"/>
  <c r="I33"/>
  <c r="K32"/>
  <c r="J32"/>
  <c r="I3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W5" i="1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4"/>
  <c r="K89"/>
  <c r="J89"/>
  <c r="I89"/>
  <c r="K88"/>
  <c r="J88"/>
  <c r="I88"/>
  <c r="K87"/>
  <c r="J87"/>
  <c r="I87"/>
  <c r="K86"/>
  <c r="J86"/>
  <c r="I86"/>
  <c r="K85"/>
  <c r="J85"/>
  <c r="I85"/>
  <c r="K84"/>
  <c r="J84"/>
  <c r="I84"/>
  <c r="K83"/>
  <c r="J83"/>
  <c r="I83"/>
  <c r="K82"/>
  <c r="J82"/>
  <c r="I82"/>
  <c r="K81"/>
  <c r="J81"/>
  <c r="I81"/>
  <c r="K80"/>
  <c r="J80"/>
  <c r="I80"/>
  <c r="K79"/>
  <c r="J79"/>
  <c r="I79"/>
  <c r="K78"/>
  <c r="J78"/>
  <c r="I78"/>
  <c r="K77"/>
  <c r="J77"/>
  <c r="I77"/>
  <c r="K76"/>
  <c r="J76"/>
  <c r="I76"/>
  <c r="K75"/>
  <c r="J75"/>
  <c r="I75"/>
  <c r="K74"/>
  <c r="J74"/>
  <c r="I74"/>
  <c r="K73"/>
  <c r="J73"/>
  <c r="I73"/>
  <c r="K72"/>
  <c r="J72"/>
  <c r="I72"/>
  <c r="K71"/>
  <c r="J71"/>
  <c r="I71"/>
  <c r="K70"/>
  <c r="J70"/>
  <c r="I70"/>
  <c r="K69"/>
  <c r="J69"/>
  <c r="I69"/>
  <c r="K68"/>
  <c r="J68"/>
  <c r="I68"/>
  <c r="K67"/>
  <c r="J67"/>
  <c r="I67"/>
  <c r="K66"/>
  <c r="J66"/>
  <c r="I66"/>
  <c r="K65"/>
  <c r="J65"/>
  <c r="I65"/>
  <c r="K64"/>
  <c r="J64"/>
  <c r="I64"/>
  <c r="K63"/>
  <c r="J63"/>
  <c r="I63"/>
  <c r="K62"/>
  <c r="J62"/>
  <c r="I62"/>
  <c r="K61"/>
  <c r="J61"/>
  <c r="I61"/>
  <c r="K60"/>
  <c r="J60"/>
  <c r="I60"/>
  <c r="K59"/>
  <c r="J59"/>
  <c r="I59"/>
  <c r="K58"/>
  <c r="J58"/>
  <c r="I58"/>
  <c r="K57"/>
  <c r="J57"/>
  <c r="I57"/>
  <c r="K56"/>
  <c r="J56"/>
  <c r="I56"/>
  <c r="K55"/>
  <c r="J55"/>
  <c r="I55"/>
  <c r="K54"/>
  <c r="J54"/>
  <c r="I54"/>
  <c r="K53"/>
  <c r="J53"/>
  <c r="I53"/>
  <c r="K52"/>
  <c r="J52"/>
  <c r="I52"/>
  <c r="K51"/>
  <c r="J51"/>
  <c r="I51"/>
  <c r="K50"/>
  <c r="J50"/>
  <c r="I50"/>
  <c r="K49"/>
  <c r="J49"/>
  <c r="I49"/>
  <c r="K48"/>
  <c r="J48"/>
  <c r="I48"/>
  <c r="K47"/>
  <c r="J47"/>
  <c r="I47"/>
  <c r="K46"/>
  <c r="J46"/>
  <c r="I46"/>
  <c r="K45"/>
  <c r="J45"/>
  <c r="I45"/>
  <c r="K44"/>
  <c r="J44"/>
  <c r="I44"/>
  <c r="K43"/>
  <c r="J43"/>
  <c r="I43"/>
  <c r="K42"/>
  <c r="J42"/>
  <c r="I42"/>
  <c r="K41"/>
  <c r="J41"/>
  <c r="I41"/>
  <c r="K40"/>
  <c r="J40"/>
  <c r="I40"/>
  <c r="K39"/>
  <c r="J39"/>
  <c r="I39"/>
  <c r="K38"/>
  <c r="J38"/>
  <c r="I38"/>
  <c r="K37"/>
  <c r="J37"/>
  <c r="I37"/>
  <c r="K36"/>
  <c r="J36"/>
  <c r="I36"/>
  <c r="K35"/>
  <c r="J35"/>
  <c r="I35"/>
  <c r="K34"/>
  <c r="J34"/>
  <c r="I34"/>
  <c r="K33"/>
  <c r="J33"/>
  <c r="I33"/>
  <c r="K32"/>
  <c r="J32"/>
  <c r="I32"/>
  <c r="K31"/>
  <c r="J31"/>
  <c r="I31"/>
  <c r="K30"/>
  <c r="J30"/>
  <c r="I30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K23"/>
  <c r="J23"/>
  <c r="I23"/>
  <c r="K22"/>
  <c r="J22"/>
  <c r="I22"/>
  <c r="K21"/>
  <c r="J21"/>
  <c r="I21"/>
  <c r="K20"/>
  <c r="J20"/>
  <c r="I20"/>
  <c r="K19"/>
  <c r="J19"/>
  <c r="I19"/>
  <c r="K18"/>
  <c r="J18"/>
  <c r="I18"/>
  <c r="K17"/>
  <c r="J17"/>
  <c r="I17"/>
  <c r="K16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Y6" i="10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5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39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L87"/>
  <c r="J87"/>
  <c r="H87"/>
  <c r="L86"/>
  <c r="J86"/>
  <c r="H86"/>
  <c r="L85"/>
  <c r="J85"/>
  <c r="H85"/>
  <c r="L84"/>
  <c r="J84"/>
  <c r="H84"/>
  <c r="L83"/>
  <c r="J83"/>
  <c r="H83"/>
  <c r="L82"/>
  <c r="J82"/>
  <c r="H82"/>
  <c r="L81"/>
  <c r="J81"/>
  <c r="H81"/>
  <c r="L80"/>
  <c r="J80"/>
  <c r="H80"/>
  <c r="L79"/>
  <c r="J79"/>
  <c r="H79"/>
  <c r="L78"/>
  <c r="J78"/>
  <c r="H78"/>
  <c r="L77"/>
  <c r="J77"/>
  <c r="H77"/>
  <c r="L76"/>
  <c r="J76"/>
  <c r="H76"/>
  <c r="L75"/>
  <c r="J75"/>
  <c r="H75"/>
  <c r="L74"/>
  <c r="J74"/>
  <c r="H74"/>
  <c r="L73"/>
  <c r="J73"/>
  <c r="H73"/>
  <c r="L72"/>
  <c r="J72"/>
  <c r="H72"/>
  <c r="L71"/>
  <c r="J71"/>
  <c r="H71"/>
  <c r="L70"/>
  <c r="J70"/>
  <c r="H70"/>
  <c r="L69"/>
  <c r="J69"/>
  <c r="H69"/>
  <c r="L68"/>
  <c r="J68"/>
  <c r="H68"/>
  <c r="L67"/>
  <c r="J67"/>
  <c r="H67"/>
  <c r="L66"/>
  <c r="J66"/>
  <c r="H66"/>
  <c r="L65"/>
  <c r="J65"/>
  <c r="H65"/>
  <c r="L64"/>
  <c r="J64"/>
  <c r="H64"/>
  <c r="L63"/>
  <c r="J63"/>
  <c r="H63"/>
  <c r="L62"/>
  <c r="J62"/>
  <c r="H62"/>
  <c r="L61"/>
  <c r="J61"/>
  <c r="H61"/>
  <c r="L60"/>
  <c r="J60"/>
  <c r="H60"/>
  <c r="L59"/>
  <c r="J59"/>
  <c r="H59"/>
  <c r="L58"/>
  <c r="J58"/>
  <c r="H58"/>
  <c r="L57"/>
  <c r="J57"/>
  <c r="H57"/>
  <c r="L56"/>
  <c r="J56"/>
  <c r="H56"/>
  <c r="L55"/>
  <c r="J55"/>
  <c r="H55"/>
  <c r="L54"/>
  <c r="J54"/>
  <c r="H54"/>
  <c r="L53"/>
  <c r="J53"/>
  <c r="H53"/>
  <c r="L52"/>
  <c r="J52"/>
  <c r="H52"/>
  <c r="L51"/>
  <c r="J51"/>
  <c r="H51"/>
  <c r="L50"/>
  <c r="J50"/>
  <c r="H50"/>
  <c r="L49"/>
  <c r="J49"/>
  <c r="H49"/>
  <c r="L48"/>
  <c r="J48"/>
  <c r="H48"/>
  <c r="L47"/>
  <c r="J47"/>
  <c r="H47"/>
  <c r="L46"/>
  <c r="J46"/>
  <c r="H46"/>
  <c r="L45"/>
  <c r="J45"/>
  <c r="H45"/>
  <c r="L44"/>
  <c r="J44"/>
  <c r="H44"/>
  <c r="L43"/>
  <c r="J43"/>
  <c r="H43"/>
  <c r="L42"/>
  <c r="J42"/>
  <c r="H42"/>
  <c r="L41"/>
  <c r="J41"/>
  <c r="H41"/>
  <c r="L40"/>
  <c r="J40"/>
  <c r="H40"/>
  <c r="L39"/>
  <c r="J39"/>
  <c r="H39"/>
  <c r="M38"/>
  <c r="L38"/>
  <c r="J38"/>
  <c r="H38"/>
  <c r="F38"/>
  <c r="M37"/>
  <c r="L37"/>
  <c r="J37"/>
  <c r="H37"/>
  <c r="F37"/>
  <c r="M36"/>
  <c r="L36"/>
  <c r="J36"/>
  <c r="H36"/>
  <c r="F36"/>
  <c r="M35"/>
  <c r="L35"/>
  <c r="J35"/>
  <c r="H35"/>
  <c r="F35"/>
  <c r="M34"/>
  <c r="L34"/>
  <c r="J34"/>
  <c r="H34"/>
  <c r="F34"/>
  <c r="M33"/>
  <c r="L33"/>
  <c r="J33"/>
  <c r="H33"/>
  <c r="F33"/>
  <c r="M32"/>
  <c r="L32"/>
  <c r="J32"/>
  <c r="H32"/>
  <c r="F32"/>
  <c r="M31"/>
  <c r="L31"/>
  <c r="J31"/>
  <c r="H31"/>
  <c r="F31"/>
  <c r="M30"/>
  <c r="L30"/>
  <c r="J30"/>
  <c r="H30"/>
  <c r="F30"/>
  <c r="M29"/>
  <c r="L29"/>
  <c r="J29"/>
  <c r="H29"/>
  <c r="F29"/>
  <c r="M28"/>
  <c r="L28"/>
  <c r="J28"/>
  <c r="H28"/>
  <c r="F28"/>
  <c r="M27"/>
  <c r="L27"/>
  <c r="J27"/>
  <c r="H27"/>
  <c r="F27"/>
  <c r="M26"/>
  <c r="L26"/>
  <c r="J26"/>
  <c r="H26"/>
  <c r="F26"/>
  <c r="M25"/>
  <c r="L25"/>
  <c r="J25"/>
  <c r="H25"/>
  <c r="F25"/>
  <c r="M24"/>
  <c r="L24"/>
  <c r="J24"/>
  <c r="H24"/>
  <c r="F24"/>
  <c r="M23"/>
  <c r="L23"/>
  <c r="J23"/>
  <c r="H23"/>
  <c r="F23"/>
  <c r="M22"/>
  <c r="L22"/>
  <c r="J22"/>
  <c r="H22"/>
  <c r="F22"/>
  <c r="M21"/>
  <c r="L21"/>
  <c r="J21"/>
  <c r="H21"/>
  <c r="F21"/>
  <c r="M20"/>
  <c r="L20"/>
  <c r="J20"/>
  <c r="H20"/>
  <c r="F20"/>
  <c r="M19"/>
  <c r="L19"/>
  <c r="J19"/>
  <c r="H19"/>
  <c r="F19"/>
  <c r="M18"/>
  <c r="L18"/>
  <c r="J18"/>
  <c r="H18"/>
  <c r="F18"/>
  <c r="M17"/>
  <c r="L17"/>
  <c r="J17"/>
  <c r="H17"/>
  <c r="F17"/>
  <c r="M16"/>
  <c r="L16"/>
  <c r="J16"/>
  <c r="H16"/>
  <c r="F16"/>
  <c r="M15"/>
  <c r="L15"/>
  <c r="J15"/>
  <c r="H15"/>
  <c r="F15"/>
  <c r="M14"/>
  <c r="L14"/>
  <c r="J14"/>
  <c r="H14"/>
  <c r="F14"/>
  <c r="M13"/>
  <c r="L13"/>
  <c r="J13"/>
  <c r="H13"/>
  <c r="F13"/>
  <c r="M12"/>
  <c r="L12"/>
  <c r="J12"/>
  <c r="H12"/>
  <c r="F12"/>
  <c r="M11"/>
  <c r="L11"/>
  <c r="J11"/>
  <c r="H11"/>
  <c r="F11"/>
  <c r="M10"/>
  <c r="L10"/>
  <c r="J10"/>
  <c r="H10"/>
  <c r="F10"/>
  <c r="M9"/>
  <c r="L9"/>
  <c r="J9"/>
  <c r="H9"/>
  <c r="F9"/>
  <c r="M8"/>
  <c r="L8"/>
  <c r="J8"/>
  <c r="H8"/>
  <c r="F8"/>
  <c r="M7"/>
  <c r="L7"/>
  <c r="J7"/>
  <c r="H7"/>
  <c r="F7"/>
  <c r="M6"/>
  <c r="L6"/>
  <c r="J6"/>
  <c r="H6"/>
  <c r="F6"/>
  <c r="M5"/>
  <c r="L5"/>
  <c r="J5"/>
  <c r="H5"/>
  <c r="F5"/>
</calcChain>
</file>

<file path=xl/sharedStrings.xml><?xml version="1.0" encoding="utf-8"?>
<sst xmlns="http://schemas.openxmlformats.org/spreadsheetml/2006/main" count="294" uniqueCount="105">
  <si>
    <t xml:space="preserve">vvv*1000      </t>
  </si>
  <si>
    <t xml:space="preserve">turb% </t>
  </si>
  <si>
    <t xml:space="preserve">Bmean </t>
  </si>
  <si>
    <t xml:space="preserve">B&lt;5 </t>
  </si>
  <si>
    <t xml:space="preserve">5&lt;B&lt;10 </t>
  </si>
  <si>
    <t xml:space="preserve">10&lt;B&lt;20 </t>
  </si>
  <si>
    <t xml:space="preserve">20&lt;B&lt;30 </t>
  </si>
  <si>
    <t xml:space="preserve">&gt;30 </t>
  </si>
  <si>
    <t xml:space="preserve">U_pitot </t>
  </si>
  <si>
    <t xml:space="preserve">U_contr    </t>
  </si>
  <si>
    <t xml:space="preserve">U_r,pit </t>
  </si>
  <si>
    <t xml:space="preserve">U_h,c, </t>
  </si>
  <si>
    <t>U_h,p,</t>
  </si>
  <si>
    <t>uu/Uhub^2</t>
  </si>
  <si>
    <t>vv/Uhub^2</t>
  </si>
  <si>
    <t>uv/Uhub^2</t>
  </si>
  <si>
    <t>XW, x/D=1, TSR=4.75</t>
    <phoneticPr fontId="2" type="noConversion"/>
  </si>
  <si>
    <t>XW, x/D=1, TSR=8.00</t>
    <phoneticPr fontId="2" type="noConversion"/>
  </si>
  <si>
    <t>XW, x/D=1, TSR=3.50</t>
    <phoneticPr fontId="2" type="noConversion"/>
  </si>
  <si>
    <t>LDA, x/D=1, TSR=3.50</t>
    <phoneticPr fontId="2" type="noConversion"/>
  </si>
  <si>
    <t>LDA, x/D=1, TSR=4.75</t>
    <phoneticPr fontId="2" type="noConversion"/>
  </si>
  <si>
    <t>LDA, x/D=1, TSR=8.00</t>
    <phoneticPr fontId="2" type="noConversion"/>
  </si>
  <si>
    <t>Corr-fak-1</t>
    <phoneticPr fontId="2" type="noConversion"/>
  </si>
  <si>
    <t>Corr-fak-2</t>
    <phoneticPr fontId="2" type="noConversion"/>
  </si>
  <si>
    <t xml:space="preserve">(mm) </t>
  </si>
  <si>
    <t xml:space="preserve">(C) </t>
  </si>
  <si>
    <t xml:space="preserve">(m/s) </t>
  </si>
  <si>
    <t xml:space="preserve">(m/s)    </t>
  </si>
  <si>
    <t xml:space="preserve">(-) </t>
  </si>
  <si>
    <t xml:space="preserve">(-)    </t>
  </si>
  <si>
    <t>(m/s)^2</t>
  </si>
  <si>
    <t xml:space="preserve">(m/s)^2 </t>
  </si>
  <si>
    <t xml:space="preserve">(m/s)^3 </t>
  </si>
  <si>
    <t xml:space="preserve">(m/s)^3    </t>
  </si>
  <si>
    <t xml:space="preserve">(deg) </t>
  </si>
  <si>
    <t xml:space="preserve">%  </t>
  </si>
  <si>
    <t>(m/s)</t>
  </si>
  <si>
    <t>Sam update 14/10-2013, X/D=1, TSR=8</t>
    <phoneticPr fontId="2" type="noConversion"/>
  </si>
  <si>
    <t>Uref=</t>
    <phoneticPr fontId="2" type="noConversion"/>
  </si>
  <si>
    <t>&lt;uu&gt;/Uref^2</t>
    <phoneticPr fontId="2" type="noConversion"/>
  </si>
  <si>
    <t>&lt;vv&gt;/Uref^2</t>
    <phoneticPr fontId="2" type="noConversion"/>
  </si>
  <si>
    <t>&lt;uv&gt;/Uref^2</t>
    <phoneticPr fontId="2" type="noConversion"/>
  </si>
  <si>
    <t xml:space="preserve">Vmean (corr)     </t>
    <phoneticPr fontId="2" type="noConversion"/>
  </si>
  <si>
    <t>&lt;uv&gt;/Uref^2 (corr)</t>
    <phoneticPr fontId="2" type="noConversion"/>
  </si>
  <si>
    <t>&lt;uv&gt;/Uhub2 (TSR2=4.74)</t>
    <phoneticPr fontId="2" type="noConversion"/>
  </si>
  <si>
    <t>Tu(%) (TSR2=4.74)</t>
    <phoneticPr fontId="2" type="noConversion"/>
  </si>
  <si>
    <t>U/Uhub (TSR2=7.94)</t>
    <phoneticPr fontId="2" type="noConversion"/>
  </si>
  <si>
    <t>Tu(%) (TSR2=7.94)</t>
    <phoneticPr fontId="2" type="noConversion"/>
  </si>
  <si>
    <t>DXEX v1</t>
  </si>
  <si>
    <t>C:\Documents and Settings\pak\Desktop\BT3-measurements\300913TSR475XD1Grid.lda</t>
  </si>
  <si>
    <t>Mon Sep 30 14:32:19 2013</t>
  </si>
  <si>
    <t>450.00 mm;0.00 mm;0.00 mm</t>
  </si>
  <si>
    <t>Date_Time</t>
  </si>
  <si>
    <t>Count{1}</t>
  </si>
  <si>
    <t>Data Rate{1} [#/s]</t>
  </si>
  <si>
    <t>Validation{1} [%]</t>
  </si>
  <si>
    <t>LDA1-Mean [m/s]</t>
  </si>
  <si>
    <t>LDA2-Mean [m/s]</t>
  </si>
  <si>
    <t>LDA1-RMS [m/s]</t>
  </si>
  <si>
    <t>LDA2-RMS [m/s]</t>
  </si>
  <si>
    <t>LDA1-Skew</t>
  </si>
  <si>
    <t>LDA2-Skew</t>
  </si>
  <si>
    <t>LDA1-Flat</t>
  </si>
  <si>
    <t>LDA2-Flat</t>
  </si>
  <si>
    <t>LDA1 x LDA2 [x2]]</t>
  </si>
  <si>
    <t>LDA1 x LDA2-CrossConf [x2]]</t>
  </si>
  <si>
    <t>C:\Documents and Settings\pak\Desktop\BT3-measurements\300913TSR8XD1Grid.lda</t>
  </si>
  <si>
    <t>Mon Sep 30 12:36:34 2013</t>
  </si>
  <si>
    <t>Uhub=</t>
    <phoneticPr fontId="2" type="noConversion"/>
  </si>
  <si>
    <t>Z [mm]</t>
    <phoneticPr fontId="2" type="noConversion"/>
  </si>
  <si>
    <t>U/Uhub (TSR2=4.74)</t>
    <phoneticPr fontId="2" type="noConversion"/>
  </si>
  <si>
    <t>V/Uhub (TSR2=4.74)</t>
    <phoneticPr fontId="2" type="noConversion"/>
  </si>
  <si>
    <t>&lt;u2&gt;/Uhub2 (TSR2=4.74)</t>
    <phoneticPr fontId="2" type="noConversion"/>
  </si>
  <si>
    <t>&lt;v2&gt;/Uhub2 (TSR2=4.74)</t>
    <phoneticPr fontId="2" type="noConversion"/>
  </si>
  <si>
    <t>V/Uhub (TSR2=7.94)</t>
    <phoneticPr fontId="2" type="noConversion"/>
  </si>
  <si>
    <t>&lt;v2&gt;/Uhub2 (TSR2=7.94)</t>
    <phoneticPr fontId="2" type="noConversion"/>
  </si>
  <si>
    <t>&lt;uv&gt;/Uhub2 (TSR2=7.94)</t>
    <phoneticPr fontId="2" type="noConversion"/>
  </si>
  <si>
    <t>&lt;u2&gt;/Uhub2 (TSR2=7.94)</t>
    <phoneticPr fontId="2" type="noConversion"/>
  </si>
  <si>
    <t>C:\Documents and Settings\pak\Desktop\BT3-measurements\300913TSR350XD1Grid.lda</t>
  </si>
  <si>
    <t>Tue Oct 01 08:37:27 2013</t>
  </si>
  <si>
    <t>Z [mm]</t>
    <phoneticPr fontId="2" type="noConversion"/>
  </si>
  <si>
    <t>V/Uhub (TSR2=3.51)</t>
    <phoneticPr fontId="2" type="noConversion"/>
  </si>
  <si>
    <t>U/Uhub (TSR2=3.51)</t>
    <phoneticPr fontId="2" type="noConversion"/>
  </si>
  <si>
    <t>&lt;u2&gt;/Uhub2 (TSR2=3.51)</t>
    <phoneticPr fontId="2" type="noConversion"/>
  </si>
  <si>
    <t>&lt;v2&gt;/Uhub2 (TSR2=3.51)</t>
    <phoneticPr fontId="2" type="noConversion"/>
  </si>
  <si>
    <t>&lt;uv&gt;/Uhub2 (TSR2=3.51)</t>
    <phoneticPr fontId="2" type="noConversion"/>
  </si>
  <si>
    <t>Tu(%) (TSR2=3.51)</t>
    <phoneticPr fontId="2" type="noConversion"/>
  </si>
  <si>
    <t xml:space="preserve">Zpos </t>
  </si>
  <si>
    <t xml:space="preserve">Temp </t>
  </si>
  <si>
    <t xml:space="preserve">Uave </t>
  </si>
  <si>
    <t xml:space="preserve">Umean </t>
  </si>
  <si>
    <t xml:space="preserve">Vmean     </t>
  </si>
  <si>
    <t xml:space="preserve">uu </t>
  </si>
  <si>
    <t xml:space="preserve">vv </t>
  </si>
  <si>
    <t xml:space="preserve">uv </t>
  </si>
  <si>
    <t xml:space="preserve">uuv </t>
  </si>
  <si>
    <t xml:space="preserve">uvv </t>
  </si>
  <si>
    <t xml:space="preserve">uuu </t>
  </si>
  <si>
    <t xml:space="preserve">vvv      </t>
  </si>
  <si>
    <t xml:space="preserve">uu*100 </t>
  </si>
  <si>
    <t xml:space="preserve">vv*100 </t>
  </si>
  <si>
    <t xml:space="preserve">uv*100 </t>
  </si>
  <si>
    <t xml:space="preserve">uuv*1000 </t>
  </si>
  <si>
    <t xml:space="preserve">uvv*1000 </t>
  </si>
  <si>
    <t xml:space="preserve">uuu*1000 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</si>
</sst>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21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2"/>
    <xf numFmtId="0" fontId="0" fillId="0" borderId="0" xfId="0" applyFill="1"/>
    <xf numFmtId="164" fontId="3" fillId="0" borderId="0" xfId="1" applyNumberFormat="1" applyFill="1"/>
    <xf numFmtId="0" fontId="4" fillId="0" borderId="0" xfId="0" applyFont="1" applyFill="1" applyBorder="1"/>
    <xf numFmtId="0" fontId="5" fillId="0" borderId="0" xfId="2" applyFont="1"/>
  </cellXfs>
  <cellStyles count="4">
    <cellStyle name="Comma [0]" xfId="1" builtinId="6"/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Umean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'tsr350@1D'!$C$4:$C$89</c:f>
              <c:numCache>
                <c:formatCode>General</c:formatCode>
                <c:ptCount val="86"/>
                <c:pt idx="0">
                  <c:v>0.55911</c:v>
                </c:pt>
                <c:pt idx="1">
                  <c:v>0.565402</c:v>
                </c:pt>
                <c:pt idx="2">
                  <c:v>0.565047</c:v>
                </c:pt>
                <c:pt idx="3">
                  <c:v>0.560786</c:v>
                </c:pt>
                <c:pt idx="4">
                  <c:v>0.55327</c:v>
                </c:pt>
                <c:pt idx="5">
                  <c:v>0.545154</c:v>
                </c:pt>
                <c:pt idx="6">
                  <c:v>0.526723</c:v>
                </c:pt>
                <c:pt idx="7">
                  <c:v>0.531747</c:v>
                </c:pt>
                <c:pt idx="8">
                  <c:v>0.536256</c:v>
                </c:pt>
                <c:pt idx="9">
                  <c:v>0.543109</c:v>
                </c:pt>
                <c:pt idx="10">
                  <c:v>0.548498</c:v>
                </c:pt>
                <c:pt idx="11">
                  <c:v>0.557837</c:v>
                </c:pt>
                <c:pt idx="12">
                  <c:v>0.565739</c:v>
                </c:pt>
                <c:pt idx="13">
                  <c:v>0.580334</c:v>
                </c:pt>
                <c:pt idx="14">
                  <c:v>0.592641</c:v>
                </c:pt>
                <c:pt idx="15">
                  <c:v>0.614616</c:v>
                </c:pt>
                <c:pt idx="16">
                  <c:v>0.641426</c:v>
                </c:pt>
                <c:pt idx="17">
                  <c:v>0.683756</c:v>
                </c:pt>
                <c:pt idx="18">
                  <c:v>0.718736</c:v>
                </c:pt>
                <c:pt idx="19">
                  <c:v>0.758063</c:v>
                </c:pt>
                <c:pt idx="20">
                  <c:v>0.790073</c:v>
                </c:pt>
                <c:pt idx="21">
                  <c:v>0.809645</c:v>
                </c:pt>
                <c:pt idx="22">
                  <c:v>0.819256</c:v>
                </c:pt>
                <c:pt idx="23">
                  <c:v>0.819066</c:v>
                </c:pt>
                <c:pt idx="24">
                  <c:v>0.82033</c:v>
                </c:pt>
                <c:pt idx="25">
                  <c:v>0.817546</c:v>
                </c:pt>
                <c:pt idx="26">
                  <c:v>0.812641</c:v>
                </c:pt>
                <c:pt idx="27">
                  <c:v>0.811983</c:v>
                </c:pt>
                <c:pt idx="28">
                  <c:v>0.807298</c:v>
                </c:pt>
                <c:pt idx="29">
                  <c:v>0.803636</c:v>
                </c:pt>
                <c:pt idx="30">
                  <c:v>0.801886</c:v>
                </c:pt>
                <c:pt idx="31">
                  <c:v>0.804653</c:v>
                </c:pt>
                <c:pt idx="32">
                  <c:v>0.805255</c:v>
                </c:pt>
                <c:pt idx="33">
                  <c:v>0.808337</c:v>
                </c:pt>
                <c:pt idx="34">
                  <c:v>0.816196</c:v>
                </c:pt>
                <c:pt idx="35">
                  <c:v>0.828511</c:v>
                </c:pt>
                <c:pt idx="36">
                  <c:v>0.840505</c:v>
                </c:pt>
                <c:pt idx="37">
                  <c:v>0.855451</c:v>
                </c:pt>
                <c:pt idx="38">
                  <c:v>0.876404</c:v>
                </c:pt>
                <c:pt idx="39">
                  <c:v>0.901223</c:v>
                </c:pt>
                <c:pt idx="40">
                  <c:v>0.947317</c:v>
                </c:pt>
                <c:pt idx="41">
                  <c:v>1.008361</c:v>
                </c:pt>
                <c:pt idx="42">
                  <c:v>1.060531</c:v>
                </c:pt>
                <c:pt idx="43">
                  <c:v>1.101757</c:v>
                </c:pt>
                <c:pt idx="44">
                  <c:v>1.129003</c:v>
                </c:pt>
                <c:pt idx="45">
                  <c:v>1.15076</c:v>
                </c:pt>
                <c:pt idx="46">
                  <c:v>1.168804</c:v>
                </c:pt>
                <c:pt idx="47">
                  <c:v>1.197703</c:v>
                </c:pt>
                <c:pt idx="48">
                  <c:v>1.216853</c:v>
                </c:pt>
                <c:pt idx="49">
                  <c:v>1.243337</c:v>
                </c:pt>
                <c:pt idx="50">
                  <c:v>0.573541</c:v>
                </c:pt>
                <c:pt idx="51">
                  <c:v>0.562962</c:v>
                </c:pt>
                <c:pt idx="52">
                  <c:v>0.548974</c:v>
                </c:pt>
                <c:pt idx="53">
                  <c:v>0.537475</c:v>
                </c:pt>
                <c:pt idx="54">
                  <c:v>0.531666</c:v>
                </c:pt>
                <c:pt idx="55">
                  <c:v>0.530797</c:v>
                </c:pt>
                <c:pt idx="56">
                  <c:v>0.569648</c:v>
                </c:pt>
                <c:pt idx="57">
                  <c:v>0.646451</c:v>
                </c:pt>
                <c:pt idx="58">
                  <c:v>0.744738</c:v>
                </c:pt>
                <c:pt idx="59">
                  <c:v>0.838259</c:v>
                </c:pt>
                <c:pt idx="60">
                  <c:v>0.862144</c:v>
                </c:pt>
                <c:pt idx="61">
                  <c:v>0.8971</c:v>
                </c:pt>
                <c:pt idx="62">
                  <c:v>0.922052</c:v>
                </c:pt>
                <c:pt idx="63">
                  <c:v>0.943854</c:v>
                </c:pt>
                <c:pt idx="64">
                  <c:v>0.961069</c:v>
                </c:pt>
                <c:pt idx="65">
                  <c:v>0.982498</c:v>
                </c:pt>
                <c:pt idx="66">
                  <c:v>1.027475</c:v>
                </c:pt>
                <c:pt idx="67">
                  <c:v>1.081715</c:v>
                </c:pt>
                <c:pt idx="68">
                  <c:v>1.13079</c:v>
                </c:pt>
                <c:pt idx="69">
                  <c:v>1.155376</c:v>
                </c:pt>
                <c:pt idx="70">
                  <c:v>1.163307</c:v>
                </c:pt>
                <c:pt idx="71">
                  <c:v>1.162671</c:v>
                </c:pt>
                <c:pt idx="72">
                  <c:v>1.160059</c:v>
                </c:pt>
                <c:pt idx="73">
                  <c:v>1.15725</c:v>
                </c:pt>
                <c:pt idx="74">
                  <c:v>1.158762</c:v>
                </c:pt>
                <c:pt idx="75">
                  <c:v>1.152631</c:v>
                </c:pt>
                <c:pt idx="76">
                  <c:v>1.152338</c:v>
                </c:pt>
                <c:pt idx="77">
                  <c:v>1.15094</c:v>
                </c:pt>
                <c:pt idx="78">
                  <c:v>1.147882</c:v>
                </c:pt>
                <c:pt idx="79">
                  <c:v>1.150601</c:v>
                </c:pt>
                <c:pt idx="80">
                  <c:v>1.15644</c:v>
                </c:pt>
                <c:pt idx="81">
                  <c:v>1.167155</c:v>
                </c:pt>
                <c:pt idx="82">
                  <c:v>1.185348</c:v>
                </c:pt>
                <c:pt idx="83">
                  <c:v>1.214212</c:v>
                </c:pt>
                <c:pt idx="84">
                  <c:v>1.23581</c:v>
                </c:pt>
                <c:pt idx="85">
                  <c:v>1.26758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'300913TSR350XD1Grid.txt'!$J$6:$J$37</c:f>
              <c:numCache>
                <c:formatCode>0.00E+00</c:formatCode>
                <c:ptCount val="32"/>
                <c:pt idx="0">
                  <c:v>1.076769690927218</c:v>
                </c:pt>
                <c:pt idx="1">
                  <c:v>0.970388833499502</c:v>
                </c:pt>
                <c:pt idx="2">
                  <c:v>0.915254237288136</c:v>
                </c:pt>
                <c:pt idx="3">
                  <c:v>0.842273180458624</c:v>
                </c:pt>
                <c:pt idx="4">
                  <c:v>0.749252243270189</c:v>
                </c:pt>
                <c:pt idx="5">
                  <c:v>0.651046859421735</c:v>
                </c:pt>
                <c:pt idx="6">
                  <c:v>0.569391824526421</c:v>
                </c:pt>
                <c:pt idx="7">
                  <c:v>0.511166500498505</c:v>
                </c:pt>
                <c:pt idx="8">
                  <c:v>0.503688933200399</c:v>
                </c:pt>
                <c:pt idx="9">
                  <c:v>0.524526420737787</c:v>
                </c:pt>
                <c:pt idx="10">
                  <c:v>0.540677966101695</c:v>
                </c:pt>
                <c:pt idx="11">
                  <c:v>0.522731804586241</c:v>
                </c:pt>
                <c:pt idx="12">
                  <c:v>0.506779661016949</c:v>
                </c:pt>
                <c:pt idx="13">
                  <c:v>0.506081754735793</c:v>
                </c:pt>
                <c:pt idx="14">
                  <c:v>0.510468594217348</c:v>
                </c:pt>
                <c:pt idx="15">
                  <c:v>0.520438683948156</c:v>
                </c:pt>
                <c:pt idx="16">
                  <c:v>0.533998005982054</c:v>
                </c:pt>
                <c:pt idx="17">
                  <c:v>0.558325024925224</c:v>
                </c:pt>
                <c:pt idx="18">
                  <c:v>0.613758723828514</c:v>
                </c:pt>
                <c:pt idx="19">
                  <c:v>0.690827517447657</c:v>
                </c:pt>
                <c:pt idx="20">
                  <c:v>0.764606181455633</c:v>
                </c:pt>
                <c:pt idx="21">
                  <c:v>0.79690927218345</c:v>
                </c:pt>
                <c:pt idx="22">
                  <c:v>0.8</c:v>
                </c:pt>
                <c:pt idx="23">
                  <c:v>0.792522432701894</c:v>
                </c:pt>
                <c:pt idx="24">
                  <c:v>0.783549351944167</c:v>
                </c:pt>
                <c:pt idx="25">
                  <c:v>0.781256231306082</c:v>
                </c:pt>
                <c:pt idx="26">
                  <c:v>0.799601196410768</c:v>
                </c:pt>
                <c:pt idx="27">
                  <c:v>0.833399800598205</c:v>
                </c:pt>
                <c:pt idx="28">
                  <c:v>0.88703888334995</c:v>
                </c:pt>
                <c:pt idx="29">
                  <c:v>0.944666001994018</c:v>
                </c:pt>
                <c:pt idx="30">
                  <c:v>1.009970089730808</c:v>
                </c:pt>
                <c:pt idx="31">
                  <c:v>1.06480558325025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'tsr475@1D'!$D$4:$D$89</c:f>
              <c:numCache>
                <c:formatCode>General</c:formatCode>
                <c:ptCount val="86"/>
                <c:pt idx="0">
                  <c:v>0.597734</c:v>
                </c:pt>
                <c:pt idx="1">
                  <c:v>0.587989</c:v>
                </c:pt>
                <c:pt idx="2">
                  <c:v>0.584631</c:v>
                </c:pt>
                <c:pt idx="3">
                  <c:v>0.577634</c:v>
                </c:pt>
                <c:pt idx="4">
                  <c:v>0.574127</c:v>
                </c:pt>
                <c:pt idx="5">
                  <c:v>0.567892</c:v>
                </c:pt>
                <c:pt idx="6">
                  <c:v>0.56418</c:v>
                </c:pt>
                <c:pt idx="7">
                  <c:v>0.58757</c:v>
                </c:pt>
                <c:pt idx="8">
                  <c:v>0.624802</c:v>
                </c:pt>
                <c:pt idx="9">
                  <c:v>0.66081</c:v>
                </c:pt>
                <c:pt idx="10">
                  <c:v>0.677497</c:v>
                </c:pt>
                <c:pt idx="11">
                  <c:v>0.690153</c:v>
                </c:pt>
                <c:pt idx="12">
                  <c:v>0.703293</c:v>
                </c:pt>
                <c:pt idx="13">
                  <c:v>0.715367</c:v>
                </c:pt>
                <c:pt idx="14">
                  <c:v>0.731203</c:v>
                </c:pt>
                <c:pt idx="15">
                  <c:v>0.760911</c:v>
                </c:pt>
                <c:pt idx="16">
                  <c:v>0.802201</c:v>
                </c:pt>
                <c:pt idx="17">
                  <c:v>0.872978</c:v>
                </c:pt>
                <c:pt idx="18">
                  <c:v>0.977592</c:v>
                </c:pt>
                <c:pt idx="19">
                  <c:v>1.08258</c:v>
                </c:pt>
                <c:pt idx="20">
                  <c:v>1.130389</c:v>
                </c:pt>
                <c:pt idx="21">
                  <c:v>1.148852</c:v>
                </c:pt>
                <c:pt idx="22">
                  <c:v>1.149838</c:v>
                </c:pt>
                <c:pt idx="23">
                  <c:v>1.146761</c:v>
                </c:pt>
                <c:pt idx="24">
                  <c:v>1.14304</c:v>
                </c:pt>
                <c:pt idx="25">
                  <c:v>1.14175</c:v>
                </c:pt>
                <c:pt idx="26">
                  <c:v>1.140261</c:v>
                </c:pt>
                <c:pt idx="27">
                  <c:v>1.139965</c:v>
                </c:pt>
                <c:pt idx="28">
                  <c:v>1.138151</c:v>
                </c:pt>
                <c:pt idx="29">
                  <c:v>1.136492</c:v>
                </c:pt>
                <c:pt idx="30">
                  <c:v>1.138107</c:v>
                </c:pt>
                <c:pt idx="31">
                  <c:v>1.145368</c:v>
                </c:pt>
                <c:pt idx="32">
                  <c:v>1.163676</c:v>
                </c:pt>
                <c:pt idx="33">
                  <c:v>1.185702</c:v>
                </c:pt>
                <c:pt idx="34">
                  <c:v>1.213716</c:v>
                </c:pt>
                <c:pt idx="35">
                  <c:v>1.238456</c:v>
                </c:pt>
                <c:pt idx="36">
                  <c:v>0.543176</c:v>
                </c:pt>
                <c:pt idx="37">
                  <c:v>0.552562</c:v>
                </c:pt>
                <c:pt idx="38">
                  <c:v>0.5589</c:v>
                </c:pt>
                <c:pt idx="39">
                  <c:v>0.561167</c:v>
                </c:pt>
                <c:pt idx="40">
                  <c:v>0.551983</c:v>
                </c:pt>
                <c:pt idx="41">
                  <c:v>0.538401</c:v>
                </c:pt>
                <c:pt idx="42">
                  <c:v>0.505648</c:v>
                </c:pt>
                <c:pt idx="43">
                  <c:v>0.475791</c:v>
                </c:pt>
                <c:pt idx="44">
                  <c:v>0.450172</c:v>
                </c:pt>
                <c:pt idx="45">
                  <c:v>0.419008</c:v>
                </c:pt>
                <c:pt idx="46">
                  <c:v>0.410546</c:v>
                </c:pt>
                <c:pt idx="47">
                  <c:v>0.403177</c:v>
                </c:pt>
                <c:pt idx="48">
                  <c:v>0.398699</c:v>
                </c:pt>
                <c:pt idx="49">
                  <c:v>0.406248</c:v>
                </c:pt>
                <c:pt idx="50">
                  <c:v>0.419159</c:v>
                </c:pt>
                <c:pt idx="51">
                  <c:v>0.440639</c:v>
                </c:pt>
                <c:pt idx="52">
                  <c:v>0.475901</c:v>
                </c:pt>
                <c:pt idx="53">
                  <c:v>0.521042</c:v>
                </c:pt>
                <c:pt idx="54">
                  <c:v>0.568176</c:v>
                </c:pt>
                <c:pt idx="55">
                  <c:v>0.622031</c:v>
                </c:pt>
                <c:pt idx="56">
                  <c:v>0.673291</c:v>
                </c:pt>
                <c:pt idx="57">
                  <c:v>0.715658</c:v>
                </c:pt>
                <c:pt idx="58">
                  <c:v>0.742002</c:v>
                </c:pt>
                <c:pt idx="59">
                  <c:v>0.759806</c:v>
                </c:pt>
                <c:pt idx="60">
                  <c:v>0.766268</c:v>
                </c:pt>
                <c:pt idx="61">
                  <c:v>0.76393</c:v>
                </c:pt>
                <c:pt idx="62">
                  <c:v>0.761857</c:v>
                </c:pt>
                <c:pt idx="63">
                  <c:v>0.759435</c:v>
                </c:pt>
                <c:pt idx="64">
                  <c:v>0.75559</c:v>
                </c:pt>
                <c:pt idx="65">
                  <c:v>0.750356</c:v>
                </c:pt>
                <c:pt idx="66">
                  <c:v>0.746925</c:v>
                </c:pt>
                <c:pt idx="67">
                  <c:v>0.747132</c:v>
                </c:pt>
                <c:pt idx="68">
                  <c:v>0.746163</c:v>
                </c:pt>
                <c:pt idx="69">
                  <c:v>0.748346</c:v>
                </c:pt>
                <c:pt idx="70">
                  <c:v>0.757881</c:v>
                </c:pt>
                <c:pt idx="71">
                  <c:v>0.762189</c:v>
                </c:pt>
                <c:pt idx="72">
                  <c:v>0.77546</c:v>
                </c:pt>
                <c:pt idx="73">
                  <c:v>0.7881</c:v>
                </c:pt>
                <c:pt idx="74">
                  <c:v>0.807231</c:v>
                </c:pt>
                <c:pt idx="75">
                  <c:v>0.817361</c:v>
                </c:pt>
                <c:pt idx="76">
                  <c:v>0.877354</c:v>
                </c:pt>
                <c:pt idx="77">
                  <c:v>0.929092</c:v>
                </c:pt>
                <c:pt idx="78">
                  <c:v>0.974247</c:v>
                </c:pt>
                <c:pt idx="79">
                  <c:v>1.016156</c:v>
                </c:pt>
                <c:pt idx="80">
                  <c:v>1.042152</c:v>
                </c:pt>
                <c:pt idx="81">
                  <c:v>1.060302</c:v>
                </c:pt>
                <c:pt idx="82">
                  <c:v>1.08067</c:v>
                </c:pt>
                <c:pt idx="83">
                  <c:v>1.100936</c:v>
                </c:pt>
                <c:pt idx="84">
                  <c:v>1.127718</c:v>
                </c:pt>
                <c:pt idx="85">
                  <c:v>1.153747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'300913TSR475XD1Grid.txt'!$J$6:$J$37</c:f>
              <c:numCache>
                <c:formatCode>0.00E+00</c:formatCode>
                <c:ptCount val="32"/>
                <c:pt idx="0">
                  <c:v>0.909910802775025</c:v>
                </c:pt>
                <c:pt idx="1">
                  <c:v>0.785530227948464</c:v>
                </c:pt>
                <c:pt idx="2">
                  <c:v>0.742319127849356</c:v>
                </c:pt>
                <c:pt idx="3">
                  <c:v>0.701684836471754</c:v>
                </c:pt>
                <c:pt idx="4">
                  <c:v>0.6601585728444</c:v>
                </c:pt>
                <c:pt idx="5">
                  <c:v>0.608523290386521</c:v>
                </c:pt>
                <c:pt idx="6">
                  <c:v>0.571655104063429</c:v>
                </c:pt>
                <c:pt idx="7">
                  <c:v>0.551139742319128</c:v>
                </c:pt>
                <c:pt idx="8">
                  <c:v>0.540832507433102</c:v>
                </c:pt>
                <c:pt idx="9">
                  <c:v>0.558473736372646</c:v>
                </c:pt>
                <c:pt idx="10">
                  <c:v>0.597224975222993</c:v>
                </c:pt>
                <c:pt idx="11">
                  <c:v>0.586422200198216</c:v>
                </c:pt>
                <c:pt idx="12">
                  <c:v>0.548463825569871</c:v>
                </c:pt>
                <c:pt idx="13">
                  <c:v>0.517145688800793</c:v>
                </c:pt>
                <c:pt idx="14">
                  <c:v>0.492765113974232</c:v>
                </c:pt>
                <c:pt idx="15">
                  <c:v>0.468483647175421</c:v>
                </c:pt>
                <c:pt idx="16">
                  <c:v>0.446382556987116</c:v>
                </c:pt>
                <c:pt idx="17">
                  <c:v>0.450644202180377</c:v>
                </c:pt>
                <c:pt idx="18">
                  <c:v>0.507730426164519</c:v>
                </c:pt>
                <c:pt idx="19">
                  <c:v>0.606243805748266</c:v>
                </c:pt>
                <c:pt idx="20">
                  <c:v>0.722001982160555</c:v>
                </c:pt>
                <c:pt idx="21">
                  <c:v>0.800297324083251</c:v>
                </c:pt>
                <c:pt idx="22">
                  <c:v>0.822695738354807</c:v>
                </c:pt>
                <c:pt idx="23">
                  <c:v>0.823290386521308</c:v>
                </c:pt>
                <c:pt idx="24">
                  <c:v>0.812884043607532</c:v>
                </c:pt>
                <c:pt idx="25">
                  <c:v>0.804955401387512</c:v>
                </c:pt>
                <c:pt idx="26">
                  <c:v>0.818929633300297</c:v>
                </c:pt>
                <c:pt idx="27">
                  <c:v>0.846679881070367</c:v>
                </c:pt>
                <c:pt idx="28">
                  <c:v>0.885133795837463</c:v>
                </c:pt>
                <c:pt idx="29">
                  <c:v>0.949157581764123</c:v>
                </c:pt>
                <c:pt idx="30">
                  <c:v>1.012884043607532</c:v>
                </c:pt>
                <c:pt idx="31">
                  <c:v>1.065411298315164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'tsr8@1D'!$D$5:$D$87</c:f>
              <c:numCache>
                <c:formatCode>General</c:formatCode>
                <c:ptCount val="83"/>
                <c:pt idx="0">
                  <c:v>0.782296</c:v>
                </c:pt>
                <c:pt idx="1">
                  <c:v>0.778972</c:v>
                </c:pt>
                <c:pt idx="2">
                  <c:v>0.796272</c:v>
                </c:pt>
                <c:pt idx="3">
                  <c:v>0.817142</c:v>
                </c:pt>
                <c:pt idx="4">
                  <c:v>0.830235</c:v>
                </c:pt>
                <c:pt idx="5">
                  <c:v>0.813207</c:v>
                </c:pt>
                <c:pt idx="6">
                  <c:v>0.704921</c:v>
                </c:pt>
                <c:pt idx="7">
                  <c:v>0.585727</c:v>
                </c:pt>
                <c:pt idx="8">
                  <c:v>0.479222</c:v>
                </c:pt>
                <c:pt idx="9">
                  <c:v>0.398275</c:v>
                </c:pt>
                <c:pt idx="10">
                  <c:v>0.380172</c:v>
                </c:pt>
                <c:pt idx="11">
                  <c:v>0.375067</c:v>
                </c:pt>
                <c:pt idx="12">
                  <c:v>0.381639</c:v>
                </c:pt>
                <c:pt idx="13">
                  <c:v>0.416775</c:v>
                </c:pt>
                <c:pt idx="14">
                  <c:v>0.460698</c:v>
                </c:pt>
                <c:pt idx="15">
                  <c:v>0.542633</c:v>
                </c:pt>
                <c:pt idx="16">
                  <c:v>0.621039</c:v>
                </c:pt>
                <c:pt idx="17">
                  <c:v>0.711929</c:v>
                </c:pt>
                <c:pt idx="18">
                  <c:v>0.820336</c:v>
                </c:pt>
                <c:pt idx="19">
                  <c:v>0.935141</c:v>
                </c:pt>
                <c:pt idx="20">
                  <c:v>1.049279</c:v>
                </c:pt>
                <c:pt idx="21">
                  <c:v>1.145552</c:v>
                </c:pt>
                <c:pt idx="22">
                  <c:v>1.213735</c:v>
                </c:pt>
                <c:pt idx="23">
                  <c:v>1.253975</c:v>
                </c:pt>
                <c:pt idx="24">
                  <c:v>1.265751</c:v>
                </c:pt>
                <c:pt idx="25">
                  <c:v>1.268915</c:v>
                </c:pt>
                <c:pt idx="26">
                  <c:v>1.268351</c:v>
                </c:pt>
                <c:pt idx="27">
                  <c:v>1.264219</c:v>
                </c:pt>
                <c:pt idx="28">
                  <c:v>1.262351</c:v>
                </c:pt>
                <c:pt idx="29">
                  <c:v>1.259446</c:v>
                </c:pt>
                <c:pt idx="30">
                  <c:v>1.258749</c:v>
                </c:pt>
                <c:pt idx="31">
                  <c:v>1.258205</c:v>
                </c:pt>
                <c:pt idx="32">
                  <c:v>1.275369</c:v>
                </c:pt>
                <c:pt idx="33">
                  <c:v>1.294291</c:v>
                </c:pt>
                <c:pt idx="34">
                  <c:v>0.757013</c:v>
                </c:pt>
                <c:pt idx="35">
                  <c:v>0.76904</c:v>
                </c:pt>
                <c:pt idx="36">
                  <c:v>0.793083</c:v>
                </c:pt>
                <c:pt idx="37">
                  <c:v>0.816396</c:v>
                </c:pt>
                <c:pt idx="38">
                  <c:v>0.822974</c:v>
                </c:pt>
                <c:pt idx="39">
                  <c:v>0.816415</c:v>
                </c:pt>
                <c:pt idx="40">
                  <c:v>0.75812</c:v>
                </c:pt>
                <c:pt idx="41">
                  <c:v>0.6409</c:v>
                </c:pt>
                <c:pt idx="42">
                  <c:v>0.526303</c:v>
                </c:pt>
                <c:pt idx="43">
                  <c:v>0.434207</c:v>
                </c:pt>
                <c:pt idx="44">
                  <c:v>0.409449</c:v>
                </c:pt>
                <c:pt idx="45">
                  <c:v>0.393664</c:v>
                </c:pt>
                <c:pt idx="46">
                  <c:v>0.388841</c:v>
                </c:pt>
                <c:pt idx="47">
                  <c:v>0.391327</c:v>
                </c:pt>
                <c:pt idx="48">
                  <c:v>0.416199</c:v>
                </c:pt>
                <c:pt idx="49">
                  <c:v>0.42659</c:v>
                </c:pt>
                <c:pt idx="50">
                  <c:v>0.452948</c:v>
                </c:pt>
                <c:pt idx="51">
                  <c:v>0.494028</c:v>
                </c:pt>
                <c:pt idx="52">
                  <c:v>0.529836</c:v>
                </c:pt>
                <c:pt idx="53">
                  <c:v>0.570352</c:v>
                </c:pt>
                <c:pt idx="54">
                  <c:v>0.628381</c:v>
                </c:pt>
                <c:pt idx="55">
                  <c:v>0.668199</c:v>
                </c:pt>
                <c:pt idx="56">
                  <c:v>0.721805</c:v>
                </c:pt>
                <c:pt idx="57">
                  <c:v>0.768119</c:v>
                </c:pt>
                <c:pt idx="58">
                  <c:v>0.809399</c:v>
                </c:pt>
                <c:pt idx="59">
                  <c:v>0.834991</c:v>
                </c:pt>
                <c:pt idx="60">
                  <c:v>0.857281</c:v>
                </c:pt>
                <c:pt idx="61">
                  <c:v>0.866328</c:v>
                </c:pt>
                <c:pt idx="62">
                  <c:v>0.873704</c:v>
                </c:pt>
                <c:pt idx="63">
                  <c:v>0.876829</c:v>
                </c:pt>
                <c:pt idx="64">
                  <c:v>0.88227</c:v>
                </c:pt>
                <c:pt idx="65">
                  <c:v>0.88215</c:v>
                </c:pt>
                <c:pt idx="66">
                  <c:v>0.878722</c:v>
                </c:pt>
                <c:pt idx="67">
                  <c:v>0.878579</c:v>
                </c:pt>
                <c:pt idx="68">
                  <c:v>0.873699</c:v>
                </c:pt>
                <c:pt idx="69">
                  <c:v>0.873863</c:v>
                </c:pt>
                <c:pt idx="70">
                  <c:v>0.879058</c:v>
                </c:pt>
                <c:pt idx="71">
                  <c:v>0.881009</c:v>
                </c:pt>
                <c:pt idx="72">
                  <c:v>0.897096</c:v>
                </c:pt>
                <c:pt idx="73">
                  <c:v>0.905029</c:v>
                </c:pt>
                <c:pt idx="74">
                  <c:v>0.945441</c:v>
                </c:pt>
                <c:pt idx="75">
                  <c:v>1.013623</c:v>
                </c:pt>
                <c:pt idx="76">
                  <c:v>1.068826</c:v>
                </c:pt>
                <c:pt idx="77">
                  <c:v>1.122629</c:v>
                </c:pt>
                <c:pt idx="78">
                  <c:v>1.166113</c:v>
                </c:pt>
                <c:pt idx="79">
                  <c:v>1.1939</c:v>
                </c:pt>
                <c:pt idx="80">
                  <c:v>1.218756</c:v>
                </c:pt>
                <c:pt idx="81">
                  <c:v>1.241824</c:v>
                </c:pt>
                <c:pt idx="82">
                  <c:v>1.266445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'300913TSR8XD1Grid.txt'!$J$6:$J$37</c:f>
              <c:numCache>
                <c:formatCode>0.00E+00</c:formatCode>
                <c:ptCount val="32"/>
                <c:pt idx="0">
                  <c:v>0.651148851148851</c:v>
                </c:pt>
                <c:pt idx="1">
                  <c:v>0.452447552447552</c:v>
                </c:pt>
                <c:pt idx="2">
                  <c:v>0.354645354645355</c:v>
                </c:pt>
                <c:pt idx="3">
                  <c:v>0.362837162837163</c:v>
                </c:pt>
                <c:pt idx="4">
                  <c:v>0.435764235764236</c:v>
                </c:pt>
                <c:pt idx="5">
                  <c:v>0.528171828171828</c:v>
                </c:pt>
                <c:pt idx="6">
                  <c:v>0.631268731268731</c:v>
                </c:pt>
                <c:pt idx="7">
                  <c:v>0.743356643356643</c:v>
                </c:pt>
                <c:pt idx="8">
                  <c:v>0.779020979020979</c:v>
                </c:pt>
                <c:pt idx="9">
                  <c:v>0.732067932067932</c:v>
                </c:pt>
                <c:pt idx="10">
                  <c:v>0.769430569430569</c:v>
                </c:pt>
                <c:pt idx="11">
                  <c:v>0.794905094905095</c:v>
                </c:pt>
                <c:pt idx="12">
                  <c:v>0.74985014985015</c:v>
                </c:pt>
                <c:pt idx="13">
                  <c:v>0.66043956043956</c:v>
                </c:pt>
                <c:pt idx="14">
                  <c:v>0.533066933066933</c:v>
                </c:pt>
                <c:pt idx="15">
                  <c:v>0.431168831168831</c:v>
                </c:pt>
                <c:pt idx="16">
                  <c:v>0.357042957042957</c:v>
                </c:pt>
                <c:pt idx="17">
                  <c:v>0.341958041958042</c:v>
                </c:pt>
                <c:pt idx="18">
                  <c:v>0.375224775224775</c:v>
                </c:pt>
                <c:pt idx="19">
                  <c:v>0.474025974025974</c:v>
                </c:pt>
                <c:pt idx="20">
                  <c:v>0.607392607392607</c:v>
                </c:pt>
                <c:pt idx="21">
                  <c:v>0.749150849150849</c:v>
                </c:pt>
                <c:pt idx="22">
                  <c:v>0.835164835164835</c:v>
                </c:pt>
                <c:pt idx="23">
                  <c:v>0.867232767232767</c:v>
                </c:pt>
                <c:pt idx="24">
                  <c:v>0.864435564435564</c:v>
                </c:pt>
                <c:pt idx="25">
                  <c:v>0.857742257742258</c:v>
                </c:pt>
                <c:pt idx="26">
                  <c:v>0.859240759240759</c:v>
                </c:pt>
                <c:pt idx="27">
                  <c:v>0.877322677322677</c:v>
                </c:pt>
                <c:pt idx="28">
                  <c:v>0.915784215784216</c:v>
                </c:pt>
                <c:pt idx="29">
                  <c:v>0.969230769230769</c:v>
                </c:pt>
                <c:pt idx="30">
                  <c:v>1.026973026973027</c:v>
                </c:pt>
                <c:pt idx="31">
                  <c:v>1.096903096903097</c:v>
                </c:pt>
              </c:numCache>
            </c:numRef>
          </c:yVal>
        </c:ser>
        <c:dLbls/>
        <c:axId val="101675672"/>
        <c:axId val="101682872"/>
      </c:scatterChart>
      <c:valAx>
        <c:axId val="101675672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101682872"/>
        <c:crosses val="autoZero"/>
        <c:crossBetween val="midCat"/>
        <c:majorUnit val="500.0"/>
        <c:minorUnit val="100.0"/>
      </c:valAx>
      <c:valAx>
        <c:axId val="101682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U/Uhub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10167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34827803516645"/>
          <c:y val="0.571266475934881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Vmean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'tsr350@1D'!$E$4:$E$89</c:f>
              <c:numCache>
                <c:formatCode>General</c:formatCode>
                <c:ptCount val="86"/>
                <c:pt idx="0">
                  <c:v>0.164941</c:v>
                </c:pt>
                <c:pt idx="1">
                  <c:v>0.121038</c:v>
                </c:pt>
                <c:pt idx="2">
                  <c:v>0.089538</c:v>
                </c:pt>
                <c:pt idx="3">
                  <c:v>0.06494</c:v>
                </c:pt>
                <c:pt idx="4">
                  <c:v>0.048584</c:v>
                </c:pt>
                <c:pt idx="5">
                  <c:v>0.036425</c:v>
                </c:pt>
                <c:pt idx="6">
                  <c:v>0.004371</c:v>
                </c:pt>
                <c:pt idx="7">
                  <c:v>-0.00888</c:v>
                </c:pt>
                <c:pt idx="8">
                  <c:v>-0.011166</c:v>
                </c:pt>
                <c:pt idx="9">
                  <c:v>-0.001991</c:v>
                </c:pt>
                <c:pt idx="10">
                  <c:v>0.001082</c:v>
                </c:pt>
                <c:pt idx="11">
                  <c:v>0.012173</c:v>
                </c:pt>
                <c:pt idx="12">
                  <c:v>0.014721</c:v>
                </c:pt>
                <c:pt idx="13">
                  <c:v>0.019861</c:v>
                </c:pt>
                <c:pt idx="14">
                  <c:v>0.019321</c:v>
                </c:pt>
                <c:pt idx="15">
                  <c:v>0.024387</c:v>
                </c:pt>
                <c:pt idx="16">
                  <c:v>0.02743</c:v>
                </c:pt>
                <c:pt idx="17">
                  <c:v>0.031481</c:v>
                </c:pt>
                <c:pt idx="18">
                  <c:v>0.034586</c:v>
                </c:pt>
                <c:pt idx="19">
                  <c:v>0.033466</c:v>
                </c:pt>
                <c:pt idx="20">
                  <c:v>0.040641</c:v>
                </c:pt>
                <c:pt idx="21">
                  <c:v>0.038268</c:v>
                </c:pt>
                <c:pt idx="22">
                  <c:v>0.029995</c:v>
                </c:pt>
                <c:pt idx="23">
                  <c:v>0.016938</c:v>
                </c:pt>
                <c:pt idx="24">
                  <c:v>0.000786</c:v>
                </c:pt>
                <c:pt idx="25">
                  <c:v>-0.02057</c:v>
                </c:pt>
                <c:pt idx="26">
                  <c:v>-0.038946</c:v>
                </c:pt>
                <c:pt idx="27">
                  <c:v>-0.058898</c:v>
                </c:pt>
                <c:pt idx="28">
                  <c:v>-0.072895</c:v>
                </c:pt>
                <c:pt idx="29">
                  <c:v>-0.082545</c:v>
                </c:pt>
                <c:pt idx="30">
                  <c:v>-0.09438</c:v>
                </c:pt>
                <c:pt idx="31">
                  <c:v>-0.097215</c:v>
                </c:pt>
                <c:pt idx="32">
                  <c:v>-0.097893</c:v>
                </c:pt>
                <c:pt idx="33">
                  <c:v>-0.094098</c:v>
                </c:pt>
                <c:pt idx="34">
                  <c:v>-0.089086</c:v>
                </c:pt>
                <c:pt idx="35">
                  <c:v>-0.080558</c:v>
                </c:pt>
                <c:pt idx="36">
                  <c:v>-0.072196</c:v>
                </c:pt>
                <c:pt idx="37">
                  <c:v>-0.071194</c:v>
                </c:pt>
                <c:pt idx="38">
                  <c:v>-0.058317</c:v>
                </c:pt>
                <c:pt idx="39">
                  <c:v>-0.056429</c:v>
                </c:pt>
                <c:pt idx="40">
                  <c:v>-0.040209</c:v>
                </c:pt>
                <c:pt idx="41">
                  <c:v>-0.028537</c:v>
                </c:pt>
                <c:pt idx="42">
                  <c:v>-0.018812</c:v>
                </c:pt>
                <c:pt idx="43">
                  <c:v>-0.011211</c:v>
                </c:pt>
                <c:pt idx="44">
                  <c:v>-0.00237</c:v>
                </c:pt>
                <c:pt idx="45">
                  <c:v>0.001584</c:v>
                </c:pt>
                <c:pt idx="46">
                  <c:v>0.008545</c:v>
                </c:pt>
                <c:pt idx="47">
                  <c:v>0.013111</c:v>
                </c:pt>
                <c:pt idx="48">
                  <c:v>0.019144</c:v>
                </c:pt>
                <c:pt idx="49">
                  <c:v>0.022982</c:v>
                </c:pt>
                <c:pt idx="50">
                  <c:v>0.117141</c:v>
                </c:pt>
                <c:pt idx="51">
                  <c:v>0.16848</c:v>
                </c:pt>
                <c:pt idx="52">
                  <c:v>0.216778</c:v>
                </c:pt>
                <c:pt idx="53">
                  <c:v>0.26061</c:v>
                </c:pt>
                <c:pt idx="54">
                  <c:v>0.282511</c:v>
                </c:pt>
                <c:pt idx="55">
                  <c:v>0.286159</c:v>
                </c:pt>
                <c:pt idx="56">
                  <c:v>0.256965</c:v>
                </c:pt>
                <c:pt idx="57">
                  <c:v>0.225542</c:v>
                </c:pt>
                <c:pt idx="58">
                  <c:v>0.183705</c:v>
                </c:pt>
                <c:pt idx="59">
                  <c:v>0.131867</c:v>
                </c:pt>
                <c:pt idx="60">
                  <c:v>0.117389</c:v>
                </c:pt>
                <c:pt idx="61">
                  <c:v>0.105909</c:v>
                </c:pt>
                <c:pt idx="62">
                  <c:v>0.10237</c:v>
                </c:pt>
                <c:pt idx="63">
                  <c:v>0.100553</c:v>
                </c:pt>
                <c:pt idx="64">
                  <c:v>0.098591</c:v>
                </c:pt>
                <c:pt idx="65">
                  <c:v>0.082203</c:v>
                </c:pt>
                <c:pt idx="66">
                  <c:v>0.055648</c:v>
                </c:pt>
                <c:pt idx="67">
                  <c:v>0.027983</c:v>
                </c:pt>
                <c:pt idx="68">
                  <c:v>0.011268</c:v>
                </c:pt>
                <c:pt idx="69">
                  <c:v>0.014122</c:v>
                </c:pt>
                <c:pt idx="70">
                  <c:v>0.023652</c:v>
                </c:pt>
                <c:pt idx="71">
                  <c:v>0.025111</c:v>
                </c:pt>
                <c:pt idx="72">
                  <c:v>0.029146</c:v>
                </c:pt>
                <c:pt idx="73">
                  <c:v>0.030523</c:v>
                </c:pt>
                <c:pt idx="74">
                  <c:v>0.031546</c:v>
                </c:pt>
                <c:pt idx="75">
                  <c:v>0.034137</c:v>
                </c:pt>
                <c:pt idx="76">
                  <c:v>0.035835</c:v>
                </c:pt>
                <c:pt idx="77">
                  <c:v>0.037605</c:v>
                </c:pt>
                <c:pt idx="78">
                  <c:v>0.034193</c:v>
                </c:pt>
                <c:pt idx="79">
                  <c:v>0.035654</c:v>
                </c:pt>
                <c:pt idx="80">
                  <c:v>0.03458</c:v>
                </c:pt>
                <c:pt idx="81">
                  <c:v>0.036518</c:v>
                </c:pt>
                <c:pt idx="82">
                  <c:v>0.040075</c:v>
                </c:pt>
                <c:pt idx="83">
                  <c:v>0.037142</c:v>
                </c:pt>
                <c:pt idx="84">
                  <c:v>0.032778</c:v>
                </c:pt>
                <c:pt idx="85">
                  <c:v>0.033368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'300913TSR350XD1Grid.txt'!$K$6:$K$37</c:f>
              <c:numCache>
                <c:formatCode>0.00E+00</c:formatCode>
                <c:ptCount val="32"/>
                <c:pt idx="0">
                  <c:v>-0.012382851445663</c:v>
                </c:pt>
                <c:pt idx="1">
                  <c:v>-0.0110069790628116</c:v>
                </c:pt>
                <c:pt idx="2">
                  <c:v>-0.00566001994017946</c:v>
                </c:pt>
                <c:pt idx="3">
                  <c:v>-0.00163808574277168</c:v>
                </c:pt>
                <c:pt idx="4">
                  <c:v>0.00749651046859422</c:v>
                </c:pt>
                <c:pt idx="5">
                  <c:v>0.0186241276171486</c:v>
                </c:pt>
                <c:pt idx="6">
                  <c:v>0.0353738783649053</c:v>
                </c:pt>
                <c:pt idx="7">
                  <c:v>0.060259222333001</c:v>
                </c:pt>
                <c:pt idx="8">
                  <c:v>0.0925024925224327</c:v>
                </c:pt>
                <c:pt idx="9">
                  <c:v>0.0933599202392821</c:v>
                </c:pt>
                <c:pt idx="10">
                  <c:v>0.0779661016949153</c:v>
                </c:pt>
                <c:pt idx="11">
                  <c:v>0.0630707876370887</c:v>
                </c:pt>
                <c:pt idx="12">
                  <c:v>0.0500997008973081</c:v>
                </c:pt>
                <c:pt idx="13">
                  <c:v>0.0360917248255234</c:v>
                </c:pt>
                <c:pt idx="14">
                  <c:v>0.0241276171485543</c:v>
                </c:pt>
                <c:pt idx="15">
                  <c:v>0.0127517447657029</c:v>
                </c:pt>
                <c:pt idx="16">
                  <c:v>0.00752542372881356</c:v>
                </c:pt>
                <c:pt idx="17">
                  <c:v>0.000843968095712861</c:v>
                </c:pt>
                <c:pt idx="18">
                  <c:v>-0.00476370887337986</c:v>
                </c:pt>
                <c:pt idx="19">
                  <c:v>-0.016061814556331</c:v>
                </c:pt>
                <c:pt idx="20">
                  <c:v>-0.028135593220339</c:v>
                </c:pt>
                <c:pt idx="21">
                  <c:v>-0.0286141575274177</c:v>
                </c:pt>
                <c:pt idx="22">
                  <c:v>-0.0236091724825523</c:v>
                </c:pt>
                <c:pt idx="23">
                  <c:v>-0.0163409770687936</c:v>
                </c:pt>
                <c:pt idx="24">
                  <c:v>-0.0130608175473579</c:v>
                </c:pt>
                <c:pt idx="25">
                  <c:v>-0.0116749750747757</c:v>
                </c:pt>
                <c:pt idx="26">
                  <c:v>-0.0110667996011964</c:v>
                </c:pt>
                <c:pt idx="27">
                  <c:v>-0.0130009970089731</c:v>
                </c:pt>
                <c:pt idx="28">
                  <c:v>-0.0122333000997009</c:v>
                </c:pt>
                <c:pt idx="29">
                  <c:v>-0.0106281156530409</c:v>
                </c:pt>
                <c:pt idx="30">
                  <c:v>-0.00682951146560319</c:v>
                </c:pt>
                <c:pt idx="31">
                  <c:v>-0.00560817547357926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'tsr475@1D'!$E$4:$E$89</c:f>
              <c:numCache>
                <c:formatCode>General</c:formatCode>
                <c:ptCount val="86"/>
                <c:pt idx="0">
                  <c:v>-0.083007</c:v>
                </c:pt>
                <c:pt idx="1">
                  <c:v>-0.048685</c:v>
                </c:pt>
                <c:pt idx="2">
                  <c:v>-0.01312</c:v>
                </c:pt>
                <c:pt idx="3">
                  <c:v>0.021985</c:v>
                </c:pt>
                <c:pt idx="4">
                  <c:v>0.046342</c:v>
                </c:pt>
                <c:pt idx="5">
                  <c:v>0.060179</c:v>
                </c:pt>
                <c:pt idx="6">
                  <c:v>0.080981</c:v>
                </c:pt>
                <c:pt idx="7">
                  <c:v>0.088427</c:v>
                </c:pt>
                <c:pt idx="8">
                  <c:v>0.089228</c:v>
                </c:pt>
                <c:pt idx="9">
                  <c:v>0.084561</c:v>
                </c:pt>
                <c:pt idx="10">
                  <c:v>0.083214</c:v>
                </c:pt>
                <c:pt idx="11">
                  <c:v>0.082647</c:v>
                </c:pt>
                <c:pt idx="12">
                  <c:v>0.080756</c:v>
                </c:pt>
                <c:pt idx="13">
                  <c:v>0.077502</c:v>
                </c:pt>
                <c:pt idx="14">
                  <c:v>0.07336</c:v>
                </c:pt>
                <c:pt idx="15">
                  <c:v>0.066701</c:v>
                </c:pt>
                <c:pt idx="16">
                  <c:v>0.054032</c:v>
                </c:pt>
                <c:pt idx="17">
                  <c:v>0.024023</c:v>
                </c:pt>
                <c:pt idx="18">
                  <c:v>-0.001072</c:v>
                </c:pt>
                <c:pt idx="19">
                  <c:v>-0.013312</c:v>
                </c:pt>
                <c:pt idx="20">
                  <c:v>-0.015021</c:v>
                </c:pt>
                <c:pt idx="21">
                  <c:v>-0.012295</c:v>
                </c:pt>
                <c:pt idx="22">
                  <c:v>-0.007873</c:v>
                </c:pt>
                <c:pt idx="23">
                  <c:v>-0.006747</c:v>
                </c:pt>
                <c:pt idx="24">
                  <c:v>-0.006227</c:v>
                </c:pt>
                <c:pt idx="25">
                  <c:v>-0.004185</c:v>
                </c:pt>
                <c:pt idx="26">
                  <c:v>-0.004771</c:v>
                </c:pt>
                <c:pt idx="27">
                  <c:v>-0.005883</c:v>
                </c:pt>
                <c:pt idx="28">
                  <c:v>-0.004859</c:v>
                </c:pt>
                <c:pt idx="29">
                  <c:v>-0.003608</c:v>
                </c:pt>
                <c:pt idx="30">
                  <c:v>0.000147</c:v>
                </c:pt>
                <c:pt idx="31">
                  <c:v>-0.001251</c:v>
                </c:pt>
                <c:pt idx="32">
                  <c:v>0.004067</c:v>
                </c:pt>
                <c:pt idx="33">
                  <c:v>0.007104</c:v>
                </c:pt>
                <c:pt idx="34">
                  <c:v>0.010085</c:v>
                </c:pt>
                <c:pt idx="35">
                  <c:v>0.017542</c:v>
                </c:pt>
                <c:pt idx="36">
                  <c:v>0.200269</c:v>
                </c:pt>
                <c:pt idx="37">
                  <c:v>0.171938</c:v>
                </c:pt>
                <c:pt idx="38">
                  <c:v>0.148736</c:v>
                </c:pt>
                <c:pt idx="39">
                  <c:v>0.127854</c:v>
                </c:pt>
                <c:pt idx="40">
                  <c:v>0.113417</c:v>
                </c:pt>
                <c:pt idx="41">
                  <c:v>0.098573</c:v>
                </c:pt>
                <c:pt idx="42">
                  <c:v>0.068492</c:v>
                </c:pt>
                <c:pt idx="43">
                  <c:v>0.044388</c:v>
                </c:pt>
                <c:pt idx="44">
                  <c:v>0.032995</c:v>
                </c:pt>
                <c:pt idx="45">
                  <c:v>0.03286</c:v>
                </c:pt>
                <c:pt idx="46">
                  <c:v>0.035693</c:v>
                </c:pt>
                <c:pt idx="47">
                  <c:v>0.039598</c:v>
                </c:pt>
                <c:pt idx="48">
                  <c:v>0.046192</c:v>
                </c:pt>
                <c:pt idx="49">
                  <c:v>0.048453</c:v>
                </c:pt>
                <c:pt idx="50">
                  <c:v>0.058524</c:v>
                </c:pt>
                <c:pt idx="51">
                  <c:v>0.062463</c:v>
                </c:pt>
                <c:pt idx="52">
                  <c:v>0.069174</c:v>
                </c:pt>
                <c:pt idx="53">
                  <c:v>0.083591</c:v>
                </c:pt>
                <c:pt idx="54">
                  <c:v>0.09039</c:v>
                </c:pt>
                <c:pt idx="55">
                  <c:v>0.104115</c:v>
                </c:pt>
                <c:pt idx="56">
                  <c:v>0.110595</c:v>
                </c:pt>
                <c:pt idx="57">
                  <c:v>0.116449</c:v>
                </c:pt>
                <c:pt idx="58">
                  <c:v>0.116519</c:v>
                </c:pt>
                <c:pt idx="59">
                  <c:v>0.108878</c:v>
                </c:pt>
                <c:pt idx="60">
                  <c:v>0.104552</c:v>
                </c:pt>
                <c:pt idx="61">
                  <c:v>0.087005</c:v>
                </c:pt>
                <c:pt idx="62">
                  <c:v>0.071308</c:v>
                </c:pt>
                <c:pt idx="63">
                  <c:v>0.054338</c:v>
                </c:pt>
                <c:pt idx="64">
                  <c:v>0.036147</c:v>
                </c:pt>
                <c:pt idx="65">
                  <c:v>0.017469</c:v>
                </c:pt>
                <c:pt idx="66">
                  <c:v>0.008616</c:v>
                </c:pt>
                <c:pt idx="67">
                  <c:v>0.001898</c:v>
                </c:pt>
                <c:pt idx="68">
                  <c:v>-0.000825</c:v>
                </c:pt>
                <c:pt idx="69">
                  <c:v>-0.001202</c:v>
                </c:pt>
                <c:pt idx="70">
                  <c:v>0.003548</c:v>
                </c:pt>
                <c:pt idx="71">
                  <c:v>0.005162</c:v>
                </c:pt>
                <c:pt idx="72">
                  <c:v>0.016445</c:v>
                </c:pt>
                <c:pt idx="73">
                  <c:v>0.0187</c:v>
                </c:pt>
                <c:pt idx="74">
                  <c:v>0.030915</c:v>
                </c:pt>
                <c:pt idx="75">
                  <c:v>0.037648</c:v>
                </c:pt>
                <c:pt idx="76">
                  <c:v>0.060658</c:v>
                </c:pt>
                <c:pt idx="77">
                  <c:v>0.071815</c:v>
                </c:pt>
                <c:pt idx="78">
                  <c:v>0.084154</c:v>
                </c:pt>
                <c:pt idx="79">
                  <c:v>0.099738</c:v>
                </c:pt>
                <c:pt idx="80">
                  <c:v>0.106377</c:v>
                </c:pt>
                <c:pt idx="81">
                  <c:v>0.115864</c:v>
                </c:pt>
                <c:pt idx="82">
                  <c:v>0.124125</c:v>
                </c:pt>
                <c:pt idx="83">
                  <c:v>0.128238</c:v>
                </c:pt>
                <c:pt idx="84">
                  <c:v>0.137232</c:v>
                </c:pt>
                <c:pt idx="85">
                  <c:v>0.147087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'300913TSR475XD1Grid.txt'!$K$6:$K$37</c:f>
              <c:numCache>
                <c:formatCode>0.00E+00</c:formatCode>
                <c:ptCount val="32"/>
                <c:pt idx="0">
                  <c:v>-0.0313478691774034</c:v>
                </c:pt>
                <c:pt idx="1">
                  <c:v>-0.016818632309217</c:v>
                </c:pt>
                <c:pt idx="2">
                  <c:v>-0.0144301288404361</c:v>
                </c:pt>
                <c:pt idx="3">
                  <c:v>-0.00998017839444995</c:v>
                </c:pt>
                <c:pt idx="4">
                  <c:v>-0.00512586719524281</c:v>
                </c:pt>
                <c:pt idx="5">
                  <c:v>0.000841427155599603</c:v>
                </c:pt>
                <c:pt idx="6">
                  <c:v>0.00781169474727453</c:v>
                </c:pt>
                <c:pt idx="7">
                  <c:v>0.0227254707631318</c:v>
                </c:pt>
                <c:pt idx="8">
                  <c:v>0.0420812685827552</c:v>
                </c:pt>
                <c:pt idx="9">
                  <c:v>0.0500495540138751</c:v>
                </c:pt>
                <c:pt idx="10">
                  <c:v>0.0390882061446977</c:v>
                </c:pt>
                <c:pt idx="11">
                  <c:v>0.0317641228939544</c:v>
                </c:pt>
                <c:pt idx="12">
                  <c:v>0.0270564915758176</c:v>
                </c:pt>
                <c:pt idx="13">
                  <c:v>0.0162735381565907</c:v>
                </c:pt>
                <c:pt idx="14">
                  <c:v>0.0094796828543112</c:v>
                </c:pt>
                <c:pt idx="15">
                  <c:v>0.0027611496531219</c:v>
                </c:pt>
                <c:pt idx="16">
                  <c:v>0.00177898909811695</c:v>
                </c:pt>
                <c:pt idx="17">
                  <c:v>-6.12388503468781E-6</c:v>
                </c:pt>
                <c:pt idx="18">
                  <c:v>-0.00166105054509415</c:v>
                </c:pt>
                <c:pt idx="19">
                  <c:v>-0.00988404360753221</c:v>
                </c:pt>
                <c:pt idx="20">
                  <c:v>-0.0189197224975223</c:v>
                </c:pt>
                <c:pt idx="21">
                  <c:v>-0.0285332011892963</c:v>
                </c:pt>
                <c:pt idx="22">
                  <c:v>-0.025183349851338</c:v>
                </c:pt>
                <c:pt idx="23">
                  <c:v>-0.019187314172448</c:v>
                </c:pt>
                <c:pt idx="24">
                  <c:v>-0.0173439048562934</c:v>
                </c:pt>
                <c:pt idx="25">
                  <c:v>-0.0160555004955401</c:v>
                </c:pt>
                <c:pt idx="26">
                  <c:v>-0.0136471754212091</c:v>
                </c:pt>
                <c:pt idx="27">
                  <c:v>-0.0145688800792864</c:v>
                </c:pt>
                <c:pt idx="28">
                  <c:v>-0.0202775024777007</c:v>
                </c:pt>
                <c:pt idx="29">
                  <c:v>-0.0168384539147671</c:v>
                </c:pt>
                <c:pt idx="30">
                  <c:v>-0.013607532210109</c:v>
                </c:pt>
                <c:pt idx="31">
                  <c:v>-0.0122200198216055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'tsr8@1D'!$E$5:$E$87</c:f>
              <c:numCache>
                <c:formatCode>General</c:formatCode>
                <c:ptCount val="83"/>
                <c:pt idx="0">
                  <c:v>-0.009853</c:v>
                </c:pt>
                <c:pt idx="1">
                  <c:v>-0.012566</c:v>
                </c:pt>
                <c:pt idx="2">
                  <c:v>-0.009352</c:v>
                </c:pt>
                <c:pt idx="3">
                  <c:v>-0.004905</c:v>
                </c:pt>
                <c:pt idx="4">
                  <c:v>-0.001978</c:v>
                </c:pt>
                <c:pt idx="5">
                  <c:v>0.00239</c:v>
                </c:pt>
                <c:pt idx="6">
                  <c:v>0.002697</c:v>
                </c:pt>
                <c:pt idx="7">
                  <c:v>0.00543</c:v>
                </c:pt>
                <c:pt idx="8">
                  <c:v>0.006066</c:v>
                </c:pt>
                <c:pt idx="9">
                  <c:v>0.004986</c:v>
                </c:pt>
                <c:pt idx="10">
                  <c:v>0.006348</c:v>
                </c:pt>
                <c:pt idx="11">
                  <c:v>0.00698</c:v>
                </c:pt>
                <c:pt idx="12">
                  <c:v>0.008489</c:v>
                </c:pt>
                <c:pt idx="13">
                  <c:v>0.010244</c:v>
                </c:pt>
                <c:pt idx="14">
                  <c:v>0.015512</c:v>
                </c:pt>
                <c:pt idx="15">
                  <c:v>0.022155</c:v>
                </c:pt>
                <c:pt idx="16">
                  <c:v>0.021859</c:v>
                </c:pt>
                <c:pt idx="17">
                  <c:v>0.023284</c:v>
                </c:pt>
                <c:pt idx="18">
                  <c:v>0.021617</c:v>
                </c:pt>
                <c:pt idx="19">
                  <c:v>0.019186</c:v>
                </c:pt>
                <c:pt idx="20">
                  <c:v>0.018607</c:v>
                </c:pt>
                <c:pt idx="21">
                  <c:v>0.013425</c:v>
                </c:pt>
                <c:pt idx="22">
                  <c:v>0.010107</c:v>
                </c:pt>
                <c:pt idx="23">
                  <c:v>0.005089</c:v>
                </c:pt>
                <c:pt idx="24">
                  <c:v>-9.0E-5</c:v>
                </c:pt>
                <c:pt idx="25">
                  <c:v>-0.003027</c:v>
                </c:pt>
                <c:pt idx="26">
                  <c:v>-0.005718</c:v>
                </c:pt>
                <c:pt idx="27">
                  <c:v>-0.008454</c:v>
                </c:pt>
                <c:pt idx="28">
                  <c:v>-0.007273</c:v>
                </c:pt>
                <c:pt idx="29">
                  <c:v>-0.010976</c:v>
                </c:pt>
                <c:pt idx="30">
                  <c:v>-0.008913</c:v>
                </c:pt>
                <c:pt idx="31">
                  <c:v>-0.011498</c:v>
                </c:pt>
                <c:pt idx="32">
                  <c:v>-0.009775</c:v>
                </c:pt>
                <c:pt idx="33">
                  <c:v>-0.008685</c:v>
                </c:pt>
                <c:pt idx="34">
                  <c:v>-0.014717</c:v>
                </c:pt>
                <c:pt idx="35">
                  <c:v>-0.017725</c:v>
                </c:pt>
                <c:pt idx="36">
                  <c:v>-0.025765</c:v>
                </c:pt>
                <c:pt idx="37">
                  <c:v>-0.028485</c:v>
                </c:pt>
                <c:pt idx="38">
                  <c:v>-0.030493</c:v>
                </c:pt>
                <c:pt idx="39">
                  <c:v>-0.026312</c:v>
                </c:pt>
                <c:pt idx="40">
                  <c:v>-0.029779</c:v>
                </c:pt>
                <c:pt idx="41">
                  <c:v>-0.028806</c:v>
                </c:pt>
                <c:pt idx="42">
                  <c:v>-0.020553</c:v>
                </c:pt>
                <c:pt idx="43">
                  <c:v>-0.009925</c:v>
                </c:pt>
                <c:pt idx="44">
                  <c:v>-0.005526</c:v>
                </c:pt>
                <c:pt idx="45">
                  <c:v>0.004431</c:v>
                </c:pt>
                <c:pt idx="46">
                  <c:v>0.002441</c:v>
                </c:pt>
                <c:pt idx="47">
                  <c:v>0.012627</c:v>
                </c:pt>
                <c:pt idx="48">
                  <c:v>0.013726</c:v>
                </c:pt>
                <c:pt idx="49">
                  <c:v>0.023836</c:v>
                </c:pt>
                <c:pt idx="50">
                  <c:v>0.030868</c:v>
                </c:pt>
                <c:pt idx="51">
                  <c:v>0.034793</c:v>
                </c:pt>
                <c:pt idx="52">
                  <c:v>0.039815</c:v>
                </c:pt>
                <c:pt idx="53">
                  <c:v>0.041416</c:v>
                </c:pt>
                <c:pt idx="54">
                  <c:v>0.041933</c:v>
                </c:pt>
                <c:pt idx="55">
                  <c:v>0.038801</c:v>
                </c:pt>
                <c:pt idx="56">
                  <c:v>0.031736</c:v>
                </c:pt>
                <c:pt idx="57">
                  <c:v>0.027154</c:v>
                </c:pt>
                <c:pt idx="58">
                  <c:v>0.021517</c:v>
                </c:pt>
                <c:pt idx="59">
                  <c:v>0.010729</c:v>
                </c:pt>
                <c:pt idx="60">
                  <c:v>0.0067</c:v>
                </c:pt>
                <c:pt idx="61">
                  <c:v>0.001284</c:v>
                </c:pt>
                <c:pt idx="62">
                  <c:v>0.001735</c:v>
                </c:pt>
                <c:pt idx="63">
                  <c:v>0.002524</c:v>
                </c:pt>
                <c:pt idx="64">
                  <c:v>0.002611</c:v>
                </c:pt>
                <c:pt idx="65">
                  <c:v>0.006792</c:v>
                </c:pt>
                <c:pt idx="66">
                  <c:v>0.006361</c:v>
                </c:pt>
                <c:pt idx="67">
                  <c:v>0.005689</c:v>
                </c:pt>
                <c:pt idx="68">
                  <c:v>0.010085</c:v>
                </c:pt>
                <c:pt idx="69">
                  <c:v>0.00892</c:v>
                </c:pt>
                <c:pt idx="70">
                  <c:v>0.006456</c:v>
                </c:pt>
                <c:pt idx="71">
                  <c:v>0.005206</c:v>
                </c:pt>
                <c:pt idx="72">
                  <c:v>0.003903</c:v>
                </c:pt>
                <c:pt idx="73">
                  <c:v>0.004401</c:v>
                </c:pt>
                <c:pt idx="74">
                  <c:v>-0.002944</c:v>
                </c:pt>
                <c:pt idx="75">
                  <c:v>-0.002118</c:v>
                </c:pt>
                <c:pt idx="76">
                  <c:v>-0.003899</c:v>
                </c:pt>
                <c:pt idx="77">
                  <c:v>-0.008003</c:v>
                </c:pt>
                <c:pt idx="78">
                  <c:v>-0.011907</c:v>
                </c:pt>
                <c:pt idx="79">
                  <c:v>-0.015313</c:v>
                </c:pt>
                <c:pt idx="80">
                  <c:v>-0.016482</c:v>
                </c:pt>
                <c:pt idx="81">
                  <c:v>-0.017296</c:v>
                </c:pt>
                <c:pt idx="82">
                  <c:v>-0.016135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'300913TSR8XD1Grid.txt'!$K$6:$K$37</c:f>
              <c:numCache>
                <c:formatCode>0.00E+00</c:formatCode>
                <c:ptCount val="32"/>
                <c:pt idx="0">
                  <c:v>-0.0558741258741259</c:v>
                </c:pt>
                <c:pt idx="1">
                  <c:v>-0.0328771228771229</c:v>
                </c:pt>
                <c:pt idx="2">
                  <c:v>-0.0194105894105894</c:v>
                </c:pt>
                <c:pt idx="3">
                  <c:v>-0.00689110889110889</c:v>
                </c:pt>
                <c:pt idx="4">
                  <c:v>-0.00741158841158841</c:v>
                </c:pt>
                <c:pt idx="5">
                  <c:v>-0.0081978021978022</c:v>
                </c:pt>
                <c:pt idx="6">
                  <c:v>-0.0141158841158841</c:v>
                </c:pt>
                <c:pt idx="7">
                  <c:v>-0.0156843156843157</c:v>
                </c:pt>
                <c:pt idx="8">
                  <c:v>-0.0162037962037962</c:v>
                </c:pt>
                <c:pt idx="9">
                  <c:v>-0.0065044955044955</c:v>
                </c:pt>
                <c:pt idx="10">
                  <c:v>-0.00917182817182817</c:v>
                </c:pt>
                <c:pt idx="11">
                  <c:v>-0.0164935064935065</c:v>
                </c:pt>
                <c:pt idx="12">
                  <c:v>-0.017992007992008</c:v>
                </c:pt>
                <c:pt idx="13">
                  <c:v>-0.0202097902097902</c:v>
                </c:pt>
                <c:pt idx="14">
                  <c:v>-0.0185514485514485</c:v>
                </c:pt>
                <c:pt idx="15">
                  <c:v>-0.0144755244755245</c:v>
                </c:pt>
                <c:pt idx="16">
                  <c:v>-0.00502297702297702</c:v>
                </c:pt>
                <c:pt idx="17">
                  <c:v>0.000692807192807193</c:v>
                </c:pt>
                <c:pt idx="18">
                  <c:v>0.00832967032967033</c:v>
                </c:pt>
                <c:pt idx="19">
                  <c:v>0.0143856143856144</c:v>
                </c:pt>
                <c:pt idx="20">
                  <c:v>0.0147252747252747</c:v>
                </c:pt>
                <c:pt idx="21">
                  <c:v>0.00706893106893107</c:v>
                </c:pt>
                <c:pt idx="22">
                  <c:v>-0.00197502497502497</c:v>
                </c:pt>
                <c:pt idx="23">
                  <c:v>-0.000526873126873127</c:v>
                </c:pt>
                <c:pt idx="24">
                  <c:v>-0.00115784215784216</c:v>
                </c:pt>
                <c:pt idx="25">
                  <c:v>0.00364035964035964</c:v>
                </c:pt>
                <c:pt idx="26">
                  <c:v>-0.00308491508491508</c:v>
                </c:pt>
                <c:pt idx="27">
                  <c:v>-0.00512387612387612</c:v>
                </c:pt>
                <c:pt idx="28">
                  <c:v>-0.00897302697302697</c:v>
                </c:pt>
                <c:pt idx="29">
                  <c:v>-0.00727072927072927</c:v>
                </c:pt>
                <c:pt idx="30">
                  <c:v>-0.0070999000999001</c:v>
                </c:pt>
                <c:pt idx="31">
                  <c:v>-0.00186213786213786</c:v>
                </c:pt>
              </c:numCache>
            </c:numRef>
          </c:yVal>
        </c:ser>
        <c:axId val="665182056"/>
        <c:axId val="665985768"/>
      </c:scatterChart>
      <c:valAx>
        <c:axId val="665182056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665985768"/>
        <c:crosses val="autoZero"/>
        <c:crossBetween val="midCat"/>
        <c:majorUnit val="500.0"/>
        <c:minorUnit val="100.0"/>
      </c:valAx>
      <c:valAx>
        <c:axId val="665985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V/Uhub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665182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7818752207425"/>
          <c:y val="0.110816315163177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&lt;uu&gt;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'tsr350@1D'!$I$4:$I$89</c:f>
              <c:numCache>
                <c:formatCode>General</c:formatCode>
                <c:ptCount val="86"/>
                <c:pt idx="0">
                  <c:v>0.00456615748313464</c:v>
                </c:pt>
                <c:pt idx="1">
                  <c:v>0.00469488816821264</c:v>
                </c:pt>
                <c:pt idx="2">
                  <c:v>0.00471089807306352</c:v>
                </c:pt>
                <c:pt idx="3">
                  <c:v>0.00490287138477758</c:v>
                </c:pt>
                <c:pt idx="4">
                  <c:v>0.00495425302566363</c:v>
                </c:pt>
                <c:pt idx="5">
                  <c:v>0.00498873967566537</c:v>
                </c:pt>
                <c:pt idx="6">
                  <c:v>0.00472285487164356</c:v>
                </c:pt>
                <c:pt idx="7">
                  <c:v>0.00417740252190209</c:v>
                </c:pt>
                <c:pt idx="8">
                  <c:v>0.00357587245051845</c:v>
                </c:pt>
                <c:pt idx="9">
                  <c:v>0.00331409981839338</c:v>
                </c:pt>
                <c:pt idx="10">
                  <c:v>0.00340794378935016</c:v>
                </c:pt>
                <c:pt idx="11">
                  <c:v>0.0033726662306266</c:v>
                </c:pt>
                <c:pt idx="12">
                  <c:v>0.00355376841346123</c:v>
                </c:pt>
                <c:pt idx="13">
                  <c:v>0.00430629114406035</c:v>
                </c:pt>
                <c:pt idx="14">
                  <c:v>0.00526697450453269</c:v>
                </c:pt>
                <c:pt idx="15">
                  <c:v>0.00678693458155758</c:v>
                </c:pt>
                <c:pt idx="16">
                  <c:v>0.00921332290712077</c:v>
                </c:pt>
                <c:pt idx="17">
                  <c:v>0.0116515594865976</c:v>
                </c:pt>
                <c:pt idx="18">
                  <c:v>0.0118035678990751</c:v>
                </c:pt>
                <c:pt idx="19">
                  <c:v>0.0115040849839865</c:v>
                </c:pt>
                <c:pt idx="20">
                  <c:v>0.00942711055772587</c:v>
                </c:pt>
                <c:pt idx="21">
                  <c:v>0.00758386436075141</c:v>
                </c:pt>
                <c:pt idx="22">
                  <c:v>0.00632472467287168</c:v>
                </c:pt>
                <c:pt idx="23">
                  <c:v>0.00545797808875856</c:v>
                </c:pt>
                <c:pt idx="24">
                  <c:v>0.00488123810942155</c:v>
                </c:pt>
                <c:pt idx="25">
                  <c:v>0.00470170283383664</c:v>
                </c:pt>
                <c:pt idx="26">
                  <c:v>0.00434357929845087</c:v>
                </c:pt>
                <c:pt idx="27">
                  <c:v>0.00423839912230762</c:v>
                </c:pt>
                <c:pt idx="28">
                  <c:v>0.00421240795889719</c:v>
                </c:pt>
                <c:pt idx="29">
                  <c:v>0.00388843123941324</c:v>
                </c:pt>
                <c:pt idx="30">
                  <c:v>0.00415713770979403</c:v>
                </c:pt>
                <c:pt idx="31">
                  <c:v>0.00429689627420775</c:v>
                </c:pt>
                <c:pt idx="32">
                  <c:v>0.0044484631214199</c:v>
                </c:pt>
                <c:pt idx="33">
                  <c:v>0.0048754475888591</c:v>
                </c:pt>
                <c:pt idx="34">
                  <c:v>0.00542325602346954</c:v>
                </c:pt>
                <c:pt idx="35">
                  <c:v>0.00624368947589748</c:v>
                </c:pt>
                <c:pt idx="36">
                  <c:v>0.00667274585490773</c:v>
                </c:pt>
                <c:pt idx="37">
                  <c:v>0.00752090643950901</c:v>
                </c:pt>
                <c:pt idx="38">
                  <c:v>0.00817469367389652</c:v>
                </c:pt>
                <c:pt idx="39">
                  <c:v>0.00899297768860395</c:v>
                </c:pt>
                <c:pt idx="40">
                  <c:v>0.00922549974797205</c:v>
                </c:pt>
                <c:pt idx="41">
                  <c:v>0.00834170622518607</c:v>
                </c:pt>
                <c:pt idx="42">
                  <c:v>0.00668012370307789</c:v>
                </c:pt>
                <c:pt idx="43">
                  <c:v>0.00479331641505264</c:v>
                </c:pt>
                <c:pt idx="44">
                  <c:v>0.00345088405638367</c:v>
                </c:pt>
                <c:pt idx="45">
                  <c:v>0.00340169588874661</c:v>
                </c:pt>
                <c:pt idx="46">
                  <c:v>0.00387057854501891</c:v>
                </c:pt>
                <c:pt idx="47">
                  <c:v>0.00414191837965466</c:v>
                </c:pt>
                <c:pt idx="48">
                  <c:v>0.00439150150049561</c:v>
                </c:pt>
                <c:pt idx="49">
                  <c:v>0.00464525279997177</c:v>
                </c:pt>
                <c:pt idx="50">
                  <c:v>0.00480677777067672</c:v>
                </c:pt>
                <c:pt idx="51">
                  <c:v>0.00502266296335277</c:v>
                </c:pt>
                <c:pt idx="52">
                  <c:v>0.00477273348887716</c:v>
                </c:pt>
                <c:pt idx="53">
                  <c:v>0.00440212488665545</c:v>
                </c:pt>
                <c:pt idx="54">
                  <c:v>0.00389460061937145</c:v>
                </c:pt>
                <c:pt idx="55">
                  <c:v>0.0036254177918918</c:v>
                </c:pt>
                <c:pt idx="56">
                  <c:v>0.00463179141534233</c:v>
                </c:pt>
                <c:pt idx="57">
                  <c:v>0.00646567475222158</c:v>
                </c:pt>
                <c:pt idx="58">
                  <c:v>0.00799332944961326</c:v>
                </c:pt>
                <c:pt idx="59">
                  <c:v>0.00864867019291793</c:v>
                </c:pt>
                <c:pt idx="60">
                  <c:v>0.00778843376760064</c:v>
                </c:pt>
                <c:pt idx="61">
                  <c:v>0.00715848344797423</c:v>
                </c:pt>
                <c:pt idx="62">
                  <c:v>0.00693772345385723</c:v>
                </c:pt>
                <c:pt idx="63">
                  <c:v>0.00675610656783461</c:v>
                </c:pt>
                <c:pt idx="64">
                  <c:v>0.00787281793606586</c:v>
                </c:pt>
                <c:pt idx="65">
                  <c:v>0.010384975480455</c:v>
                </c:pt>
                <c:pt idx="66">
                  <c:v>0.0140133069259741</c:v>
                </c:pt>
                <c:pt idx="67">
                  <c:v>0.0142221758993395</c:v>
                </c:pt>
                <c:pt idx="68">
                  <c:v>0.0102995153846374</c:v>
                </c:pt>
                <c:pt idx="69">
                  <c:v>0.00645937489296622</c:v>
                </c:pt>
                <c:pt idx="70">
                  <c:v>0.00370830290113292</c:v>
                </c:pt>
                <c:pt idx="71">
                  <c:v>0.0031570032295941</c:v>
                </c:pt>
                <c:pt idx="72">
                  <c:v>0.00511321021633565</c:v>
                </c:pt>
                <c:pt idx="73">
                  <c:v>0.00262335604626657</c:v>
                </c:pt>
                <c:pt idx="74">
                  <c:v>0.00252441567907722</c:v>
                </c:pt>
                <c:pt idx="75">
                  <c:v>0.00251837424548676</c:v>
                </c:pt>
                <c:pt idx="76">
                  <c:v>0.00249731736276028</c:v>
                </c:pt>
                <c:pt idx="77">
                  <c:v>0.00255861911835179</c:v>
                </c:pt>
                <c:pt idx="78">
                  <c:v>0.0025841068751177</c:v>
                </c:pt>
                <c:pt idx="79">
                  <c:v>0.00263092436574391</c:v>
                </c:pt>
                <c:pt idx="80">
                  <c:v>0.00316383348839958</c:v>
                </c:pt>
                <c:pt idx="81">
                  <c:v>0.00396207088202082</c:v>
                </c:pt>
                <c:pt idx="82">
                  <c:v>0.00462556018229342</c:v>
                </c:pt>
                <c:pt idx="83">
                  <c:v>0.00530054451741852</c:v>
                </c:pt>
                <c:pt idx="84">
                  <c:v>0.0056990094716079</c:v>
                </c:pt>
                <c:pt idx="85">
                  <c:v>0.00534616311433082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'300913TSR350XD1Grid.txt'!$L$6:$L$37</c:f>
              <c:numCache>
                <c:formatCode>0.00E+00</c:formatCode>
                <c:ptCount val="32"/>
                <c:pt idx="0">
                  <c:v>0.0126478391346399</c:v>
                </c:pt>
                <c:pt idx="1">
                  <c:v>0.00895598985694959</c:v>
                </c:pt>
                <c:pt idx="2">
                  <c:v>0.00658476425161206</c:v>
                </c:pt>
                <c:pt idx="3">
                  <c:v>0.00793751308387897</c:v>
                </c:pt>
                <c:pt idx="4">
                  <c:v>0.00776964033124952</c:v>
                </c:pt>
                <c:pt idx="5">
                  <c:v>0.00704896685814938</c:v>
                </c:pt>
                <c:pt idx="6">
                  <c:v>0.00564970303446589</c:v>
                </c:pt>
                <c:pt idx="7">
                  <c:v>0.00422694439115356</c:v>
                </c:pt>
                <c:pt idx="8">
                  <c:v>0.00440774197845149</c:v>
                </c:pt>
                <c:pt idx="9">
                  <c:v>0.00488465808953995</c:v>
                </c:pt>
                <c:pt idx="10">
                  <c:v>0.00505190718969711</c:v>
                </c:pt>
                <c:pt idx="11">
                  <c:v>0.00575813148788927</c:v>
                </c:pt>
                <c:pt idx="12">
                  <c:v>0.00546685526670239</c:v>
                </c:pt>
                <c:pt idx="13">
                  <c:v>0.00514445059636643</c:v>
                </c:pt>
                <c:pt idx="14">
                  <c:v>0.0044117144081216</c:v>
                </c:pt>
                <c:pt idx="15">
                  <c:v>0.00406517486424078</c:v>
                </c:pt>
                <c:pt idx="16">
                  <c:v>0.00414951764845046</c:v>
                </c:pt>
                <c:pt idx="17">
                  <c:v>0.00534225449275305</c:v>
                </c:pt>
                <c:pt idx="18">
                  <c:v>0.00936630278655559</c:v>
                </c:pt>
                <c:pt idx="19">
                  <c:v>0.0124913494809689</c:v>
                </c:pt>
                <c:pt idx="20">
                  <c:v>0.00925279038259101</c:v>
                </c:pt>
                <c:pt idx="21">
                  <c:v>0.00553636885952313</c:v>
                </c:pt>
                <c:pt idx="22">
                  <c:v>0.00454918643868991</c:v>
                </c:pt>
                <c:pt idx="23">
                  <c:v>0.0043615291712102</c:v>
                </c:pt>
                <c:pt idx="24">
                  <c:v>0.00476829491585065</c:v>
                </c:pt>
                <c:pt idx="25">
                  <c:v>0.00542418298444646</c:v>
                </c:pt>
                <c:pt idx="26">
                  <c:v>0.00735011326936439</c:v>
                </c:pt>
                <c:pt idx="27">
                  <c:v>0.00956222697808866</c:v>
                </c:pt>
                <c:pt idx="28">
                  <c:v>0.0118317132351699</c:v>
                </c:pt>
                <c:pt idx="29">
                  <c:v>0.0121592947975615</c:v>
                </c:pt>
                <c:pt idx="30">
                  <c:v>0.010119998926451</c:v>
                </c:pt>
                <c:pt idx="31">
                  <c:v>0.00764534909727448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'tsr475@1D'!$I$4:$I$89</c:f>
              <c:numCache>
                <c:formatCode>General</c:formatCode>
                <c:ptCount val="86"/>
                <c:pt idx="0">
                  <c:v>0.00462302573464428</c:v>
                </c:pt>
                <c:pt idx="1">
                  <c:v>0.00467638607891812</c:v>
                </c:pt>
                <c:pt idx="2">
                  <c:v>0.00447216713051442</c:v>
                </c:pt>
                <c:pt idx="3">
                  <c:v>0.00407173909806047</c:v>
                </c:pt>
                <c:pt idx="4">
                  <c:v>0.00403084349255183</c:v>
                </c:pt>
                <c:pt idx="5">
                  <c:v>0.00370097967536983</c:v>
                </c:pt>
                <c:pt idx="6">
                  <c:v>0.00342096061386955</c:v>
                </c:pt>
                <c:pt idx="7">
                  <c:v>0.00358222657846651</c:v>
                </c:pt>
                <c:pt idx="8">
                  <c:v>0.00392501678599499</c:v>
                </c:pt>
                <c:pt idx="9">
                  <c:v>0.00376535070440118</c:v>
                </c:pt>
                <c:pt idx="10">
                  <c:v>0.00357863389798378</c:v>
                </c:pt>
                <c:pt idx="11">
                  <c:v>0.00351514574476827</c:v>
                </c:pt>
                <c:pt idx="12">
                  <c:v>0.0035404314112094</c:v>
                </c:pt>
                <c:pt idx="13">
                  <c:v>0.00399771562895753</c:v>
                </c:pt>
                <c:pt idx="14">
                  <c:v>0.00529871556503808</c:v>
                </c:pt>
                <c:pt idx="15">
                  <c:v>0.00928492423748739</c:v>
                </c:pt>
                <c:pt idx="16">
                  <c:v>0.0171956448471574</c:v>
                </c:pt>
                <c:pt idx="17">
                  <c:v>0.0298739822275295</c:v>
                </c:pt>
                <c:pt idx="18">
                  <c:v>0.0356402122419086</c:v>
                </c:pt>
                <c:pt idx="19">
                  <c:v>0.0259698407499849</c:v>
                </c:pt>
                <c:pt idx="20">
                  <c:v>0.0137527542979976</c:v>
                </c:pt>
                <c:pt idx="21">
                  <c:v>0.00661933393481542</c:v>
                </c:pt>
                <c:pt idx="22">
                  <c:v>0.00373228734344576</c:v>
                </c:pt>
                <c:pt idx="23">
                  <c:v>0.0027060656668819</c:v>
                </c:pt>
                <c:pt idx="24">
                  <c:v>0.00240090229442442</c:v>
                </c:pt>
                <c:pt idx="25">
                  <c:v>0.00223823829717421</c:v>
                </c:pt>
                <c:pt idx="26">
                  <c:v>0.00226582793135637</c:v>
                </c:pt>
                <c:pt idx="27">
                  <c:v>0.00224113602848078</c:v>
                </c:pt>
                <c:pt idx="28">
                  <c:v>0.00224632149004059</c:v>
                </c:pt>
                <c:pt idx="29">
                  <c:v>0.00231514547900586</c:v>
                </c:pt>
                <c:pt idx="30">
                  <c:v>0.00238926658849531</c:v>
                </c:pt>
                <c:pt idx="31">
                  <c:v>0.0028623565829804</c:v>
                </c:pt>
                <c:pt idx="32">
                  <c:v>0.00362075182090416</c:v>
                </c:pt>
                <c:pt idx="33">
                  <c:v>0.00414663163147543</c:v>
                </c:pt>
                <c:pt idx="34">
                  <c:v>0.00449240658621474</c:v>
                </c:pt>
                <c:pt idx="35">
                  <c:v>0.00448925550681815</c:v>
                </c:pt>
                <c:pt idx="36">
                  <c:v>0.00373107388887753</c:v>
                </c:pt>
                <c:pt idx="37">
                  <c:v>0.00385418118820335</c:v>
                </c:pt>
                <c:pt idx="38">
                  <c:v>0.00411983256864894</c:v>
                </c:pt>
                <c:pt idx="39">
                  <c:v>0.00440002470412324</c:v>
                </c:pt>
                <c:pt idx="40">
                  <c:v>0.00452009912070748</c:v>
                </c:pt>
                <c:pt idx="41">
                  <c:v>0.00481712400599044</c:v>
                </c:pt>
                <c:pt idx="42">
                  <c:v>0.00455772467047707</c:v>
                </c:pt>
                <c:pt idx="43">
                  <c:v>0.00390526787961743</c:v>
                </c:pt>
                <c:pt idx="44">
                  <c:v>0.00407600565426688</c:v>
                </c:pt>
                <c:pt idx="45">
                  <c:v>0.0035454228219672</c:v>
                </c:pt>
                <c:pt idx="46">
                  <c:v>0.00344748324887826</c:v>
                </c:pt>
                <c:pt idx="47">
                  <c:v>0.00314073738988869</c:v>
                </c:pt>
                <c:pt idx="48">
                  <c:v>0.00322869286020803</c:v>
                </c:pt>
                <c:pt idx="49">
                  <c:v>0.00386892504757178</c:v>
                </c:pt>
                <c:pt idx="50">
                  <c:v>0.00494047269538868</c:v>
                </c:pt>
                <c:pt idx="51">
                  <c:v>0.00661368911897781</c:v>
                </c:pt>
                <c:pt idx="52">
                  <c:v>0.00907397187820524</c:v>
                </c:pt>
                <c:pt idx="53">
                  <c:v>0.0117640044002167</c:v>
                </c:pt>
                <c:pt idx="54">
                  <c:v>0.013868124588949</c:v>
                </c:pt>
                <c:pt idx="55">
                  <c:v>0.0147422233098157</c:v>
                </c:pt>
                <c:pt idx="56">
                  <c:v>0.0129132409438688</c:v>
                </c:pt>
                <c:pt idx="57">
                  <c:v>0.0107943134234449</c:v>
                </c:pt>
                <c:pt idx="58">
                  <c:v>0.00820758590619404</c:v>
                </c:pt>
                <c:pt idx="59">
                  <c:v>0.00678488390871516</c:v>
                </c:pt>
                <c:pt idx="60">
                  <c:v>0.00522443470361495</c:v>
                </c:pt>
                <c:pt idx="61">
                  <c:v>0.00462584328650767</c:v>
                </c:pt>
                <c:pt idx="62">
                  <c:v>0.00398111184041775</c:v>
                </c:pt>
                <c:pt idx="63">
                  <c:v>0.00375430231290577</c:v>
                </c:pt>
                <c:pt idx="64">
                  <c:v>0.0036288536362675</c:v>
                </c:pt>
                <c:pt idx="65">
                  <c:v>0.00353621988712183</c:v>
                </c:pt>
                <c:pt idx="66">
                  <c:v>0.00343659664861502</c:v>
                </c:pt>
                <c:pt idx="67">
                  <c:v>0.00354428485139226</c:v>
                </c:pt>
                <c:pt idx="68">
                  <c:v>0.00384032180753833</c:v>
                </c:pt>
                <c:pt idx="69">
                  <c:v>0.00425040862842257</c:v>
                </c:pt>
                <c:pt idx="70">
                  <c:v>0.00459523621543549</c:v>
                </c:pt>
                <c:pt idx="71">
                  <c:v>0.00511787032145061</c:v>
                </c:pt>
                <c:pt idx="72">
                  <c:v>0.0058483820448975</c:v>
                </c:pt>
                <c:pt idx="73">
                  <c:v>0.00644293119857246</c:v>
                </c:pt>
                <c:pt idx="74">
                  <c:v>0.00711635717166317</c:v>
                </c:pt>
                <c:pt idx="75">
                  <c:v>0.00789034675888208</c:v>
                </c:pt>
                <c:pt idx="76">
                  <c:v>0.00821874462977766</c:v>
                </c:pt>
                <c:pt idx="77">
                  <c:v>0.0076680684712894</c:v>
                </c:pt>
                <c:pt idx="78">
                  <c:v>0.00620415302033305</c:v>
                </c:pt>
                <c:pt idx="79">
                  <c:v>0.00425953656816466</c:v>
                </c:pt>
                <c:pt idx="80">
                  <c:v>0.00336835329825807</c:v>
                </c:pt>
                <c:pt idx="81">
                  <c:v>0.00307411346294072</c:v>
                </c:pt>
                <c:pt idx="82">
                  <c:v>0.00328870772817019</c:v>
                </c:pt>
                <c:pt idx="83">
                  <c:v>0.00386621835018473</c:v>
                </c:pt>
                <c:pt idx="84">
                  <c:v>0.00401440352768043</c:v>
                </c:pt>
                <c:pt idx="85">
                  <c:v>0.00430381509202383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'300913TSR475XD1Grid.txt'!$L$6:$L$37</c:f>
              <c:numCache>
                <c:formatCode>0.00E+00</c:formatCode>
                <c:ptCount val="32"/>
                <c:pt idx="0">
                  <c:v>0.0327505964653107</c:v>
                </c:pt>
                <c:pt idx="1">
                  <c:v>0.00722247296629639</c:v>
                </c:pt>
                <c:pt idx="2">
                  <c:v>0.00439349560594884</c:v>
                </c:pt>
                <c:pt idx="3">
                  <c:v>0.00470359431125814</c:v>
                </c:pt>
                <c:pt idx="4">
                  <c:v>0.00538020069130059</c:v>
                </c:pt>
                <c:pt idx="5">
                  <c:v>0.00487644067613481</c:v>
                </c:pt>
                <c:pt idx="6">
                  <c:v>0.00430070780222792</c:v>
                </c:pt>
                <c:pt idx="7">
                  <c:v>0.00431762305749739</c:v>
                </c:pt>
                <c:pt idx="8">
                  <c:v>0.00450322135468592</c:v>
                </c:pt>
                <c:pt idx="9">
                  <c:v>0.00492222534356304</c:v>
                </c:pt>
                <c:pt idx="10">
                  <c:v>0.00503129407188622</c:v>
                </c:pt>
                <c:pt idx="11">
                  <c:v>0.00560940131482662</c:v>
                </c:pt>
                <c:pt idx="12">
                  <c:v>0.00631465708524174</c:v>
                </c:pt>
                <c:pt idx="13">
                  <c:v>0.00543412989732644</c:v>
                </c:pt>
                <c:pt idx="14">
                  <c:v>0.00478551313697044</c:v>
                </c:pt>
                <c:pt idx="15">
                  <c:v>0.0048418977468394</c:v>
                </c:pt>
                <c:pt idx="16">
                  <c:v>0.00448329121160301</c:v>
                </c:pt>
                <c:pt idx="17">
                  <c:v>0.00492918107694771</c:v>
                </c:pt>
                <c:pt idx="18">
                  <c:v>0.00947583581267109</c:v>
                </c:pt>
                <c:pt idx="19">
                  <c:v>0.015817611761736</c:v>
                </c:pt>
                <c:pt idx="20">
                  <c:v>0.0158924879258134</c:v>
                </c:pt>
                <c:pt idx="21">
                  <c:v>0.00788206085763313</c:v>
                </c:pt>
                <c:pt idx="22">
                  <c:v>0.00515151191309925</c:v>
                </c:pt>
                <c:pt idx="23">
                  <c:v>0.00451120578814456</c:v>
                </c:pt>
                <c:pt idx="24">
                  <c:v>0.00458606820086025</c:v>
                </c:pt>
                <c:pt idx="25">
                  <c:v>0.00494868325801189</c:v>
                </c:pt>
                <c:pt idx="26">
                  <c:v>0.00636516151465355</c:v>
                </c:pt>
                <c:pt idx="27">
                  <c:v>0.00876979346437071</c:v>
                </c:pt>
                <c:pt idx="28">
                  <c:v>0.0112036665059067</c:v>
                </c:pt>
                <c:pt idx="29">
                  <c:v>0.0115205862794807</c:v>
                </c:pt>
                <c:pt idx="30">
                  <c:v>0.0109325780561665</c:v>
                </c:pt>
                <c:pt idx="31">
                  <c:v>0.00864218073021694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'tsr8@1D'!$H$5:$H$87</c:f>
              <c:numCache>
                <c:formatCode>General</c:formatCode>
                <c:ptCount val="83"/>
                <c:pt idx="0">
                  <c:v>0.00937441462530468</c:v>
                </c:pt>
                <c:pt idx="1">
                  <c:v>0.0103370538908878</c:v>
                </c:pt>
                <c:pt idx="2">
                  <c:v>0.0119672615730917</c:v>
                </c:pt>
                <c:pt idx="3">
                  <c:v>0.0115769294751106</c:v>
                </c:pt>
                <c:pt idx="4">
                  <c:v>0.0098754166413147</c:v>
                </c:pt>
                <c:pt idx="5">
                  <c:v>0.00777579183862596</c:v>
                </c:pt>
                <c:pt idx="6">
                  <c:v>0.0083439064216611</c:v>
                </c:pt>
                <c:pt idx="7">
                  <c:v>0.00778649793978186</c:v>
                </c:pt>
                <c:pt idx="8">
                  <c:v>0.00782879238002782</c:v>
                </c:pt>
                <c:pt idx="9">
                  <c:v>0.00754639404430153</c:v>
                </c:pt>
                <c:pt idx="10">
                  <c:v>0.00745094397920189</c:v>
                </c:pt>
                <c:pt idx="11">
                  <c:v>0.00982186300309994</c:v>
                </c:pt>
                <c:pt idx="12">
                  <c:v>0.0124621519261193</c:v>
                </c:pt>
                <c:pt idx="13">
                  <c:v>0.0175051668006015</c:v>
                </c:pt>
                <c:pt idx="14">
                  <c:v>0.0249874542762062</c:v>
                </c:pt>
                <c:pt idx="15">
                  <c:v>0.0336180228419701</c:v>
                </c:pt>
                <c:pt idx="16">
                  <c:v>0.0396724326912256</c:v>
                </c:pt>
                <c:pt idx="17">
                  <c:v>0.0472608158861761</c:v>
                </c:pt>
                <c:pt idx="18">
                  <c:v>0.0503288018852716</c:v>
                </c:pt>
                <c:pt idx="19">
                  <c:v>0.0492788456267211</c:v>
                </c:pt>
                <c:pt idx="20">
                  <c:v>0.0417826822910705</c:v>
                </c:pt>
                <c:pt idx="21">
                  <c:v>0.0297039792134472</c:v>
                </c:pt>
                <c:pt idx="22">
                  <c:v>0.019653460957235</c:v>
                </c:pt>
                <c:pt idx="23">
                  <c:v>0.0120964790921228</c:v>
                </c:pt>
                <c:pt idx="24">
                  <c:v>0.00772181353533259</c:v>
                </c:pt>
                <c:pt idx="25">
                  <c:v>0.00547438601631133</c:v>
                </c:pt>
                <c:pt idx="26">
                  <c:v>0.00447862835994809</c:v>
                </c:pt>
                <c:pt idx="27">
                  <c:v>0.00349378389227267</c:v>
                </c:pt>
                <c:pt idx="28">
                  <c:v>0.00303759811153604</c:v>
                </c:pt>
                <c:pt idx="29">
                  <c:v>0.00276990848623472</c:v>
                </c:pt>
                <c:pt idx="30">
                  <c:v>0.00291476154398705</c:v>
                </c:pt>
                <c:pt idx="31">
                  <c:v>0.00306743766761296</c:v>
                </c:pt>
                <c:pt idx="32">
                  <c:v>0.00379350694082019</c:v>
                </c:pt>
                <c:pt idx="33">
                  <c:v>0.00448060171077993</c:v>
                </c:pt>
                <c:pt idx="34">
                  <c:v>0.00947572074223781</c:v>
                </c:pt>
                <c:pt idx="35">
                  <c:v>0.00881785317085881</c:v>
                </c:pt>
                <c:pt idx="36">
                  <c:v>0.00847803198870686</c:v>
                </c:pt>
                <c:pt idx="37">
                  <c:v>0.00702544500067093</c:v>
                </c:pt>
                <c:pt idx="38">
                  <c:v>0.00599794625647515</c:v>
                </c:pt>
                <c:pt idx="39">
                  <c:v>0.00706331297703168</c:v>
                </c:pt>
                <c:pt idx="40">
                  <c:v>0.0115508697938504</c:v>
                </c:pt>
                <c:pt idx="41">
                  <c:v>0.0176540648523262</c:v>
                </c:pt>
                <c:pt idx="42">
                  <c:v>0.019328839177596</c:v>
                </c:pt>
                <c:pt idx="43">
                  <c:v>0.0144822343106752</c:v>
                </c:pt>
                <c:pt idx="44">
                  <c:v>0.01403404965364</c:v>
                </c:pt>
                <c:pt idx="45">
                  <c:v>0.0172344878544104</c:v>
                </c:pt>
                <c:pt idx="46">
                  <c:v>0.0179387123416523</c:v>
                </c:pt>
                <c:pt idx="47">
                  <c:v>0.0199519165050411</c:v>
                </c:pt>
                <c:pt idx="48">
                  <c:v>0.0196125780060986</c:v>
                </c:pt>
                <c:pt idx="49">
                  <c:v>0.0231250501953447</c:v>
                </c:pt>
                <c:pt idx="50">
                  <c:v>0.0247679635263813</c:v>
                </c:pt>
                <c:pt idx="51">
                  <c:v>0.0278441714864828</c:v>
                </c:pt>
                <c:pt idx="52">
                  <c:v>0.0305866626080403</c:v>
                </c:pt>
                <c:pt idx="53">
                  <c:v>0.0243977949958909</c:v>
                </c:pt>
                <c:pt idx="54">
                  <c:v>0.0300577493119909</c:v>
                </c:pt>
                <c:pt idx="55">
                  <c:v>0.0303030457540189</c:v>
                </c:pt>
                <c:pt idx="56">
                  <c:v>0.0277592707641018</c:v>
                </c:pt>
                <c:pt idx="57">
                  <c:v>0.0223945424033786</c:v>
                </c:pt>
                <c:pt idx="58">
                  <c:v>0.0186321744344977</c:v>
                </c:pt>
                <c:pt idx="59">
                  <c:v>0.0154685560533206</c:v>
                </c:pt>
                <c:pt idx="60">
                  <c:v>0.0123178230465031</c:v>
                </c:pt>
                <c:pt idx="61">
                  <c:v>0.00960412089105099</c:v>
                </c:pt>
                <c:pt idx="62">
                  <c:v>0.00846927447280586</c:v>
                </c:pt>
                <c:pt idx="63">
                  <c:v>0.0072214049228658</c:v>
                </c:pt>
                <c:pt idx="64">
                  <c:v>0.00632035835180418</c:v>
                </c:pt>
                <c:pt idx="65">
                  <c:v>0.0060363226774387</c:v>
                </c:pt>
                <c:pt idx="66">
                  <c:v>0.00575959241636899</c:v>
                </c:pt>
                <c:pt idx="67">
                  <c:v>0.00584025521117665</c:v>
                </c:pt>
                <c:pt idx="68">
                  <c:v>0.00597755480348372</c:v>
                </c:pt>
                <c:pt idx="69">
                  <c:v>0.00611448042360296</c:v>
                </c:pt>
                <c:pt idx="70">
                  <c:v>0.00686783977523083</c:v>
                </c:pt>
                <c:pt idx="71">
                  <c:v>0.00726670025908629</c:v>
                </c:pt>
                <c:pt idx="72">
                  <c:v>0.00864403362985356</c:v>
                </c:pt>
                <c:pt idx="73">
                  <c:v>0.00900693231759546</c:v>
                </c:pt>
                <c:pt idx="74">
                  <c:v>0.011529681710107</c:v>
                </c:pt>
                <c:pt idx="75">
                  <c:v>0.0131114995446648</c:v>
                </c:pt>
                <c:pt idx="76">
                  <c:v>0.0113021190727602</c:v>
                </c:pt>
                <c:pt idx="77">
                  <c:v>0.00862064448197275</c:v>
                </c:pt>
                <c:pt idx="78">
                  <c:v>0.0057365004024588</c:v>
                </c:pt>
                <c:pt idx="79">
                  <c:v>0.0042867177977975</c:v>
                </c:pt>
                <c:pt idx="80">
                  <c:v>0.0041533249078133</c:v>
                </c:pt>
                <c:pt idx="81">
                  <c:v>0.00462805646653526</c:v>
                </c:pt>
                <c:pt idx="82">
                  <c:v>0.00523418245732572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'300913TSR8XD1Grid.txt'!$L$6:$L$37</c:f>
              <c:numCache>
                <c:formatCode>0.00E+00</c:formatCode>
                <c:ptCount val="32"/>
                <c:pt idx="0">
                  <c:v>0.0424746981290438</c:v>
                </c:pt>
                <c:pt idx="1">
                  <c:v>0.0244745863527082</c:v>
                </c:pt>
                <c:pt idx="2">
                  <c:v>0.0116407069454022</c:v>
                </c:pt>
                <c:pt idx="3">
                  <c:v>0.0071023977021979</c:v>
                </c:pt>
                <c:pt idx="4">
                  <c:v>0.00684710783721773</c:v>
                </c:pt>
                <c:pt idx="5">
                  <c:v>0.0065139896067968</c:v>
                </c:pt>
                <c:pt idx="6">
                  <c:v>0.0068239813133919</c:v>
                </c:pt>
                <c:pt idx="7">
                  <c:v>0.00658675749824601</c:v>
                </c:pt>
                <c:pt idx="8">
                  <c:v>0.00993815784614985</c:v>
                </c:pt>
                <c:pt idx="9">
                  <c:v>0.00888791218771239</c:v>
                </c:pt>
                <c:pt idx="10">
                  <c:v>0.0072956514015455</c:v>
                </c:pt>
                <c:pt idx="11">
                  <c:v>0.00635532299867964</c:v>
                </c:pt>
                <c:pt idx="12">
                  <c:v>0.0098269292146415</c:v>
                </c:pt>
                <c:pt idx="13">
                  <c:v>0.016071451026496</c:v>
                </c:pt>
                <c:pt idx="14">
                  <c:v>0.020208852086974</c:v>
                </c:pt>
                <c:pt idx="15">
                  <c:v>0.0200387923764547</c:v>
                </c:pt>
                <c:pt idx="16">
                  <c:v>0.0160461316904873</c:v>
                </c:pt>
                <c:pt idx="17">
                  <c:v>0.0163768399432735</c:v>
                </c:pt>
                <c:pt idx="18">
                  <c:v>0.0212151884079956</c:v>
                </c:pt>
                <c:pt idx="19">
                  <c:v>0.0294562979478064</c:v>
                </c:pt>
                <c:pt idx="20">
                  <c:v>0.032407193206394</c:v>
                </c:pt>
                <c:pt idx="21">
                  <c:v>0.0240699260779181</c:v>
                </c:pt>
                <c:pt idx="22">
                  <c:v>0.0128112546793865</c:v>
                </c:pt>
                <c:pt idx="23">
                  <c:v>0.00702682741833591</c:v>
                </c:pt>
                <c:pt idx="24">
                  <c:v>0.0053782661893551</c:v>
                </c:pt>
                <c:pt idx="25">
                  <c:v>0.00514637819722735</c:v>
                </c:pt>
                <c:pt idx="26">
                  <c:v>0.00570998392217173</c:v>
                </c:pt>
                <c:pt idx="27">
                  <c:v>0.00751399739122017</c:v>
                </c:pt>
                <c:pt idx="28">
                  <c:v>0.0102209878034054</c:v>
                </c:pt>
                <c:pt idx="29">
                  <c:v>0.0119226328117437</c:v>
                </c:pt>
                <c:pt idx="30">
                  <c:v>0.0118572735955353</c:v>
                </c:pt>
                <c:pt idx="31">
                  <c:v>0.00897098515869744</c:v>
                </c:pt>
              </c:numCache>
            </c:numRef>
          </c:yVal>
        </c:ser>
        <c:axId val="541850456"/>
        <c:axId val="541841544"/>
      </c:scatterChart>
      <c:valAx>
        <c:axId val="541850456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41841544"/>
        <c:crosses val="autoZero"/>
        <c:crossBetween val="midCat"/>
        <c:majorUnit val="500.0"/>
        <c:minorUnit val="100.0"/>
      </c:valAx>
      <c:valAx>
        <c:axId val="541841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&lt;uu&gt;/Uhub2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41850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904064432579"/>
          <c:y val="0.164835607767679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&lt;vv&gt;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'tsr350@1D'!$J$4:$J$89</c:f>
              <c:numCache>
                <c:formatCode>General</c:formatCode>
                <c:ptCount val="86"/>
                <c:pt idx="0">
                  <c:v>0.018430179684974</c:v>
                </c:pt>
                <c:pt idx="1">
                  <c:v>0.0189610463064792</c:v>
                </c:pt>
                <c:pt idx="2">
                  <c:v>0.0190256966157547</c:v>
                </c:pt>
                <c:pt idx="3">
                  <c:v>0.0177013044056702</c:v>
                </c:pt>
                <c:pt idx="4">
                  <c:v>0.0170330759459247</c:v>
                </c:pt>
                <c:pt idx="5">
                  <c:v>0.0164909277760133</c:v>
                </c:pt>
                <c:pt idx="6">
                  <c:v>0.0159196589541101</c:v>
                </c:pt>
                <c:pt idx="7">
                  <c:v>0.0147109027124</c:v>
                </c:pt>
                <c:pt idx="8">
                  <c:v>0.0137277736852561</c:v>
                </c:pt>
                <c:pt idx="9">
                  <c:v>0.0122671286316732</c:v>
                </c:pt>
                <c:pt idx="10">
                  <c:v>0.0120852970613676</c:v>
                </c:pt>
                <c:pt idx="11">
                  <c:v>0.0115048457860581</c:v>
                </c:pt>
                <c:pt idx="12">
                  <c:v>0.0119399919326489</c:v>
                </c:pt>
                <c:pt idx="13">
                  <c:v>0.0146783830564714</c:v>
                </c:pt>
                <c:pt idx="14">
                  <c:v>0.0167666488990341</c:v>
                </c:pt>
                <c:pt idx="15">
                  <c:v>0.020920150165355</c:v>
                </c:pt>
                <c:pt idx="16">
                  <c:v>0.0261195542067026</c:v>
                </c:pt>
                <c:pt idx="17">
                  <c:v>0.030775260241345</c:v>
                </c:pt>
                <c:pt idx="18">
                  <c:v>0.0328926468717114</c:v>
                </c:pt>
                <c:pt idx="19">
                  <c:v>0.0322131844921472</c:v>
                </c:pt>
                <c:pt idx="20">
                  <c:v>0.0274363630384234</c:v>
                </c:pt>
                <c:pt idx="21">
                  <c:v>0.0220356635205875</c:v>
                </c:pt>
                <c:pt idx="22">
                  <c:v>0.0178088688453456</c:v>
                </c:pt>
                <c:pt idx="23">
                  <c:v>0.01455508552424</c:v>
                </c:pt>
                <c:pt idx="24">
                  <c:v>0.0129731915599358</c:v>
                </c:pt>
                <c:pt idx="25">
                  <c:v>0.0130742969457656</c:v>
                </c:pt>
                <c:pt idx="26">
                  <c:v>0.0130831305309196</c:v>
                </c:pt>
                <c:pt idx="27">
                  <c:v>0.0142209563308691</c:v>
                </c:pt>
                <c:pt idx="28">
                  <c:v>0.0143895021779708</c:v>
                </c:pt>
                <c:pt idx="29">
                  <c:v>0.0137046198852294</c:v>
                </c:pt>
                <c:pt idx="30">
                  <c:v>0.0145566568873577</c:v>
                </c:pt>
                <c:pt idx="31">
                  <c:v>0.015997079471315</c:v>
                </c:pt>
                <c:pt idx="32">
                  <c:v>0.0156338145755692</c:v>
                </c:pt>
                <c:pt idx="33">
                  <c:v>0.0175714896566786</c:v>
                </c:pt>
                <c:pt idx="34">
                  <c:v>0.0186534415490667</c:v>
                </c:pt>
                <c:pt idx="35">
                  <c:v>0.0201330795066859</c:v>
                </c:pt>
                <c:pt idx="36">
                  <c:v>0.0214062246940033</c:v>
                </c:pt>
                <c:pt idx="37">
                  <c:v>0.0219792836652928</c:v>
                </c:pt>
                <c:pt idx="38">
                  <c:v>0.0235849415000508</c:v>
                </c:pt>
                <c:pt idx="39">
                  <c:v>0.0238296493529975</c:v>
                </c:pt>
                <c:pt idx="40">
                  <c:v>0.0241605036482712</c:v>
                </c:pt>
                <c:pt idx="41">
                  <c:v>0.0226150880503372</c:v>
                </c:pt>
                <c:pt idx="42">
                  <c:v>0.0180946686683066</c:v>
                </c:pt>
                <c:pt idx="43">
                  <c:v>0.0133685720767918</c:v>
                </c:pt>
                <c:pt idx="44">
                  <c:v>0.0104233602901281</c:v>
                </c:pt>
                <c:pt idx="45">
                  <c:v>0.00950210107703649</c:v>
                </c:pt>
                <c:pt idx="46">
                  <c:v>0.0104617608046913</c:v>
                </c:pt>
                <c:pt idx="47">
                  <c:v>0.0111364395508144</c:v>
                </c:pt>
                <c:pt idx="48">
                  <c:v>0.011720070630137</c:v>
                </c:pt>
                <c:pt idx="49">
                  <c:v>0.0113990720523401</c:v>
                </c:pt>
                <c:pt idx="50">
                  <c:v>0.020854731428922</c:v>
                </c:pt>
                <c:pt idx="51">
                  <c:v>0.0198759299551617</c:v>
                </c:pt>
                <c:pt idx="52">
                  <c:v>0.015858998007487</c:v>
                </c:pt>
                <c:pt idx="53">
                  <c:v>0.0113793108652222</c:v>
                </c:pt>
                <c:pt idx="54">
                  <c:v>0.00901914966800069</c:v>
                </c:pt>
                <c:pt idx="55">
                  <c:v>0.00836844084689668</c:v>
                </c:pt>
                <c:pt idx="56">
                  <c:v>0.0112751019598215</c:v>
                </c:pt>
                <c:pt idx="57">
                  <c:v>0.0148094862929097</c:v>
                </c:pt>
                <c:pt idx="58">
                  <c:v>0.019078315531305</c:v>
                </c:pt>
                <c:pt idx="59">
                  <c:v>0.020233391669188</c:v>
                </c:pt>
                <c:pt idx="60">
                  <c:v>0.0180297076647605</c:v>
                </c:pt>
                <c:pt idx="61">
                  <c:v>0.0168118347970826</c:v>
                </c:pt>
                <c:pt idx="62">
                  <c:v>0.0162498467684653</c:v>
                </c:pt>
                <c:pt idx="63">
                  <c:v>0.0154750027208212</c:v>
                </c:pt>
                <c:pt idx="64">
                  <c:v>0.0159993523442254</c:v>
                </c:pt>
                <c:pt idx="65">
                  <c:v>0.0182653630709752</c:v>
                </c:pt>
                <c:pt idx="66">
                  <c:v>0.0213214047056023</c:v>
                </c:pt>
                <c:pt idx="67">
                  <c:v>0.0219273332583836</c:v>
                </c:pt>
                <c:pt idx="68">
                  <c:v>0.0189427196316079</c:v>
                </c:pt>
                <c:pt idx="69">
                  <c:v>0.0137754126848386</c:v>
                </c:pt>
                <c:pt idx="70">
                  <c:v>0.00867395911322594</c:v>
                </c:pt>
                <c:pt idx="71">
                  <c:v>0.00767048455098689</c:v>
                </c:pt>
                <c:pt idx="72">
                  <c:v>0.0133622810138673</c:v>
                </c:pt>
                <c:pt idx="73">
                  <c:v>0.0067348651764948</c:v>
                </c:pt>
                <c:pt idx="74">
                  <c:v>0.00652884022147071</c:v>
                </c:pt>
                <c:pt idx="75">
                  <c:v>0.00649147824077117</c:v>
                </c:pt>
                <c:pt idx="76">
                  <c:v>0.00641558809484961</c:v>
                </c:pt>
                <c:pt idx="77">
                  <c:v>0.00674993504150334</c:v>
                </c:pt>
                <c:pt idx="78">
                  <c:v>0.00663766990682673</c:v>
                </c:pt>
                <c:pt idx="79">
                  <c:v>0.00700462932940948</c:v>
                </c:pt>
                <c:pt idx="80">
                  <c:v>0.00756944083623184</c:v>
                </c:pt>
                <c:pt idx="81">
                  <c:v>0.00856358270642476</c:v>
                </c:pt>
                <c:pt idx="82">
                  <c:v>0.00963222047421969</c:v>
                </c:pt>
                <c:pt idx="83">
                  <c:v>0.011247807673481</c:v>
                </c:pt>
                <c:pt idx="84">
                  <c:v>0.0118723251626581</c:v>
                </c:pt>
                <c:pt idx="85">
                  <c:v>0.0115322273997395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'300913TSR350XD1Grid.txt'!$M$6:$M$37</c:f>
              <c:numCache>
                <c:formatCode>0.00E+00</c:formatCode>
                <c:ptCount val="32"/>
                <c:pt idx="0">
                  <c:v>0.0143617403025221</c:v>
                </c:pt>
                <c:pt idx="1">
                  <c:v>0.00805877641253706</c:v>
                </c:pt>
                <c:pt idx="2">
                  <c:v>0.00509736205143294</c:v>
                </c:pt>
                <c:pt idx="3">
                  <c:v>0.00627775785306096</c:v>
                </c:pt>
                <c:pt idx="4">
                  <c:v>0.00646236455141057</c:v>
                </c:pt>
                <c:pt idx="5">
                  <c:v>0.00592117207698937</c:v>
                </c:pt>
                <c:pt idx="6">
                  <c:v>0.00578539963360169</c:v>
                </c:pt>
                <c:pt idx="7">
                  <c:v>0.00538021518694167</c:v>
                </c:pt>
                <c:pt idx="8">
                  <c:v>0.00595805445080511</c:v>
                </c:pt>
                <c:pt idx="9">
                  <c:v>0.00466286096844064</c:v>
                </c:pt>
                <c:pt idx="10">
                  <c:v>0.00432604569144014</c:v>
                </c:pt>
                <c:pt idx="11">
                  <c:v>0.00477793826894193</c:v>
                </c:pt>
                <c:pt idx="12">
                  <c:v>0.0047614127706611</c:v>
                </c:pt>
                <c:pt idx="13">
                  <c:v>0.00444621708155692</c:v>
                </c:pt>
                <c:pt idx="14">
                  <c:v>0.00402838901043629</c:v>
                </c:pt>
                <c:pt idx="15">
                  <c:v>0.00367335093423617</c:v>
                </c:pt>
                <c:pt idx="16">
                  <c:v>0.00375354743347227</c:v>
                </c:pt>
                <c:pt idx="17">
                  <c:v>0.00471063936803746</c:v>
                </c:pt>
                <c:pt idx="18">
                  <c:v>0.00771174651519022</c:v>
                </c:pt>
                <c:pt idx="19">
                  <c:v>0.00980751553912539</c:v>
                </c:pt>
                <c:pt idx="20">
                  <c:v>0.00903731726058117</c:v>
                </c:pt>
                <c:pt idx="21">
                  <c:v>0.00696218035822741</c:v>
                </c:pt>
                <c:pt idx="22">
                  <c:v>0.00597653857967473</c:v>
                </c:pt>
                <c:pt idx="23">
                  <c:v>0.00577478770070645</c:v>
                </c:pt>
                <c:pt idx="24">
                  <c:v>0.00611920131927249</c:v>
                </c:pt>
                <c:pt idx="25">
                  <c:v>0.00656536164189386</c:v>
                </c:pt>
                <c:pt idx="26">
                  <c:v>0.0071043217307201</c:v>
                </c:pt>
                <c:pt idx="27">
                  <c:v>0.00800338058605837</c:v>
                </c:pt>
                <c:pt idx="28">
                  <c:v>0.00834955005372715</c:v>
                </c:pt>
                <c:pt idx="29">
                  <c:v>0.00774329812158738</c:v>
                </c:pt>
                <c:pt idx="30">
                  <c:v>0.00687923875432526</c:v>
                </c:pt>
                <c:pt idx="31">
                  <c:v>0.00563771904625108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'tsr475@1D'!$J$4:$J$89</c:f>
              <c:numCache>
                <c:formatCode>General</c:formatCode>
                <c:ptCount val="86"/>
                <c:pt idx="0">
                  <c:v>0.0155935408693071</c:v>
                </c:pt>
                <c:pt idx="1">
                  <c:v>0.0178995757257907</c:v>
                </c:pt>
                <c:pt idx="2">
                  <c:v>0.0166231110380814</c:v>
                </c:pt>
                <c:pt idx="3">
                  <c:v>0.0135505244624798</c:v>
                </c:pt>
                <c:pt idx="4">
                  <c:v>0.0119058715262375</c:v>
                </c:pt>
                <c:pt idx="5">
                  <c:v>0.0108587313150043</c:v>
                </c:pt>
                <c:pt idx="6">
                  <c:v>0.00951633696615926</c:v>
                </c:pt>
                <c:pt idx="7">
                  <c:v>0.00916489938124446</c:v>
                </c:pt>
                <c:pt idx="8">
                  <c:v>0.00808424611690665</c:v>
                </c:pt>
                <c:pt idx="9">
                  <c:v>0.0076684931960902</c:v>
                </c:pt>
                <c:pt idx="10">
                  <c:v>0.00764022821817018</c:v>
                </c:pt>
                <c:pt idx="11">
                  <c:v>0.00737087268239492</c:v>
                </c:pt>
                <c:pt idx="12">
                  <c:v>0.00813817327484205</c:v>
                </c:pt>
                <c:pt idx="13">
                  <c:v>0.0103335831339943</c:v>
                </c:pt>
                <c:pt idx="14">
                  <c:v>0.0141897728010384</c:v>
                </c:pt>
                <c:pt idx="15">
                  <c:v>0.0235682408358831</c:v>
                </c:pt>
                <c:pt idx="16">
                  <c:v>0.0386545771460059</c:v>
                </c:pt>
                <c:pt idx="17">
                  <c:v>0.0593838733222726</c:v>
                </c:pt>
                <c:pt idx="18">
                  <c:v>0.0740790661527416</c:v>
                </c:pt>
                <c:pt idx="19">
                  <c:v>0.0659627220530274</c:v>
                </c:pt>
                <c:pt idx="20">
                  <c:v>0.0425119667913862</c:v>
                </c:pt>
                <c:pt idx="21">
                  <c:v>0.0199825020517831</c:v>
                </c:pt>
                <c:pt idx="22">
                  <c:v>0.0113901867241824</c:v>
                </c:pt>
                <c:pt idx="23">
                  <c:v>0.00807098553584966</c:v>
                </c:pt>
                <c:pt idx="24">
                  <c:v>0.00719089321576889</c:v>
                </c:pt>
                <c:pt idx="25">
                  <c:v>0.00670642897954122</c:v>
                </c:pt>
                <c:pt idx="26">
                  <c:v>0.00667516098814702</c:v>
                </c:pt>
                <c:pt idx="27">
                  <c:v>0.00700530581045497</c:v>
                </c:pt>
                <c:pt idx="28">
                  <c:v>0.00712080988301416</c:v>
                </c:pt>
                <c:pt idx="29">
                  <c:v>0.00716779264132244</c:v>
                </c:pt>
                <c:pt idx="30">
                  <c:v>0.00778524339759909</c:v>
                </c:pt>
                <c:pt idx="31">
                  <c:v>0.0085141942660139</c:v>
                </c:pt>
                <c:pt idx="32">
                  <c:v>0.00988693266518888</c:v>
                </c:pt>
                <c:pt idx="33">
                  <c:v>0.010265934355487</c:v>
                </c:pt>
                <c:pt idx="34">
                  <c:v>0.0111767291443101</c:v>
                </c:pt>
                <c:pt idx="35">
                  <c:v>0.0109044395314561</c:v>
                </c:pt>
                <c:pt idx="36">
                  <c:v>0.0116811896580603</c:v>
                </c:pt>
                <c:pt idx="37">
                  <c:v>0.0125119932956389</c:v>
                </c:pt>
                <c:pt idx="38">
                  <c:v>0.0121791175034276</c:v>
                </c:pt>
                <c:pt idx="39">
                  <c:v>0.0130663026812987</c:v>
                </c:pt>
                <c:pt idx="40">
                  <c:v>0.0128592281029819</c:v>
                </c:pt>
                <c:pt idx="41">
                  <c:v>0.0131051458095348</c:v>
                </c:pt>
                <c:pt idx="42">
                  <c:v>0.0135498844076698</c:v>
                </c:pt>
                <c:pt idx="43">
                  <c:v>0.0131800887511704</c:v>
                </c:pt>
                <c:pt idx="44">
                  <c:v>0.0124237929507298</c:v>
                </c:pt>
                <c:pt idx="45">
                  <c:v>0.0106058350939774</c:v>
                </c:pt>
                <c:pt idx="46">
                  <c:v>0.0106713900800239</c:v>
                </c:pt>
                <c:pt idx="47">
                  <c:v>0.0112702398509544</c:v>
                </c:pt>
                <c:pt idx="48">
                  <c:v>0.0120734242907432</c:v>
                </c:pt>
                <c:pt idx="49">
                  <c:v>0.0145208742069902</c:v>
                </c:pt>
                <c:pt idx="50">
                  <c:v>0.0180741967226438</c:v>
                </c:pt>
                <c:pt idx="51">
                  <c:v>0.0228230208826777</c:v>
                </c:pt>
                <c:pt idx="52">
                  <c:v>0.0280270363676702</c:v>
                </c:pt>
                <c:pt idx="53">
                  <c:v>0.0346029760520836</c:v>
                </c:pt>
                <c:pt idx="54">
                  <c:v>0.0389364116819479</c:v>
                </c:pt>
                <c:pt idx="55">
                  <c:v>0.0402569853597587</c:v>
                </c:pt>
                <c:pt idx="56">
                  <c:v>0.0390778323581752</c:v>
                </c:pt>
                <c:pt idx="57">
                  <c:v>0.0336558445644574</c:v>
                </c:pt>
                <c:pt idx="58">
                  <c:v>0.0276689223156041</c:v>
                </c:pt>
                <c:pt idx="59">
                  <c:v>0.0217696241747516</c:v>
                </c:pt>
                <c:pt idx="60">
                  <c:v>0.0150444942398602</c:v>
                </c:pt>
                <c:pt idx="61">
                  <c:v>0.0128720975948868</c:v>
                </c:pt>
                <c:pt idx="62">
                  <c:v>0.0120387471305586</c:v>
                </c:pt>
                <c:pt idx="63">
                  <c:v>0.0121897999351447</c:v>
                </c:pt>
                <c:pt idx="64">
                  <c:v>0.0132067135568</c:v>
                </c:pt>
                <c:pt idx="65">
                  <c:v>0.0128202119923773</c:v>
                </c:pt>
                <c:pt idx="66">
                  <c:v>0.0141188622408097</c:v>
                </c:pt>
                <c:pt idx="67">
                  <c:v>0.0143976961459814</c:v>
                </c:pt>
                <c:pt idx="68">
                  <c:v>0.0154176987482264</c:v>
                </c:pt>
                <c:pt idx="69">
                  <c:v>0.0167885091631309</c:v>
                </c:pt>
                <c:pt idx="70">
                  <c:v>0.018193704605963</c:v>
                </c:pt>
                <c:pt idx="71">
                  <c:v>0.0198555687652359</c:v>
                </c:pt>
                <c:pt idx="72">
                  <c:v>0.02118623692293</c:v>
                </c:pt>
                <c:pt idx="73">
                  <c:v>0.0215975560259861</c:v>
                </c:pt>
                <c:pt idx="74">
                  <c:v>0.0237330699164617</c:v>
                </c:pt>
                <c:pt idx="75">
                  <c:v>0.0233587244486576</c:v>
                </c:pt>
                <c:pt idx="76">
                  <c:v>0.0231214962314711</c:v>
                </c:pt>
                <c:pt idx="77">
                  <c:v>0.0211602045276032</c:v>
                </c:pt>
                <c:pt idx="78">
                  <c:v>0.0170992342263985</c:v>
                </c:pt>
                <c:pt idx="79">
                  <c:v>0.0130178108359801</c:v>
                </c:pt>
                <c:pt idx="80">
                  <c:v>0.00993480207665897</c:v>
                </c:pt>
                <c:pt idx="81">
                  <c:v>0.00989529719948289</c:v>
                </c:pt>
                <c:pt idx="82">
                  <c:v>0.00989259631693039</c:v>
                </c:pt>
                <c:pt idx="83">
                  <c:v>0.0105885817396095</c:v>
                </c:pt>
                <c:pt idx="84">
                  <c:v>0.0108442463423803</c:v>
                </c:pt>
                <c:pt idx="85">
                  <c:v>0.0108111411862477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'300913TSR475XD1Grid.txt'!$M$6:$M$37</c:f>
              <c:numCache>
                <c:formatCode>0.00E+00</c:formatCode>
                <c:ptCount val="32"/>
                <c:pt idx="0">
                  <c:v>0.0349012013778864</c:v>
                </c:pt>
                <c:pt idx="1">
                  <c:v>0.00836980171518769</c:v>
                </c:pt>
                <c:pt idx="2">
                  <c:v>0.00365611390449286</c:v>
                </c:pt>
                <c:pt idx="3">
                  <c:v>0.00336952059806636</c:v>
                </c:pt>
                <c:pt idx="4">
                  <c:v>0.0039556495013658</c:v>
                </c:pt>
                <c:pt idx="5">
                  <c:v>0.0042089102929924</c:v>
                </c:pt>
                <c:pt idx="6">
                  <c:v>0.00420633878836753</c:v>
                </c:pt>
                <c:pt idx="7">
                  <c:v>0.00495147242704657</c:v>
                </c:pt>
                <c:pt idx="8">
                  <c:v>0.00616746368903849</c:v>
                </c:pt>
                <c:pt idx="9">
                  <c:v>0.0053395681679552</c:v>
                </c:pt>
                <c:pt idx="10">
                  <c:v>0.00435547672532932</c:v>
                </c:pt>
                <c:pt idx="11">
                  <c:v>0.00447533153059531</c:v>
                </c:pt>
                <c:pt idx="12">
                  <c:v>0.00471311506648292</c:v>
                </c:pt>
                <c:pt idx="13">
                  <c:v>0.00494171377326558</c:v>
                </c:pt>
                <c:pt idx="14">
                  <c:v>0.00440138220829187</c:v>
                </c:pt>
                <c:pt idx="15">
                  <c:v>0.00424757715741675</c:v>
                </c:pt>
                <c:pt idx="16">
                  <c:v>0.00445546326863972</c:v>
                </c:pt>
                <c:pt idx="17">
                  <c:v>0.00543266881515321</c:v>
                </c:pt>
                <c:pt idx="18">
                  <c:v>0.00921714175984032</c:v>
                </c:pt>
                <c:pt idx="19">
                  <c:v>0.0124535866988972</c:v>
                </c:pt>
                <c:pt idx="20">
                  <c:v>0.012015114710912</c:v>
                </c:pt>
                <c:pt idx="21">
                  <c:v>0.00803590529633693</c:v>
                </c:pt>
                <c:pt idx="22">
                  <c:v>0.00630520989980168</c:v>
                </c:pt>
                <c:pt idx="23">
                  <c:v>0.00610535468199485</c:v>
                </c:pt>
                <c:pt idx="24">
                  <c:v>0.00606206539558247</c:v>
                </c:pt>
                <c:pt idx="25">
                  <c:v>0.00624554195589545</c:v>
                </c:pt>
                <c:pt idx="26">
                  <c:v>0.0072157363706817</c:v>
                </c:pt>
                <c:pt idx="27">
                  <c:v>0.00759782620439827</c:v>
                </c:pt>
                <c:pt idx="28">
                  <c:v>0.00805902123701356</c:v>
                </c:pt>
                <c:pt idx="29">
                  <c:v>0.00808038849561086</c:v>
                </c:pt>
                <c:pt idx="30">
                  <c:v>0.00733068596703013</c:v>
                </c:pt>
                <c:pt idx="31">
                  <c:v>0.00623301642993043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'tsr8@1D'!$J$5:$J$87</c:f>
              <c:numCache>
                <c:formatCode>General</c:formatCode>
                <c:ptCount val="83"/>
                <c:pt idx="0">
                  <c:v>0.0107582233334954</c:v>
                </c:pt>
                <c:pt idx="1">
                  <c:v>0.0114831665183721</c:v>
                </c:pt>
                <c:pt idx="2">
                  <c:v>0.0121068750913302</c:v>
                </c:pt>
                <c:pt idx="3">
                  <c:v>0.0111895268483312</c:v>
                </c:pt>
                <c:pt idx="4">
                  <c:v>0.00880222181253978</c:v>
                </c:pt>
                <c:pt idx="5">
                  <c:v>0.00650292212550055</c:v>
                </c:pt>
                <c:pt idx="6">
                  <c:v>0.00438248372282865</c:v>
                </c:pt>
                <c:pt idx="7">
                  <c:v>0.00381164548406488</c:v>
                </c:pt>
                <c:pt idx="8">
                  <c:v>0.00419039023579856</c:v>
                </c:pt>
                <c:pt idx="9">
                  <c:v>0.00582526929827209</c:v>
                </c:pt>
                <c:pt idx="10">
                  <c:v>0.00696962173823232</c:v>
                </c:pt>
                <c:pt idx="11">
                  <c:v>0.00918544810882663</c:v>
                </c:pt>
                <c:pt idx="12">
                  <c:v>0.0117222653691899</c:v>
                </c:pt>
                <c:pt idx="13">
                  <c:v>0.0156579911660005</c:v>
                </c:pt>
                <c:pt idx="14">
                  <c:v>0.0192150190429492</c:v>
                </c:pt>
                <c:pt idx="15">
                  <c:v>0.0254974432563551</c:v>
                </c:pt>
                <c:pt idx="16">
                  <c:v>0.0298365189778623</c:v>
                </c:pt>
                <c:pt idx="17">
                  <c:v>0.0340737887488169</c:v>
                </c:pt>
                <c:pt idx="18">
                  <c:v>0.038999566191612</c:v>
                </c:pt>
                <c:pt idx="19">
                  <c:v>0.0420461572217802</c:v>
                </c:pt>
                <c:pt idx="20">
                  <c:v>0.0403298106063963</c:v>
                </c:pt>
                <c:pt idx="21">
                  <c:v>0.0345989055664255</c:v>
                </c:pt>
                <c:pt idx="22">
                  <c:v>0.02577591027044</c:v>
                </c:pt>
                <c:pt idx="23">
                  <c:v>0.0169907771813593</c:v>
                </c:pt>
                <c:pt idx="24">
                  <c:v>0.0104454469426016</c:v>
                </c:pt>
                <c:pt idx="25">
                  <c:v>0.00712201249793024</c:v>
                </c:pt>
                <c:pt idx="26">
                  <c:v>0.00485737953667065</c:v>
                </c:pt>
                <c:pt idx="27">
                  <c:v>0.00395100041689486</c:v>
                </c:pt>
                <c:pt idx="28">
                  <c:v>0.00337842247194764</c:v>
                </c:pt>
                <c:pt idx="29">
                  <c:v>0.00319992278237095</c:v>
                </c:pt>
                <c:pt idx="30">
                  <c:v>0.00311840720296795</c:v>
                </c:pt>
                <c:pt idx="31">
                  <c:v>0.00323537205716345</c:v>
                </c:pt>
                <c:pt idx="32">
                  <c:v>0.00364393126403038</c:v>
                </c:pt>
                <c:pt idx="33">
                  <c:v>0.00391175906059242</c:v>
                </c:pt>
                <c:pt idx="34">
                  <c:v>0.0107568438689812</c:v>
                </c:pt>
                <c:pt idx="35">
                  <c:v>0.0090906316014227</c:v>
                </c:pt>
                <c:pt idx="36">
                  <c:v>0.00804591608698798</c:v>
                </c:pt>
                <c:pt idx="37">
                  <c:v>0.00686694783480457</c:v>
                </c:pt>
                <c:pt idx="38">
                  <c:v>0.00578952848239116</c:v>
                </c:pt>
                <c:pt idx="39">
                  <c:v>0.00617199055299731</c:v>
                </c:pt>
                <c:pt idx="40">
                  <c:v>0.00662175126509189</c:v>
                </c:pt>
                <c:pt idx="41">
                  <c:v>0.00863199372750942</c:v>
                </c:pt>
                <c:pt idx="42">
                  <c:v>0.00980112762569604</c:v>
                </c:pt>
                <c:pt idx="43">
                  <c:v>0.00907731198301722</c:v>
                </c:pt>
                <c:pt idx="44">
                  <c:v>0.00995411513063717</c:v>
                </c:pt>
                <c:pt idx="45">
                  <c:v>0.0127269499857381</c:v>
                </c:pt>
                <c:pt idx="46">
                  <c:v>0.0134674345371808</c:v>
                </c:pt>
                <c:pt idx="47">
                  <c:v>0.015085145447937</c:v>
                </c:pt>
                <c:pt idx="48">
                  <c:v>0.0171152577449027</c:v>
                </c:pt>
                <c:pt idx="49">
                  <c:v>0.0184675446973581</c:v>
                </c:pt>
                <c:pt idx="50">
                  <c:v>0.0192763487866862</c:v>
                </c:pt>
                <c:pt idx="51">
                  <c:v>0.0217766819715084</c:v>
                </c:pt>
                <c:pt idx="52">
                  <c:v>0.0226822454135483</c:v>
                </c:pt>
                <c:pt idx="53">
                  <c:v>0.0181591471935539</c:v>
                </c:pt>
                <c:pt idx="54">
                  <c:v>0.0230630800873539</c:v>
                </c:pt>
                <c:pt idx="55">
                  <c:v>0.0231662549576874</c:v>
                </c:pt>
                <c:pt idx="56">
                  <c:v>0.0203861290216217</c:v>
                </c:pt>
                <c:pt idx="57">
                  <c:v>0.0193941936061099</c:v>
                </c:pt>
                <c:pt idx="58">
                  <c:v>0.0169687602412072</c:v>
                </c:pt>
                <c:pt idx="59">
                  <c:v>0.0145347772634851</c:v>
                </c:pt>
                <c:pt idx="60">
                  <c:v>0.0130471608584881</c:v>
                </c:pt>
                <c:pt idx="61">
                  <c:v>0.0106136011980474</c:v>
                </c:pt>
                <c:pt idx="62">
                  <c:v>0.0097907100693864</c:v>
                </c:pt>
                <c:pt idx="63">
                  <c:v>0.00887578251550251</c:v>
                </c:pt>
                <c:pt idx="64">
                  <c:v>0.00850271225995306</c:v>
                </c:pt>
                <c:pt idx="65">
                  <c:v>0.0080840461609281</c:v>
                </c:pt>
                <c:pt idx="66">
                  <c:v>0.00734452406319189</c:v>
                </c:pt>
                <c:pt idx="67">
                  <c:v>0.00718246947561306</c:v>
                </c:pt>
                <c:pt idx="68">
                  <c:v>0.00739108972497719</c:v>
                </c:pt>
                <c:pt idx="69">
                  <c:v>0.0069587094718995</c:v>
                </c:pt>
                <c:pt idx="70">
                  <c:v>0.00744395017500429</c:v>
                </c:pt>
                <c:pt idx="71">
                  <c:v>0.00755292098969232</c:v>
                </c:pt>
                <c:pt idx="72">
                  <c:v>0.00782903525977933</c:v>
                </c:pt>
                <c:pt idx="73">
                  <c:v>0.00815603914131398</c:v>
                </c:pt>
                <c:pt idx="74">
                  <c:v>0.00855115995824562</c:v>
                </c:pt>
                <c:pt idx="75">
                  <c:v>0.00825797526480509</c:v>
                </c:pt>
                <c:pt idx="76">
                  <c:v>0.00730772588597037</c:v>
                </c:pt>
                <c:pt idx="77">
                  <c:v>0.00628853042647289</c:v>
                </c:pt>
                <c:pt idx="78">
                  <c:v>0.00481733295717531</c:v>
                </c:pt>
                <c:pt idx="79">
                  <c:v>0.00385820329296435</c:v>
                </c:pt>
                <c:pt idx="80">
                  <c:v>0.00378152134347281</c:v>
                </c:pt>
                <c:pt idx="81">
                  <c:v>0.00385653618032427</c:v>
                </c:pt>
                <c:pt idx="82">
                  <c:v>0.004034760080044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'300913TSR8XD1Grid.txt'!$M$6:$M$37</c:f>
              <c:numCache>
                <c:formatCode>0.00E+00</c:formatCode>
                <c:ptCount val="32"/>
                <c:pt idx="0">
                  <c:v>0.0413701782732752</c:v>
                </c:pt>
                <c:pt idx="1">
                  <c:v>0.0303546204045704</c:v>
                </c:pt>
                <c:pt idx="2">
                  <c:v>0.0183235845074007</c:v>
                </c:pt>
                <c:pt idx="3">
                  <c:v>0.00781660896546011</c:v>
                </c:pt>
                <c:pt idx="4">
                  <c:v>0.00441076446031491</c:v>
                </c:pt>
                <c:pt idx="5">
                  <c:v>0.00355101691515278</c:v>
                </c:pt>
                <c:pt idx="6">
                  <c:v>0.00369654281782154</c:v>
                </c:pt>
                <c:pt idx="7">
                  <c:v>0.00470478133255356</c:v>
                </c:pt>
                <c:pt idx="8">
                  <c:v>0.00914975384256103</c:v>
                </c:pt>
                <c:pt idx="9">
                  <c:v>0.0108984422171235</c:v>
                </c:pt>
                <c:pt idx="10">
                  <c:v>0.00702682741833591</c:v>
                </c:pt>
                <c:pt idx="11">
                  <c:v>0.00512776174874077</c:v>
                </c:pt>
                <c:pt idx="12">
                  <c:v>0.00598034143678499</c:v>
                </c:pt>
                <c:pt idx="13">
                  <c:v>0.00785197819163853</c:v>
                </c:pt>
                <c:pt idx="14">
                  <c:v>0.00975575563297841</c:v>
                </c:pt>
                <c:pt idx="15">
                  <c:v>0.0126984304406882</c:v>
                </c:pt>
                <c:pt idx="16">
                  <c:v>0.017389204202391</c:v>
                </c:pt>
                <c:pt idx="17">
                  <c:v>0.0223653369607416</c:v>
                </c:pt>
                <c:pt idx="18">
                  <c:v>0.026256301141416</c:v>
                </c:pt>
                <c:pt idx="19">
                  <c:v>0.0299729141986884</c:v>
                </c:pt>
                <c:pt idx="20">
                  <c:v>0.0283355505633228</c:v>
                </c:pt>
                <c:pt idx="21">
                  <c:v>0.0211860966206621</c:v>
                </c:pt>
                <c:pt idx="22">
                  <c:v>0.0137786788635939</c:v>
                </c:pt>
                <c:pt idx="23">
                  <c:v>0.00907917696688925</c:v>
                </c:pt>
                <c:pt idx="24">
                  <c:v>0.00673514547390671</c:v>
                </c:pt>
                <c:pt idx="25">
                  <c:v>0.00671057214513758</c:v>
                </c:pt>
                <c:pt idx="26">
                  <c:v>0.00698501857782577</c:v>
                </c:pt>
                <c:pt idx="27">
                  <c:v>0.00726666829673822</c:v>
                </c:pt>
                <c:pt idx="28">
                  <c:v>0.00846730901466166</c:v>
                </c:pt>
                <c:pt idx="29">
                  <c:v>0.00808741747762727</c:v>
                </c:pt>
                <c:pt idx="30">
                  <c:v>0.00762350536576311</c:v>
                </c:pt>
                <c:pt idx="31">
                  <c:v>0.00644964635763836</c:v>
                </c:pt>
              </c:numCache>
            </c:numRef>
          </c:yVal>
        </c:ser>
        <c:axId val="515828344"/>
        <c:axId val="666553976"/>
      </c:scatterChart>
      <c:valAx>
        <c:axId val="515828344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666553976"/>
        <c:crosses val="autoZero"/>
        <c:crossBetween val="midCat"/>
        <c:majorUnit val="500.0"/>
        <c:minorUnit val="100.0"/>
      </c:valAx>
      <c:valAx>
        <c:axId val="666553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&lt;vv&gt;/Uhub2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828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904064432579"/>
          <c:y val="0.164835607767679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&lt;uv&gt;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'tsr350@1D'!$K$4:$K$89</c:f>
              <c:numCache>
                <c:formatCode>General</c:formatCode>
                <c:ptCount val="86"/>
                <c:pt idx="0">
                  <c:v>-0.00125935088454206</c:v>
                </c:pt>
                <c:pt idx="1">
                  <c:v>-0.00140256359522012</c:v>
                </c:pt>
                <c:pt idx="2">
                  <c:v>-0.00123253768852995</c:v>
                </c:pt>
                <c:pt idx="3">
                  <c:v>-0.000938693946144361</c:v>
                </c:pt>
                <c:pt idx="4">
                  <c:v>-0.000800065768615386</c:v>
                </c:pt>
                <c:pt idx="5">
                  <c:v>-0.000700455961490994</c:v>
                </c:pt>
                <c:pt idx="6">
                  <c:v>-0.000202532058975483</c:v>
                </c:pt>
                <c:pt idx="7">
                  <c:v>-0.000645035735797848</c:v>
                </c:pt>
                <c:pt idx="8">
                  <c:v>-0.000696749968742747</c:v>
                </c:pt>
                <c:pt idx="9">
                  <c:v>-0.000605296057343422</c:v>
                </c:pt>
                <c:pt idx="10">
                  <c:v>-0.000606387540974813</c:v>
                </c:pt>
                <c:pt idx="11">
                  <c:v>-0.000365721213401598</c:v>
                </c:pt>
                <c:pt idx="12">
                  <c:v>-6.74156337322203E-5</c:v>
                </c:pt>
                <c:pt idx="13">
                  <c:v>6.35166071485883E-5</c:v>
                </c:pt>
                <c:pt idx="14">
                  <c:v>0.000686265469461692</c:v>
                </c:pt>
                <c:pt idx="15">
                  <c:v>0.00132834580721574</c:v>
                </c:pt>
                <c:pt idx="16">
                  <c:v>0.00206533876506885</c:v>
                </c:pt>
                <c:pt idx="17">
                  <c:v>0.0023393514422294</c:v>
                </c:pt>
                <c:pt idx="18">
                  <c:v>0.00251792568933028</c:v>
                </c:pt>
                <c:pt idx="19">
                  <c:v>0.00177219176219118</c:v>
                </c:pt>
                <c:pt idx="20">
                  <c:v>0.000973070360326856</c:v>
                </c:pt>
                <c:pt idx="21">
                  <c:v>-0.0003250107981073</c:v>
                </c:pt>
                <c:pt idx="22">
                  <c:v>-0.000813431195486765</c:v>
                </c:pt>
                <c:pt idx="23">
                  <c:v>-0.00137577800322579</c:v>
                </c:pt>
                <c:pt idx="24">
                  <c:v>-0.001361798199178</c:v>
                </c:pt>
                <c:pt idx="25">
                  <c:v>-0.00153395800951783</c:v>
                </c:pt>
                <c:pt idx="26">
                  <c:v>-0.00180757616521298</c:v>
                </c:pt>
                <c:pt idx="27">
                  <c:v>-0.00184796365586804</c:v>
                </c:pt>
                <c:pt idx="28">
                  <c:v>-0.00184137035515482</c:v>
                </c:pt>
                <c:pt idx="29">
                  <c:v>-0.00154525458895557</c:v>
                </c:pt>
                <c:pt idx="30">
                  <c:v>-0.00145656173014677</c:v>
                </c:pt>
                <c:pt idx="31">
                  <c:v>-0.00099816612077043</c:v>
                </c:pt>
                <c:pt idx="32">
                  <c:v>-0.000494291614006358</c:v>
                </c:pt>
                <c:pt idx="33">
                  <c:v>-2.11112585387185E-5</c:v>
                </c:pt>
                <c:pt idx="34">
                  <c:v>0.000234351454270897</c:v>
                </c:pt>
                <c:pt idx="35">
                  <c:v>0.000912721255274672</c:v>
                </c:pt>
                <c:pt idx="36">
                  <c:v>0.001424121386958</c:v>
                </c:pt>
                <c:pt idx="37">
                  <c:v>0.00133589622554958</c:v>
                </c:pt>
                <c:pt idx="38">
                  <c:v>0.0021002843756425</c:v>
                </c:pt>
                <c:pt idx="39">
                  <c:v>0.00210919871162518</c:v>
                </c:pt>
                <c:pt idx="40">
                  <c:v>0.00252790550657763</c:v>
                </c:pt>
                <c:pt idx="41">
                  <c:v>0.00168378329609884</c:v>
                </c:pt>
                <c:pt idx="42">
                  <c:v>0.00124705202495771</c:v>
                </c:pt>
                <c:pt idx="43">
                  <c:v>0.00064822875780407</c:v>
                </c:pt>
                <c:pt idx="44">
                  <c:v>9.4123336924173E-5</c:v>
                </c:pt>
                <c:pt idx="45">
                  <c:v>-9.01151439426102E-5</c:v>
                </c:pt>
                <c:pt idx="46">
                  <c:v>-2.1682782391679E-5</c:v>
                </c:pt>
                <c:pt idx="47">
                  <c:v>0.000165303339364667</c:v>
                </c:pt>
                <c:pt idx="48">
                  <c:v>0.000368960289522521</c:v>
                </c:pt>
                <c:pt idx="49">
                  <c:v>-0.000175066076409349</c:v>
                </c:pt>
                <c:pt idx="50">
                  <c:v>-0.00137929674722663</c:v>
                </c:pt>
                <c:pt idx="51">
                  <c:v>-0.00163630661482779</c:v>
                </c:pt>
                <c:pt idx="52">
                  <c:v>-0.00112907253132545</c:v>
                </c:pt>
                <c:pt idx="53">
                  <c:v>-0.000198398964141944</c:v>
                </c:pt>
                <c:pt idx="54">
                  <c:v>0.000713755919155423</c:v>
                </c:pt>
                <c:pt idx="55">
                  <c:v>0.000935767347764545</c:v>
                </c:pt>
                <c:pt idx="56">
                  <c:v>0.000463279130555137</c:v>
                </c:pt>
                <c:pt idx="57">
                  <c:v>-0.000592674955593718</c:v>
                </c:pt>
                <c:pt idx="58">
                  <c:v>-0.00206847722996779</c:v>
                </c:pt>
                <c:pt idx="59">
                  <c:v>-0.00255700170460374</c:v>
                </c:pt>
                <c:pt idx="60">
                  <c:v>-0.0019853072078269</c:v>
                </c:pt>
                <c:pt idx="61">
                  <c:v>-0.00182921218864111</c:v>
                </c:pt>
                <c:pt idx="62">
                  <c:v>-0.00185202650166874</c:v>
                </c:pt>
                <c:pt idx="63">
                  <c:v>-0.00179850781459369</c:v>
                </c:pt>
                <c:pt idx="64">
                  <c:v>-0.00200068027231113</c:v>
                </c:pt>
                <c:pt idx="65">
                  <c:v>-0.0031337050333356</c:v>
                </c:pt>
                <c:pt idx="66">
                  <c:v>-0.00391686543080365</c:v>
                </c:pt>
                <c:pt idx="67">
                  <c:v>-0.00451068469313002</c:v>
                </c:pt>
                <c:pt idx="68">
                  <c:v>-0.00342285169576286</c:v>
                </c:pt>
                <c:pt idx="69">
                  <c:v>-0.00203546575513999</c:v>
                </c:pt>
                <c:pt idx="70">
                  <c:v>-0.000606774204658365</c:v>
                </c:pt>
                <c:pt idx="71">
                  <c:v>-0.000381092529456458</c:v>
                </c:pt>
                <c:pt idx="72">
                  <c:v>-0.000175018651835117</c:v>
                </c:pt>
                <c:pt idx="73">
                  <c:v>-0.000179405182694493</c:v>
                </c:pt>
                <c:pt idx="74">
                  <c:v>-0.00022725370799019</c:v>
                </c:pt>
                <c:pt idx="75">
                  <c:v>-0.000204460644422675</c:v>
                </c:pt>
                <c:pt idx="76">
                  <c:v>-0.000241962082696614</c:v>
                </c:pt>
                <c:pt idx="77">
                  <c:v>-0.000193381617910241</c:v>
                </c:pt>
                <c:pt idx="78">
                  <c:v>-0.000258509519110116</c:v>
                </c:pt>
                <c:pt idx="79">
                  <c:v>-0.000178310487798552</c:v>
                </c:pt>
                <c:pt idx="80">
                  <c:v>-0.00031872109031275</c:v>
                </c:pt>
                <c:pt idx="81">
                  <c:v>-0.000401414662157669</c:v>
                </c:pt>
                <c:pt idx="82">
                  <c:v>-0.000394187324928594</c:v>
                </c:pt>
                <c:pt idx="83">
                  <c:v>-0.000411794812670671</c:v>
                </c:pt>
                <c:pt idx="84">
                  <c:v>-0.000448544348682965</c:v>
                </c:pt>
                <c:pt idx="85">
                  <c:v>-0.000318455855130188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'300913TSR350XD1Grid.txt'!$N$6:$N$37</c:f>
              <c:numCache>
                <c:formatCode>0.00E+00</c:formatCode>
                <c:ptCount val="32"/>
                <c:pt idx="0">
                  <c:v>-0.00219679943221184</c:v>
                </c:pt>
                <c:pt idx="1">
                  <c:v>-0.00119283227088426</c:v>
                </c:pt>
                <c:pt idx="2">
                  <c:v>-0.00153080141430146</c:v>
                </c:pt>
                <c:pt idx="3">
                  <c:v>-0.00251488803778097</c:v>
                </c:pt>
                <c:pt idx="4">
                  <c:v>-0.00255464911347712</c:v>
                </c:pt>
                <c:pt idx="5">
                  <c:v>-0.00237572427284448</c:v>
                </c:pt>
                <c:pt idx="6">
                  <c:v>-0.00194829270911095</c:v>
                </c:pt>
                <c:pt idx="7">
                  <c:v>-0.00074552016930266</c:v>
                </c:pt>
                <c:pt idx="8">
                  <c:v>0.000467192639429667</c:v>
                </c:pt>
                <c:pt idx="9">
                  <c:v>0.000626236942214235</c:v>
                </c:pt>
                <c:pt idx="10">
                  <c:v>-0.000188865109556674</c:v>
                </c:pt>
                <c:pt idx="11">
                  <c:v>-0.000377730219113348</c:v>
                </c:pt>
                <c:pt idx="12">
                  <c:v>7.95221513922838E-5</c:v>
                </c:pt>
                <c:pt idx="13">
                  <c:v>0.000268387260948958</c:v>
                </c:pt>
                <c:pt idx="14">
                  <c:v>0.000178924840632638</c:v>
                </c:pt>
                <c:pt idx="15">
                  <c:v>0.00010934295816439</c:v>
                </c:pt>
                <c:pt idx="16">
                  <c:v>0.000278327529872993</c:v>
                </c:pt>
                <c:pt idx="17">
                  <c:v>0.000785281244998802</c:v>
                </c:pt>
                <c:pt idx="18">
                  <c:v>0.00195823297803499</c:v>
                </c:pt>
                <c:pt idx="19">
                  <c:v>0.00236578400392044</c:v>
                </c:pt>
                <c:pt idx="20">
                  <c:v>0.00135187657366882</c:v>
                </c:pt>
                <c:pt idx="21">
                  <c:v>-0.000139163764936497</c:v>
                </c:pt>
                <c:pt idx="22">
                  <c:v>-0.000994026892403547</c:v>
                </c:pt>
                <c:pt idx="23">
                  <c:v>-0.00105366850594776</c:v>
                </c:pt>
                <c:pt idx="24">
                  <c:v>-0.000337969143417206</c:v>
                </c:pt>
                <c:pt idx="25">
                  <c:v>0.000954265816707405</c:v>
                </c:pt>
                <c:pt idx="26">
                  <c:v>0.00245524642423676</c:v>
                </c:pt>
                <c:pt idx="27">
                  <c:v>0.00384688407360173</c:v>
                </c:pt>
                <c:pt idx="28">
                  <c:v>0.00472162773891685</c:v>
                </c:pt>
                <c:pt idx="29">
                  <c:v>0.00459240424290439</c:v>
                </c:pt>
                <c:pt idx="30">
                  <c:v>0.00375742165328541</c:v>
                </c:pt>
                <c:pt idx="31">
                  <c:v>0.00283297664335011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'tsr475@1D'!$K$4:$K$89</c:f>
              <c:numCache>
                <c:formatCode>General</c:formatCode>
                <c:ptCount val="86"/>
                <c:pt idx="0">
                  <c:v>-0.00209450792307356</c:v>
                </c:pt>
                <c:pt idx="1">
                  <c:v>-0.00215310062435619</c:v>
                </c:pt>
                <c:pt idx="2">
                  <c:v>-0.00195604340056841</c:v>
                </c:pt>
                <c:pt idx="3">
                  <c:v>-0.0017488038962215</c:v>
                </c:pt>
                <c:pt idx="4">
                  <c:v>-0.00169610161152879</c:v>
                </c:pt>
                <c:pt idx="5">
                  <c:v>-0.00169317750249022</c:v>
                </c:pt>
                <c:pt idx="6">
                  <c:v>-0.0003437902760218</c:v>
                </c:pt>
                <c:pt idx="7">
                  <c:v>0.000502944405591279</c:v>
                </c:pt>
                <c:pt idx="8">
                  <c:v>0.00048005381043837</c:v>
                </c:pt>
                <c:pt idx="9">
                  <c:v>0.000505307153777468</c:v>
                </c:pt>
                <c:pt idx="10">
                  <c:v>0.000401210649322634</c:v>
                </c:pt>
                <c:pt idx="11">
                  <c:v>0.000462868009594552</c:v>
                </c:pt>
                <c:pt idx="12">
                  <c:v>0.000374932069545183</c:v>
                </c:pt>
                <c:pt idx="13">
                  <c:v>0.000477383313381545</c:v>
                </c:pt>
                <c:pt idx="14">
                  <c:v>0.000736764637531133</c:v>
                </c:pt>
                <c:pt idx="15">
                  <c:v>0.0010259619314176</c:v>
                </c:pt>
                <c:pt idx="16">
                  <c:v>0.000980382455323717</c:v>
                </c:pt>
                <c:pt idx="17">
                  <c:v>0.000299920032724606</c:v>
                </c:pt>
                <c:pt idx="18">
                  <c:v>-0.0005088890579192</c:v>
                </c:pt>
                <c:pt idx="19">
                  <c:v>-0.00138621051991638</c:v>
                </c:pt>
                <c:pt idx="20">
                  <c:v>-0.00128623661113766</c:v>
                </c:pt>
                <c:pt idx="21">
                  <c:v>-0.000952074990842798</c:v>
                </c:pt>
                <c:pt idx="22">
                  <c:v>-0.000732876707881352</c:v>
                </c:pt>
                <c:pt idx="23">
                  <c:v>-0.000670641538173164</c:v>
                </c:pt>
                <c:pt idx="24">
                  <c:v>-0.000758528718164651</c:v>
                </c:pt>
                <c:pt idx="25">
                  <c:v>-0.000513412912480054</c:v>
                </c:pt>
                <c:pt idx="26">
                  <c:v>-0.000597820051992866</c:v>
                </c:pt>
                <c:pt idx="27">
                  <c:v>-0.000437130337245215</c:v>
                </c:pt>
                <c:pt idx="28">
                  <c:v>-0.000458770973947537</c:v>
                </c:pt>
                <c:pt idx="29">
                  <c:v>-0.000337475500613212</c:v>
                </c:pt>
                <c:pt idx="30">
                  <c:v>-9.33721930707228E-5</c:v>
                </c:pt>
                <c:pt idx="31">
                  <c:v>0.000538215172017606</c:v>
                </c:pt>
                <c:pt idx="32">
                  <c:v>0.00112366935342495</c:v>
                </c:pt>
                <c:pt idx="33">
                  <c:v>0.0014465997487261</c:v>
                </c:pt>
                <c:pt idx="34">
                  <c:v>0.001603839716534</c:v>
                </c:pt>
                <c:pt idx="35">
                  <c:v>0.00134051314027587</c:v>
                </c:pt>
                <c:pt idx="36">
                  <c:v>0.000414441980467418</c:v>
                </c:pt>
                <c:pt idx="37">
                  <c:v>-0.000154548795178001</c:v>
                </c:pt>
                <c:pt idx="38">
                  <c:v>-0.000530248518516594</c:v>
                </c:pt>
                <c:pt idx="39">
                  <c:v>-0.00106047960966485</c:v>
                </c:pt>
                <c:pt idx="40">
                  <c:v>-0.00111989682237985</c:v>
                </c:pt>
                <c:pt idx="41">
                  <c:v>-0.00114283216632215</c:v>
                </c:pt>
                <c:pt idx="42">
                  <c:v>-0.00105360672362153</c:v>
                </c:pt>
                <c:pt idx="43">
                  <c:v>-0.00143717632763</c:v>
                </c:pt>
                <c:pt idx="44">
                  <c:v>-0.00237999062865136</c:v>
                </c:pt>
                <c:pt idx="45">
                  <c:v>-0.00222436645297605</c:v>
                </c:pt>
                <c:pt idx="46">
                  <c:v>-0.0015870642987651</c:v>
                </c:pt>
                <c:pt idx="47">
                  <c:v>-0.000932415012691373</c:v>
                </c:pt>
                <c:pt idx="48">
                  <c:v>-5.87785670508175E-5</c:v>
                </c:pt>
                <c:pt idx="49">
                  <c:v>0.000922245856944031</c:v>
                </c:pt>
                <c:pt idx="50">
                  <c:v>0.00219282187474511</c:v>
                </c:pt>
                <c:pt idx="51">
                  <c:v>0.00391707802571695</c:v>
                </c:pt>
                <c:pt idx="52">
                  <c:v>0.00539353307987769</c:v>
                </c:pt>
                <c:pt idx="53">
                  <c:v>0.00709855943736045</c:v>
                </c:pt>
                <c:pt idx="54">
                  <c:v>0.00816093671737822</c:v>
                </c:pt>
                <c:pt idx="55">
                  <c:v>0.0080929196296874</c:v>
                </c:pt>
                <c:pt idx="56">
                  <c:v>0.00640537741277371</c:v>
                </c:pt>
                <c:pt idx="57">
                  <c:v>0.00460875046712449</c:v>
                </c:pt>
                <c:pt idx="58">
                  <c:v>0.0025630399919284</c:v>
                </c:pt>
                <c:pt idx="59">
                  <c:v>0.00121189774526675</c:v>
                </c:pt>
                <c:pt idx="60">
                  <c:v>-3.87891487369123E-5</c:v>
                </c:pt>
                <c:pt idx="61">
                  <c:v>-0.000758180873904226</c:v>
                </c:pt>
                <c:pt idx="62">
                  <c:v>-0.000897458581391503</c:v>
                </c:pt>
                <c:pt idx="63">
                  <c:v>-0.00117196028355327</c:v>
                </c:pt>
                <c:pt idx="64">
                  <c:v>-0.00115781710541832</c:v>
                </c:pt>
                <c:pt idx="65">
                  <c:v>-0.000954520316407497</c:v>
                </c:pt>
                <c:pt idx="66">
                  <c:v>-0.000818951092673661</c:v>
                </c:pt>
                <c:pt idx="67">
                  <c:v>-0.000405280369716676</c:v>
                </c:pt>
                <c:pt idx="68">
                  <c:v>-7.47755015394361E-5</c:v>
                </c:pt>
                <c:pt idx="69">
                  <c:v>0.000798063674998131</c:v>
                </c:pt>
                <c:pt idx="70">
                  <c:v>0.00155218257053573</c:v>
                </c:pt>
                <c:pt idx="71">
                  <c:v>0.00226622890723449</c:v>
                </c:pt>
                <c:pt idx="72">
                  <c:v>0.00343019118678044</c:v>
                </c:pt>
                <c:pt idx="73">
                  <c:v>0.00348186663083673</c:v>
                </c:pt>
                <c:pt idx="74">
                  <c:v>0.00409714383453929</c:v>
                </c:pt>
                <c:pt idx="75">
                  <c:v>0.00456230857713337</c:v>
                </c:pt>
                <c:pt idx="76">
                  <c:v>0.00484335711623225</c:v>
                </c:pt>
                <c:pt idx="77">
                  <c:v>0.00414608845347256</c:v>
                </c:pt>
                <c:pt idx="78">
                  <c:v>0.00309555033607309</c:v>
                </c:pt>
                <c:pt idx="79">
                  <c:v>0.00173221452823286</c:v>
                </c:pt>
                <c:pt idx="80">
                  <c:v>0.00113245492251946</c:v>
                </c:pt>
                <c:pt idx="81">
                  <c:v>0.00102958945581158</c:v>
                </c:pt>
                <c:pt idx="82">
                  <c:v>0.00103800233843993</c:v>
                </c:pt>
                <c:pt idx="83">
                  <c:v>0.00126385355696398</c:v>
                </c:pt>
                <c:pt idx="84">
                  <c:v>0.00136691552549318</c:v>
                </c:pt>
                <c:pt idx="85">
                  <c:v>0.00116970495970768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'300913TSR475XD1Grid.txt'!$N$6:$N$37</c:f>
              <c:numCache>
                <c:formatCode>0.00E+00</c:formatCode>
                <c:ptCount val="32"/>
                <c:pt idx="0">
                  <c:v>-0.00463617334966471</c:v>
                </c:pt>
                <c:pt idx="1">
                  <c:v>-0.0015224721805043</c:v>
                </c:pt>
                <c:pt idx="2">
                  <c:v>-0.00083490409898623</c:v>
                </c:pt>
                <c:pt idx="3">
                  <c:v>-0.00104117452344165</c:v>
                </c:pt>
                <c:pt idx="4">
                  <c:v>-0.00130637935488434</c:v>
                </c:pt>
                <c:pt idx="5">
                  <c:v>-0.001119753732758</c:v>
                </c:pt>
                <c:pt idx="6">
                  <c:v>-0.000677745680353528</c:v>
                </c:pt>
                <c:pt idx="7">
                  <c:v>-6.87568081518072E-5</c:v>
                </c:pt>
                <c:pt idx="8">
                  <c:v>0.000108046412809983</c:v>
                </c:pt>
                <c:pt idx="9">
                  <c:v>0.0010509969246062</c:v>
                </c:pt>
                <c:pt idx="10">
                  <c:v>0.000491120058227194</c:v>
                </c:pt>
                <c:pt idx="11">
                  <c:v>-0.000687568081518072</c:v>
                </c:pt>
                <c:pt idx="12">
                  <c:v>-0.000726857686176247</c:v>
                </c:pt>
                <c:pt idx="13">
                  <c:v>-0.000510764860556282</c:v>
                </c:pt>
                <c:pt idx="14">
                  <c:v>-0.000746502488505335</c:v>
                </c:pt>
                <c:pt idx="15">
                  <c:v>-0.00122780014556798</c:v>
                </c:pt>
                <c:pt idx="16">
                  <c:v>-0.00083490409898623</c:v>
                </c:pt>
                <c:pt idx="17">
                  <c:v>0.000206270424455421</c:v>
                </c:pt>
                <c:pt idx="18">
                  <c:v>0.00225915226784509</c:v>
                </c:pt>
                <c:pt idx="19">
                  <c:v>0.00421381009958932</c:v>
                </c:pt>
                <c:pt idx="20">
                  <c:v>0.00413523089027297</c:v>
                </c:pt>
                <c:pt idx="21">
                  <c:v>0.00117868813974527</c:v>
                </c:pt>
                <c:pt idx="22">
                  <c:v>-0.000815259296657142</c:v>
                </c:pt>
                <c:pt idx="23">
                  <c:v>-0.00114922093625163</c:v>
                </c:pt>
                <c:pt idx="24">
                  <c:v>-0.000746502488505335</c:v>
                </c:pt>
                <c:pt idx="25">
                  <c:v>9.82240116454388E-6</c:v>
                </c:pt>
                <c:pt idx="26">
                  <c:v>0.00186625622126334</c:v>
                </c:pt>
                <c:pt idx="27">
                  <c:v>0.00330032679128674</c:v>
                </c:pt>
                <c:pt idx="28">
                  <c:v>0.00442990292520929</c:v>
                </c:pt>
                <c:pt idx="29">
                  <c:v>0.00469510775665197</c:v>
                </c:pt>
                <c:pt idx="30">
                  <c:v>0.00431203411123476</c:v>
                </c:pt>
                <c:pt idx="31">
                  <c:v>0.00335926119827401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'tsr8@1D'!$M$5:$M$87</c:f>
              <c:numCache>
                <c:formatCode>General</c:formatCode>
                <c:ptCount val="83"/>
                <c:pt idx="0">
                  <c:v>-0.000606941038326878</c:v>
                </c:pt>
                <c:pt idx="1">
                  <c:v>-0.0021071590796864</c:v>
                </c:pt>
                <c:pt idx="2">
                  <c:v>-0.00337377501859485</c:v>
                </c:pt>
                <c:pt idx="3">
                  <c:v>-0.00281445139668682</c:v>
                </c:pt>
                <c:pt idx="4">
                  <c:v>-0.000797285307245845</c:v>
                </c:pt>
                <c:pt idx="5">
                  <c:v>0.00144909522049195</c:v>
                </c:pt>
                <c:pt idx="6">
                  <c:v>0.00275360685578495</c:v>
                </c:pt>
                <c:pt idx="7">
                  <c:v>0.00207673643262694</c:v>
                </c:pt>
                <c:pt idx="8">
                  <c:v>0.00156091172214657</c:v>
                </c:pt>
                <c:pt idx="9">
                  <c:v>0.000455683419017466</c:v>
                </c:pt>
                <c:pt idx="10">
                  <c:v>-0.000240671079562809</c:v>
                </c:pt>
                <c:pt idx="11">
                  <c:v>-0.00145453304813094</c:v>
                </c:pt>
                <c:pt idx="12">
                  <c:v>-0.00363823339752634</c:v>
                </c:pt>
                <c:pt idx="13">
                  <c:v>-0.00569794575208929</c:v>
                </c:pt>
                <c:pt idx="14">
                  <c:v>-0.00881342925987103</c:v>
                </c:pt>
                <c:pt idx="15">
                  <c:v>-0.0121159245021456</c:v>
                </c:pt>
                <c:pt idx="16">
                  <c:v>-0.0138696943097905</c:v>
                </c:pt>
                <c:pt idx="17">
                  <c:v>-0.0166860655546426</c:v>
                </c:pt>
                <c:pt idx="18">
                  <c:v>-0.0172348575575537</c:v>
                </c:pt>
                <c:pt idx="19">
                  <c:v>-0.0182804877197026</c:v>
                </c:pt>
                <c:pt idx="20">
                  <c:v>-0.0153683760286533</c:v>
                </c:pt>
                <c:pt idx="21">
                  <c:v>-0.0112857171794273</c:v>
                </c:pt>
                <c:pt idx="22">
                  <c:v>-0.00769694434429977</c:v>
                </c:pt>
                <c:pt idx="23">
                  <c:v>-0.00369756190833489</c:v>
                </c:pt>
                <c:pt idx="24">
                  <c:v>-0.0012749805112213</c:v>
                </c:pt>
                <c:pt idx="25">
                  <c:v>-0.00030657088370027</c:v>
                </c:pt>
                <c:pt idx="26">
                  <c:v>3.08921860527151E-5</c:v>
                </c:pt>
                <c:pt idx="27">
                  <c:v>0.000201451579228442</c:v>
                </c:pt>
                <c:pt idx="28">
                  <c:v>0.000163706422938727</c:v>
                </c:pt>
                <c:pt idx="29">
                  <c:v>0.000125642366157493</c:v>
                </c:pt>
                <c:pt idx="30">
                  <c:v>-9.61529618815773E-5</c:v>
                </c:pt>
                <c:pt idx="31">
                  <c:v>-0.000374762739391293</c:v>
                </c:pt>
                <c:pt idx="32">
                  <c:v>-0.000941287627477434</c:v>
                </c:pt>
                <c:pt idx="33">
                  <c:v>-0.0012947953637047</c:v>
                </c:pt>
                <c:pt idx="34">
                  <c:v>-0.00105890670113234</c:v>
                </c:pt>
                <c:pt idx="35">
                  <c:v>0.000516266225687261</c:v>
                </c:pt>
                <c:pt idx="36">
                  <c:v>0.000809429786742111</c:v>
                </c:pt>
                <c:pt idx="37">
                  <c:v>0.000430896632392624</c:v>
                </c:pt>
                <c:pt idx="38">
                  <c:v>-0.000285763948069675</c:v>
                </c:pt>
                <c:pt idx="39">
                  <c:v>-0.00106264765793204</c:v>
                </c:pt>
                <c:pt idx="40">
                  <c:v>-0.00273091901267561</c:v>
                </c:pt>
                <c:pt idx="41">
                  <c:v>-0.00522784449759819</c:v>
                </c:pt>
                <c:pt idx="42">
                  <c:v>-0.00508545501066346</c:v>
                </c:pt>
                <c:pt idx="43">
                  <c:v>-0.00295725800148796</c:v>
                </c:pt>
                <c:pt idx="44">
                  <c:v>-0.00172277969179703</c:v>
                </c:pt>
                <c:pt idx="45">
                  <c:v>-0.000248602520631758</c:v>
                </c:pt>
                <c:pt idx="46">
                  <c:v>0.000540711689962567</c:v>
                </c:pt>
                <c:pt idx="47">
                  <c:v>0.00297108425080778</c:v>
                </c:pt>
                <c:pt idx="48">
                  <c:v>0.00395015766127295</c:v>
                </c:pt>
                <c:pt idx="49">
                  <c:v>0.00640775714850423</c:v>
                </c:pt>
                <c:pt idx="50">
                  <c:v>0.00759828139523606</c:v>
                </c:pt>
                <c:pt idx="51">
                  <c:v>0.00938653367391928</c:v>
                </c:pt>
                <c:pt idx="52">
                  <c:v>0.0104897993182264</c:v>
                </c:pt>
                <c:pt idx="53">
                  <c:v>0.00813383217595687</c:v>
                </c:pt>
                <c:pt idx="54">
                  <c:v>0.0101438875686437</c:v>
                </c:pt>
                <c:pt idx="55">
                  <c:v>0.00968747405757334</c:v>
                </c:pt>
                <c:pt idx="56">
                  <c:v>0.00814560112547504</c:v>
                </c:pt>
                <c:pt idx="57">
                  <c:v>0.00659814623738178</c:v>
                </c:pt>
                <c:pt idx="58">
                  <c:v>0.00510149209541595</c:v>
                </c:pt>
                <c:pt idx="59">
                  <c:v>0.00353494980029053</c:v>
                </c:pt>
                <c:pt idx="60">
                  <c:v>0.00241087276737627</c:v>
                </c:pt>
                <c:pt idx="61">
                  <c:v>0.000564164778500393</c:v>
                </c:pt>
                <c:pt idx="62">
                  <c:v>-0.000328134882713921</c:v>
                </c:pt>
                <c:pt idx="63">
                  <c:v>-0.000509812791031432</c:v>
                </c:pt>
                <c:pt idx="64">
                  <c:v>-0.000684972978813829</c:v>
                </c:pt>
                <c:pt idx="65">
                  <c:v>-0.00101730469533752</c:v>
                </c:pt>
                <c:pt idx="66">
                  <c:v>-0.00073910569220006</c:v>
                </c:pt>
                <c:pt idx="67">
                  <c:v>-0.000750434580962075</c:v>
                </c:pt>
                <c:pt idx="68">
                  <c:v>-6.59553393308745E-5</c:v>
                </c:pt>
                <c:pt idx="69">
                  <c:v>0.000195504730763935</c:v>
                </c:pt>
                <c:pt idx="70">
                  <c:v>0.00115844821220444</c:v>
                </c:pt>
                <c:pt idx="71">
                  <c:v>0.00186467461371553</c:v>
                </c:pt>
                <c:pt idx="72">
                  <c:v>0.00265084095848034</c:v>
                </c:pt>
                <c:pt idx="73">
                  <c:v>0.00305655167546621</c:v>
                </c:pt>
                <c:pt idx="74">
                  <c:v>0.00452288811556239</c:v>
                </c:pt>
                <c:pt idx="75">
                  <c:v>0.0048628236671507</c:v>
                </c:pt>
                <c:pt idx="76">
                  <c:v>0.00387959365421857</c:v>
                </c:pt>
                <c:pt idx="77">
                  <c:v>0.00305037070046111</c:v>
                </c:pt>
                <c:pt idx="78">
                  <c:v>0.0017132555343355</c:v>
                </c:pt>
                <c:pt idx="79">
                  <c:v>0.00115384067788425</c:v>
                </c:pt>
                <c:pt idx="80">
                  <c:v>0.00111652587470397</c:v>
                </c:pt>
                <c:pt idx="81">
                  <c:v>0.00138535359743881</c:v>
                </c:pt>
                <c:pt idx="82">
                  <c:v>0.00155208885014971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'300913TSR8XD1Grid.txt'!$N$6:$N$37</c:f>
              <c:numCache>
                <c:formatCode>0.00E+00</c:formatCode>
                <c:ptCount val="32"/>
                <c:pt idx="0">
                  <c:v>-0.0161177483854807</c:v>
                </c:pt>
                <c:pt idx="1">
                  <c:v>-0.0088522865745643</c:v>
                </c:pt>
                <c:pt idx="2">
                  <c:v>-0.00308382925765543</c:v>
                </c:pt>
                <c:pt idx="3">
                  <c:v>0.000149700449400749</c:v>
                </c:pt>
                <c:pt idx="4">
                  <c:v>0.00112774338548564</c:v>
                </c:pt>
                <c:pt idx="5">
                  <c:v>0.00156686470372784</c:v>
                </c:pt>
                <c:pt idx="6">
                  <c:v>0.00198602596204994</c:v>
                </c:pt>
                <c:pt idx="7">
                  <c:v>0.00174650524300874</c:v>
                </c:pt>
                <c:pt idx="8">
                  <c:v>-0.00204590614181024</c:v>
                </c:pt>
                <c:pt idx="9">
                  <c:v>-0.00158682476364794</c:v>
                </c:pt>
                <c:pt idx="10">
                  <c:v>0.00125748377496629</c:v>
                </c:pt>
                <c:pt idx="11">
                  <c:v>-0.000279440838881398</c:v>
                </c:pt>
                <c:pt idx="12">
                  <c:v>-0.00226546680093134</c:v>
                </c:pt>
                <c:pt idx="13">
                  <c:v>-0.00508981527962547</c:v>
                </c:pt>
                <c:pt idx="14">
                  <c:v>-0.00598801797602996</c:v>
                </c:pt>
                <c:pt idx="15">
                  <c:v>-0.00552893659786767</c:v>
                </c:pt>
                <c:pt idx="16">
                  <c:v>-0.00263472790945318</c:v>
                </c:pt>
                <c:pt idx="17">
                  <c:v>0.00244510734021223</c:v>
                </c:pt>
                <c:pt idx="18">
                  <c:v>0.00694610085219476</c:v>
                </c:pt>
                <c:pt idx="19">
                  <c:v>0.0127744383488639</c:v>
                </c:pt>
                <c:pt idx="20">
                  <c:v>0.0133732401464669</c:v>
                </c:pt>
                <c:pt idx="21">
                  <c:v>0.00933132801264669</c:v>
                </c:pt>
                <c:pt idx="22">
                  <c:v>0.00360279081557803</c:v>
                </c:pt>
                <c:pt idx="23">
                  <c:v>-0.000139720419440699</c:v>
                </c:pt>
                <c:pt idx="24">
                  <c:v>-0.000878242636484394</c:v>
                </c:pt>
                <c:pt idx="25">
                  <c:v>-0.000169660509320849</c:v>
                </c:pt>
                <c:pt idx="26">
                  <c:v>0.000838322516644195</c:v>
                </c:pt>
                <c:pt idx="27">
                  <c:v>0.00242514728029214</c:v>
                </c:pt>
                <c:pt idx="28">
                  <c:v>0.00403193210386018</c:v>
                </c:pt>
                <c:pt idx="29">
                  <c:v>0.00469061408122347</c:v>
                </c:pt>
                <c:pt idx="30">
                  <c:v>0.00466067399134332</c:v>
                </c:pt>
                <c:pt idx="31">
                  <c:v>0.00354291063581773</c:v>
                </c:pt>
              </c:numCache>
            </c:numRef>
          </c:yVal>
        </c:ser>
        <c:axId val="548102872"/>
        <c:axId val="666668312"/>
      </c:scatterChart>
      <c:valAx>
        <c:axId val="548102872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666668312"/>
        <c:crosses val="autoZero"/>
        <c:crossBetween val="midCat"/>
        <c:majorUnit val="500.0"/>
        <c:minorUnit val="100.0"/>
      </c:valAx>
      <c:valAx>
        <c:axId val="666668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&lt;uv&gt;/Uhub2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48102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253228900477"/>
          <c:y val="0.571266475934881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lang="nb-NO"/>
            </a:pPr>
            <a:r>
              <a:rPr/>
              <a:t>With grid Turbulence, Tu @ x/D=1</a:t>
            </a:r>
          </a:p>
        </c:rich>
      </c:tx>
      <c:layout>
        <c:manualLayout>
          <c:xMode val="edge"/>
          <c:yMode val="edge"/>
          <c:x val="0.340505959182543"/>
          <c:y val="0.0154340836012862"/>
        </c:manualLayout>
      </c:layout>
    </c:title>
    <c:plotArea>
      <c:layout>
        <c:manualLayout>
          <c:layoutTarget val="inner"/>
          <c:xMode val="edge"/>
          <c:yMode val="edge"/>
          <c:x val="0.0850800149981251"/>
          <c:y val="0.0887619047619047"/>
          <c:w val="0.880413798275216"/>
          <c:h val="0.79247969658243"/>
        </c:manualLayout>
      </c:layout>
      <c:scatterChart>
        <c:scatterStyle val="lineMarker"/>
        <c:ser>
          <c:idx val="4"/>
          <c:order val="0"/>
          <c:tx>
            <c:strRef>
              <c:f>'tsr350@1D'!$A$1</c:f>
              <c:strCache>
                <c:ptCount val="1"/>
                <c:pt idx="0">
                  <c:v>XW, x/D=1, TSR=3.50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'tsr350@1D'!$A$4:$A$89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-20.0</c:v>
                </c:pt>
                <c:pt idx="2">
                  <c:v>-40.0</c:v>
                </c:pt>
                <c:pt idx="3">
                  <c:v>-60.0</c:v>
                </c:pt>
                <c:pt idx="4">
                  <c:v>-80.0</c:v>
                </c:pt>
                <c:pt idx="5">
                  <c:v>-100.0</c:v>
                </c:pt>
                <c:pt idx="6">
                  <c:v>-150.0</c:v>
                </c:pt>
                <c:pt idx="7">
                  <c:v>-200.0</c:v>
                </c:pt>
                <c:pt idx="8">
                  <c:v>-250.0</c:v>
                </c:pt>
                <c:pt idx="9">
                  <c:v>-300.0</c:v>
                </c:pt>
                <c:pt idx="10">
                  <c:v>-320.0</c:v>
                </c:pt>
                <c:pt idx="11">
                  <c:v>-340.0</c:v>
                </c:pt>
                <c:pt idx="12">
                  <c:v>-360.0</c:v>
                </c:pt>
                <c:pt idx="13">
                  <c:v>-380.0</c:v>
                </c:pt>
                <c:pt idx="14">
                  <c:v>-400.0</c:v>
                </c:pt>
                <c:pt idx="15">
                  <c:v>-420.0</c:v>
                </c:pt>
                <c:pt idx="16">
                  <c:v>-440.0</c:v>
                </c:pt>
                <c:pt idx="17">
                  <c:v>-460.0</c:v>
                </c:pt>
                <c:pt idx="18">
                  <c:v>-480.0</c:v>
                </c:pt>
                <c:pt idx="19">
                  <c:v>-500.0</c:v>
                </c:pt>
                <c:pt idx="20">
                  <c:v>-520.0</c:v>
                </c:pt>
                <c:pt idx="21">
                  <c:v>-540.0</c:v>
                </c:pt>
                <c:pt idx="22">
                  <c:v>-560.0</c:v>
                </c:pt>
                <c:pt idx="23">
                  <c:v>-580.0</c:v>
                </c:pt>
                <c:pt idx="24">
                  <c:v>-600.0</c:v>
                </c:pt>
                <c:pt idx="25">
                  <c:v>-620.0</c:v>
                </c:pt>
                <c:pt idx="26">
                  <c:v>-640.0</c:v>
                </c:pt>
                <c:pt idx="27">
                  <c:v>-660.0</c:v>
                </c:pt>
                <c:pt idx="28">
                  <c:v>-680.0</c:v>
                </c:pt>
                <c:pt idx="29">
                  <c:v>-700.0</c:v>
                </c:pt>
                <c:pt idx="30">
                  <c:v>-720.0</c:v>
                </c:pt>
                <c:pt idx="31">
                  <c:v>-740.0</c:v>
                </c:pt>
                <c:pt idx="32">
                  <c:v>-760.0</c:v>
                </c:pt>
                <c:pt idx="33">
                  <c:v>-780.0</c:v>
                </c:pt>
                <c:pt idx="34">
                  <c:v>-800.0</c:v>
                </c:pt>
                <c:pt idx="35">
                  <c:v>-820.0</c:v>
                </c:pt>
                <c:pt idx="36">
                  <c:v>-840.0</c:v>
                </c:pt>
                <c:pt idx="37">
                  <c:v>-860.0</c:v>
                </c:pt>
                <c:pt idx="38">
                  <c:v>-880.0</c:v>
                </c:pt>
                <c:pt idx="39">
                  <c:v>-900.0</c:v>
                </c:pt>
                <c:pt idx="40">
                  <c:v>-950.0</c:v>
                </c:pt>
                <c:pt idx="41">
                  <c:v>-1000.0</c:v>
                </c:pt>
                <c:pt idx="42">
                  <c:v>-1050.0</c:v>
                </c:pt>
                <c:pt idx="43">
                  <c:v>-1100.0</c:v>
                </c:pt>
                <c:pt idx="44">
                  <c:v>-1150.0</c:v>
                </c:pt>
                <c:pt idx="45">
                  <c:v>-1200.0</c:v>
                </c:pt>
                <c:pt idx="46">
                  <c:v>-1250.0</c:v>
                </c:pt>
                <c:pt idx="47">
                  <c:v>-1300.0</c:v>
                </c:pt>
                <c:pt idx="48">
                  <c:v>-1350.0</c:v>
                </c:pt>
                <c:pt idx="49">
                  <c:v>-1400.0</c:v>
                </c:pt>
                <c:pt idx="50">
                  <c:v>0.0</c:v>
                </c:pt>
                <c:pt idx="51">
                  <c:v>20.0</c:v>
                </c:pt>
                <c:pt idx="52">
                  <c:v>40.0</c:v>
                </c:pt>
                <c:pt idx="53">
                  <c:v>60.0</c:v>
                </c:pt>
                <c:pt idx="54">
                  <c:v>80.0</c:v>
                </c:pt>
                <c:pt idx="55">
                  <c:v>100.0</c:v>
                </c:pt>
                <c:pt idx="56">
                  <c:v>150.0</c:v>
                </c:pt>
                <c:pt idx="57">
                  <c:v>200.0</c:v>
                </c:pt>
                <c:pt idx="58">
                  <c:v>250.0</c:v>
                </c:pt>
                <c:pt idx="59">
                  <c:v>300.0</c:v>
                </c:pt>
                <c:pt idx="60">
                  <c:v>320.0</c:v>
                </c:pt>
                <c:pt idx="61">
                  <c:v>340.0</c:v>
                </c:pt>
                <c:pt idx="62">
                  <c:v>360.0</c:v>
                </c:pt>
                <c:pt idx="63">
                  <c:v>380.0</c:v>
                </c:pt>
                <c:pt idx="64">
                  <c:v>400.0</c:v>
                </c:pt>
                <c:pt idx="65">
                  <c:v>420.0</c:v>
                </c:pt>
                <c:pt idx="66">
                  <c:v>440.0</c:v>
                </c:pt>
                <c:pt idx="67">
                  <c:v>460.0</c:v>
                </c:pt>
                <c:pt idx="68">
                  <c:v>480.0</c:v>
                </c:pt>
                <c:pt idx="69">
                  <c:v>500.0</c:v>
                </c:pt>
                <c:pt idx="70">
                  <c:v>520.0</c:v>
                </c:pt>
                <c:pt idx="71">
                  <c:v>540.0</c:v>
                </c:pt>
                <c:pt idx="72">
                  <c:v>560.0</c:v>
                </c:pt>
                <c:pt idx="73">
                  <c:v>580.0</c:v>
                </c:pt>
                <c:pt idx="74">
                  <c:v>600.0</c:v>
                </c:pt>
                <c:pt idx="75">
                  <c:v>620.0</c:v>
                </c:pt>
                <c:pt idx="76">
                  <c:v>640.0</c:v>
                </c:pt>
                <c:pt idx="77">
                  <c:v>660.0</c:v>
                </c:pt>
                <c:pt idx="78">
                  <c:v>680.0</c:v>
                </c:pt>
                <c:pt idx="79">
                  <c:v>700.0</c:v>
                </c:pt>
                <c:pt idx="80">
                  <c:v>750.0</c:v>
                </c:pt>
                <c:pt idx="81">
                  <c:v>800.0</c:v>
                </c:pt>
                <c:pt idx="82">
                  <c:v>850.0</c:v>
                </c:pt>
                <c:pt idx="83">
                  <c:v>900.0</c:v>
                </c:pt>
                <c:pt idx="84">
                  <c:v>950.0</c:v>
                </c:pt>
                <c:pt idx="85">
                  <c:v>1000.0</c:v>
                </c:pt>
              </c:numCache>
            </c:numRef>
          </c:xVal>
          <c:yVal>
            <c:numRef>
              <c:f>'tsr350@1D'!$W$4:$W$89</c:f>
              <c:numCache>
                <c:formatCode>General</c:formatCode>
                <c:ptCount val="86"/>
                <c:pt idx="0">
                  <c:v>12.08587736074171</c:v>
                </c:pt>
                <c:pt idx="1">
                  <c:v>12.11867909846855</c:v>
                </c:pt>
                <c:pt idx="2">
                  <c:v>12.14695102343231</c:v>
                </c:pt>
                <c:pt idx="3">
                  <c:v>12.48613675938153</c:v>
                </c:pt>
                <c:pt idx="4">
                  <c:v>12.72189976776557</c:v>
                </c:pt>
                <c:pt idx="5">
                  <c:v>12.9561574752057</c:v>
                </c:pt>
                <c:pt idx="6">
                  <c:v>13.0472810452832</c:v>
                </c:pt>
                <c:pt idx="7">
                  <c:v>12.15480830458989</c:v>
                </c:pt>
                <c:pt idx="8">
                  <c:v>11.15112913761201</c:v>
                </c:pt>
                <c:pt idx="9">
                  <c:v>10.5997541603037</c:v>
                </c:pt>
                <c:pt idx="10">
                  <c:v>10.64317402051375</c:v>
                </c:pt>
                <c:pt idx="11">
                  <c:v>10.41068642469427</c:v>
                </c:pt>
                <c:pt idx="12">
                  <c:v>10.53727812196391</c:v>
                </c:pt>
                <c:pt idx="13">
                  <c:v>11.3076844082989</c:v>
                </c:pt>
                <c:pt idx="14">
                  <c:v>12.24584941167096</c:v>
                </c:pt>
                <c:pt idx="15">
                  <c:v>13.4039552642072</c:v>
                </c:pt>
                <c:pt idx="16">
                  <c:v>14.96447848936712</c:v>
                </c:pt>
                <c:pt idx="17">
                  <c:v>15.78668262728689</c:v>
                </c:pt>
                <c:pt idx="18">
                  <c:v>15.116012869458</c:v>
                </c:pt>
                <c:pt idx="19">
                  <c:v>14.14883691627088</c:v>
                </c:pt>
                <c:pt idx="20">
                  <c:v>12.28915663635958</c:v>
                </c:pt>
                <c:pt idx="21">
                  <c:v>10.75599620329884</c:v>
                </c:pt>
                <c:pt idx="22">
                  <c:v>9.707361022350955</c:v>
                </c:pt>
                <c:pt idx="23">
                  <c:v>9.0198018201284</c:v>
                </c:pt>
                <c:pt idx="24">
                  <c:v>8.516799088987223</c:v>
                </c:pt>
                <c:pt idx="25">
                  <c:v>8.387168926456162</c:v>
                </c:pt>
                <c:pt idx="26">
                  <c:v>8.110080171174108</c:v>
                </c:pt>
                <c:pt idx="27">
                  <c:v>8.017777291149803</c:v>
                </c:pt>
                <c:pt idx="28">
                  <c:v>8.039542506819035</c:v>
                </c:pt>
                <c:pt idx="29">
                  <c:v>7.759394424746481</c:v>
                </c:pt>
                <c:pt idx="30">
                  <c:v>8.040528105668004</c:v>
                </c:pt>
                <c:pt idx="31">
                  <c:v>8.146457576585595</c:v>
                </c:pt>
                <c:pt idx="32">
                  <c:v>8.282693051751198</c:v>
                </c:pt>
                <c:pt idx="33">
                  <c:v>8.638031587774863</c:v>
                </c:pt>
                <c:pt idx="34">
                  <c:v>9.02268076265487</c:v>
                </c:pt>
                <c:pt idx="35">
                  <c:v>9.537232476804187</c:v>
                </c:pt>
                <c:pt idx="36">
                  <c:v>9.718785359165874</c:v>
                </c:pt>
                <c:pt idx="37">
                  <c:v>10.1377121266241</c:v>
                </c:pt>
                <c:pt idx="38">
                  <c:v>10.31647648767388</c:v>
                </c:pt>
                <c:pt idx="39">
                  <c:v>10.52251349022322</c:v>
                </c:pt>
                <c:pt idx="40">
                  <c:v>10.13910497861709</c:v>
                </c:pt>
                <c:pt idx="41">
                  <c:v>9.057563870600398</c:v>
                </c:pt>
                <c:pt idx="42">
                  <c:v>7.706707652154311</c:v>
                </c:pt>
                <c:pt idx="43">
                  <c:v>6.283942909445053</c:v>
                </c:pt>
                <c:pt idx="44">
                  <c:v>5.203194830129977</c:v>
                </c:pt>
                <c:pt idx="45">
                  <c:v>5.068307836696235</c:v>
                </c:pt>
                <c:pt idx="46">
                  <c:v>5.322874825256139</c:v>
                </c:pt>
                <c:pt idx="47">
                  <c:v>5.373430435380853</c:v>
                </c:pt>
                <c:pt idx="48">
                  <c:v>5.445884177822066</c:v>
                </c:pt>
                <c:pt idx="49">
                  <c:v>5.481707005986508</c:v>
                </c:pt>
                <c:pt idx="50">
                  <c:v>12.08822549639781</c:v>
                </c:pt>
                <c:pt idx="51">
                  <c:v>12.5889044537974</c:v>
                </c:pt>
                <c:pt idx="52">
                  <c:v>12.5843797629671</c:v>
                </c:pt>
                <c:pt idx="53">
                  <c:v>12.34448314984492</c:v>
                </c:pt>
                <c:pt idx="54">
                  <c:v>11.73795867492748</c:v>
                </c:pt>
                <c:pt idx="55">
                  <c:v>11.34359131020164</c:v>
                </c:pt>
                <c:pt idx="56">
                  <c:v>11.94724912678438</c:v>
                </c:pt>
                <c:pt idx="57">
                  <c:v>12.43859465745896</c:v>
                </c:pt>
                <c:pt idx="58">
                  <c:v>12.00494963507909</c:v>
                </c:pt>
                <c:pt idx="59">
                  <c:v>11.09421155355813</c:v>
                </c:pt>
                <c:pt idx="60">
                  <c:v>10.23635303082608</c:v>
                </c:pt>
                <c:pt idx="61">
                  <c:v>9.431258659568005</c:v>
                </c:pt>
                <c:pt idx="62">
                  <c:v>9.033438203918575</c:v>
                </c:pt>
                <c:pt idx="63">
                  <c:v>8.70850137973847</c:v>
                </c:pt>
                <c:pt idx="64">
                  <c:v>9.232313325812935</c:v>
                </c:pt>
                <c:pt idx="65">
                  <c:v>10.37220430780633</c:v>
                </c:pt>
                <c:pt idx="66">
                  <c:v>11.52123548814325</c:v>
                </c:pt>
                <c:pt idx="67">
                  <c:v>11.02478606520576</c:v>
                </c:pt>
                <c:pt idx="68">
                  <c:v>8.97483423927619</c:v>
                </c:pt>
                <c:pt idx="69">
                  <c:v>6.956197494366603</c:v>
                </c:pt>
                <c:pt idx="70">
                  <c:v>5.234717618340188</c:v>
                </c:pt>
                <c:pt idx="71">
                  <c:v>4.83259803427703</c:v>
                </c:pt>
                <c:pt idx="72">
                  <c:v>6.164058421535043</c:v>
                </c:pt>
                <c:pt idx="73">
                  <c:v>4.425898290902444</c:v>
                </c:pt>
                <c:pt idx="74">
                  <c:v>4.335969211857218</c:v>
                </c:pt>
                <c:pt idx="75">
                  <c:v>4.353813672977462</c:v>
                </c:pt>
                <c:pt idx="76">
                  <c:v>4.336676081774318</c:v>
                </c:pt>
                <c:pt idx="77">
                  <c:v>4.394911523367454</c:v>
                </c:pt>
                <c:pt idx="78">
                  <c:v>4.428513674228</c:v>
                </c:pt>
                <c:pt idx="79">
                  <c:v>4.457890887891281</c:v>
                </c:pt>
                <c:pt idx="80">
                  <c:v>4.86388954934917</c:v>
                </c:pt>
                <c:pt idx="81">
                  <c:v>5.393026888233815</c:v>
                </c:pt>
                <c:pt idx="82">
                  <c:v>5.737679648601627</c:v>
                </c:pt>
                <c:pt idx="83">
                  <c:v>5.996056583013471</c:v>
                </c:pt>
                <c:pt idx="84">
                  <c:v>6.108688563222647</c:v>
                </c:pt>
                <c:pt idx="85">
                  <c:v>5.768271910008997</c:v>
                </c:pt>
              </c:numCache>
            </c:numRef>
          </c:yVal>
        </c:ser>
        <c:ser>
          <c:idx val="2"/>
          <c:order val="1"/>
          <c:tx>
            <c:strRef>
              <c:f>'300913TSR350XD1Grid.txt'!$C$1</c:f>
              <c:strCache>
                <c:ptCount val="1"/>
                <c:pt idx="0">
                  <c:v>LDA, x/D=1, TSR=3.50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'300913TSR350XD1Grid.txt'!$A$6:$A$37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'300913TSR350XD1Grid.txt'!$O$6:$O$37</c:f>
              <c:numCache>
                <c:formatCode>0.00</c:formatCode>
                <c:ptCount val="32"/>
                <c:pt idx="0">
                  <c:v>10.44444444444444</c:v>
                </c:pt>
                <c:pt idx="1">
                  <c:v>9.752388780437686</c:v>
                </c:pt>
                <c:pt idx="2">
                  <c:v>8.866013071895425</c:v>
                </c:pt>
                <c:pt idx="3">
                  <c:v>10.57765151515151</c:v>
                </c:pt>
                <c:pt idx="4">
                  <c:v>11.76447105788423</c:v>
                </c:pt>
                <c:pt idx="5">
                  <c:v>12.895865237366</c:v>
                </c:pt>
                <c:pt idx="6">
                  <c:v>13.20084048327788</c:v>
                </c:pt>
                <c:pt idx="7">
                  <c:v>12.71893895065341</c:v>
                </c:pt>
                <c:pt idx="8">
                  <c:v>13.18091844813935</c:v>
                </c:pt>
                <c:pt idx="9">
                  <c:v>13.32446302984223</c:v>
                </c:pt>
                <c:pt idx="10">
                  <c:v>13.14586022496773</c:v>
                </c:pt>
                <c:pt idx="11">
                  <c:v>14.51649818806027</c:v>
                </c:pt>
                <c:pt idx="12">
                  <c:v>14.58980916781428</c:v>
                </c:pt>
                <c:pt idx="13">
                  <c:v>14.1725768321513</c:v>
                </c:pt>
                <c:pt idx="14">
                  <c:v>13.01171875</c:v>
                </c:pt>
                <c:pt idx="15">
                  <c:v>12.25095785440613</c:v>
                </c:pt>
                <c:pt idx="16">
                  <c:v>12.06310679611651</c:v>
                </c:pt>
                <c:pt idx="17">
                  <c:v>13.09107142857143</c:v>
                </c:pt>
                <c:pt idx="18">
                  <c:v>15.76835607537362</c:v>
                </c:pt>
                <c:pt idx="19">
                  <c:v>16.17838071871843</c:v>
                </c:pt>
                <c:pt idx="20">
                  <c:v>12.58051897248663</c:v>
                </c:pt>
                <c:pt idx="21">
                  <c:v>9.336919804829225</c:v>
                </c:pt>
                <c:pt idx="22">
                  <c:v>8.430957128614159</c:v>
                </c:pt>
                <c:pt idx="23">
                  <c:v>8.333123663353881</c:v>
                </c:pt>
                <c:pt idx="24">
                  <c:v>8.812826059295076</c:v>
                </c:pt>
                <c:pt idx="25">
                  <c:v>9.427003573251658</c:v>
                </c:pt>
                <c:pt idx="26">
                  <c:v>10.72194513715711</c:v>
                </c:pt>
                <c:pt idx="27">
                  <c:v>11.73346094030386</c:v>
                </c:pt>
                <c:pt idx="28">
                  <c:v>12.26256041362257</c:v>
                </c:pt>
                <c:pt idx="29">
                  <c:v>11.67282321899736</c:v>
                </c:pt>
                <c:pt idx="30">
                  <c:v>9.960513326752218</c:v>
                </c:pt>
                <c:pt idx="31">
                  <c:v>8.211610486891386</c:v>
                </c:pt>
              </c:numCache>
            </c:numRef>
          </c:yVal>
        </c:ser>
        <c:ser>
          <c:idx val="5"/>
          <c:order val="2"/>
          <c:tx>
            <c:strRef>
              <c:f>'tsr475@1D'!$A$1</c:f>
              <c:strCache>
                <c:ptCount val="1"/>
                <c:pt idx="0">
                  <c:v>XW, x/D=1, TSR=4.75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'tsr475@1D'!$A$4:$A$89</c:f>
              <c:numCache>
                <c:formatCode>General</c:formatCode>
                <c:ptCount val="8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>
                  <c:v>950.0</c:v>
                </c:pt>
                <c:pt idx="35">
                  <c:v>1000.0</c:v>
                </c:pt>
                <c:pt idx="36">
                  <c:v>0.0</c:v>
                </c:pt>
                <c:pt idx="37">
                  <c:v>-20.0</c:v>
                </c:pt>
                <c:pt idx="38">
                  <c:v>-40.0</c:v>
                </c:pt>
                <c:pt idx="39">
                  <c:v>-60.0</c:v>
                </c:pt>
                <c:pt idx="40">
                  <c:v>-80.0</c:v>
                </c:pt>
                <c:pt idx="41">
                  <c:v>-100.0</c:v>
                </c:pt>
                <c:pt idx="42">
                  <c:v>-150.0</c:v>
                </c:pt>
                <c:pt idx="43">
                  <c:v>-200.0</c:v>
                </c:pt>
                <c:pt idx="44">
                  <c:v>-250.0</c:v>
                </c:pt>
                <c:pt idx="45">
                  <c:v>-300.0</c:v>
                </c:pt>
                <c:pt idx="46">
                  <c:v>-320.0</c:v>
                </c:pt>
                <c:pt idx="47">
                  <c:v>-340.0</c:v>
                </c:pt>
                <c:pt idx="48">
                  <c:v>-360.0</c:v>
                </c:pt>
                <c:pt idx="49">
                  <c:v>-380.0</c:v>
                </c:pt>
                <c:pt idx="50">
                  <c:v>-400.0</c:v>
                </c:pt>
                <c:pt idx="51">
                  <c:v>-420.0</c:v>
                </c:pt>
                <c:pt idx="52">
                  <c:v>-440.0</c:v>
                </c:pt>
                <c:pt idx="53">
                  <c:v>-460.0</c:v>
                </c:pt>
                <c:pt idx="54">
                  <c:v>-480.0</c:v>
                </c:pt>
                <c:pt idx="55">
                  <c:v>-500.0</c:v>
                </c:pt>
                <c:pt idx="56">
                  <c:v>-520.0</c:v>
                </c:pt>
                <c:pt idx="57">
                  <c:v>-540.0</c:v>
                </c:pt>
                <c:pt idx="58">
                  <c:v>-560.0</c:v>
                </c:pt>
                <c:pt idx="59">
                  <c:v>-580.0</c:v>
                </c:pt>
                <c:pt idx="60">
                  <c:v>-600.0</c:v>
                </c:pt>
                <c:pt idx="61">
                  <c:v>-620.0</c:v>
                </c:pt>
                <c:pt idx="62">
                  <c:v>-640.0</c:v>
                </c:pt>
                <c:pt idx="63">
                  <c:v>-660.0</c:v>
                </c:pt>
                <c:pt idx="64">
                  <c:v>-680.0</c:v>
                </c:pt>
                <c:pt idx="65">
                  <c:v>-700.0</c:v>
                </c:pt>
                <c:pt idx="66">
                  <c:v>-720.0</c:v>
                </c:pt>
                <c:pt idx="67">
                  <c:v>-740.0</c:v>
                </c:pt>
                <c:pt idx="68">
                  <c:v>-760.0</c:v>
                </c:pt>
                <c:pt idx="69">
                  <c:v>-780.0</c:v>
                </c:pt>
                <c:pt idx="70">
                  <c:v>-800.0</c:v>
                </c:pt>
                <c:pt idx="71">
                  <c:v>-820.0</c:v>
                </c:pt>
                <c:pt idx="72">
                  <c:v>-840.0</c:v>
                </c:pt>
                <c:pt idx="73">
                  <c:v>-860.0</c:v>
                </c:pt>
                <c:pt idx="74">
                  <c:v>-880.0</c:v>
                </c:pt>
                <c:pt idx="75">
                  <c:v>-900.0</c:v>
                </c:pt>
                <c:pt idx="76">
                  <c:v>-950.0</c:v>
                </c:pt>
                <c:pt idx="77">
                  <c:v>-1000.0</c:v>
                </c:pt>
                <c:pt idx="78">
                  <c:v>-1050.0</c:v>
                </c:pt>
                <c:pt idx="79">
                  <c:v>-1100.0</c:v>
                </c:pt>
                <c:pt idx="80">
                  <c:v>-1150.0</c:v>
                </c:pt>
                <c:pt idx="81">
                  <c:v>-1200.0</c:v>
                </c:pt>
                <c:pt idx="82">
                  <c:v>-1250.0</c:v>
                </c:pt>
                <c:pt idx="83">
                  <c:v>-1300.0</c:v>
                </c:pt>
                <c:pt idx="84">
                  <c:v>-1350.0</c:v>
                </c:pt>
                <c:pt idx="85">
                  <c:v>-1400.0</c:v>
                </c:pt>
              </c:numCache>
            </c:numRef>
          </c:xVal>
          <c:yVal>
            <c:numRef>
              <c:f>'tsr475@1D'!$W$4:$W$89</c:f>
              <c:numCache>
                <c:formatCode>General</c:formatCode>
                <c:ptCount val="86"/>
                <c:pt idx="0">
                  <c:v>11.41031902028148</c:v>
                </c:pt>
                <c:pt idx="1">
                  <c:v>11.65162852613583</c:v>
                </c:pt>
                <c:pt idx="2">
                  <c:v>11.44440969103204</c:v>
                </c:pt>
                <c:pt idx="3">
                  <c:v>11.03747476005686</c:v>
                </c:pt>
                <c:pt idx="4">
                  <c:v>11.03853802914103</c:v>
                </c:pt>
                <c:pt idx="5">
                  <c:v>10.68736321907356</c:v>
                </c:pt>
                <c:pt idx="6">
                  <c:v>10.33412521798524</c:v>
                </c:pt>
                <c:pt idx="7">
                  <c:v>10.1523409752577</c:v>
                </c:pt>
                <c:pt idx="8">
                  <c:v>9.995445710632765</c:v>
                </c:pt>
                <c:pt idx="9">
                  <c:v>9.259615526983722</c:v>
                </c:pt>
                <c:pt idx="10">
                  <c:v>8.805775581038817</c:v>
                </c:pt>
                <c:pt idx="11">
                  <c:v>8.56784990468743</c:v>
                </c:pt>
                <c:pt idx="12">
                  <c:v>8.438891150229077</c:v>
                </c:pt>
                <c:pt idx="13">
                  <c:v>8.817232297957755</c:v>
                </c:pt>
                <c:pt idx="14">
                  <c:v>9.932983025178652</c:v>
                </c:pt>
                <c:pt idx="15">
                  <c:v>12.63891265143557</c:v>
                </c:pt>
                <c:pt idx="16">
                  <c:v>16.32211091960229</c:v>
                </c:pt>
                <c:pt idx="17">
                  <c:v>19.78689656846917</c:v>
                </c:pt>
                <c:pt idx="18">
                  <c:v>19.31181818492542</c:v>
                </c:pt>
                <c:pt idx="19">
                  <c:v>14.88995568315417</c:v>
                </c:pt>
                <c:pt idx="20">
                  <c:v>10.37756018721491</c:v>
                </c:pt>
                <c:pt idx="21">
                  <c:v>7.083479674300664</c:v>
                </c:pt>
                <c:pt idx="22">
                  <c:v>5.313944099484702</c:v>
                </c:pt>
                <c:pt idx="23">
                  <c:v>4.536835804791303</c:v>
                </c:pt>
                <c:pt idx="24">
                  <c:v>4.287244487645289</c:v>
                </c:pt>
                <c:pt idx="25">
                  <c:v>4.143978727501174</c:v>
                </c:pt>
                <c:pt idx="26">
                  <c:v>4.17493720666852</c:v>
                </c:pt>
                <c:pt idx="27">
                  <c:v>4.153288698349075</c:v>
                </c:pt>
                <c:pt idx="28">
                  <c:v>4.164638255478352</c:v>
                </c:pt>
                <c:pt idx="29">
                  <c:v>4.234024163141004</c:v>
                </c:pt>
                <c:pt idx="30">
                  <c:v>4.294850645155162</c:v>
                </c:pt>
                <c:pt idx="31">
                  <c:v>4.67118900006528</c:v>
                </c:pt>
                <c:pt idx="32">
                  <c:v>5.17050950445594</c:v>
                </c:pt>
                <c:pt idx="33">
                  <c:v>5.430181026138173</c:v>
                </c:pt>
                <c:pt idx="34">
                  <c:v>5.521312211800816</c:v>
                </c:pt>
                <c:pt idx="35">
                  <c:v>5.408412889105496</c:v>
                </c:pt>
                <c:pt idx="36">
                  <c:v>11.15403678921216</c:v>
                </c:pt>
                <c:pt idx="37">
                  <c:v>11.15815042188465</c:v>
                </c:pt>
                <c:pt idx="38">
                  <c:v>11.41681804471401</c:v>
                </c:pt>
                <c:pt idx="39">
                  <c:v>11.76094701159949</c:v>
                </c:pt>
                <c:pt idx="40">
                  <c:v>12.1246523771962</c:v>
                </c:pt>
                <c:pt idx="41">
                  <c:v>12.83879601393603</c:v>
                </c:pt>
                <c:pt idx="42">
                  <c:v>13.31127422531805</c:v>
                </c:pt>
                <c:pt idx="43">
                  <c:v>13.1072057886648</c:v>
                </c:pt>
                <c:pt idx="44">
                  <c:v>14.15899204494012</c:v>
                </c:pt>
                <c:pt idx="45">
                  <c:v>14.18582815156068</c:v>
                </c:pt>
                <c:pt idx="46">
                  <c:v>14.27418083514442</c:v>
                </c:pt>
                <c:pt idx="47">
                  <c:v>13.8698951290719</c:v>
                </c:pt>
                <c:pt idx="48">
                  <c:v>14.21513436124363</c:v>
                </c:pt>
                <c:pt idx="49">
                  <c:v>15.27052934595114</c:v>
                </c:pt>
                <c:pt idx="50">
                  <c:v>16.71704708676588</c:v>
                </c:pt>
                <c:pt idx="51">
                  <c:v>18.39810489146149</c:v>
                </c:pt>
                <c:pt idx="52">
                  <c:v>19.95178390146745</c:v>
                </c:pt>
                <c:pt idx="53">
                  <c:v>20.74239724388097</c:v>
                </c:pt>
                <c:pt idx="54">
                  <c:v>20.65347243140841</c:v>
                </c:pt>
                <c:pt idx="55">
                  <c:v>19.44718988171371</c:v>
                </c:pt>
                <c:pt idx="56">
                  <c:v>16.81636849942468</c:v>
                </c:pt>
                <c:pt idx="57">
                  <c:v>14.46519511386593</c:v>
                </c:pt>
                <c:pt idx="58">
                  <c:v>12.16716374315118</c:v>
                </c:pt>
                <c:pt idx="59">
                  <c:v>10.80655957070045</c:v>
                </c:pt>
                <c:pt idx="60">
                  <c:v>9.404241929577354</c:v>
                </c:pt>
                <c:pt idx="61">
                  <c:v>8.880630533201735</c:v>
                </c:pt>
                <c:pt idx="62">
                  <c:v>8.264681861193152</c:v>
                </c:pt>
                <c:pt idx="63">
                  <c:v>8.055337620620983</c:v>
                </c:pt>
                <c:pt idx="64">
                  <c:v>7.964109543647932</c:v>
                </c:pt>
                <c:pt idx="65">
                  <c:v>7.920948372828181</c:v>
                </c:pt>
                <c:pt idx="66">
                  <c:v>7.846504784411467</c:v>
                </c:pt>
                <c:pt idx="67">
                  <c:v>7.967875844033284</c:v>
                </c:pt>
                <c:pt idx="68">
                  <c:v>8.305400432667878</c:v>
                </c:pt>
                <c:pt idx="69">
                  <c:v>8.712214712393102</c:v>
                </c:pt>
                <c:pt idx="70">
                  <c:v>8.943502513116628</c:v>
                </c:pt>
                <c:pt idx="71">
                  <c:v>9.38461455677676</c:v>
                </c:pt>
                <c:pt idx="72">
                  <c:v>9.857199303591718</c:v>
                </c:pt>
                <c:pt idx="73">
                  <c:v>10.17962518422327</c:v>
                </c:pt>
                <c:pt idx="74">
                  <c:v>10.44146854620481</c:v>
                </c:pt>
                <c:pt idx="75">
                  <c:v>10.85649486435475</c:v>
                </c:pt>
                <c:pt idx="76">
                  <c:v>10.31717112654554</c:v>
                </c:pt>
                <c:pt idx="77">
                  <c:v>9.408900520873393</c:v>
                </c:pt>
                <c:pt idx="78">
                  <c:v>8.069356986641395</c:v>
                </c:pt>
                <c:pt idx="79">
                  <c:v>6.408770587376236</c:v>
                </c:pt>
                <c:pt idx="80">
                  <c:v>5.556402802817137</c:v>
                </c:pt>
                <c:pt idx="81">
                  <c:v>5.216472679373974</c:v>
                </c:pt>
                <c:pt idx="82">
                  <c:v>5.293130289131628</c:v>
                </c:pt>
                <c:pt idx="83">
                  <c:v>5.63324068915507</c:v>
                </c:pt>
                <c:pt idx="84">
                  <c:v>5.603211336369564</c:v>
                </c:pt>
                <c:pt idx="85">
                  <c:v>5.670057164075951</c:v>
                </c:pt>
              </c:numCache>
            </c:numRef>
          </c:yVal>
        </c:ser>
        <c:ser>
          <c:idx val="1"/>
          <c:order val="3"/>
          <c:tx>
            <c:strRef>
              <c:f>'300913TSR475XD1Grid.txt'!$C$1</c:f>
              <c:strCache>
                <c:ptCount val="1"/>
                <c:pt idx="0">
                  <c:v>LDA, x/D=1, TSR=4.75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'300913TSR475XD1Grid.txt'!$A$6:$A$37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'300913TSR475XD1Grid.txt'!$O$6:$O$37</c:f>
              <c:numCache>
                <c:formatCode>0.00</c:formatCode>
                <c:ptCount val="32"/>
                <c:pt idx="0">
                  <c:v>19.88890099117743</c:v>
                </c:pt>
                <c:pt idx="1">
                  <c:v>10.81882412313904</c:v>
                </c:pt>
                <c:pt idx="2">
                  <c:v>8.92923898531375</c:v>
                </c:pt>
                <c:pt idx="3">
                  <c:v>9.774011299435026</c:v>
                </c:pt>
                <c:pt idx="4">
                  <c:v>11.11094430265726</c:v>
                </c:pt>
                <c:pt idx="5">
                  <c:v>11.47557003257329</c:v>
                </c:pt>
                <c:pt idx="6">
                  <c:v>11.47191400832178</c:v>
                </c:pt>
                <c:pt idx="7">
                  <c:v>11.92231613019241</c:v>
                </c:pt>
                <c:pt idx="8">
                  <c:v>12.40791643760308</c:v>
                </c:pt>
                <c:pt idx="9">
                  <c:v>12.5625554569654</c:v>
                </c:pt>
                <c:pt idx="10">
                  <c:v>11.87686691005642</c:v>
                </c:pt>
                <c:pt idx="11">
                  <c:v>12.77167483522055</c:v>
                </c:pt>
                <c:pt idx="12">
                  <c:v>14.48861582941814</c:v>
                </c:pt>
                <c:pt idx="13">
                  <c:v>14.25450364124185</c:v>
                </c:pt>
                <c:pt idx="14">
                  <c:v>14.03861625100563</c:v>
                </c:pt>
                <c:pt idx="15">
                  <c:v>14.8529722868627</c:v>
                </c:pt>
                <c:pt idx="16">
                  <c:v>15.0</c:v>
                </c:pt>
                <c:pt idx="17">
                  <c:v>15.57950296899054</c:v>
                </c:pt>
                <c:pt idx="18">
                  <c:v>19.17235994534452</c:v>
                </c:pt>
                <c:pt idx="19">
                  <c:v>20.74546346248161</c:v>
                </c:pt>
                <c:pt idx="20">
                  <c:v>17.46053534660261</c:v>
                </c:pt>
                <c:pt idx="21">
                  <c:v>11.09349845201239</c:v>
                </c:pt>
                <c:pt idx="22">
                  <c:v>8.72425009035056</c:v>
                </c:pt>
                <c:pt idx="23">
                  <c:v>8.158179848320692</c:v>
                </c:pt>
                <c:pt idx="24">
                  <c:v>8.33089490368203</c:v>
                </c:pt>
                <c:pt idx="25">
                  <c:v>8.739226791430683</c:v>
                </c:pt>
                <c:pt idx="26">
                  <c:v>9.742224373714148</c:v>
                </c:pt>
                <c:pt idx="27">
                  <c:v>11.06051738265247</c:v>
                </c:pt>
                <c:pt idx="28">
                  <c:v>11.95834732952637</c:v>
                </c:pt>
                <c:pt idx="29">
                  <c:v>11.30834290487627</c:v>
                </c:pt>
                <c:pt idx="30">
                  <c:v>10.3228962818004</c:v>
                </c:pt>
                <c:pt idx="31">
                  <c:v>8.725581395348836</c:v>
                </c:pt>
              </c:numCache>
            </c:numRef>
          </c:yVal>
        </c:ser>
        <c:ser>
          <c:idx val="3"/>
          <c:order val="4"/>
          <c:tx>
            <c:strRef>
              <c:f>'tsr8@1D'!$A$1</c:f>
              <c:strCache>
                <c:ptCount val="1"/>
                <c:pt idx="0">
                  <c:v>XW, x/D=1, TSR=8.00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'tsr8@1D'!$A$5:$A$87</c:f>
              <c:numCache>
                <c:formatCode>0.0</c:formatCode>
                <c:ptCount val="83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250.0</c:v>
                </c:pt>
                <c:pt idx="9">
                  <c:v>300.0</c:v>
                </c:pt>
                <c:pt idx="10">
                  <c:v>320.0</c:v>
                </c:pt>
                <c:pt idx="11">
                  <c:v>340.0</c:v>
                </c:pt>
                <c:pt idx="12">
                  <c:v>360.0</c:v>
                </c:pt>
                <c:pt idx="13">
                  <c:v>380.0</c:v>
                </c:pt>
                <c:pt idx="14">
                  <c:v>400.0</c:v>
                </c:pt>
                <c:pt idx="15">
                  <c:v>420.0</c:v>
                </c:pt>
                <c:pt idx="16">
                  <c:v>440.0</c:v>
                </c:pt>
                <c:pt idx="17">
                  <c:v>460.0</c:v>
                </c:pt>
                <c:pt idx="18">
                  <c:v>480.0</c:v>
                </c:pt>
                <c:pt idx="19">
                  <c:v>500.0</c:v>
                </c:pt>
                <c:pt idx="20">
                  <c:v>520.0</c:v>
                </c:pt>
                <c:pt idx="21">
                  <c:v>540.0</c:v>
                </c:pt>
                <c:pt idx="22">
                  <c:v>560.0</c:v>
                </c:pt>
                <c:pt idx="23">
                  <c:v>580.0</c:v>
                </c:pt>
                <c:pt idx="24">
                  <c:v>600.0</c:v>
                </c:pt>
                <c:pt idx="25">
                  <c:v>620.0</c:v>
                </c:pt>
                <c:pt idx="26">
                  <c:v>640.0</c:v>
                </c:pt>
                <c:pt idx="27">
                  <c:v>660.0</c:v>
                </c:pt>
                <c:pt idx="28">
                  <c:v>680.0</c:v>
                </c:pt>
                <c:pt idx="29">
                  <c:v>700.0</c:v>
                </c:pt>
                <c:pt idx="30">
                  <c:v>750.0</c:v>
                </c:pt>
                <c:pt idx="31">
                  <c:v>800.0</c:v>
                </c:pt>
                <c:pt idx="32">
                  <c:v>850.0</c:v>
                </c:pt>
                <c:pt idx="33">
                  <c:v>900.0</c:v>
                </c:pt>
                <c:pt idx="34" formatCode="General">
                  <c:v>0.0</c:v>
                </c:pt>
                <c:pt idx="35" formatCode="General">
                  <c:v>-20.0</c:v>
                </c:pt>
                <c:pt idx="36" formatCode="General">
                  <c:v>-40.0</c:v>
                </c:pt>
                <c:pt idx="37" formatCode="General">
                  <c:v>-60.0</c:v>
                </c:pt>
                <c:pt idx="38" formatCode="General">
                  <c:v>-80.0</c:v>
                </c:pt>
                <c:pt idx="39" formatCode="General">
                  <c:v>-100.0</c:v>
                </c:pt>
                <c:pt idx="40" formatCode="General">
                  <c:v>-150.0</c:v>
                </c:pt>
                <c:pt idx="41" formatCode="General">
                  <c:v>-200.0</c:v>
                </c:pt>
                <c:pt idx="42" formatCode="General">
                  <c:v>-250.0</c:v>
                </c:pt>
                <c:pt idx="43" formatCode="General">
                  <c:v>-300.0</c:v>
                </c:pt>
                <c:pt idx="44" formatCode="General">
                  <c:v>-320.0</c:v>
                </c:pt>
                <c:pt idx="45" formatCode="General">
                  <c:v>-340.0</c:v>
                </c:pt>
                <c:pt idx="46" formatCode="General">
                  <c:v>-360.0</c:v>
                </c:pt>
                <c:pt idx="47" formatCode="General">
                  <c:v>-380.0</c:v>
                </c:pt>
                <c:pt idx="48" formatCode="General">
                  <c:v>-400.0</c:v>
                </c:pt>
                <c:pt idx="49" formatCode="General">
                  <c:v>-420.0</c:v>
                </c:pt>
                <c:pt idx="50" formatCode="General">
                  <c:v>-440.0</c:v>
                </c:pt>
                <c:pt idx="51" formatCode="General">
                  <c:v>-460.0</c:v>
                </c:pt>
                <c:pt idx="52" formatCode="General">
                  <c:v>-480.0</c:v>
                </c:pt>
                <c:pt idx="53" formatCode="General">
                  <c:v>-500.0</c:v>
                </c:pt>
                <c:pt idx="54" formatCode="General">
                  <c:v>-520.0</c:v>
                </c:pt>
                <c:pt idx="55" formatCode="General">
                  <c:v>-540.0</c:v>
                </c:pt>
                <c:pt idx="56" formatCode="General">
                  <c:v>-560.0</c:v>
                </c:pt>
                <c:pt idx="57" formatCode="General">
                  <c:v>-580.0</c:v>
                </c:pt>
                <c:pt idx="58" formatCode="General">
                  <c:v>-600.0</c:v>
                </c:pt>
                <c:pt idx="59" formatCode="General">
                  <c:v>-620.0</c:v>
                </c:pt>
                <c:pt idx="60" formatCode="General">
                  <c:v>-640.0</c:v>
                </c:pt>
                <c:pt idx="61" formatCode="General">
                  <c:v>-660.0</c:v>
                </c:pt>
                <c:pt idx="62" formatCode="General">
                  <c:v>-680.0</c:v>
                </c:pt>
                <c:pt idx="63" formatCode="General">
                  <c:v>-700.0</c:v>
                </c:pt>
                <c:pt idx="64" formatCode="General">
                  <c:v>-720.0</c:v>
                </c:pt>
                <c:pt idx="65" formatCode="General">
                  <c:v>-740.0</c:v>
                </c:pt>
                <c:pt idx="66" formatCode="General">
                  <c:v>-760.0</c:v>
                </c:pt>
                <c:pt idx="67" formatCode="General">
                  <c:v>-780.0</c:v>
                </c:pt>
                <c:pt idx="68" formatCode="General">
                  <c:v>-800.0</c:v>
                </c:pt>
                <c:pt idx="69" formatCode="General">
                  <c:v>-820.0</c:v>
                </c:pt>
                <c:pt idx="70" formatCode="General">
                  <c:v>-840.0</c:v>
                </c:pt>
                <c:pt idx="71" formatCode="General">
                  <c:v>-860.0</c:v>
                </c:pt>
                <c:pt idx="72" formatCode="General">
                  <c:v>-880.0</c:v>
                </c:pt>
                <c:pt idx="73" formatCode="General">
                  <c:v>-900.0</c:v>
                </c:pt>
                <c:pt idx="74" formatCode="General">
                  <c:v>-950.0</c:v>
                </c:pt>
                <c:pt idx="75" formatCode="General">
                  <c:v>-1000.0</c:v>
                </c:pt>
                <c:pt idx="76" formatCode="General">
                  <c:v>-1050.0</c:v>
                </c:pt>
                <c:pt idx="77" formatCode="General">
                  <c:v>-1100.0</c:v>
                </c:pt>
                <c:pt idx="78" formatCode="General">
                  <c:v>-1150.0</c:v>
                </c:pt>
                <c:pt idx="79" formatCode="General">
                  <c:v>-1200.0</c:v>
                </c:pt>
                <c:pt idx="80" formatCode="General">
                  <c:v>-1250.0</c:v>
                </c:pt>
                <c:pt idx="81" formatCode="General">
                  <c:v>-1300.0</c:v>
                </c:pt>
                <c:pt idx="82" formatCode="General">
                  <c:v>-1350.0</c:v>
                </c:pt>
              </c:numCache>
            </c:numRef>
          </c:xVal>
          <c:yVal>
            <c:numRef>
              <c:f>'tsr8@1D'!$Y$5:$Y$87</c:f>
              <c:numCache>
                <c:formatCode>General</c:formatCode>
                <c:ptCount val="83"/>
                <c:pt idx="0">
                  <c:v>12.36462420118035</c:v>
                </c:pt>
                <c:pt idx="1">
                  <c:v>13.03581863978865</c:v>
                </c:pt>
                <c:pt idx="2">
                  <c:v>13.72601659395201</c:v>
                </c:pt>
                <c:pt idx="3">
                  <c:v>13.16130152502702</c:v>
                </c:pt>
                <c:pt idx="4">
                  <c:v>11.96732739067573</c:v>
                </c:pt>
                <c:pt idx="5">
                  <c:v>10.8459970300146</c:v>
                </c:pt>
                <c:pt idx="6">
                  <c:v>12.96199390816187</c:v>
                </c:pt>
                <c:pt idx="7">
                  <c:v>15.07596576018144</c:v>
                </c:pt>
                <c:pt idx="8">
                  <c:v>18.48132728727779</c:v>
                </c:pt>
                <c:pt idx="9">
                  <c:v>21.83255344751284</c:v>
                </c:pt>
                <c:pt idx="10">
                  <c:v>22.73439245784489</c:v>
                </c:pt>
                <c:pt idx="11">
                  <c:v>26.46117749627497</c:v>
                </c:pt>
                <c:pt idx="12">
                  <c:v>29.3012645638856</c:v>
                </c:pt>
                <c:pt idx="13">
                  <c:v>31.80550707776856</c:v>
                </c:pt>
                <c:pt idx="14">
                  <c:v>34.40090117818117</c:v>
                </c:pt>
                <c:pt idx="15">
                  <c:v>33.8956065715143</c:v>
                </c:pt>
                <c:pt idx="16">
                  <c:v>32.15890568651912</c:v>
                </c:pt>
                <c:pt idx="17">
                  <c:v>30.61305216873783</c:v>
                </c:pt>
                <c:pt idx="18">
                  <c:v>27.40291524236683</c:v>
                </c:pt>
                <c:pt idx="19">
                  <c:v>23.77594506265899</c:v>
                </c:pt>
                <c:pt idx="20">
                  <c:v>19.50740295343575</c:v>
                </c:pt>
                <c:pt idx="21">
                  <c:v>15.0585637029489</c:v>
                </c:pt>
                <c:pt idx="22">
                  <c:v>11.55775273285144</c:v>
                </c:pt>
                <c:pt idx="23">
                  <c:v>8.773564013969504</c:v>
                </c:pt>
                <c:pt idx="24">
                  <c:v>6.942389471162094</c:v>
                </c:pt>
                <c:pt idx="25">
                  <c:v>5.829823937093028</c:v>
                </c:pt>
                <c:pt idx="26">
                  <c:v>5.274517843131927</c:v>
                </c:pt>
                <c:pt idx="27">
                  <c:v>4.673075671537937</c:v>
                </c:pt>
                <c:pt idx="28">
                  <c:v>4.364080519701678</c:v>
                </c:pt>
                <c:pt idx="29">
                  <c:v>4.176019949929833</c:v>
                </c:pt>
                <c:pt idx="30">
                  <c:v>4.286733124896486</c:v>
                </c:pt>
                <c:pt idx="31">
                  <c:v>4.398775407474724</c:v>
                </c:pt>
                <c:pt idx="32">
                  <c:v>4.82646238979206</c:v>
                </c:pt>
                <c:pt idx="33">
                  <c:v>5.169070877891454</c:v>
                </c:pt>
                <c:pt idx="34">
                  <c:v>12.87810978478843</c:v>
                </c:pt>
                <c:pt idx="35">
                  <c:v>12.23212106915832</c:v>
                </c:pt>
                <c:pt idx="36">
                  <c:v>11.63895381988183</c:v>
                </c:pt>
                <c:pt idx="37">
                  <c:v>10.29441219941389</c:v>
                </c:pt>
                <c:pt idx="38">
                  <c:v>9.43742180493806</c:v>
                </c:pt>
                <c:pt idx="39">
                  <c:v>10.31976148550823</c:v>
                </c:pt>
                <c:pt idx="40">
                  <c:v>14.21942612539052</c:v>
                </c:pt>
                <c:pt idx="41">
                  <c:v>20.80336564154867</c:v>
                </c:pt>
                <c:pt idx="42">
                  <c:v>26.49549012831011</c:v>
                </c:pt>
                <c:pt idx="43">
                  <c:v>27.76417603400103</c:v>
                </c:pt>
                <c:pt idx="44">
                  <c:v>28.96287374353236</c:v>
                </c:pt>
                <c:pt idx="45">
                  <c:v>33.31950649094074</c:v>
                </c:pt>
                <c:pt idx="46">
                  <c:v>34.42823608541218</c:v>
                </c:pt>
                <c:pt idx="47">
                  <c:v>36.00620272641169</c:v>
                </c:pt>
                <c:pt idx="48">
                  <c:v>33.5635487931176</c:v>
                </c:pt>
                <c:pt idx="49">
                  <c:v>35.49527877920148</c:v>
                </c:pt>
                <c:pt idx="50">
                  <c:v>34.56442817114277</c:v>
                </c:pt>
                <c:pt idx="51">
                  <c:v>33.594871937879</c:v>
                </c:pt>
                <c:pt idx="52">
                  <c:v>32.81899032319994</c:v>
                </c:pt>
                <c:pt idx="53">
                  <c:v>27.23434140886565</c:v>
                </c:pt>
                <c:pt idx="54">
                  <c:v>27.4495186067978</c:v>
                </c:pt>
                <c:pt idx="55">
                  <c:v>25.93610651335606</c:v>
                </c:pt>
                <c:pt idx="56">
                  <c:v>23.00486665039202</c:v>
                </c:pt>
                <c:pt idx="57">
                  <c:v>19.42966562230646</c:v>
                </c:pt>
                <c:pt idx="58">
                  <c:v>16.82995950974876</c:v>
                </c:pt>
                <c:pt idx="59">
                  <c:v>14.88040414935073</c:v>
                </c:pt>
                <c:pt idx="60">
                  <c:v>12.93847120714616</c:v>
                </c:pt>
                <c:pt idx="61">
                  <c:v>11.31090442682185</c:v>
                </c:pt>
                <c:pt idx="62">
                  <c:v>10.53155922083993</c:v>
                </c:pt>
                <c:pt idx="63">
                  <c:v>9.689466508415547</c:v>
                </c:pt>
                <c:pt idx="64">
                  <c:v>9.008871844510164</c:v>
                </c:pt>
                <c:pt idx="65">
                  <c:v>8.802111659113995</c:v>
                </c:pt>
                <c:pt idx="66">
                  <c:v>8.631827695922606</c:v>
                </c:pt>
                <c:pt idx="67">
                  <c:v>8.693989924571165</c:v>
                </c:pt>
                <c:pt idx="68">
                  <c:v>8.841274646531691</c:v>
                </c:pt>
                <c:pt idx="69">
                  <c:v>8.941206568718953</c:v>
                </c:pt>
                <c:pt idx="70">
                  <c:v>9.422096964006477</c:v>
                </c:pt>
                <c:pt idx="71">
                  <c:v>9.67144001462827</c:v>
                </c:pt>
                <c:pt idx="72">
                  <c:v>10.36034206204716</c:v>
                </c:pt>
                <c:pt idx="73">
                  <c:v>10.48247388008428</c:v>
                </c:pt>
                <c:pt idx="74">
                  <c:v>11.35999274787006</c:v>
                </c:pt>
                <c:pt idx="75">
                  <c:v>11.29846825695249</c:v>
                </c:pt>
                <c:pt idx="76">
                  <c:v>9.94935312195855</c:v>
                </c:pt>
                <c:pt idx="77">
                  <c:v>8.27506101282801</c:v>
                </c:pt>
                <c:pt idx="78">
                  <c:v>6.500156061313319</c:v>
                </c:pt>
                <c:pt idx="79">
                  <c:v>5.48936980159064</c:v>
                </c:pt>
                <c:pt idx="80">
                  <c:v>5.293373642188422</c:v>
                </c:pt>
                <c:pt idx="81">
                  <c:v>5.484082207533108</c:v>
                </c:pt>
                <c:pt idx="82">
                  <c:v>5.718250623053226</c:v>
                </c:pt>
              </c:numCache>
            </c:numRef>
          </c:yVal>
        </c:ser>
        <c:ser>
          <c:idx val="0"/>
          <c:order val="5"/>
          <c:tx>
            <c:strRef>
              <c:f>'300913TSR8XD1Grid.txt'!$C$1</c:f>
              <c:strCache>
                <c:ptCount val="1"/>
                <c:pt idx="0">
                  <c:v>LDA, x/D=1, TSR=8.00</c:v>
                </c:pt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'300913TSR8XD1Grid.txt'!$A$6:$A$37</c:f>
              <c:numCache>
                <c:formatCode>General</c:formatCode>
                <c:ptCount val="32"/>
                <c:pt idx="0">
                  <c:v>450.0</c:v>
                </c:pt>
                <c:pt idx="1">
                  <c:v>400.0</c:v>
                </c:pt>
                <c:pt idx="2">
                  <c:v>350.0</c:v>
                </c:pt>
                <c:pt idx="3">
                  <c:v>300.0</c:v>
                </c:pt>
                <c:pt idx="4">
                  <c:v>250.0</c:v>
                </c:pt>
                <c:pt idx="5">
                  <c:v>200.0</c:v>
                </c:pt>
                <c:pt idx="6">
                  <c:v>150.0</c:v>
                </c:pt>
                <c:pt idx="7">
                  <c:v>100.0</c:v>
                </c:pt>
                <c:pt idx="8">
                  <c:v>50.0</c:v>
                </c:pt>
                <c:pt idx="9">
                  <c:v>0.0</c:v>
                </c:pt>
                <c:pt idx="10">
                  <c:v>-50.0</c:v>
                </c:pt>
                <c:pt idx="11">
                  <c:v>-100.0</c:v>
                </c:pt>
                <c:pt idx="12">
                  <c:v>-150.0</c:v>
                </c:pt>
                <c:pt idx="13">
                  <c:v>-200.0</c:v>
                </c:pt>
                <c:pt idx="14">
                  <c:v>-250.0</c:v>
                </c:pt>
                <c:pt idx="15">
                  <c:v>-300.0</c:v>
                </c:pt>
                <c:pt idx="16">
                  <c:v>-350.0</c:v>
                </c:pt>
                <c:pt idx="17">
                  <c:v>-400.0</c:v>
                </c:pt>
                <c:pt idx="18">
                  <c:v>-450.0</c:v>
                </c:pt>
                <c:pt idx="19">
                  <c:v>-500.0</c:v>
                </c:pt>
                <c:pt idx="20">
                  <c:v>-550.0</c:v>
                </c:pt>
                <c:pt idx="21">
                  <c:v>-600.0</c:v>
                </c:pt>
                <c:pt idx="22">
                  <c:v>-650.0</c:v>
                </c:pt>
                <c:pt idx="23">
                  <c:v>-700.0</c:v>
                </c:pt>
                <c:pt idx="24">
                  <c:v>-750.0</c:v>
                </c:pt>
                <c:pt idx="25">
                  <c:v>-800.0</c:v>
                </c:pt>
                <c:pt idx="26">
                  <c:v>-850.0</c:v>
                </c:pt>
                <c:pt idx="27">
                  <c:v>-900.0</c:v>
                </c:pt>
                <c:pt idx="28">
                  <c:v>-950.0</c:v>
                </c:pt>
                <c:pt idx="29">
                  <c:v>-1000.0</c:v>
                </c:pt>
                <c:pt idx="30">
                  <c:v>-1050.0</c:v>
                </c:pt>
                <c:pt idx="31">
                  <c:v>-1100.0</c:v>
                </c:pt>
              </c:numCache>
            </c:numRef>
          </c:xVal>
          <c:yVal>
            <c:numRef>
              <c:f>'300913TSR8XD1Grid.txt'!$O$6:$O$37</c:f>
              <c:numCache>
                <c:formatCode>0.00</c:formatCode>
                <c:ptCount val="32"/>
                <c:pt idx="0">
                  <c:v>31.65081313286284</c:v>
                </c:pt>
                <c:pt idx="1">
                  <c:v>34.57716935305807</c:v>
                </c:pt>
                <c:pt idx="2">
                  <c:v>30.42253521126761</c:v>
                </c:pt>
                <c:pt idx="3">
                  <c:v>23.22687224669603</c:v>
                </c:pt>
                <c:pt idx="4">
                  <c:v>18.98899587345254</c:v>
                </c:pt>
                <c:pt idx="5">
                  <c:v>15.28087762436164</c:v>
                </c:pt>
                <c:pt idx="6">
                  <c:v>13.08593131824656</c:v>
                </c:pt>
                <c:pt idx="7">
                  <c:v>10.9178873807284</c:v>
                </c:pt>
                <c:pt idx="8">
                  <c:v>12.7968709925622</c:v>
                </c:pt>
                <c:pt idx="9">
                  <c:v>12.87800218340611</c:v>
                </c:pt>
                <c:pt idx="10">
                  <c:v>11.1010127239678</c:v>
                </c:pt>
                <c:pt idx="11">
                  <c:v>10.0289053663441</c:v>
                </c:pt>
                <c:pt idx="12">
                  <c:v>13.22009059419131</c:v>
                </c:pt>
                <c:pt idx="13">
                  <c:v>19.19528059295114</c:v>
                </c:pt>
                <c:pt idx="14">
                  <c:v>26.66791604197901</c:v>
                </c:pt>
                <c:pt idx="15">
                  <c:v>32.83132530120483</c:v>
                </c:pt>
                <c:pt idx="16">
                  <c:v>35.47845551203134</c:v>
                </c:pt>
                <c:pt idx="17">
                  <c:v>37.42331288343557</c:v>
                </c:pt>
                <c:pt idx="18">
                  <c:v>38.81789137380191</c:v>
                </c:pt>
                <c:pt idx="19">
                  <c:v>36.20653319283456</c:v>
                </c:pt>
                <c:pt idx="20">
                  <c:v>29.63815789473685</c:v>
                </c:pt>
                <c:pt idx="21">
                  <c:v>20.70942792372316</c:v>
                </c:pt>
                <c:pt idx="22">
                  <c:v>13.55263157894737</c:v>
                </c:pt>
                <c:pt idx="23">
                  <c:v>9.665937104020274</c:v>
                </c:pt>
                <c:pt idx="24">
                  <c:v>8.483762856812665</c:v>
                </c:pt>
                <c:pt idx="25">
                  <c:v>8.363615187514558</c:v>
                </c:pt>
                <c:pt idx="26">
                  <c:v>8.794326241134751</c:v>
                </c:pt>
                <c:pt idx="27">
                  <c:v>9.88043725802778</c:v>
                </c:pt>
                <c:pt idx="28">
                  <c:v>11.03959856005236</c:v>
                </c:pt>
                <c:pt idx="29">
                  <c:v>11.26571840857555</c:v>
                </c:pt>
                <c:pt idx="30">
                  <c:v>10.60311284046693</c:v>
                </c:pt>
                <c:pt idx="31">
                  <c:v>8.63479052823315</c:v>
                </c:pt>
              </c:numCache>
            </c:numRef>
          </c:yVal>
        </c:ser>
        <c:axId val="512137624"/>
        <c:axId val="515538616"/>
      </c:scatterChart>
      <c:valAx>
        <c:axId val="512137624"/>
        <c:scaling>
          <c:orientation val="minMax"/>
          <c:max val="1000.0"/>
          <c:min val="-1500.0"/>
        </c:scaling>
        <c:axPos val="b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lang="en-US" sz="1400"/>
                  <a:t>Z (mm)</a:t>
                </a:r>
              </a:p>
            </c:rich>
          </c:tx>
          <c:layout>
            <c:manualLayout>
              <c:xMode val="edge"/>
              <c:yMode val="edge"/>
              <c:x val="0.568068338423396"/>
              <c:y val="0.9362059903283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5538616"/>
        <c:crosses val="autoZero"/>
        <c:crossBetween val="midCat"/>
        <c:majorUnit val="500.0"/>
        <c:minorUnit val="100.0"/>
      </c:valAx>
      <c:valAx>
        <c:axId val="515538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nb-NO" sz="1400"/>
                </a:pPr>
                <a:r>
                  <a:rPr sz="1400"/>
                  <a:t>Tu=100*u'/U</a:t>
                </a:r>
              </a:p>
            </c:rich>
          </c:tx>
          <c:layout>
            <c:manualLayout>
              <c:xMode val="edge"/>
              <c:yMode val="edge"/>
              <c:x val="0.0206992125984252"/>
              <c:y val="0.407995217875253"/>
            </c:manualLayout>
          </c:layout>
        </c:title>
        <c:numFmt formatCode="#,##0.000" sourceLinked="0"/>
        <c:tickLblPos val="nextTo"/>
        <c:txPr>
          <a:bodyPr/>
          <a:lstStyle/>
          <a:p>
            <a:pPr>
              <a:defRPr lang="nb-NO"/>
            </a:pPr>
            <a:endParaRPr lang="en-US"/>
          </a:p>
        </c:txPr>
        <c:crossAx val="512137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458154142342"/>
          <c:y val="0.190559080436489"/>
          <c:w val="0.20674436803579"/>
          <c:h val="0.279093196951667"/>
        </c:manualLayout>
      </c:layout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lang="nb-NO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215901</xdr:colOff>
      <xdr:row>3</xdr:row>
      <xdr:rowOff>63500</xdr:rowOff>
    </xdr:from>
    <xdr:to>
      <xdr:col>7</xdr:col>
      <xdr:colOff>590551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</xdr:row>
      <xdr:rowOff>152400</xdr:rowOff>
    </xdr:from>
    <xdr:to>
      <xdr:col>8</xdr:col>
      <xdr:colOff>57150</xdr:colOff>
      <xdr:row>31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322385</xdr:colOff>
      <xdr:row>1</xdr:row>
      <xdr:rowOff>117230</xdr:rowOff>
    </xdr:from>
    <xdr:to>
      <xdr:col>7</xdr:col>
      <xdr:colOff>703873</xdr:colOff>
      <xdr:row>31</xdr:row>
      <xdr:rowOff>72047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877454</xdr:colOff>
      <xdr:row>1</xdr:row>
      <xdr:rowOff>46183</xdr:rowOff>
    </xdr:from>
    <xdr:to>
      <xdr:col>8</xdr:col>
      <xdr:colOff>246495</xdr:colOff>
      <xdr:row>31</xdr:row>
      <xdr:rowOff>134217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</xdr:row>
      <xdr:rowOff>25400</xdr:rowOff>
    </xdr:from>
    <xdr:to>
      <xdr:col>7</xdr:col>
      <xdr:colOff>882650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114300</xdr:rowOff>
    </xdr:from>
    <xdr:to>
      <xdr:col>7</xdr:col>
      <xdr:colOff>717550</xdr:colOff>
      <xdr:row>30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7"/>
  <sheetViews>
    <sheetView workbookViewId="0">
      <selection activeCell="C1" sqref="C1"/>
    </sheetView>
  </sheetViews>
  <sheetFormatPr baseColWidth="10" defaultColWidth="11" defaultRowHeight="13"/>
  <sheetData>
    <row r="1" spans="1:21" ht="14">
      <c r="A1" t="s">
        <v>48</v>
      </c>
      <c r="C1" s="8" t="s">
        <v>19</v>
      </c>
    </row>
    <row r="2" spans="1:21">
      <c r="A2" t="s">
        <v>78</v>
      </c>
      <c r="F2" t="s">
        <v>68</v>
      </c>
      <c r="G2">
        <v>10.029999999999999</v>
      </c>
    </row>
    <row r="3" spans="1:21">
      <c r="A3" t="s">
        <v>79</v>
      </c>
    </row>
    <row r="4" spans="1:21">
      <c r="A4" t="s">
        <v>51</v>
      </c>
    </row>
    <row r="5" spans="1:21">
      <c r="A5" t="s">
        <v>80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82</v>
      </c>
      <c r="K5" t="s">
        <v>81</v>
      </c>
      <c r="L5" t="s">
        <v>83</v>
      </c>
      <c r="M5" t="s">
        <v>84</v>
      </c>
      <c r="N5" t="s">
        <v>85</v>
      </c>
      <c r="O5" t="s">
        <v>86</v>
      </c>
      <c r="P5" t="s">
        <v>60</v>
      </c>
      <c r="Q5" t="s">
        <v>61</v>
      </c>
      <c r="R5" t="s">
        <v>62</v>
      </c>
      <c r="S5" t="s">
        <v>63</v>
      </c>
      <c r="T5" t="s">
        <v>64</v>
      </c>
      <c r="U5" t="s">
        <v>65</v>
      </c>
    </row>
    <row r="6" spans="1:21">
      <c r="A6">
        <v>450</v>
      </c>
      <c r="B6" s="1">
        <v>0.35934027777777783</v>
      </c>
      <c r="C6">
        <v>50000</v>
      </c>
      <c r="D6">
        <v>1874.16</v>
      </c>
      <c r="E6">
        <v>97.87</v>
      </c>
      <c r="F6" s="2">
        <v>10.8</v>
      </c>
      <c r="G6" s="2">
        <v>-0.1242</v>
      </c>
      <c r="H6" s="2">
        <v>1.1279999999999999</v>
      </c>
      <c r="I6" s="2">
        <v>1.202</v>
      </c>
      <c r="J6" s="2">
        <f>F6/$G$2</f>
        <v>1.0767696909272184</v>
      </c>
      <c r="K6" s="2">
        <f>G6/$G$2</f>
        <v>-1.2382851445663012E-2</v>
      </c>
      <c r="L6" s="2">
        <f>(H6/$G$2)^2</f>
        <v>1.2647839134639949E-2</v>
      </c>
      <c r="M6" s="2">
        <f t="shared" ref="M6" si="0">(I6/$G$2)^2</f>
        <v>1.4361740302522146E-2</v>
      </c>
      <c r="N6" s="2">
        <f>T6/($G$2)^2</f>
        <v>-2.1967994322118394E-3</v>
      </c>
      <c r="O6" s="3">
        <f>100*H6/F6</f>
        <v>10.444444444444443</v>
      </c>
      <c r="P6">
        <v>-0.69599999999999995</v>
      </c>
      <c r="Q6">
        <v>6.9000000000000006E-2</v>
      </c>
      <c r="R6">
        <v>6.516</v>
      </c>
      <c r="S6">
        <v>4.9130000000000003</v>
      </c>
      <c r="T6">
        <v>-0.221</v>
      </c>
      <c r="U6">
        <v>8.9999999999999993E-3</v>
      </c>
    </row>
    <row r="7" spans="1:21">
      <c r="A7">
        <v>400</v>
      </c>
      <c r="B7" s="1">
        <v>0.35998842592592589</v>
      </c>
      <c r="C7">
        <v>50000</v>
      </c>
      <c r="D7">
        <v>883.47</v>
      </c>
      <c r="E7">
        <v>98.07</v>
      </c>
      <c r="F7" s="2">
        <v>9.7330000000000005</v>
      </c>
      <c r="G7" s="2">
        <v>-0.1104</v>
      </c>
      <c r="H7" s="2">
        <v>0.94920000000000004</v>
      </c>
      <c r="I7" s="2">
        <v>0.90039999999999998</v>
      </c>
      <c r="J7" s="2">
        <f t="shared" ref="J7:J37" si="1">F7/$G$2</f>
        <v>0.97038883349950156</v>
      </c>
      <c r="K7" s="2">
        <f t="shared" ref="K7:K37" si="2">G7/$G$2</f>
        <v>-1.1006979062811565E-2</v>
      </c>
      <c r="L7" s="2">
        <f t="shared" ref="L7:L37" si="3">(H7/$G$2)^2</f>
        <v>8.9559898569495922E-3</v>
      </c>
      <c r="M7" s="2">
        <f t="shared" ref="M7:M37" si="4">(I7/$G$2)^2</f>
        <v>8.0587764125370654E-3</v>
      </c>
      <c r="N7" s="2">
        <f t="shared" ref="N7:N37" si="5">T7/($G$2)^2</f>
        <v>-1.1928322708842567E-3</v>
      </c>
      <c r="O7" s="3">
        <f t="shared" ref="O7:O37" si="6">100*H7/F7</f>
        <v>9.7523887804376859</v>
      </c>
      <c r="P7">
        <v>-0.217</v>
      </c>
      <c r="Q7">
        <v>-0.376</v>
      </c>
      <c r="R7">
        <v>3.726</v>
      </c>
      <c r="S7">
        <v>4.601</v>
      </c>
      <c r="T7">
        <v>-0.12</v>
      </c>
      <c r="U7">
        <v>5.0000000000000001E-3</v>
      </c>
    </row>
    <row r="8" spans="1:21">
      <c r="A8">
        <v>350</v>
      </c>
      <c r="B8" s="1">
        <v>0.36085648148148147</v>
      </c>
      <c r="C8">
        <v>50000</v>
      </c>
      <c r="D8">
        <v>642.44000000000005</v>
      </c>
      <c r="E8">
        <v>98.45</v>
      </c>
      <c r="F8" s="2">
        <v>9.18</v>
      </c>
      <c r="G8" s="2">
        <v>-5.6770000000000001E-2</v>
      </c>
      <c r="H8" s="2">
        <v>0.81389999999999996</v>
      </c>
      <c r="I8" s="2">
        <v>0.71609999999999996</v>
      </c>
      <c r="J8" s="2">
        <f t="shared" si="1"/>
        <v>0.9152542372881356</v>
      </c>
      <c r="K8" s="2">
        <f t="shared" si="2"/>
        <v>-5.6600199401794617E-3</v>
      </c>
      <c r="L8" s="2">
        <f t="shared" si="3"/>
        <v>6.5847642516120627E-3</v>
      </c>
      <c r="M8" s="2">
        <f t="shared" si="4"/>
        <v>5.0973620514329398E-3</v>
      </c>
      <c r="N8" s="2">
        <f t="shared" si="5"/>
        <v>-1.5308014143014627E-3</v>
      </c>
      <c r="O8" s="3">
        <f t="shared" si="6"/>
        <v>8.8660130718954253</v>
      </c>
      <c r="P8">
        <v>-4.3999999999999997E-2</v>
      </c>
      <c r="Q8">
        <v>6.8000000000000005E-2</v>
      </c>
      <c r="R8">
        <v>3.2080000000000002</v>
      </c>
      <c r="S8">
        <v>3.4350000000000001</v>
      </c>
      <c r="T8">
        <v>-0.154</v>
      </c>
      <c r="U8">
        <v>4.0000000000000001E-3</v>
      </c>
    </row>
    <row r="9" spans="1:21">
      <c r="A9">
        <v>300</v>
      </c>
      <c r="B9" s="1">
        <v>0.36207175925925927</v>
      </c>
      <c r="C9">
        <v>50000</v>
      </c>
      <c r="D9">
        <v>809.22</v>
      </c>
      <c r="E9">
        <v>96.37</v>
      </c>
      <c r="F9" s="2">
        <v>8.4480000000000004</v>
      </c>
      <c r="G9" s="2">
        <v>-1.643E-2</v>
      </c>
      <c r="H9" s="2">
        <v>0.89359999999999995</v>
      </c>
      <c r="I9" s="2">
        <v>0.79469999999999996</v>
      </c>
      <c r="J9" s="2">
        <f t="shared" si="1"/>
        <v>0.8422731804586242</v>
      </c>
      <c r="K9" s="2">
        <f t="shared" si="2"/>
        <v>-1.6380857427716851E-3</v>
      </c>
      <c r="L9" s="2">
        <f t="shared" si="3"/>
        <v>7.9375130838789717E-3</v>
      </c>
      <c r="M9" s="2">
        <f t="shared" si="4"/>
        <v>6.2777578530609571E-3</v>
      </c>
      <c r="N9" s="2">
        <f t="shared" si="5"/>
        <v>-2.5148880377809748E-3</v>
      </c>
      <c r="O9" s="3">
        <f t="shared" si="6"/>
        <v>10.577651515151514</v>
      </c>
      <c r="P9">
        <v>-0.183</v>
      </c>
      <c r="Q9">
        <v>0.11</v>
      </c>
      <c r="R9">
        <v>3.2240000000000002</v>
      </c>
      <c r="S9">
        <v>3.145</v>
      </c>
      <c r="T9">
        <v>-0.253</v>
      </c>
      <c r="U9">
        <v>5.0000000000000001E-3</v>
      </c>
    </row>
    <row r="10" spans="1:21">
      <c r="A10">
        <v>250</v>
      </c>
      <c r="B10" s="1">
        <v>0.36366898148148147</v>
      </c>
      <c r="C10">
        <v>50000</v>
      </c>
      <c r="D10">
        <v>598.16</v>
      </c>
      <c r="E10">
        <v>97.29</v>
      </c>
      <c r="F10" s="2">
        <v>7.5149999999999997</v>
      </c>
      <c r="G10" s="2">
        <v>7.5190000000000007E-2</v>
      </c>
      <c r="H10" s="2">
        <v>0.8841</v>
      </c>
      <c r="I10" s="2">
        <v>0.80630000000000002</v>
      </c>
      <c r="J10" s="2">
        <f t="shared" si="1"/>
        <v>0.74925224327018947</v>
      </c>
      <c r="K10" s="2">
        <f t="shared" si="2"/>
        <v>7.4965104685942186E-3</v>
      </c>
      <c r="L10" s="2">
        <f t="shared" si="3"/>
        <v>7.769640331249523E-3</v>
      </c>
      <c r="M10" s="2">
        <f t="shared" si="4"/>
        <v>6.4623645514105751E-3</v>
      </c>
      <c r="N10" s="2">
        <f t="shared" si="5"/>
        <v>-2.5546491134771166E-3</v>
      </c>
      <c r="O10" s="3">
        <f t="shared" si="6"/>
        <v>11.764471057884231</v>
      </c>
      <c r="P10">
        <v>4.1000000000000002E-2</v>
      </c>
      <c r="Q10">
        <v>-9.5000000000000001E-2</v>
      </c>
      <c r="R10">
        <v>3.09</v>
      </c>
      <c r="S10">
        <v>3.0830000000000002</v>
      </c>
      <c r="T10">
        <v>-0.25700000000000001</v>
      </c>
      <c r="U10">
        <v>5.0000000000000001E-3</v>
      </c>
    </row>
    <row r="11" spans="1:21">
      <c r="A11">
        <v>200</v>
      </c>
      <c r="B11" s="1">
        <v>0.36523148148148149</v>
      </c>
      <c r="C11">
        <v>50000</v>
      </c>
      <c r="D11">
        <v>1051.54</v>
      </c>
      <c r="E11">
        <v>96.95</v>
      </c>
      <c r="F11" s="2">
        <v>6.53</v>
      </c>
      <c r="G11" s="2">
        <v>0.18679999999999999</v>
      </c>
      <c r="H11" s="2">
        <v>0.84209999999999996</v>
      </c>
      <c r="I11" s="2">
        <v>0.77180000000000004</v>
      </c>
      <c r="J11" s="2">
        <f t="shared" si="1"/>
        <v>0.6510468594217349</v>
      </c>
      <c r="K11" s="2">
        <f t="shared" si="2"/>
        <v>1.8624127617148555E-2</v>
      </c>
      <c r="L11" s="2">
        <f t="shared" si="3"/>
        <v>7.0489668581493808E-3</v>
      </c>
      <c r="M11" s="2">
        <f t="shared" si="4"/>
        <v>5.9211720769893721E-3</v>
      </c>
      <c r="N11" s="2">
        <f t="shared" si="5"/>
        <v>-2.375724272844478E-3</v>
      </c>
      <c r="O11" s="3">
        <f t="shared" si="6"/>
        <v>12.895865237366001</v>
      </c>
      <c r="P11">
        <v>0.13500000000000001</v>
      </c>
      <c r="Q11">
        <v>-0.108</v>
      </c>
      <c r="R11">
        <v>2.9140000000000001</v>
      </c>
      <c r="S11">
        <v>3.089</v>
      </c>
      <c r="T11">
        <v>-0.23899999999999999</v>
      </c>
      <c r="U11">
        <v>4.0000000000000001E-3</v>
      </c>
    </row>
    <row r="12" spans="1:21">
      <c r="A12">
        <v>150</v>
      </c>
      <c r="B12" s="1">
        <v>0.36604166666666665</v>
      </c>
      <c r="C12">
        <v>50000</v>
      </c>
      <c r="D12">
        <v>1123.53</v>
      </c>
      <c r="E12">
        <v>97.41</v>
      </c>
      <c r="F12" s="2">
        <v>5.7110000000000003</v>
      </c>
      <c r="G12" s="2">
        <v>0.3548</v>
      </c>
      <c r="H12" s="2">
        <v>0.75390000000000001</v>
      </c>
      <c r="I12" s="2">
        <v>0.76290000000000002</v>
      </c>
      <c r="J12" s="2">
        <f t="shared" si="1"/>
        <v>0.56939182452642079</v>
      </c>
      <c r="K12" s="2">
        <f t="shared" si="2"/>
        <v>3.5373878364905284E-2</v>
      </c>
      <c r="L12" s="2">
        <f t="shared" si="3"/>
        <v>5.6497030344658961E-3</v>
      </c>
      <c r="M12" s="2">
        <f t="shared" si="4"/>
        <v>5.7853996336016886E-3</v>
      </c>
      <c r="N12" s="2">
        <f t="shared" si="5"/>
        <v>-1.9482927091109528E-3</v>
      </c>
      <c r="O12" s="3">
        <f t="shared" si="6"/>
        <v>13.200840483277885</v>
      </c>
      <c r="P12">
        <v>0.26700000000000002</v>
      </c>
      <c r="Q12">
        <v>-0.184</v>
      </c>
      <c r="R12">
        <v>3.1749999999999998</v>
      </c>
      <c r="S12">
        <v>3.0760000000000001</v>
      </c>
      <c r="T12">
        <v>-0.19600000000000001</v>
      </c>
      <c r="U12">
        <v>4.0000000000000001E-3</v>
      </c>
    </row>
    <row r="13" spans="1:21">
      <c r="A13">
        <v>100</v>
      </c>
      <c r="B13" s="1">
        <v>0.36672453703703706</v>
      </c>
      <c r="C13">
        <v>50000</v>
      </c>
      <c r="D13">
        <v>1342.32</v>
      </c>
      <c r="E13">
        <v>97.56</v>
      </c>
      <c r="F13" s="2">
        <v>5.1269999999999998</v>
      </c>
      <c r="G13" s="2">
        <v>0.60440000000000005</v>
      </c>
      <c r="H13" s="2">
        <v>0.65210000000000001</v>
      </c>
      <c r="I13" s="2">
        <v>0.73570000000000002</v>
      </c>
      <c r="J13" s="2">
        <f t="shared" si="1"/>
        <v>0.51116650049850454</v>
      </c>
      <c r="K13" s="2">
        <f t="shared" si="2"/>
        <v>6.0259222333001003E-2</v>
      </c>
      <c r="L13" s="2">
        <f t="shared" si="3"/>
        <v>4.2269443911535599E-3</v>
      </c>
      <c r="M13" s="2">
        <f t="shared" si="4"/>
        <v>5.3802151869416686E-3</v>
      </c>
      <c r="N13" s="2">
        <f t="shared" si="5"/>
        <v>-7.4552016930266038E-4</v>
      </c>
      <c r="O13" s="3">
        <f t="shared" si="6"/>
        <v>12.718938950653406</v>
      </c>
      <c r="P13">
        <v>0.20399999999999999</v>
      </c>
      <c r="Q13">
        <v>-0.125</v>
      </c>
      <c r="R13">
        <v>3.1259999999999999</v>
      </c>
      <c r="S13">
        <v>3.2370000000000001</v>
      </c>
      <c r="T13">
        <v>-7.4999999999999997E-2</v>
      </c>
      <c r="U13">
        <v>3.0000000000000001E-3</v>
      </c>
    </row>
    <row r="14" spans="1:21">
      <c r="A14">
        <v>50</v>
      </c>
      <c r="B14" s="1">
        <v>0.36737268518518523</v>
      </c>
      <c r="C14">
        <v>50000</v>
      </c>
      <c r="D14">
        <v>927.51</v>
      </c>
      <c r="E14">
        <v>97.94</v>
      </c>
      <c r="F14" s="2">
        <v>5.0519999999999996</v>
      </c>
      <c r="G14" s="2">
        <v>0.92779999999999996</v>
      </c>
      <c r="H14" s="2">
        <v>0.66590000000000005</v>
      </c>
      <c r="I14" s="2">
        <v>0.7742</v>
      </c>
      <c r="J14" s="2">
        <f t="shared" si="1"/>
        <v>0.50368893320039876</v>
      </c>
      <c r="K14" s="2">
        <f t="shared" si="2"/>
        <v>9.25024925224327E-2</v>
      </c>
      <c r="L14" s="2">
        <f t="shared" si="3"/>
        <v>4.4077419784514862E-3</v>
      </c>
      <c r="M14" s="2">
        <f t="shared" si="4"/>
        <v>5.9580544508051137E-3</v>
      </c>
      <c r="N14" s="2">
        <f t="shared" si="5"/>
        <v>4.6719263942966721E-4</v>
      </c>
      <c r="O14" s="3">
        <f t="shared" si="6"/>
        <v>13.180918448139353</v>
      </c>
      <c r="P14">
        <v>9.9000000000000005E-2</v>
      </c>
      <c r="Q14">
        <v>-0.22900000000000001</v>
      </c>
      <c r="R14">
        <v>3.383</v>
      </c>
      <c r="S14">
        <v>3.121</v>
      </c>
      <c r="T14">
        <v>4.7E-2</v>
      </c>
      <c r="U14">
        <v>3.0000000000000001E-3</v>
      </c>
    </row>
    <row r="15" spans="1:21">
      <c r="A15">
        <v>0</v>
      </c>
      <c r="B15" s="1">
        <v>0.3682407407407407</v>
      </c>
      <c r="C15">
        <v>50000</v>
      </c>
      <c r="D15">
        <v>685.67</v>
      </c>
      <c r="E15">
        <v>97.48</v>
      </c>
      <c r="F15" s="2">
        <v>5.2610000000000001</v>
      </c>
      <c r="G15" s="2">
        <v>0.93640000000000001</v>
      </c>
      <c r="H15" s="2">
        <v>0.70099999999999996</v>
      </c>
      <c r="I15" s="2">
        <v>0.68489999999999995</v>
      </c>
      <c r="J15" s="2">
        <f t="shared" si="1"/>
        <v>0.52452642073778666</v>
      </c>
      <c r="K15" s="2">
        <f t="shared" si="2"/>
        <v>9.3359920239282163E-2</v>
      </c>
      <c r="L15" s="2">
        <f t="shared" si="3"/>
        <v>4.8846580895399545E-3</v>
      </c>
      <c r="M15" s="2">
        <f t="shared" si="4"/>
        <v>4.6628609684406398E-3</v>
      </c>
      <c r="N15" s="2">
        <f t="shared" si="5"/>
        <v>6.2623694221423476E-4</v>
      </c>
      <c r="O15" s="3">
        <f t="shared" si="6"/>
        <v>13.324463029842233</v>
      </c>
      <c r="P15">
        <v>0.16600000000000001</v>
      </c>
      <c r="Q15">
        <v>-0.53800000000000003</v>
      </c>
      <c r="R15">
        <v>3.319</v>
      </c>
      <c r="S15">
        <v>3.9409999999999998</v>
      </c>
      <c r="T15">
        <v>6.3E-2</v>
      </c>
      <c r="U15">
        <v>3.0000000000000001E-3</v>
      </c>
    </row>
    <row r="16" spans="1:21">
      <c r="A16">
        <v>-50</v>
      </c>
      <c r="B16" s="1">
        <v>0.36929398148148151</v>
      </c>
      <c r="C16">
        <v>50000</v>
      </c>
      <c r="D16">
        <v>879.29</v>
      </c>
      <c r="E16">
        <v>97.76</v>
      </c>
      <c r="F16" s="2">
        <v>5.423</v>
      </c>
      <c r="G16" s="2">
        <v>0.78200000000000003</v>
      </c>
      <c r="H16" s="2">
        <v>0.71289999999999998</v>
      </c>
      <c r="I16" s="2">
        <v>0.65969999999999995</v>
      </c>
      <c r="J16" s="2">
        <f t="shared" si="1"/>
        <v>0.54067796610169494</v>
      </c>
      <c r="K16" s="2">
        <f t="shared" si="2"/>
        <v>7.796610169491526E-2</v>
      </c>
      <c r="L16" s="2">
        <f t="shared" si="3"/>
        <v>5.05190718969711E-3</v>
      </c>
      <c r="M16" s="2">
        <f t="shared" si="4"/>
        <v>4.3260456914401366E-3</v>
      </c>
      <c r="N16" s="2">
        <f t="shared" si="5"/>
        <v>-1.8886510955667398E-4</v>
      </c>
      <c r="O16" s="3">
        <f t="shared" si="6"/>
        <v>13.145860224967729</v>
      </c>
      <c r="P16">
        <v>0.13400000000000001</v>
      </c>
      <c r="Q16">
        <v>-0.375</v>
      </c>
      <c r="R16">
        <v>3.2440000000000002</v>
      </c>
      <c r="S16">
        <v>3.4009999999999998</v>
      </c>
      <c r="T16">
        <v>-1.9E-2</v>
      </c>
      <c r="U16">
        <v>3.0000000000000001E-3</v>
      </c>
    </row>
    <row r="17" spans="1:21">
      <c r="A17">
        <v>-100</v>
      </c>
      <c r="B17" s="1">
        <v>0.37031249999999999</v>
      </c>
      <c r="C17">
        <v>50000</v>
      </c>
      <c r="D17">
        <v>1030.51</v>
      </c>
      <c r="E17">
        <v>97.7</v>
      </c>
      <c r="F17" s="2">
        <v>5.2430000000000003</v>
      </c>
      <c r="G17" s="2">
        <v>0.63260000000000005</v>
      </c>
      <c r="H17" s="2">
        <v>0.7611</v>
      </c>
      <c r="I17" s="2">
        <v>0.69330000000000003</v>
      </c>
      <c r="J17" s="2">
        <f t="shared" si="1"/>
        <v>0.52273180458624136</v>
      </c>
      <c r="K17" s="2">
        <f t="shared" si="2"/>
        <v>6.3070787637088746E-2</v>
      </c>
      <c r="L17" s="2">
        <f t="shared" si="3"/>
        <v>5.7581314878892729E-3</v>
      </c>
      <c r="M17" s="2">
        <f t="shared" si="4"/>
        <v>4.7779382689419284E-3</v>
      </c>
      <c r="N17" s="2">
        <f t="shared" si="5"/>
        <v>-3.7773021911334797E-4</v>
      </c>
      <c r="O17" s="3">
        <f t="shared" si="6"/>
        <v>14.51649818806027</v>
      </c>
      <c r="P17">
        <v>7.8E-2</v>
      </c>
      <c r="Q17">
        <v>-0.47799999999999998</v>
      </c>
      <c r="R17">
        <v>3.4220000000000002</v>
      </c>
      <c r="S17">
        <v>3.5819999999999999</v>
      </c>
      <c r="T17">
        <v>-3.7999999999999999E-2</v>
      </c>
      <c r="U17">
        <v>3.0000000000000001E-3</v>
      </c>
    </row>
    <row r="18" spans="1:21">
      <c r="A18">
        <v>-150</v>
      </c>
      <c r="B18" s="1">
        <v>0.37103009259259262</v>
      </c>
      <c r="C18">
        <v>50000</v>
      </c>
      <c r="D18">
        <v>759.19</v>
      </c>
      <c r="E18">
        <v>97.58</v>
      </c>
      <c r="F18" s="2">
        <v>5.0830000000000002</v>
      </c>
      <c r="G18" s="2">
        <v>0.50249999999999995</v>
      </c>
      <c r="H18" s="2">
        <v>0.74160000000000004</v>
      </c>
      <c r="I18" s="2">
        <v>0.69210000000000005</v>
      </c>
      <c r="J18" s="2">
        <f t="shared" si="1"/>
        <v>0.50677966101694916</v>
      </c>
      <c r="K18" s="2">
        <f t="shared" si="2"/>
        <v>5.0099700897308072E-2</v>
      </c>
      <c r="L18" s="2">
        <f t="shared" si="3"/>
        <v>5.4668552667023872E-3</v>
      </c>
      <c r="M18" s="2">
        <f t="shared" si="4"/>
        <v>4.7614127706610996E-3</v>
      </c>
      <c r="N18" s="2">
        <f t="shared" si="5"/>
        <v>7.9522151392283789E-5</v>
      </c>
      <c r="O18" s="3">
        <f t="shared" si="6"/>
        <v>14.589809167814282</v>
      </c>
      <c r="P18">
        <v>-2.8000000000000001E-2</v>
      </c>
      <c r="Q18">
        <v>-0.59</v>
      </c>
      <c r="R18">
        <v>3.4929999999999999</v>
      </c>
      <c r="S18">
        <v>3.7290000000000001</v>
      </c>
      <c r="T18">
        <v>8.0000000000000002E-3</v>
      </c>
      <c r="U18">
        <v>3.0000000000000001E-3</v>
      </c>
    </row>
    <row r="19" spans="1:21">
      <c r="A19">
        <v>-200</v>
      </c>
      <c r="B19" s="1">
        <v>0.37195601851851851</v>
      </c>
      <c r="C19">
        <v>50000</v>
      </c>
      <c r="D19">
        <v>710.52</v>
      </c>
      <c r="E19">
        <v>98.04</v>
      </c>
      <c r="F19" s="2">
        <v>5.0759999999999996</v>
      </c>
      <c r="G19" s="2">
        <v>0.36199999999999999</v>
      </c>
      <c r="H19" s="2">
        <v>0.71940000000000004</v>
      </c>
      <c r="I19" s="2">
        <v>0.66879999999999995</v>
      </c>
      <c r="J19" s="2">
        <f t="shared" si="1"/>
        <v>0.50608175473579264</v>
      </c>
      <c r="K19" s="2">
        <f t="shared" si="2"/>
        <v>3.6091724825523433E-2</v>
      </c>
      <c r="L19" s="2">
        <f t="shared" si="3"/>
        <v>5.1444505963664355E-3</v>
      </c>
      <c r="M19" s="2">
        <f t="shared" si="4"/>
        <v>4.4462170815569241E-3</v>
      </c>
      <c r="N19" s="2">
        <f t="shared" si="5"/>
        <v>2.6838726094895779E-4</v>
      </c>
      <c r="O19" s="3">
        <f t="shared" si="6"/>
        <v>14.1725768321513</v>
      </c>
      <c r="P19">
        <v>-0.127</v>
      </c>
      <c r="Q19">
        <v>-0.61599999999999999</v>
      </c>
      <c r="R19">
        <v>3.5910000000000002</v>
      </c>
      <c r="S19">
        <v>3.7839999999999998</v>
      </c>
      <c r="T19">
        <v>2.7E-2</v>
      </c>
      <c r="U19">
        <v>3.0000000000000001E-3</v>
      </c>
    </row>
    <row r="20" spans="1:21">
      <c r="A20">
        <v>-250</v>
      </c>
      <c r="B20" s="1">
        <v>0.37293981481481481</v>
      </c>
      <c r="C20">
        <v>50000</v>
      </c>
      <c r="D20">
        <v>684.87</v>
      </c>
      <c r="E20">
        <v>97.9</v>
      </c>
      <c r="F20" s="2">
        <v>5.12</v>
      </c>
      <c r="G20" s="2">
        <v>0.24199999999999999</v>
      </c>
      <c r="H20" s="2">
        <v>0.66620000000000001</v>
      </c>
      <c r="I20" s="2">
        <v>0.63660000000000005</v>
      </c>
      <c r="J20" s="2">
        <f t="shared" si="1"/>
        <v>0.51046859421734803</v>
      </c>
      <c r="K20" s="2">
        <f t="shared" si="2"/>
        <v>2.4127617148554339E-2</v>
      </c>
      <c r="L20" s="2">
        <f t="shared" si="3"/>
        <v>4.411714408121597E-3</v>
      </c>
      <c r="M20" s="2">
        <f t="shared" si="4"/>
        <v>4.0283890104362901E-3</v>
      </c>
      <c r="N20" s="2">
        <f t="shared" si="5"/>
        <v>1.7892484063263849E-4</v>
      </c>
      <c r="O20" s="3">
        <f t="shared" si="6"/>
        <v>13.01171875</v>
      </c>
      <c r="P20">
        <v>-0.01</v>
      </c>
      <c r="Q20">
        <v>-0.61399999999999999</v>
      </c>
      <c r="R20">
        <v>3.702</v>
      </c>
      <c r="S20">
        <v>4.1710000000000003</v>
      </c>
      <c r="T20">
        <v>1.7999999999999999E-2</v>
      </c>
      <c r="U20">
        <v>3.0000000000000001E-3</v>
      </c>
    </row>
    <row r="21" spans="1:21">
      <c r="A21">
        <v>-300</v>
      </c>
      <c r="B21" s="1">
        <v>0.3739467592592593</v>
      </c>
      <c r="C21">
        <v>50000</v>
      </c>
      <c r="D21">
        <v>731.39</v>
      </c>
      <c r="E21">
        <v>97.98</v>
      </c>
      <c r="F21" s="2">
        <v>5.22</v>
      </c>
      <c r="G21" s="2">
        <v>0.12790000000000001</v>
      </c>
      <c r="H21" s="2">
        <v>0.63949999999999996</v>
      </c>
      <c r="I21" s="2">
        <v>0.6079</v>
      </c>
      <c r="J21" s="2">
        <f t="shared" si="1"/>
        <v>0.52043868394815551</v>
      </c>
      <c r="K21" s="2">
        <f t="shared" si="2"/>
        <v>1.2751744765702894E-2</v>
      </c>
      <c r="L21" s="2">
        <f t="shared" si="3"/>
        <v>4.0651748642407766E-3</v>
      </c>
      <c r="M21" s="2">
        <f t="shared" si="4"/>
        <v>3.6733509342361755E-3</v>
      </c>
      <c r="N21" s="2">
        <f t="shared" si="5"/>
        <v>1.0934295816439019E-4</v>
      </c>
      <c r="O21" s="3">
        <f t="shared" si="6"/>
        <v>12.250957854406129</v>
      </c>
      <c r="P21">
        <v>-3.5999999999999997E-2</v>
      </c>
      <c r="Q21">
        <v>-0.496</v>
      </c>
      <c r="R21">
        <v>3.4369999999999998</v>
      </c>
      <c r="S21">
        <v>4.3380000000000001</v>
      </c>
      <c r="T21">
        <v>1.0999999999999999E-2</v>
      </c>
      <c r="U21">
        <v>2E-3</v>
      </c>
    </row>
    <row r="22" spans="1:21">
      <c r="A22">
        <v>-350</v>
      </c>
      <c r="B22" s="1">
        <v>0.37498842592592596</v>
      </c>
      <c r="C22">
        <v>50000</v>
      </c>
      <c r="D22">
        <v>710.58</v>
      </c>
      <c r="E22">
        <v>97.63</v>
      </c>
      <c r="F22" s="2">
        <v>5.3559999999999999</v>
      </c>
      <c r="G22" s="2">
        <v>7.5480000000000005E-2</v>
      </c>
      <c r="H22" s="2">
        <v>0.64610000000000001</v>
      </c>
      <c r="I22" s="2">
        <v>0.61450000000000005</v>
      </c>
      <c r="J22" s="2">
        <f t="shared" si="1"/>
        <v>0.53399800598205382</v>
      </c>
      <c r="K22" s="2">
        <f t="shared" si="2"/>
        <v>7.5254237288135606E-3</v>
      </c>
      <c r="L22" s="2">
        <f t="shared" si="3"/>
        <v>4.1495176484504619E-3</v>
      </c>
      <c r="M22" s="2">
        <f t="shared" si="4"/>
        <v>3.7535474334722662E-3</v>
      </c>
      <c r="N22" s="2">
        <f t="shared" si="5"/>
        <v>2.7832752987299323E-4</v>
      </c>
      <c r="O22" s="3">
        <f t="shared" si="6"/>
        <v>12.063106796116505</v>
      </c>
      <c r="P22">
        <v>-0.10199999999999999</v>
      </c>
      <c r="Q22">
        <v>-0.193</v>
      </c>
      <c r="R22">
        <v>3.605</v>
      </c>
      <c r="S22">
        <v>4.7590000000000003</v>
      </c>
      <c r="T22">
        <v>2.8000000000000001E-2</v>
      </c>
      <c r="U22">
        <v>2E-3</v>
      </c>
    </row>
    <row r="23" spans="1:21">
      <c r="A23">
        <v>-400</v>
      </c>
      <c r="B23" s="1">
        <v>0.37598379629629625</v>
      </c>
      <c r="C23">
        <v>50000</v>
      </c>
      <c r="D23">
        <v>700.14</v>
      </c>
      <c r="E23">
        <v>97.65</v>
      </c>
      <c r="F23" s="2">
        <v>5.6</v>
      </c>
      <c r="G23" s="2">
        <v>8.4650000000000003E-3</v>
      </c>
      <c r="H23" s="2">
        <v>0.73309999999999997</v>
      </c>
      <c r="I23" s="2">
        <v>0.68840000000000001</v>
      </c>
      <c r="J23" s="2">
        <f t="shared" si="1"/>
        <v>0.55832502492522429</v>
      </c>
      <c r="K23" s="2">
        <f t="shared" si="2"/>
        <v>8.4396809571286153E-4</v>
      </c>
      <c r="L23" s="2">
        <f t="shared" si="3"/>
        <v>5.342254492753047E-3</v>
      </c>
      <c r="M23" s="2">
        <f t="shared" si="4"/>
        <v>4.7106393680374633E-3</v>
      </c>
      <c r="N23" s="2">
        <f t="shared" si="5"/>
        <v>7.8528124499880237E-4</v>
      </c>
      <c r="O23" s="3">
        <f t="shared" si="6"/>
        <v>13.09107142857143</v>
      </c>
      <c r="P23">
        <v>-4.9000000000000002E-2</v>
      </c>
      <c r="Q23">
        <v>0.157</v>
      </c>
      <c r="R23">
        <v>3.67</v>
      </c>
      <c r="S23">
        <v>4.7699999999999996</v>
      </c>
      <c r="T23">
        <v>7.9000000000000001E-2</v>
      </c>
      <c r="U23">
        <v>3.0000000000000001E-3</v>
      </c>
    </row>
    <row r="24" spans="1:21">
      <c r="A24">
        <v>-450</v>
      </c>
      <c r="B24" s="1">
        <v>0.37782407407407409</v>
      </c>
      <c r="C24">
        <v>50000</v>
      </c>
      <c r="D24">
        <v>839.01</v>
      </c>
      <c r="E24">
        <v>98.15</v>
      </c>
      <c r="F24" s="2">
        <v>6.1559999999999997</v>
      </c>
      <c r="G24" s="2">
        <v>-4.7780000000000003E-2</v>
      </c>
      <c r="H24" s="2">
        <v>0.97070000000000001</v>
      </c>
      <c r="I24" s="2">
        <v>0.88080000000000003</v>
      </c>
      <c r="J24" s="2">
        <f t="shared" si="1"/>
        <v>0.61375872382851449</v>
      </c>
      <c r="K24" s="2">
        <f t="shared" si="2"/>
        <v>-4.7637088733798608E-3</v>
      </c>
      <c r="L24" s="2">
        <f t="shared" si="3"/>
        <v>9.366302786555588E-3</v>
      </c>
      <c r="M24" s="2">
        <f t="shared" si="4"/>
        <v>7.711746515190224E-3</v>
      </c>
      <c r="N24" s="2">
        <f t="shared" si="5"/>
        <v>1.9582329780349884E-3</v>
      </c>
      <c r="O24" s="3">
        <f t="shared" si="6"/>
        <v>15.768356075373621</v>
      </c>
      <c r="P24">
        <v>0.20499999999999999</v>
      </c>
      <c r="Q24">
        <v>4.8000000000000001E-2</v>
      </c>
      <c r="R24">
        <v>4.633</v>
      </c>
      <c r="S24">
        <v>5.2830000000000004</v>
      </c>
      <c r="T24">
        <v>0.19700000000000001</v>
      </c>
      <c r="U24">
        <v>5.0000000000000001E-3</v>
      </c>
    </row>
    <row r="25" spans="1:21">
      <c r="A25">
        <v>-500</v>
      </c>
      <c r="B25" s="1">
        <v>0.37869212962962967</v>
      </c>
      <c r="C25">
        <v>50000</v>
      </c>
      <c r="D25">
        <v>716.32</v>
      </c>
      <c r="E25">
        <v>98.47</v>
      </c>
      <c r="F25" s="2">
        <v>6.9290000000000003</v>
      </c>
      <c r="G25" s="2">
        <v>-0.16109999999999999</v>
      </c>
      <c r="H25" s="2">
        <v>1.121</v>
      </c>
      <c r="I25" s="2">
        <v>0.99329999999999996</v>
      </c>
      <c r="J25" s="2">
        <f t="shared" si="1"/>
        <v>0.69082751744765714</v>
      </c>
      <c r="K25" s="2">
        <f t="shared" si="2"/>
        <v>-1.6061814556331006E-2</v>
      </c>
      <c r="L25" s="2">
        <f t="shared" si="3"/>
        <v>1.2491349480968859E-2</v>
      </c>
      <c r="M25" s="2">
        <f t="shared" si="4"/>
        <v>9.8075155391253964E-3</v>
      </c>
      <c r="N25" s="2">
        <f t="shared" si="5"/>
        <v>2.3657840039204422E-3</v>
      </c>
      <c r="O25" s="3">
        <f t="shared" si="6"/>
        <v>16.178380718718429</v>
      </c>
      <c r="P25">
        <v>-0.17399999999999999</v>
      </c>
      <c r="Q25">
        <v>-0.313</v>
      </c>
      <c r="R25">
        <v>4.5359999999999996</v>
      </c>
      <c r="S25">
        <v>4.5919999999999996</v>
      </c>
      <c r="T25">
        <v>0.23799999999999999</v>
      </c>
      <c r="U25">
        <v>7.0000000000000001E-3</v>
      </c>
    </row>
    <row r="26" spans="1:21">
      <c r="A26">
        <v>-550</v>
      </c>
      <c r="B26" s="1">
        <v>0.379849537037037</v>
      </c>
      <c r="C26">
        <v>50000</v>
      </c>
      <c r="D26">
        <v>575.11</v>
      </c>
      <c r="E26">
        <v>98.59</v>
      </c>
      <c r="F26" s="2">
        <v>7.6689999999999996</v>
      </c>
      <c r="G26" s="2">
        <v>-0.28220000000000001</v>
      </c>
      <c r="H26" s="2">
        <v>0.96479999999999999</v>
      </c>
      <c r="I26" s="2">
        <v>0.95350000000000001</v>
      </c>
      <c r="J26" s="2">
        <f t="shared" si="1"/>
        <v>0.76460618145563308</v>
      </c>
      <c r="K26" s="2">
        <f t="shared" si="2"/>
        <v>-2.8135593220338987E-2</v>
      </c>
      <c r="L26" s="2">
        <f t="shared" si="3"/>
        <v>9.252790382591013E-3</v>
      </c>
      <c r="M26" s="2">
        <f t="shared" si="4"/>
        <v>9.0373172605811691E-3</v>
      </c>
      <c r="N26" s="2">
        <f t="shared" si="5"/>
        <v>1.3518765736688244E-3</v>
      </c>
      <c r="O26" s="3">
        <f t="shared" si="6"/>
        <v>12.580518972486635</v>
      </c>
      <c r="P26">
        <v>-0.26600000000000001</v>
      </c>
      <c r="Q26">
        <v>-0.7</v>
      </c>
      <c r="R26">
        <v>5.0389999999999997</v>
      </c>
      <c r="S26">
        <v>5.1829999999999998</v>
      </c>
      <c r="T26">
        <v>0.13600000000000001</v>
      </c>
      <c r="U26">
        <v>6.0000000000000001E-3</v>
      </c>
    </row>
    <row r="27" spans="1:21">
      <c r="A27">
        <v>-600</v>
      </c>
      <c r="B27" s="1">
        <v>0.3810648148148148</v>
      </c>
      <c r="C27">
        <v>50000</v>
      </c>
      <c r="D27">
        <v>1128.77</v>
      </c>
      <c r="E27">
        <v>98.45</v>
      </c>
      <c r="F27" s="2">
        <v>7.9930000000000003</v>
      </c>
      <c r="G27" s="2">
        <v>-0.28699999999999998</v>
      </c>
      <c r="H27" s="2">
        <v>0.74629999999999996</v>
      </c>
      <c r="I27" s="2">
        <v>0.83689999999999998</v>
      </c>
      <c r="J27" s="2">
        <f t="shared" si="1"/>
        <v>0.79690927218344976</v>
      </c>
      <c r="K27" s="2">
        <f t="shared" si="2"/>
        <v>-2.8614157527417746E-2</v>
      </c>
      <c r="L27" s="2">
        <f t="shared" si="3"/>
        <v>5.5363688595231261E-3</v>
      </c>
      <c r="M27" s="2">
        <f t="shared" si="4"/>
        <v>6.9621803582274114E-3</v>
      </c>
      <c r="N27" s="2">
        <f t="shared" si="5"/>
        <v>-1.3916376493649661E-4</v>
      </c>
      <c r="O27" s="3">
        <f t="shared" si="6"/>
        <v>9.3369198048292255</v>
      </c>
      <c r="P27">
        <v>-2.1000000000000001E-2</v>
      </c>
      <c r="Q27">
        <v>-0.48799999999999999</v>
      </c>
      <c r="R27">
        <v>4.5129999999999999</v>
      </c>
      <c r="S27">
        <v>4.4660000000000002</v>
      </c>
      <c r="T27">
        <v>-1.4E-2</v>
      </c>
      <c r="U27">
        <v>4.0000000000000001E-3</v>
      </c>
    </row>
    <row r="28" spans="1:21">
      <c r="A28">
        <v>-650</v>
      </c>
      <c r="B28" s="1">
        <v>0.38177083333333334</v>
      </c>
      <c r="C28">
        <v>50000</v>
      </c>
      <c r="D28">
        <v>613.16999999999996</v>
      </c>
      <c r="E28">
        <v>98.91</v>
      </c>
      <c r="F28" s="2">
        <v>8.0239999999999991</v>
      </c>
      <c r="G28" s="2">
        <v>-0.23680000000000001</v>
      </c>
      <c r="H28" s="2">
        <v>0.67649999999999999</v>
      </c>
      <c r="I28" s="2">
        <v>0.77539999999999998</v>
      </c>
      <c r="J28" s="2">
        <f t="shared" si="1"/>
        <v>0.79999999999999993</v>
      </c>
      <c r="K28" s="2">
        <f t="shared" si="2"/>
        <v>-2.3609172482552346E-2</v>
      </c>
      <c r="L28" s="2">
        <f t="shared" si="3"/>
        <v>4.5491864386899136E-3</v>
      </c>
      <c r="M28" s="2">
        <f t="shared" si="4"/>
        <v>5.9765385796747336E-3</v>
      </c>
      <c r="N28" s="2">
        <f t="shared" si="5"/>
        <v>-9.9402689240354739E-4</v>
      </c>
      <c r="O28" s="3">
        <f t="shared" si="6"/>
        <v>8.4309571286141587</v>
      </c>
      <c r="P28">
        <v>8.0000000000000002E-3</v>
      </c>
      <c r="Q28">
        <v>-3.4000000000000002E-2</v>
      </c>
      <c r="R28">
        <v>3.1840000000000002</v>
      </c>
      <c r="S28">
        <v>3.4740000000000002</v>
      </c>
      <c r="T28">
        <v>-0.1</v>
      </c>
      <c r="U28">
        <v>3.0000000000000001E-3</v>
      </c>
    </row>
    <row r="29" spans="1:21">
      <c r="A29">
        <v>-700</v>
      </c>
      <c r="B29" s="1">
        <v>0.38310185185185186</v>
      </c>
      <c r="C29">
        <v>50000</v>
      </c>
      <c r="D29">
        <v>1153.22</v>
      </c>
      <c r="E29">
        <v>96.73</v>
      </c>
      <c r="F29" s="2">
        <v>7.9489999999999998</v>
      </c>
      <c r="G29" s="2">
        <v>-0.16389999999999999</v>
      </c>
      <c r="H29" s="2">
        <v>0.66239999999999999</v>
      </c>
      <c r="I29" s="2">
        <v>0.76219999999999999</v>
      </c>
      <c r="J29" s="2">
        <f t="shared" si="1"/>
        <v>0.79252243270189437</v>
      </c>
      <c r="K29" s="2">
        <f t="shared" si="2"/>
        <v>-1.634097706879362E-2</v>
      </c>
      <c r="L29" s="2">
        <f t="shared" si="3"/>
        <v>4.3615291712101982E-3</v>
      </c>
      <c r="M29" s="2">
        <f t="shared" si="4"/>
        <v>5.7747877007064555E-3</v>
      </c>
      <c r="N29" s="2">
        <f t="shared" si="5"/>
        <v>-1.05366850594776E-3</v>
      </c>
      <c r="O29" s="3">
        <f t="shared" si="6"/>
        <v>8.3331236633538808</v>
      </c>
      <c r="P29">
        <v>-3.0000000000000001E-3</v>
      </c>
      <c r="Q29">
        <v>0.17</v>
      </c>
      <c r="R29">
        <v>3.0510000000000002</v>
      </c>
      <c r="S29">
        <v>3.1459999999999999</v>
      </c>
      <c r="T29">
        <v>-0.106</v>
      </c>
      <c r="U29">
        <v>3.0000000000000001E-3</v>
      </c>
    </row>
    <row r="30" spans="1:21">
      <c r="A30">
        <v>-750</v>
      </c>
      <c r="B30" s="1">
        <v>0.38378472222222221</v>
      </c>
      <c r="C30">
        <v>50000</v>
      </c>
      <c r="D30">
        <v>707.68</v>
      </c>
      <c r="E30">
        <v>97.16</v>
      </c>
      <c r="F30" s="2">
        <v>7.859</v>
      </c>
      <c r="G30" s="2">
        <v>-0.13100000000000001</v>
      </c>
      <c r="H30" s="2">
        <v>0.69259999999999999</v>
      </c>
      <c r="I30" s="2">
        <v>0.78459999999999996</v>
      </c>
      <c r="J30" s="2">
        <f t="shared" si="1"/>
        <v>0.78354935194416753</v>
      </c>
      <c r="K30" s="2">
        <f t="shared" si="2"/>
        <v>-1.3060817547357927E-2</v>
      </c>
      <c r="L30" s="2">
        <f t="shared" si="3"/>
        <v>4.7682949158506533E-3</v>
      </c>
      <c r="M30" s="2">
        <f t="shared" si="4"/>
        <v>6.1192013192724916E-3</v>
      </c>
      <c r="N30" s="2">
        <f t="shared" si="5"/>
        <v>-3.3796914341720609E-4</v>
      </c>
      <c r="O30" s="3">
        <f t="shared" si="6"/>
        <v>8.8128260592950767</v>
      </c>
      <c r="P30">
        <v>9.4E-2</v>
      </c>
      <c r="Q30">
        <v>0.23200000000000001</v>
      </c>
      <c r="R30">
        <v>3.048</v>
      </c>
      <c r="S30">
        <v>3.0150000000000001</v>
      </c>
      <c r="T30">
        <v>-3.4000000000000002E-2</v>
      </c>
      <c r="U30">
        <v>3.0000000000000001E-3</v>
      </c>
    </row>
    <row r="31" spans="1:21">
      <c r="A31">
        <v>-800</v>
      </c>
      <c r="B31" s="1">
        <v>0.38475694444444447</v>
      </c>
      <c r="C31">
        <v>50000</v>
      </c>
      <c r="D31">
        <v>670.44</v>
      </c>
      <c r="E31">
        <v>97.09</v>
      </c>
      <c r="F31" s="2">
        <v>7.8360000000000003</v>
      </c>
      <c r="G31" s="2">
        <v>-0.1171</v>
      </c>
      <c r="H31" s="2">
        <v>0.73870000000000002</v>
      </c>
      <c r="I31" s="2">
        <v>0.81269999999999998</v>
      </c>
      <c r="J31" s="2">
        <f t="shared" si="1"/>
        <v>0.78125623130608179</v>
      </c>
      <c r="K31" s="2">
        <f t="shared" si="2"/>
        <v>-1.1674975074775674E-2</v>
      </c>
      <c r="L31" s="2">
        <f t="shared" si="3"/>
        <v>5.4241829844464615E-3</v>
      </c>
      <c r="M31" s="2">
        <f t="shared" si="4"/>
        <v>6.5653616418938588E-3</v>
      </c>
      <c r="N31" s="2">
        <f t="shared" si="5"/>
        <v>9.5426581670740541E-4</v>
      </c>
      <c r="O31" s="3">
        <f t="shared" si="6"/>
        <v>9.4270035732516586</v>
      </c>
      <c r="P31">
        <v>0.33400000000000002</v>
      </c>
      <c r="Q31">
        <v>0.32500000000000001</v>
      </c>
      <c r="R31">
        <v>3.4529999999999998</v>
      </c>
      <c r="S31">
        <v>3.1560000000000001</v>
      </c>
      <c r="T31">
        <v>9.6000000000000002E-2</v>
      </c>
      <c r="U31">
        <v>4.0000000000000001E-3</v>
      </c>
    </row>
    <row r="32" spans="1:21">
      <c r="A32">
        <v>-850</v>
      </c>
      <c r="B32" s="1">
        <v>0.385775462962963</v>
      </c>
      <c r="C32">
        <v>50000</v>
      </c>
      <c r="D32">
        <v>924.72</v>
      </c>
      <c r="E32">
        <v>96.94</v>
      </c>
      <c r="F32" s="2">
        <v>8.02</v>
      </c>
      <c r="G32" s="2">
        <v>-0.111</v>
      </c>
      <c r="H32" s="2">
        <v>0.8599</v>
      </c>
      <c r="I32" s="2">
        <v>0.84540000000000004</v>
      </c>
      <c r="J32" s="2">
        <f t="shared" si="1"/>
        <v>0.79960119641076766</v>
      </c>
      <c r="K32" s="2">
        <f t="shared" si="2"/>
        <v>-1.1066799601196411E-2</v>
      </c>
      <c r="L32" s="2">
        <f t="shared" si="3"/>
        <v>7.3501132693643903E-3</v>
      </c>
      <c r="M32" s="2">
        <f t="shared" si="4"/>
        <v>7.1043217307201053E-3</v>
      </c>
      <c r="N32" s="2">
        <f t="shared" si="5"/>
        <v>2.4552464242367615E-3</v>
      </c>
      <c r="O32" s="3">
        <f t="shared" si="6"/>
        <v>10.721945137157107</v>
      </c>
      <c r="P32">
        <v>0.47199999999999998</v>
      </c>
      <c r="Q32">
        <v>0.23899999999999999</v>
      </c>
      <c r="R32">
        <v>3.2919999999999998</v>
      </c>
      <c r="S32">
        <v>3.0569999999999999</v>
      </c>
      <c r="T32">
        <v>0.247</v>
      </c>
      <c r="U32">
        <v>5.0000000000000001E-3</v>
      </c>
    </row>
    <row r="33" spans="1:21">
      <c r="A33">
        <v>-900</v>
      </c>
      <c r="B33" s="1">
        <v>0.38657407407407413</v>
      </c>
      <c r="C33">
        <v>50000</v>
      </c>
      <c r="D33">
        <v>919.95</v>
      </c>
      <c r="E33">
        <v>96.69</v>
      </c>
      <c r="F33" s="2">
        <v>8.359</v>
      </c>
      <c r="G33" s="2">
        <v>-0.13039999999999999</v>
      </c>
      <c r="H33" s="2">
        <v>0.98080000000000001</v>
      </c>
      <c r="I33" s="2">
        <v>0.89729999999999999</v>
      </c>
      <c r="J33" s="2">
        <f t="shared" si="1"/>
        <v>0.8333998005982054</v>
      </c>
      <c r="K33" s="2">
        <f t="shared" si="2"/>
        <v>-1.3000997008973081E-2</v>
      </c>
      <c r="L33" s="2">
        <f t="shared" si="3"/>
        <v>9.5622269780886657E-3</v>
      </c>
      <c r="M33" s="2">
        <f t="shared" si="4"/>
        <v>8.0033805860583746E-3</v>
      </c>
      <c r="N33" s="2">
        <f t="shared" si="5"/>
        <v>3.8468840736017281E-3</v>
      </c>
      <c r="O33" s="3">
        <f t="shared" si="6"/>
        <v>11.733460940303864</v>
      </c>
      <c r="P33">
        <v>0.39700000000000002</v>
      </c>
      <c r="Q33">
        <v>0.21099999999999999</v>
      </c>
      <c r="R33">
        <v>2.9049999999999998</v>
      </c>
      <c r="S33">
        <v>2.806</v>
      </c>
      <c r="T33">
        <v>0.38700000000000001</v>
      </c>
      <c r="U33">
        <v>6.0000000000000001E-3</v>
      </c>
    </row>
    <row r="34" spans="1:21">
      <c r="A34">
        <v>-950</v>
      </c>
      <c r="B34" s="1">
        <v>0.38754629629629633</v>
      </c>
      <c r="C34">
        <v>50000</v>
      </c>
      <c r="D34">
        <v>585.27</v>
      </c>
      <c r="E34">
        <v>96.83</v>
      </c>
      <c r="F34" s="2">
        <v>8.8970000000000002</v>
      </c>
      <c r="G34" s="2">
        <v>-0.1227</v>
      </c>
      <c r="H34" s="2">
        <v>1.091</v>
      </c>
      <c r="I34" s="2">
        <v>0.91649999999999998</v>
      </c>
      <c r="J34" s="2">
        <f t="shared" si="1"/>
        <v>0.88703888334995018</v>
      </c>
      <c r="K34" s="2">
        <f t="shared" si="2"/>
        <v>-1.2233300099700898E-2</v>
      </c>
      <c r="L34" s="2">
        <f t="shared" si="3"/>
        <v>1.1831713235169865E-2</v>
      </c>
      <c r="M34" s="2">
        <f t="shared" si="4"/>
        <v>8.3495500537271554E-3</v>
      </c>
      <c r="N34" s="2">
        <f t="shared" si="5"/>
        <v>4.7216277389168495E-3</v>
      </c>
      <c r="O34" s="3">
        <f t="shared" si="6"/>
        <v>12.262560413622568</v>
      </c>
      <c r="P34">
        <v>0.17699999999999999</v>
      </c>
      <c r="Q34">
        <v>0.02</v>
      </c>
      <c r="R34">
        <v>2.5960000000000001</v>
      </c>
      <c r="S34">
        <v>2.6539999999999999</v>
      </c>
      <c r="T34">
        <v>0.47499999999999998</v>
      </c>
      <c r="U34">
        <v>7.0000000000000001E-3</v>
      </c>
    </row>
    <row r="35" spans="1:21">
      <c r="A35">
        <v>-1000</v>
      </c>
      <c r="B35" s="1">
        <v>0.38879629629629631</v>
      </c>
      <c r="C35">
        <v>50000</v>
      </c>
      <c r="D35">
        <v>616.77</v>
      </c>
      <c r="E35">
        <v>96.61</v>
      </c>
      <c r="F35" s="2">
        <v>9.4749999999999996</v>
      </c>
      <c r="G35" s="2">
        <v>-0.1066</v>
      </c>
      <c r="H35" s="2">
        <v>1.1060000000000001</v>
      </c>
      <c r="I35" s="2">
        <v>0.88260000000000005</v>
      </c>
      <c r="J35" s="2">
        <f t="shared" si="1"/>
        <v>0.94466600199401796</v>
      </c>
      <c r="K35" s="2">
        <f t="shared" si="2"/>
        <v>-1.0628115653040879E-2</v>
      </c>
      <c r="L35" s="2">
        <f t="shared" si="3"/>
        <v>1.2159294797561457E-2</v>
      </c>
      <c r="M35" s="2">
        <f t="shared" si="4"/>
        <v>7.7432981215873825E-3</v>
      </c>
      <c r="N35" s="2">
        <f t="shared" si="5"/>
        <v>4.5924042429043889E-3</v>
      </c>
      <c r="O35" s="3">
        <f t="shared" si="6"/>
        <v>11.672823218997364</v>
      </c>
      <c r="P35">
        <v>-0.10299999999999999</v>
      </c>
      <c r="Q35">
        <v>-0.16900000000000001</v>
      </c>
      <c r="R35">
        <v>2.5019999999999998</v>
      </c>
      <c r="S35">
        <v>2.702</v>
      </c>
      <c r="T35">
        <v>0.46200000000000002</v>
      </c>
      <c r="U35">
        <v>7.0000000000000001E-3</v>
      </c>
    </row>
    <row r="36" spans="1:21">
      <c r="A36">
        <v>-1050</v>
      </c>
      <c r="B36" s="1">
        <v>0.38989583333333333</v>
      </c>
      <c r="C36">
        <v>50000</v>
      </c>
      <c r="D36">
        <v>689.09</v>
      </c>
      <c r="E36">
        <v>96.13</v>
      </c>
      <c r="F36" s="2">
        <v>10.130000000000001</v>
      </c>
      <c r="G36" s="2">
        <v>-6.8500000000000005E-2</v>
      </c>
      <c r="H36" s="2">
        <v>1.0089999999999999</v>
      </c>
      <c r="I36" s="2">
        <v>0.83189999999999997</v>
      </c>
      <c r="J36" s="2">
        <f t="shared" si="1"/>
        <v>1.0099700897308077</v>
      </c>
      <c r="K36" s="2">
        <f t="shared" si="2"/>
        <v>-6.8295114656031913E-3</v>
      </c>
      <c r="L36" s="2">
        <f t="shared" si="3"/>
        <v>1.0119998926450956E-2</v>
      </c>
      <c r="M36" s="2">
        <f t="shared" si="4"/>
        <v>6.8792387543252604E-3</v>
      </c>
      <c r="N36" s="2">
        <f t="shared" si="5"/>
        <v>3.7574216532854088E-3</v>
      </c>
      <c r="O36" s="3">
        <f t="shared" si="6"/>
        <v>9.9605133267522188</v>
      </c>
      <c r="P36">
        <v>-0.38700000000000001</v>
      </c>
      <c r="Q36">
        <v>-0.4</v>
      </c>
      <c r="R36">
        <v>2.819</v>
      </c>
      <c r="S36">
        <v>3.0409999999999999</v>
      </c>
      <c r="T36">
        <v>0.378</v>
      </c>
      <c r="U36">
        <v>6.0000000000000001E-3</v>
      </c>
    </row>
    <row r="37" spans="1:21">
      <c r="A37">
        <v>-1100</v>
      </c>
      <c r="B37" s="1">
        <v>0.39100694444444445</v>
      </c>
      <c r="C37">
        <v>50000</v>
      </c>
      <c r="D37">
        <v>624.45000000000005</v>
      </c>
      <c r="E37">
        <v>96.4</v>
      </c>
      <c r="F37" s="2">
        <v>10.68</v>
      </c>
      <c r="G37" s="2">
        <v>-5.6250000000000001E-2</v>
      </c>
      <c r="H37" s="2">
        <v>0.877</v>
      </c>
      <c r="I37" s="2">
        <v>0.75309999999999999</v>
      </c>
      <c r="J37" s="2">
        <f t="shared" si="1"/>
        <v>1.0648055832502492</v>
      </c>
      <c r="K37" s="2">
        <f t="shared" si="2"/>
        <v>-5.6081754735792626E-3</v>
      </c>
      <c r="L37" s="2">
        <f t="shared" si="3"/>
        <v>7.6453490972744776E-3</v>
      </c>
      <c r="M37" s="2">
        <f t="shared" si="4"/>
        <v>5.6377190462510787E-3</v>
      </c>
      <c r="N37" s="2">
        <f t="shared" si="5"/>
        <v>2.8329766433501094E-3</v>
      </c>
      <c r="O37" s="3">
        <f t="shared" si="6"/>
        <v>8.2116104868913862</v>
      </c>
      <c r="P37">
        <v>-0.61</v>
      </c>
      <c r="Q37">
        <v>-0.57399999999999995</v>
      </c>
      <c r="R37">
        <v>3.5049999999999999</v>
      </c>
      <c r="S37">
        <v>3.6560000000000001</v>
      </c>
      <c r="T37">
        <v>0.28499999999999998</v>
      </c>
      <c r="U37">
        <v>4.0000000000000001E-3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K87"/>
  <sheetViews>
    <sheetView topLeftCell="E1" workbookViewId="0">
      <selection activeCell="Y5" sqref="Y5"/>
    </sheetView>
  </sheetViews>
  <sheetFormatPr baseColWidth="10" defaultColWidth="7.5703125" defaultRowHeight="13"/>
  <cols>
    <col min="1" max="5" width="7.5703125" style="5"/>
    <col min="6" max="6" width="10.5703125" style="5" customWidth="1"/>
    <col min="7" max="7" width="7.5703125" style="5"/>
    <col min="8" max="8" width="11.140625" style="5" customWidth="1"/>
    <col min="9" max="37" width="7.5703125" style="5"/>
  </cols>
  <sheetData>
    <row r="1" spans="1:36" ht="14">
      <c r="A1" s="8" t="s">
        <v>17</v>
      </c>
    </row>
    <row r="2" spans="1:36">
      <c r="A2" s="5" t="s">
        <v>37</v>
      </c>
      <c r="F2" s="5" t="s">
        <v>22</v>
      </c>
      <c r="G2" s="5">
        <v>-1</v>
      </c>
      <c r="H2" s="5" t="s">
        <v>23</v>
      </c>
      <c r="I2" s="5">
        <v>1</v>
      </c>
      <c r="J2" s="5" t="s">
        <v>38</v>
      </c>
      <c r="K2" s="5">
        <v>10</v>
      </c>
    </row>
    <row r="3" spans="1:36">
      <c r="A3" s="5" t="s">
        <v>87</v>
      </c>
      <c r="B3" s="5" t="s">
        <v>88</v>
      </c>
      <c r="C3" s="5" t="s">
        <v>89</v>
      </c>
      <c r="D3" s="5" t="s">
        <v>90</v>
      </c>
      <c r="E3" s="5" t="s">
        <v>91</v>
      </c>
      <c r="F3" s="5" t="s">
        <v>42</v>
      </c>
      <c r="G3" s="5" t="s">
        <v>92</v>
      </c>
      <c r="H3" s="5" t="s">
        <v>39</v>
      </c>
      <c r="I3" s="5" t="s">
        <v>93</v>
      </c>
      <c r="J3" s="5" t="s">
        <v>40</v>
      </c>
      <c r="K3" s="5" t="s">
        <v>94</v>
      </c>
      <c r="L3" s="5" t="s">
        <v>41</v>
      </c>
      <c r="M3" s="5" t="s">
        <v>43</v>
      </c>
      <c r="N3" s="5" t="s">
        <v>95</v>
      </c>
      <c r="O3" s="5" t="s">
        <v>96</v>
      </c>
      <c r="P3" s="5" t="s">
        <v>97</v>
      </c>
      <c r="Q3" s="5" t="s">
        <v>98</v>
      </c>
      <c r="R3" s="5" t="s">
        <v>99</v>
      </c>
      <c r="S3" s="5" t="s">
        <v>100</v>
      </c>
      <c r="T3" s="5" t="s">
        <v>101</v>
      </c>
      <c r="U3" s="5" t="s">
        <v>102</v>
      </c>
      <c r="V3" s="5" t="s">
        <v>103</v>
      </c>
      <c r="W3" s="5" t="s">
        <v>104</v>
      </c>
      <c r="X3" s="5" t="s">
        <v>0</v>
      </c>
      <c r="Y3" s="5" t="s">
        <v>1</v>
      </c>
      <c r="Z3" s="5" t="s">
        <v>2</v>
      </c>
      <c r="AA3" s="5" t="s">
        <v>3</v>
      </c>
      <c r="AB3" s="5" t="s">
        <v>4</v>
      </c>
      <c r="AC3" s="5" t="s">
        <v>5</v>
      </c>
      <c r="AD3" s="5" t="s">
        <v>6</v>
      </c>
      <c r="AE3" s="5" t="s">
        <v>7</v>
      </c>
      <c r="AF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</row>
    <row r="4" spans="1:36">
      <c r="A4" s="5" t="s">
        <v>24</v>
      </c>
      <c r="B4" s="5" t="s">
        <v>25</v>
      </c>
      <c r="C4" s="5" t="s">
        <v>26</v>
      </c>
      <c r="D4" s="5" t="s">
        <v>26</v>
      </c>
      <c r="E4" s="5" t="s">
        <v>27</v>
      </c>
      <c r="F4" s="5" t="s">
        <v>27</v>
      </c>
      <c r="G4" s="5" t="s">
        <v>28</v>
      </c>
      <c r="I4" s="5" t="s">
        <v>28</v>
      </c>
      <c r="K4" s="5" t="s">
        <v>28</v>
      </c>
      <c r="L4" s="5" t="s">
        <v>28</v>
      </c>
      <c r="M4" s="5" t="s">
        <v>28</v>
      </c>
      <c r="N4" s="5" t="s">
        <v>28</v>
      </c>
      <c r="O4" s="5" t="s">
        <v>28</v>
      </c>
      <c r="P4" s="5" t="s">
        <v>28</v>
      </c>
      <c r="Q4" s="5" t="s">
        <v>29</v>
      </c>
      <c r="R4" s="5" t="s">
        <v>30</v>
      </c>
      <c r="S4" s="5" t="s">
        <v>31</v>
      </c>
      <c r="T4" s="5" t="s">
        <v>31</v>
      </c>
      <c r="U4" s="5" t="s">
        <v>32</v>
      </c>
      <c r="V4" s="5" t="s">
        <v>32</v>
      </c>
      <c r="W4" s="5" t="s">
        <v>32</v>
      </c>
      <c r="X4" s="5" t="s">
        <v>33</v>
      </c>
      <c r="Y4" s="5" t="s">
        <v>28</v>
      </c>
      <c r="Z4" s="5" t="s">
        <v>34</v>
      </c>
      <c r="AA4" s="5" t="s">
        <v>35</v>
      </c>
      <c r="AB4" s="5" t="s">
        <v>35</v>
      </c>
      <c r="AC4" s="5" t="s">
        <v>35</v>
      </c>
      <c r="AD4" s="5" t="s">
        <v>35</v>
      </c>
      <c r="AE4" s="5" t="s">
        <v>35</v>
      </c>
      <c r="AF4" s="5" t="s">
        <v>26</v>
      </c>
      <c r="AG4" s="5" t="s">
        <v>26</v>
      </c>
      <c r="AH4" s="5" t="s">
        <v>26</v>
      </c>
      <c r="AI4" s="5" t="s">
        <v>26</v>
      </c>
      <c r="AJ4" s="5" t="s">
        <v>36</v>
      </c>
    </row>
    <row r="5" spans="1:36">
      <c r="A5" s="6">
        <v>0</v>
      </c>
      <c r="B5" s="5">
        <v>24.094719999999999</v>
      </c>
      <c r="C5" s="5">
        <v>0.783053</v>
      </c>
      <c r="D5" s="5">
        <v>0.78229599999999999</v>
      </c>
      <c r="E5" s="5">
        <v>-9.8530000000000006E-3</v>
      </c>
      <c r="F5" s="5">
        <f>E5*$G$2</f>
        <v>9.8530000000000006E-3</v>
      </c>
      <c r="G5" s="5">
        <v>0.93415000000000004</v>
      </c>
      <c r="H5" s="5">
        <f>G5/$AI5^2</f>
        <v>9.3744146253046876E-3</v>
      </c>
      <c r="I5" s="5">
        <v>1.0720449999999999</v>
      </c>
      <c r="J5" s="5">
        <f>I5/$AI5^2</f>
        <v>1.0758223333495439E-2</v>
      </c>
      <c r="K5" s="5">
        <v>6.0481E-2</v>
      </c>
      <c r="L5" s="5">
        <f>K5/$AI5^2</f>
        <v>6.0694103832687775E-4</v>
      </c>
      <c r="M5" s="5">
        <f>L5*$G$2</f>
        <v>-6.0694103832687775E-4</v>
      </c>
      <c r="N5" s="5">
        <v>8.1677E-2</v>
      </c>
      <c r="O5" s="5">
        <v>0.140373</v>
      </c>
      <c r="P5" s="5">
        <v>-0.124414</v>
      </c>
      <c r="Q5" s="5">
        <v>0.200761</v>
      </c>
      <c r="R5" s="5">
        <v>0.93744099999999997</v>
      </c>
      <c r="S5" s="5">
        <v>1.0758220000000001</v>
      </c>
      <c r="T5" s="5">
        <v>6.0694999999999999E-2</v>
      </c>
      <c r="U5" s="5">
        <v>8.2110000000000002E-2</v>
      </c>
      <c r="V5" s="5">
        <v>0.14111499999999999</v>
      </c>
      <c r="W5" s="5">
        <v>-0.12507199999999999</v>
      </c>
      <c r="X5" s="5">
        <v>0.201823</v>
      </c>
      <c r="Y5" s="5">
        <f>SQRT(G5)/C5/AI5*100</f>
        <v>12.364624201180352</v>
      </c>
      <c r="Z5" s="5">
        <v>-0.77510400000000002</v>
      </c>
      <c r="AA5" s="5">
        <v>45.635812999999999</v>
      </c>
      <c r="AB5" s="5">
        <v>35.312936999999998</v>
      </c>
      <c r="AC5" s="5">
        <v>18.495625</v>
      </c>
      <c r="AD5" s="5">
        <v>0.54993700000000001</v>
      </c>
      <c r="AE5" s="5">
        <v>5.6870000000000002E-3</v>
      </c>
      <c r="AF5" s="5">
        <v>8.1995140000000006</v>
      </c>
      <c r="AG5" s="5">
        <v>11.11825</v>
      </c>
      <c r="AH5" s="5">
        <v>0</v>
      </c>
      <c r="AI5" s="5">
        <v>9.9824289999999998</v>
      </c>
      <c r="AJ5" s="5">
        <v>0</v>
      </c>
    </row>
    <row r="6" spans="1:36">
      <c r="A6" s="6">
        <v>20</v>
      </c>
      <c r="B6" s="5">
        <v>24.23028</v>
      </c>
      <c r="C6" s="5">
        <v>0.77993800000000002</v>
      </c>
      <c r="D6" s="5">
        <v>0.778972</v>
      </c>
      <c r="E6" s="5">
        <v>-1.2566000000000001E-2</v>
      </c>
      <c r="F6" s="5">
        <f t="shared" ref="F6:F69" si="0">E6*$G$2</f>
        <v>1.2566000000000001E-2</v>
      </c>
      <c r="G6" s="5">
        <v>1.0355700000000001</v>
      </c>
      <c r="H6" s="5">
        <f t="shared" ref="H6:H69" si="1">G6/$AI6^2</f>
        <v>1.0337053890887776E-2</v>
      </c>
      <c r="I6" s="5">
        <v>1.150388</v>
      </c>
      <c r="J6" s="5">
        <f t="shared" ref="J6:J69" si="2">I6/$AI6^2</f>
        <v>1.1483166518372109E-2</v>
      </c>
      <c r="K6" s="5">
        <v>0.21109600000000001</v>
      </c>
      <c r="L6" s="5">
        <f t="shared" ref="L6:L69" si="3">K6/$AI6^2</f>
        <v>2.1071590796864002E-3</v>
      </c>
      <c r="M6" s="5">
        <f t="shared" ref="M6:M69" si="4">L6*$G$2</f>
        <v>-2.1071590796864002E-3</v>
      </c>
      <c r="N6" s="5">
        <v>8.4654999999999994E-2</v>
      </c>
      <c r="O6" s="5">
        <v>0.106697</v>
      </c>
      <c r="P6" s="5">
        <v>-0.102605</v>
      </c>
      <c r="Q6" s="5">
        <v>-7.6150999999999996E-2</v>
      </c>
      <c r="R6" s="5">
        <v>1.033706</v>
      </c>
      <c r="S6" s="5">
        <v>1.148317</v>
      </c>
      <c r="T6" s="5">
        <v>0.21071599999999999</v>
      </c>
      <c r="U6" s="5">
        <v>8.4426000000000001E-2</v>
      </c>
      <c r="V6" s="5">
        <v>0.106409</v>
      </c>
      <c r="W6" s="5">
        <v>-0.102328</v>
      </c>
      <c r="X6" s="5">
        <v>-7.5946E-2</v>
      </c>
      <c r="Y6" s="5">
        <f t="shared" ref="Y6:Y69" si="5">SQRT(G6)/C6/AI6*100</f>
        <v>13.035818639788646</v>
      </c>
      <c r="Z6" s="5">
        <v>-1.1090789999999999</v>
      </c>
      <c r="AA6" s="5">
        <v>43.607125000000003</v>
      </c>
      <c r="AB6" s="5">
        <v>34.909061999999999</v>
      </c>
      <c r="AC6" s="5">
        <v>20.683250000000001</v>
      </c>
      <c r="AD6" s="5">
        <v>0.78731200000000001</v>
      </c>
      <c r="AE6" s="5">
        <v>1.325E-2</v>
      </c>
      <c r="AF6" s="5">
        <v>8.1586960000000008</v>
      </c>
      <c r="AG6" s="5">
        <v>11.147303000000001</v>
      </c>
      <c r="AH6" s="5">
        <v>0</v>
      </c>
      <c r="AI6" s="5">
        <v>10.009015</v>
      </c>
      <c r="AJ6" s="5">
        <v>0</v>
      </c>
    </row>
    <row r="7" spans="1:36">
      <c r="A7" s="6">
        <v>40</v>
      </c>
      <c r="B7" s="5">
        <v>24.373550000000002</v>
      </c>
      <c r="C7" s="5">
        <v>0.79698999999999998</v>
      </c>
      <c r="D7" s="5">
        <v>0.79627199999999998</v>
      </c>
      <c r="E7" s="5">
        <v>-9.3519999999999992E-3</v>
      </c>
      <c r="F7" s="5">
        <f t="shared" si="0"/>
        <v>9.3519999999999992E-3</v>
      </c>
      <c r="G7" s="5">
        <v>1.196696</v>
      </c>
      <c r="H7" s="5">
        <f t="shared" si="1"/>
        <v>1.1967261573091718E-2</v>
      </c>
      <c r="I7" s="5">
        <v>1.2106570000000001</v>
      </c>
      <c r="J7" s="5">
        <f t="shared" si="2"/>
        <v>1.2106875091330214E-2</v>
      </c>
      <c r="K7" s="5">
        <v>0.33736899999999997</v>
      </c>
      <c r="L7" s="5">
        <f t="shared" si="3"/>
        <v>3.3737750185948477E-3</v>
      </c>
      <c r="M7" s="5">
        <f t="shared" si="4"/>
        <v>-3.3737750185948477E-3</v>
      </c>
      <c r="N7" s="5">
        <v>-5.6212999999999999E-2</v>
      </c>
      <c r="O7" s="5">
        <v>-0.116441</v>
      </c>
      <c r="P7" s="5">
        <v>-0.247944</v>
      </c>
      <c r="Q7" s="5">
        <v>-0.38178000000000001</v>
      </c>
      <c r="R7" s="5">
        <v>1.196726</v>
      </c>
      <c r="S7" s="5">
        <v>1.210688</v>
      </c>
      <c r="T7" s="5">
        <v>0.33737800000000001</v>
      </c>
      <c r="U7" s="5">
        <v>-5.6215000000000001E-2</v>
      </c>
      <c r="V7" s="5">
        <v>-0.11644500000000001</v>
      </c>
      <c r="W7" s="5">
        <v>-0.24795300000000001</v>
      </c>
      <c r="X7" s="5">
        <v>-0.38179400000000002</v>
      </c>
      <c r="Y7" s="5">
        <f t="shared" si="5"/>
        <v>13.726016593952012</v>
      </c>
      <c r="Z7" s="5">
        <v>-0.96993499999999999</v>
      </c>
      <c r="AA7" s="5">
        <v>45.512312999999999</v>
      </c>
      <c r="AB7" s="5">
        <v>32.918438000000002</v>
      </c>
      <c r="AC7" s="5">
        <v>20.075688</v>
      </c>
      <c r="AD7" s="5">
        <v>1.4648749999999999</v>
      </c>
      <c r="AE7" s="5">
        <v>2.8688000000000002E-2</v>
      </c>
      <c r="AF7" s="5">
        <v>8.0601040000000008</v>
      </c>
      <c r="AG7" s="5">
        <v>11.137313000000001</v>
      </c>
      <c r="AH7" s="5">
        <v>0</v>
      </c>
      <c r="AI7" s="5">
        <v>9.9998740000000002</v>
      </c>
      <c r="AJ7" s="5">
        <v>0</v>
      </c>
    </row>
    <row r="8" spans="1:36">
      <c r="A8" s="6">
        <v>60</v>
      </c>
      <c r="B8" s="5">
        <v>24.454999999999998</v>
      </c>
      <c r="C8" s="5">
        <v>0.817519</v>
      </c>
      <c r="D8" s="5">
        <v>0.81714200000000003</v>
      </c>
      <c r="E8" s="5">
        <v>-4.9049999999999996E-3</v>
      </c>
      <c r="F8" s="5">
        <f t="shared" si="0"/>
        <v>4.9049999999999996E-3</v>
      </c>
      <c r="G8" s="5">
        <v>1.158223</v>
      </c>
      <c r="H8" s="5">
        <f t="shared" si="1"/>
        <v>1.1576929475110645E-2</v>
      </c>
      <c r="I8" s="5">
        <v>1.1194649999999999</v>
      </c>
      <c r="J8" s="5">
        <f t="shared" si="2"/>
        <v>1.1189526848331226E-2</v>
      </c>
      <c r="K8" s="5">
        <v>0.28157399999999999</v>
      </c>
      <c r="L8" s="5">
        <f t="shared" si="3"/>
        <v>2.8144513966868252E-3</v>
      </c>
      <c r="M8" s="5">
        <f t="shared" si="4"/>
        <v>-2.8144513966868252E-3</v>
      </c>
      <c r="N8" s="5">
        <v>-0.27079599999999998</v>
      </c>
      <c r="O8" s="5">
        <v>-0.35104999999999997</v>
      </c>
      <c r="P8" s="5">
        <v>-0.56264199999999998</v>
      </c>
      <c r="Q8" s="5">
        <v>-0.62322100000000002</v>
      </c>
      <c r="R8" s="5">
        <v>1.1576930000000001</v>
      </c>
      <c r="S8" s="5">
        <v>1.1189530000000001</v>
      </c>
      <c r="T8" s="5">
        <v>0.281445</v>
      </c>
      <c r="U8" s="5">
        <v>-0.27061099999999999</v>
      </c>
      <c r="V8" s="5">
        <v>-0.35080899999999998</v>
      </c>
      <c r="W8" s="5">
        <v>-0.56225599999999998</v>
      </c>
      <c r="X8" s="5">
        <v>-0.62279300000000004</v>
      </c>
      <c r="Y8" s="5">
        <f t="shared" si="5"/>
        <v>13.161301525027017</v>
      </c>
      <c r="Z8" s="5">
        <v>-0.59165400000000001</v>
      </c>
      <c r="AA8" s="5">
        <v>52.152186999999998</v>
      </c>
      <c r="AB8" s="5">
        <v>29.698687</v>
      </c>
      <c r="AC8" s="5">
        <v>16.277438</v>
      </c>
      <c r="AD8" s="5">
        <v>1.8122499999999999</v>
      </c>
      <c r="AE8" s="5">
        <v>5.9436999999999997E-2</v>
      </c>
      <c r="AF8" s="5">
        <v>7.8746900000000002</v>
      </c>
      <c r="AG8" s="5">
        <v>11.139951999999999</v>
      </c>
      <c r="AH8" s="5">
        <v>0</v>
      </c>
      <c r="AI8" s="5">
        <v>10.002288999999999</v>
      </c>
      <c r="AJ8" s="5">
        <v>0</v>
      </c>
    </row>
    <row r="9" spans="1:36">
      <c r="A9" s="6">
        <v>80</v>
      </c>
      <c r="B9" s="5">
        <v>24.53942</v>
      </c>
      <c r="C9" s="5">
        <v>0.83038699999999999</v>
      </c>
      <c r="D9" s="5">
        <v>0.83023499999999995</v>
      </c>
      <c r="E9" s="5">
        <v>-1.9780000000000002E-3</v>
      </c>
      <c r="F9" s="5">
        <f t="shared" si="0"/>
        <v>1.9780000000000002E-3</v>
      </c>
      <c r="G9" s="5">
        <v>0.98743599999999998</v>
      </c>
      <c r="H9" s="5">
        <f t="shared" si="1"/>
        <v>9.8754166413147076E-3</v>
      </c>
      <c r="I9" s="5">
        <v>0.88012800000000002</v>
      </c>
      <c r="J9" s="5">
        <f t="shared" si="2"/>
        <v>8.8022218125397809E-3</v>
      </c>
      <c r="K9" s="5">
        <v>7.9719999999999999E-2</v>
      </c>
      <c r="L9" s="5">
        <f t="shared" si="3"/>
        <v>7.9728530724584531E-4</v>
      </c>
      <c r="M9" s="5">
        <f t="shared" si="4"/>
        <v>-7.9728530724584531E-4</v>
      </c>
      <c r="N9" s="5">
        <v>-0.28744999999999998</v>
      </c>
      <c r="O9" s="5">
        <v>-0.32758100000000001</v>
      </c>
      <c r="P9" s="5">
        <v>-0.45718500000000001</v>
      </c>
      <c r="Q9" s="5">
        <v>-0.58364400000000005</v>
      </c>
      <c r="R9" s="5">
        <v>0.98754200000000003</v>
      </c>
      <c r="S9" s="5">
        <v>0.88022199999999995</v>
      </c>
      <c r="T9" s="5">
        <v>7.9728999999999994E-2</v>
      </c>
      <c r="U9" s="5">
        <v>-0.28749599999999997</v>
      </c>
      <c r="V9" s="5">
        <v>-0.32763300000000001</v>
      </c>
      <c r="W9" s="5">
        <v>-0.45725900000000003</v>
      </c>
      <c r="X9" s="5">
        <v>-0.58373699999999995</v>
      </c>
      <c r="Y9" s="5">
        <f t="shared" si="5"/>
        <v>11.967327390675726</v>
      </c>
      <c r="Z9" s="5">
        <v>-0.21218699999999999</v>
      </c>
      <c r="AA9" s="5">
        <v>60.238438000000002</v>
      </c>
      <c r="AB9" s="5">
        <v>27.285125000000001</v>
      </c>
      <c r="AC9" s="5">
        <v>11.03825</v>
      </c>
      <c r="AD9" s="5">
        <v>1.3706879999999999</v>
      </c>
      <c r="AE9" s="5">
        <v>6.7500000000000004E-2</v>
      </c>
      <c r="AF9" s="5">
        <v>7.7548389999999996</v>
      </c>
      <c r="AG9" s="5">
        <v>11.136865999999999</v>
      </c>
      <c r="AH9" s="5">
        <v>0</v>
      </c>
      <c r="AI9" s="5">
        <v>9.9994650000000007</v>
      </c>
      <c r="AJ9" s="5">
        <v>0</v>
      </c>
    </row>
    <row r="10" spans="1:36">
      <c r="A10" s="6">
        <v>100</v>
      </c>
      <c r="B10" s="5">
        <v>24.613009999999999</v>
      </c>
      <c r="C10" s="5">
        <v>0.81302300000000005</v>
      </c>
      <c r="D10" s="5">
        <v>0.81320700000000001</v>
      </c>
      <c r="E10" s="5">
        <v>2.3900000000000002E-3</v>
      </c>
      <c r="F10" s="5">
        <f t="shared" si="0"/>
        <v>-2.3900000000000002E-3</v>
      </c>
      <c r="G10" s="5">
        <v>0.77795199999999998</v>
      </c>
      <c r="H10" s="5">
        <f t="shared" si="1"/>
        <v>7.7757918386259671E-3</v>
      </c>
      <c r="I10" s="5">
        <v>0.65060399999999996</v>
      </c>
      <c r="J10" s="5">
        <f t="shared" si="2"/>
        <v>6.5029221255005557E-3</v>
      </c>
      <c r="K10" s="5">
        <v>-0.144979</v>
      </c>
      <c r="L10" s="5">
        <f t="shared" si="3"/>
        <v>-1.4490952204919507E-3</v>
      </c>
      <c r="M10" s="5">
        <f t="shared" si="4"/>
        <v>1.4490952204919507E-3</v>
      </c>
      <c r="N10" s="5">
        <v>-8.2534999999999997E-2</v>
      </c>
      <c r="O10" s="5">
        <v>-8.6723999999999996E-2</v>
      </c>
      <c r="P10" s="5">
        <v>-9.5087000000000005E-2</v>
      </c>
      <c r="Q10" s="5">
        <v>-0.39591500000000002</v>
      </c>
      <c r="R10" s="5">
        <v>0.77757900000000002</v>
      </c>
      <c r="S10" s="5">
        <v>0.65029199999999998</v>
      </c>
      <c r="T10" s="5">
        <v>-0.14491000000000001</v>
      </c>
      <c r="U10" s="5">
        <v>-8.2475000000000007E-2</v>
      </c>
      <c r="V10" s="5">
        <v>-8.6662000000000003E-2</v>
      </c>
      <c r="W10" s="5">
        <v>-9.5019000000000006E-2</v>
      </c>
      <c r="X10" s="5">
        <v>-0.39562999999999998</v>
      </c>
      <c r="Y10" s="5">
        <f t="shared" si="5"/>
        <v>10.845997030014605</v>
      </c>
      <c r="Z10" s="5">
        <v>0.30123899999999998</v>
      </c>
      <c r="AA10" s="5">
        <v>65.611311999999998</v>
      </c>
      <c r="AB10" s="5">
        <v>26.600375</v>
      </c>
      <c r="AC10" s="5">
        <v>7.1503750000000004</v>
      </c>
      <c r="AD10" s="5">
        <v>0.59981200000000001</v>
      </c>
      <c r="AE10" s="5">
        <v>3.8124999999999999E-2</v>
      </c>
      <c r="AF10" s="5">
        <v>7.897723</v>
      </c>
      <c r="AG10" s="5">
        <v>11.14007</v>
      </c>
      <c r="AH10" s="5">
        <v>0</v>
      </c>
      <c r="AI10" s="5">
        <v>10.002397</v>
      </c>
      <c r="AJ10" s="5">
        <v>0</v>
      </c>
    </row>
    <row r="11" spans="1:36">
      <c r="A11" s="6">
        <v>150</v>
      </c>
      <c r="B11" s="5">
        <v>24.690629999999999</v>
      </c>
      <c r="C11" s="5">
        <v>0.70471399999999995</v>
      </c>
      <c r="D11" s="5">
        <v>0.70492100000000002</v>
      </c>
      <c r="E11" s="5">
        <v>2.6970000000000002E-3</v>
      </c>
      <c r="F11" s="5">
        <f t="shared" si="0"/>
        <v>-2.6970000000000002E-3</v>
      </c>
      <c r="G11" s="5">
        <v>0.83413099999999996</v>
      </c>
      <c r="H11" s="5">
        <f t="shared" si="1"/>
        <v>8.3439064216611E-3</v>
      </c>
      <c r="I11" s="5">
        <v>0.438112</v>
      </c>
      <c r="J11" s="5">
        <f t="shared" si="2"/>
        <v>4.3824837228286541E-3</v>
      </c>
      <c r="K11" s="5">
        <v>-0.27527499999999999</v>
      </c>
      <c r="L11" s="5">
        <f t="shared" si="3"/>
        <v>-2.7536068557849538E-3</v>
      </c>
      <c r="M11" s="5">
        <f t="shared" si="4"/>
        <v>2.7536068557849538E-3</v>
      </c>
      <c r="N11" s="5">
        <v>-7.6591999999999993E-2</v>
      </c>
      <c r="O11" s="5">
        <v>7.9459000000000002E-2</v>
      </c>
      <c r="P11" s="5">
        <v>4.8294999999999998E-2</v>
      </c>
      <c r="Q11" s="5">
        <v>-0.121435</v>
      </c>
      <c r="R11" s="5">
        <v>0.83439099999999999</v>
      </c>
      <c r="S11" s="5">
        <v>0.43824800000000003</v>
      </c>
      <c r="T11" s="5">
        <v>-0.27535999999999999</v>
      </c>
      <c r="U11" s="5">
        <v>-7.6628000000000002E-2</v>
      </c>
      <c r="V11" s="5">
        <v>7.9495999999999997E-2</v>
      </c>
      <c r="W11" s="5">
        <v>4.8316999999999999E-2</v>
      </c>
      <c r="X11" s="5">
        <v>-0.121491</v>
      </c>
      <c r="Y11" s="5">
        <f t="shared" si="5"/>
        <v>12.961993908161872</v>
      </c>
      <c r="Z11" s="5">
        <v>0.53934599999999999</v>
      </c>
      <c r="AA11" s="5">
        <v>64.975250000000003</v>
      </c>
      <c r="AB11" s="5">
        <v>28.744937</v>
      </c>
      <c r="AC11" s="5">
        <v>6.1917499999999999</v>
      </c>
      <c r="AD11" s="5">
        <v>8.7749999999999995E-2</v>
      </c>
      <c r="AE11" s="5">
        <v>3.1300000000000002E-4</v>
      </c>
      <c r="AF11" s="5">
        <v>8.2992869999999996</v>
      </c>
      <c r="AG11" s="5">
        <v>11.135751000000001</v>
      </c>
      <c r="AH11" s="5">
        <v>0</v>
      </c>
      <c r="AI11" s="5">
        <v>9.9984439999999992</v>
      </c>
      <c r="AJ11" s="5">
        <v>0</v>
      </c>
    </row>
    <row r="12" spans="1:36">
      <c r="A12" s="6">
        <v>200</v>
      </c>
      <c r="B12" s="5">
        <v>24.7681</v>
      </c>
      <c r="C12" s="5">
        <v>0.58531</v>
      </c>
      <c r="D12" s="5">
        <v>0.585727</v>
      </c>
      <c r="E12" s="5">
        <v>5.4299999999999999E-3</v>
      </c>
      <c r="F12" s="5">
        <f t="shared" si="0"/>
        <v>-5.4299999999999999E-3</v>
      </c>
      <c r="G12" s="5">
        <v>0.78100199999999997</v>
      </c>
      <c r="H12" s="5">
        <f t="shared" si="1"/>
        <v>7.7864979397818633E-3</v>
      </c>
      <c r="I12" s="5">
        <v>0.38231599999999999</v>
      </c>
      <c r="J12" s="5">
        <f t="shared" si="2"/>
        <v>3.8116454840648843E-3</v>
      </c>
      <c r="K12" s="5">
        <v>-0.20830099999999999</v>
      </c>
      <c r="L12" s="5">
        <f t="shared" si="3"/>
        <v>-2.0767364326269356E-3</v>
      </c>
      <c r="M12" s="5">
        <f t="shared" si="4"/>
        <v>2.0767364326269356E-3</v>
      </c>
      <c r="N12" s="5">
        <v>-6.1317999999999998E-2</v>
      </c>
      <c r="O12" s="5">
        <v>4.8869999999999997E-2</v>
      </c>
      <c r="P12" s="5">
        <v>-2.7837000000000001E-2</v>
      </c>
      <c r="Q12" s="5">
        <v>-6.4701999999999996E-2</v>
      </c>
      <c r="R12" s="5">
        <v>0.77864999999999995</v>
      </c>
      <c r="S12" s="5">
        <v>0.38116499999999998</v>
      </c>
      <c r="T12" s="5">
        <v>-0.207674</v>
      </c>
      <c r="U12" s="5">
        <v>-6.1040999999999998E-2</v>
      </c>
      <c r="V12" s="5">
        <v>4.8649999999999999E-2</v>
      </c>
      <c r="W12" s="5">
        <v>-2.7711E-2</v>
      </c>
      <c r="X12" s="5">
        <v>-6.4409999999999995E-2</v>
      </c>
      <c r="Y12" s="5">
        <f t="shared" si="5"/>
        <v>15.075965760181436</v>
      </c>
      <c r="Z12" s="5">
        <v>0.88421000000000005</v>
      </c>
      <c r="AA12" s="5">
        <v>59.736750000000001</v>
      </c>
      <c r="AB12" s="5">
        <v>29.547687</v>
      </c>
      <c r="AC12" s="5">
        <v>10.455437999999999</v>
      </c>
      <c r="AD12" s="5">
        <v>0.25943699999999997</v>
      </c>
      <c r="AE12" s="5">
        <v>6.87E-4</v>
      </c>
      <c r="AF12" s="5">
        <v>7.5138400000000001</v>
      </c>
      <c r="AG12" s="5">
        <v>11.153945</v>
      </c>
      <c r="AH12" s="5">
        <v>0</v>
      </c>
      <c r="AI12" s="5">
        <v>10.015093</v>
      </c>
      <c r="AJ12" s="5">
        <v>0</v>
      </c>
    </row>
    <row r="13" spans="1:36">
      <c r="A13" s="6">
        <v>250</v>
      </c>
      <c r="B13" s="5">
        <v>24.835730000000002</v>
      </c>
      <c r="C13" s="5">
        <v>0.47875600000000001</v>
      </c>
      <c r="D13" s="5">
        <v>0.47922199999999998</v>
      </c>
      <c r="E13" s="5">
        <v>6.0660000000000002E-3</v>
      </c>
      <c r="F13" s="5">
        <f t="shared" si="0"/>
        <v>-6.0660000000000002E-3</v>
      </c>
      <c r="G13" s="5">
        <v>0.78598800000000002</v>
      </c>
      <c r="H13" s="5">
        <f t="shared" si="1"/>
        <v>7.8287923800278176E-3</v>
      </c>
      <c r="I13" s="5">
        <v>0.42070299999999999</v>
      </c>
      <c r="J13" s="5">
        <f t="shared" si="2"/>
        <v>4.1903902357985651E-3</v>
      </c>
      <c r="K13" s="5">
        <v>-0.15671099999999999</v>
      </c>
      <c r="L13" s="5">
        <f t="shared" si="3"/>
        <v>-1.560911722146571E-3</v>
      </c>
      <c r="M13" s="5">
        <f t="shared" si="4"/>
        <v>1.560911722146571E-3</v>
      </c>
      <c r="N13" s="5">
        <v>-8.0515000000000003E-2</v>
      </c>
      <c r="O13" s="5">
        <v>3.9092000000000002E-2</v>
      </c>
      <c r="P13" s="5">
        <v>2.1557E-2</v>
      </c>
      <c r="Q13" s="5">
        <v>-1.1778E-2</v>
      </c>
      <c r="R13" s="5">
        <v>0.78287899999999999</v>
      </c>
      <c r="S13" s="5">
        <v>0.41903899999999999</v>
      </c>
      <c r="T13" s="5">
        <v>-0.15609100000000001</v>
      </c>
      <c r="U13" s="5">
        <v>-8.0037999999999998E-2</v>
      </c>
      <c r="V13" s="5">
        <v>3.8859999999999999E-2</v>
      </c>
      <c r="W13" s="5">
        <v>2.1429E-2</v>
      </c>
      <c r="X13" s="5">
        <v>-1.1708E-2</v>
      </c>
      <c r="Y13" s="5">
        <f t="shared" si="5"/>
        <v>18.481327287277789</v>
      </c>
      <c r="Z13" s="5">
        <v>1.1062129999999999</v>
      </c>
      <c r="AA13" s="5">
        <v>48.452375000000004</v>
      </c>
      <c r="AB13" s="5">
        <v>31.506563</v>
      </c>
      <c r="AC13" s="5">
        <v>18.359687000000001</v>
      </c>
      <c r="AD13" s="5">
        <v>1.6143749999999999</v>
      </c>
      <c r="AE13" s="5">
        <v>6.7000000000000004E-2</v>
      </c>
      <c r="AF13" s="5">
        <v>6.385389</v>
      </c>
      <c r="AG13" s="5">
        <v>11.159127</v>
      </c>
      <c r="AH13" s="5">
        <v>0</v>
      </c>
      <c r="AI13" s="5">
        <v>10.019835</v>
      </c>
      <c r="AJ13" s="5">
        <v>0</v>
      </c>
    </row>
    <row r="14" spans="1:36">
      <c r="A14" s="6">
        <v>300</v>
      </c>
      <c r="B14" s="5">
        <v>24.943020000000001</v>
      </c>
      <c r="C14" s="5">
        <v>0.39789200000000002</v>
      </c>
      <c r="D14" s="5">
        <v>0.39827499999999999</v>
      </c>
      <c r="E14" s="5">
        <v>4.986E-3</v>
      </c>
      <c r="F14" s="5">
        <f t="shared" si="0"/>
        <v>-4.986E-3</v>
      </c>
      <c r="G14" s="5">
        <v>0.75620699999999996</v>
      </c>
      <c r="H14" s="5">
        <f t="shared" si="1"/>
        <v>7.5463940443015283E-3</v>
      </c>
      <c r="I14" s="5">
        <v>0.58373699999999995</v>
      </c>
      <c r="J14" s="5">
        <f t="shared" si="2"/>
        <v>5.8252692982720886E-3</v>
      </c>
      <c r="K14" s="5">
        <v>-4.5663000000000002E-2</v>
      </c>
      <c r="L14" s="5">
        <f t="shared" si="3"/>
        <v>-4.5568341901746577E-4</v>
      </c>
      <c r="M14" s="5">
        <f t="shared" si="4"/>
        <v>4.5568341901746577E-4</v>
      </c>
      <c r="N14" s="5">
        <v>-2.0310999999999999E-2</v>
      </c>
      <c r="O14" s="5">
        <v>0.116937</v>
      </c>
      <c r="P14" s="5">
        <v>0.116927</v>
      </c>
      <c r="Q14" s="5">
        <v>0.14273</v>
      </c>
      <c r="R14" s="5">
        <v>0.75463899999999995</v>
      </c>
      <c r="S14" s="5">
        <v>0.58252700000000002</v>
      </c>
      <c r="T14" s="5">
        <v>-4.5567999999999997E-2</v>
      </c>
      <c r="U14" s="5">
        <v>-2.0247999999999999E-2</v>
      </c>
      <c r="V14" s="5">
        <v>0.116573</v>
      </c>
      <c r="W14" s="5">
        <v>0.116563</v>
      </c>
      <c r="X14" s="5">
        <v>0.142286</v>
      </c>
      <c r="Y14" s="5">
        <f t="shared" si="5"/>
        <v>21.83255344751284</v>
      </c>
      <c r="Z14" s="5">
        <v>0.84980199999999995</v>
      </c>
      <c r="AA14" s="5">
        <v>36.496437</v>
      </c>
      <c r="AB14" s="5">
        <v>29.135562</v>
      </c>
      <c r="AC14" s="5">
        <v>27.114999999999998</v>
      </c>
      <c r="AD14" s="5">
        <v>6.4577499999999999</v>
      </c>
      <c r="AE14" s="5">
        <v>0.79525000000000001</v>
      </c>
      <c r="AF14" s="5">
        <v>5.324414</v>
      </c>
      <c r="AG14" s="5">
        <v>11.148795</v>
      </c>
      <c r="AH14" s="5">
        <v>0</v>
      </c>
      <c r="AI14" s="5">
        <v>10.010381000000001</v>
      </c>
      <c r="AJ14" s="5">
        <v>0</v>
      </c>
    </row>
    <row r="15" spans="1:36">
      <c r="A15" s="6">
        <v>320</v>
      </c>
      <c r="B15" s="5">
        <v>25.031790000000001</v>
      </c>
      <c r="C15" s="5">
        <v>0.37968400000000002</v>
      </c>
      <c r="D15" s="5">
        <v>0.38017200000000001</v>
      </c>
      <c r="E15" s="5">
        <v>6.3480000000000003E-3</v>
      </c>
      <c r="F15" s="5">
        <f t="shared" si="0"/>
        <v>-6.3480000000000003E-3</v>
      </c>
      <c r="G15" s="5">
        <v>0.74815600000000004</v>
      </c>
      <c r="H15" s="5">
        <f t="shared" si="1"/>
        <v>7.4509439792018939E-3</v>
      </c>
      <c r="I15" s="5">
        <v>0.69982599999999995</v>
      </c>
      <c r="J15" s="5">
        <f t="shared" si="2"/>
        <v>6.9696217382323256E-3</v>
      </c>
      <c r="K15" s="5">
        <v>2.4166E-2</v>
      </c>
      <c r="L15" s="5">
        <f t="shared" si="3"/>
        <v>2.4067107956280903E-4</v>
      </c>
      <c r="M15" s="5">
        <f t="shared" si="4"/>
        <v>-2.4067107956280903E-4</v>
      </c>
      <c r="N15" s="5">
        <v>4.3876999999999999E-2</v>
      </c>
      <c r="O15" s="5">
        <v>0.213279</v>
      </c>
      <c r="P15" s="5">
        <v>0.15625500000000001</v>
      </c>
      <c r="Q15" s="5">
        <v>0.20949499999999999</v>
      </c>
      <c r="R15" s="5">
        <v>0.74509400000000003</v>
      </c>
      <c r="S15" s="5">
        <v>0.69696199999999997</v>
      </c>
      <c r="T15" s="5">
        <v>2.4067000000000002E-2</v>
      </c>
      <c r="U15" s="5">
        <v>4.3608000000000001E-2</v>
      </c>
      <c r="V15" s="5">
        <v>0.21197099999999999</v>
      </c>
      <c r="W15" s="5">
        <v>0.15529699999999999</v>
      </c>
      <c r="X15" s="5">
        <v>0.20821100000000001</v>
      </c>
      <c r="Y15" s="5">
        <f t="shared" si="5"/>
        <v>22.734392457844894</v>
      </c>
      <c r="Z15" s="5">
        <v>0.86670599999999998</v>
      </c>
      <c r="AA15" s="5">
        <v>32.491750000000003</v>
      </c>
      <c r="AB15" s="5">
        <v>26.754874999999998</v>
      </c>
      <c r="AC15" s="5">
        <v>30.392250000000001</v>
      </c>
      <c r="AD15" s="5">
        <v>8.9495000000000005</v>
      </c>
      <c r="AE15" s="5">
        <v>1.4116249999999999</v>
      </c>
      <c r="AF15" s="5">
        <v>4.9657400000000003</v>
      </c>
      <c r="AG15" s="5">
        <v>11.159879</v>
      </c>
      <c r="AH15" s="5">
        <v>0</v>
      </c>
      <c r="AI15" s="5">
        <v>10.020524</v>
      </c>
      <c r="AJ15" s="5">
        <v>0</v>
      </c>
    </row>
    <row r="16" spans="1:36">
      <c r="A16" s="6">
        <v>340</v>
      </c>
      <c r="B16" s="5">
        <v>25.10408</v>
      </c>
      <c r="C16" s="5">
        <v>0.374531</v>
      </c>
      <c r="D16" s="5">
        <v>0.37506699999999998</v>
      </c>
      <c r="E16" s="5">
        <v>6.9800000000000001E-3</v>
      </c>
      <c r="F16" s="5">
        <f t="shared" si="0"/>
        <v>-6.9800000000000001E-3</v>
      </c>
      <c r="G16" s="5">
        <v>0.98546599999999995</v>
      </c>
      <c r="H16" s="5">
        <f t="shared" si="1"/>
        <v>9.8218630030999458E-3</v>
      </c>
      <c r="I16" s="5">
        <v>0.92161199999999999</v>
      </c>
      <c r="J16" s="5">
        <f t="shared" si="2"/>
        <v>9.185448108826634E-3</v>
      </c>
      <c r="K16" s="5">
        <v>0.14593900000000001</v>
      </c>
      <c r="L16" s="5">
        <f t="shared" si="3"/>
        <v>1.4545330481309383E-3</v>
      </c>
      <c r="M16" s="5">
        <f t="shared" si="4"/>
        <v>-1.4545330481309383E-3</v>
      </c>
      <c r="N16" s="5">
        <v>0.27548400000000001</v>
      </c>
      <c r="O16" s="5">
        <v>0.49404799999999999</v>
      </c>
      <c r="P16" s="5">
        <v>0.837893</v>
      </c>
      <c r="Q16" s="5">
        <v>0.41728199999999999</v>
      </c>
      <c r="R16" s="5">
        <v>0.982186</v>
      </c>
      <c r="S16" s="5">
        <v>0.91854499999999994</v>
      </c>
      <c r="T16" s="5">
        <v>0.145453</v>
      </c>
      <c r="U16" s="5">
        <v>0.27410899999999999</v>
      </c>
      <c r="V16" s="5">
        <v>0.49158299999999999</v>
      </c>
      <c r="W16" s="5">
        <v>0.83371399999999996</v>
      </c>
      <c r="X16" s="5">
        <v>0.41520099999999999</v>
      </c>
      <c r="Y16" s="5">
        <f t="shared" si="5"/>
        <v>26.461177496274967</v>
      </c>
      <c r="Z16" s="5">
        <v>0.60572199999999998</v>
      </c>
      <c r="AA16" s="5">
        <v>28.175625</v>
      </c>
      <c r="AB16" s="5">
        <v>24.330938</v>
      </c>
      <c r="AC16" s="5">
        <v>32.256875000000001</v>
      </c>
      <c r="AD16" s="5">
        <v>12.908687</v>
      </c>
      <c r="AE16" s="5">
        <v>2.3278750000000001</v>
      </c>
      <c r="AF16" s="5">
        <v>4.580222</v>
      </c>
      <c r="AG16" s="5">
        <v>11.155681</v>
      </c>
      <c r="AH16" s="5">
        <v>0</v>
      </c>
      <c r="AI16" s="5">
        <v>10.016681999999999</v>
      </c>
      <c r="AJ16" s="5">
        <v>0</v>
      </c>
    </row>
    <row r="17" spans="1:36">
      <c r="A17" s="6">
        <v>360</v>
      </c>
      <c r="B17" s="5">
        <v>25.168399999999998</v>
      </c>
      <c r="C17" s="5">
        <v>0.38098700000000002</v>
      </c>
      <c r="D17" s="5">
        <v>0.38163900000000001</v>
      </c>
      <c r="E17" s="5">
        <v>8.489E-3</v>
      </c>
      <c r="F17" s="5">
        <f t="shared" si="0"/>
        <v>-8.489E-3</v>
      </c>
      <c r="G17" s="5">
        <v>1.2521329999999999</v>
      </c>
      <c r="H17" s="5">
        <f t="shared" si="1"/>
        <v>1.2462151926119323E-2</v>
      </c>
      <c r="I17" s="5">
        <v>1.1777930000000001</v>
      </c>
      <c r="J17" s="5">
        <f t="shared" si="2"/>
        <v>1.1722265369189902E-2</v>
      </c>
      <c r="K17" s="5">
        <v>0.36555100000000001</v>
      </c>
      <c r="L17" s="5">
        <f t="shared" si="3"/>
        <v>3.6382333975263372E-3</v>
      </c>
      <c r="M17" s="5">
        <f t="shared" si="4"/>
        <v>-3.6382333975263372E-3</v>
      </c>
      <c r="N17" s="5">
        <v>0.76095800000000002</v>
      </c>
      <c r="O17" s="5">
        <v>0.93332000000000004</v>
      </c>
      <c r="P17" s="5">
        <v>1.500618</v>
      </c>
      <c r="Q17" s="5">
        <v>0.84784599999999999</v>
      </c>
      <c r="R17" s="5">
        <v>1.2462150000000001</v>
      </c>
      <c r="S17" s="5">
        <v>1.172226</v>
      </c>
      <c r="T17" s="5">
        <v>0.36382300000000001</v>
      </c>
      <c r="U17" s="5">
        <v>0.75556999999999996</v>
      </c>
      <c r="V17" s="5">
        <v>0.92671099999999995</v>
      </c>
      <c r="W17" s="5">
        <v>1.489992</v>
      </c>
      <c r="X17" s="5">
        <v>0.84184199999999998</v>
      </c>
      <c r="Y17" s="5">
        <f t="shared" si="5"/>
        <v>29.301264563885592</v>
      </c>
      <c r="Z17" s="5">
        <v>0.208707</v>
      </c>
      <c r="AA17" s="5">
        <v>25.195312999999999</v>
      </c>
      <c r="AB17" s="5">
        <v>22.675125000000001</v>
      </c>
      <c r="AC17" s="5">
        <v>33.497999999999998</v>
      </c>
      <c r="AD17" s="5">
        <v>15.600562999999999</v>
      </c>
      <c r="AE17" s="5">
        <v>3.0310000000000001</v>
      </c>
      <c r="AF17" s="5">
        <v>4.2064880000000002</v>
      </c>
      <c r="AG17" s="5">
        <v>11.163366</v>
      </c>
      <c r="AH17" s="5">
        <v>0</v>
      </c>
      <c r="AI17" s="5">
        <v>10.023714999999999</v>
      </c>
      <c r="AJ17" s="5">
        <v>0</v>
      </c>
    </row>
    <row r="18" spans="1:36">
      <c r="A18" s="6">
        <v>380</v>
      </c>
      <c r="B18" s="5">
        <v>25.239070000000002</v>
      </c>
      <c r="C18" s="5">
        <v>0.41598800000000002</v>
      </c>
      <c r="D18" s="5">
        <v>0.41677500000000001</v>
      </c>
      <c r="E18" s="5">
        <v>1.0244E-2</v>
      </c>
      <c r="F18" s="5">
        <f t="shared" si="0"/>
        <v>-1.0244E-2</v>
      </c>
      <c r="G18" s="5">
        <v>1.7563489999999999</v>
      </c>
      <c r="H18" s="5">
        <f t="shared" si="1"/>
        <v>1.7505166800601487E-2</v>
      </c>
      <c r="I18" s="5">
        <v>1.571016</v>
      </c>
      <c r="J18" s="5">
        <f t="shared" si="2"/>
        <v>1.5657991166000463E-2</v>
      </c>
      <c r="K18" s="5">
        <v>0.57169300000000001</v>
      </c>
      <c r="L18" s="5">
        <f t="shared" si="3"/>
        <v>5.6979457520892869E-3</v>
      </c>
      <c r="M18" s="5">
        <f t="shared" si="4"/>
        <v>-5.6979457520892869E-3</v>
      </c>
      <c r="N18" s="5">
        <v>1.0931919999999999</v>
      </c>
      <c r="O18" s="5">
        <v>1.3909899999999999</v>
      </c>
      <c r="P18" s="5">
        <v>2.4836339999999999</v>
      </c>
      <c r="Q18" s="5">
        <v>1.1873309999999999</v>
      </c>
      <c r="R18" s="5">
        <v>1.750516</v>
      </c>
      <c r="S18" s="5">
        <v>1.5657989999999999</v>
      </c>
      <c r="T18" s="5">
        <v>0.56979400000000002</v>
      </c>
      <c r="U18" s="5">
        <v>1.0877520000000001</v>
      </c>
      <c r="V18" s="5">
        <v>1.3840669999999999</v>
      </c>
      <c r="W18" s="5">
        <v>2.4712730000000001</v>
      </c>
      <c r="X18" s="5">
        <v>1.1814210000000001</v>
      </c>
      <c r="Y18" s="5">
        <f t="shared" si="5"/>
        <v>31.805507077768556</v>
      </c>
      <c r="Z18" s="5">
        <v>-5.8838000000000001E-2</v>
      </c>
      <c r="AA18" s="5">
        <v>23.039625000000001</v>
      </c>
      <c r="AB18" s="5">
        <v>21.587875</v>
      </c>
      <c r="AC18" s="5">
        <v>33.570749999999997</v>
      </c>
      <c r="AD18" s="5">
        <v>17.587875</v>
      </c>
      <c r="AE18" s="5">
        <v>4.2138749999999998</v>
      </c>
      <c r="AF18" s="5">
        <v>3.9250959999999999</v>
      </c>
      <c r="AG18" s="5">
        <v>11.155640999999999</v>
      </c>
      <c r="AH18" s="5">
        <v>0</v>
      </c>
      <c r="AI18" s="5">
        <v>10.016645</v>
      </c>
      <c r="AJ18" s="5">
        <v>0</v>
      </c>
    </row>
    <row r="19" spans="1:36">
      <c r="A19" s="6">
        <v>400</v>
      </c>
      <c r="B19" s="5">
        <v>25.294060000000002</v>
      </c>
      <c r="C19" s="5">
        <v>0.45950600000000003</v>
      </c>
      <c r="D19" s="5">
        <v>0.460698</v>
      </c>
      <c r="E19" s="5">
        <v>1.5512E-2</v>
      </c>
      <c r="F19" s="5">
        <f t="shared" si="0"/>
        <v>-1.5512E-2</v>
      </c>
      <c r="G19" s="5">
        <v>2.502678</v>
      </c>
      <c r="H19" s="5">
        <f t="shared" si="1"/>
        <v>2.4987454276206206E-2</v>
      </c>
      <c r="I19" s="5">
        <v>1.924526</v>
      </c>
      <c r="J19" s="5">
        <f t="shared" si="2"/>
        <v>1.9215019042949203E-2</v>
      </c>
      <c r="K19" s="5">
        <v>0.88273000000000001</v>
      </c>
      <c r="L19" s="5">
        <f t="shared" si="3"/>
        <v>8.8134292598710286E-3</v>
      </c>
      <c r="M19" s="5">
        <f t="shared" si="4"/>
        <v>-8.8134292598710286E-3</v>
      </c>
      <c r="N19" s="5">
        <v>1.696801</v>
      </c>
      <c r="O19" s="5">
        <v>1.846409</v>
      </c>
      <c r="P19" s="5">
        <v>3.8563139999999998</v>
      </c>
      <c r="Q19" s="5">
        <v>1.57911</v>
      </c>
      <c r="R19" s="5">
        <v>2.498745</v>
      </c>
      <c r="S19" s="5">
        <v>1.921502</v>
      </c>
      <c r="T19" s="5">
        <v>0.88134299999999999</v>
      </c>
      <c r="U19" s="5">
        <v>1.6928030000000001</v>
      </c>
      <c r="V19" s="5">
        <v>1.8420589999999999</v>
      </c>
      <c r="W19" s="5">
        <v>3.8472279999999999</v>
      </c>
      <c r="X19" s="5">
        <v>1.5753889999999999</v>
      </c>
      <c r="Y19" s="5">
        <f t="shared" si="5"/>
        <v>34.400901178181165</v>
      </c>
      <c r="Z19" s="5">
        <v>3.9237000000000001E-2</v>
      </c>
      <c r="AA19" s="5">
        <v>22.6845</v>
      </c>
      <c r="AB19" s="5">
        <v>21.266874999999999</v>
      </c>
      <c r="AC19" s="5">
        <v>33.159061999999999</v>
      </c>
      <c r="AD19" s="5">
        <v>18.469687</v>
      </c>
      <c r="AE19" s="5">
        <v>4.4198750000000002</v>
      </c>
      <c r="AF19" s="5">
        <v>3.6626449999999999</v>
      </c>
      <c r="AG19" s="5">
        <v>11.146046999999999</v>
      </c>
      <c r="AH19" s="5">
        <v>0</v>
      </c>
      <c r="AI19" s="5">
        <v>10.007866</v>
      </c>
      <c r="AJ19" s="5">
        <v>0</v>
      </c>
    </row>
    <row r="20" spans="1:36">
      <c r="A20" s="6">
        <v>420</v>
      </c>
      <c r="B20" s="5">
        <v>25.38392</v>
      </c>
      <c r="C20" s="5">
        <v>0.54093199999999997</v>
      </c>
      <c r="D20" s="5">
        <v>0.54263300000000003</v>
      </c>
      <c r="E20" s="5">
        <v>2.2155000000000001E-2</v>
      </c>
      <c r="F20" s="5">
        <f t="shared" si="0"/>
        <v>-2.2155000000000001E-2</v>
      </c>
      <c r="G20" s="5">
        <v>3.368538</v>
      </c>
      <c r="H20" s="5">
        <f t="shared" si="1"/>
        <v>3.3618022841970151E-2</v>
      </c>
      <c r="I20" s="5">
        <v>2.554853</v>
      </c>
      <c r="J20" s="5">
        <f t="shared" si="2"/>
        <v>2.5497443256355119E-2</v>
      </c>
      <c r="K20" s="5">
        <v>1.2140200000000001</v>
      </c>
      <c r="L20" s="5">
        <f t="shared" si="3"/>
        <v>1.211592450214562E-2</v>
      </c>
      <c r="M20" s="5">
        <f t="shared" si="4"/>
        <v>-1.211592450214562E-2</v>
      </c>
      <c r="N20" s="5">
        <v>1.9486540000000001</v>
      </c>
      <c r="O20" s="5">
        <v>2.3775390000000001</v>
      </c>
      <c r="P20" s="5">
        <v>4.7205370000000002</v>
      </c>
      <c r="Q20" s="5">
        <v>1.85825</v>
      </c>
      <c r="R20" s="5">
        <v>3.361802</v>
      </c>
      <c r="S20" s="5">
        <v>2.5497450000000002</v>
      </c>
      <c r="T20" s="5">
        <v>1.2115929999999999</v>
      </c>
      <c r="U20" s="5">
        <v>1.942812</v>
      </c>
      <c r="V20" s="5">
        <v>2.370412</v>
      </c>
      <c r="W20" s="5">
        <v>4.7063860000000002</v>
      </c>
      <c r="X20" s="5">
        <v>1.852679</v>
      </c>
      <c r="Y20" s="5">
        <f t="shared" si="5"/>
        <v>33.8956065715143</v>
      </c>
      <c r="Z20" s="5">
        <v>0.36748700000000001</v>
      </c>
      <c r="AA20" s="5">
        <v>23.108250000000002</v>
      </c>
      <c r="AB20" s="5">
        <v>21.373875000000002</v>
      </c>
      <c r="AC20" s="5">
        <v>33.681750000000001</v>
      </c>
      <c r="AD20" s="5">
        <v>17.376313</v>
      </c>
      <c r="AE20" s="5">
        <v>4.4598120000000003</v>
      </c>
      <c r="AF20" s="5">
        <v>3.561979</v>
      </c>
      <c r="AG20" s="5">
        <v>11.148393</v>
      </c>
      <c r="AH20" s="5">
        <v>0</v>
      </c>
      <c r="AI20" s="5">
        <v>10.010013000000001</v>
      </c>
      <c r="AJ20" s="5">
        <v>0</v>
      </c>
    </row>
    <row r="21" spans="1:36">
      <c r="A21" s="6">
        <v>440</v>
      </c>
      <c r="B21" s="5">
        <v>25.421900000000001</v>
      </c>
      <c r="C21" s="5">
        <v>0.61936000000000002</v>
      </c>
      <c r="D21" s="5">
        <v>0.62103900000000001</v>
      </c>
      <c r="E21" s="5">
        <v>2.1859E-2</v>
      </c>
      <c r="F21" s="5">
        <f t="shared" si="0"/>
        <v>-2.1859E-2</v>
      </c>
      <c r="G21" s="5">
        <v>3.978612</v>
      </c>
      <c r="H21" s="5">
        <f t="shared" si="1"/>
        <v>3.9672432691225577E-2</v>
      </c>
      <c r="I21" s="5">
        <v>2.9922019999999998</v>
      </c>
      <c r="J21" s="5">
        <f t="shared" si="2"/>
        <v>2.9836518977862266E-2</v>
      </c>
      <c r="K21" s="5">
        <v>1.390944</v>
      </c>
      <c r="L21" s="5">
        <f t="shared" si="3"/>
        <v>1.3869694309790466E-2</v>
      </c>
      <c r="M21" s="5">
        <f t="shared" si="4"/>
        <v>-1.3869694309790466E-2</v>
      </c>
      <c r="N21" s="5">
        <v>1.645745</v>
      </c>
      <c r="O21" s="5">
        <v>2.0228609999999998</v>
      </c>
      <c r="P21" s="5">
        <v>4.3191629999999996</v>
      </c>
      <c r="Q21" s="5">
        <v>1.649807</v>
      </c>
      <c r="R21" s="5">
        <v>3.9672429999999999</v>
      </c>
      <c r="S21" s="5">
        <v>2.9836520000000002</v>
      </c>
      <c r="T21" s="5">
        <v>1.38697</v>
      </c>
      <c r="U21" s="5">
        <v>1.6386970000000001</v>
      </c>
      <c r="V21" s="5">
        <v>2.0141969999999998</v>
      </c>
      <c r="W21" s="5">
        <v>4.3006640000000003</v>
      </c>
      <c r="X21" s="5">
        <v>1.642741</v>
      </c>
      <c r="Y21" s="5">
        <f t="shared" si="5"/>
        <v>32.15890568651912</v>
      </c>
      <c r="Z21" s="5">
        <v>0.13010099999999999</v>
      </c>
      <c r="AA21" s="5">
        <v>23.265438</v>
      </c>
      <c r="AB21" s="5">
        <v>21.208562000000001</v>
      </c>
      <c r="AC21" s="5">
        <v>34.133437000000001</v>
      </c>
      <c r="AD21" s="5">
        <v>17.122</v>
      </c>
      <c r="AE21" s="5">
        <v>4.270562</v>
      </c>
      <c r="AF21" s="5">
        <v>3.6302690000000002</v>
      </c>
      <c r="AG21" s="5">
        <v>11.153097000000001</v>
      </c>
      <c r="AH21" s="5">
        <v>0</v>
      </c>
      <c r="AI21" s="5">
        <v>10.014317999999999</v>
      </c>
      <c r="AJ21" s="5">
        <v>0</v>
      </c>
    </row>
    <row r="22" spans="1:36">
      <c r="A22" s="6">
        <v>460</v>
      </c>
      <c r="B22" s="5">
        <v>25.481259999999999</v>
      </c>
      <c r="C22" s="5">
        <v>0.71013999999999999</v>
      </c>
      <c r="D22" s="5">
        <v>0.71192900000000003</v>
      </c>
      <c r="E22" s="5">
        <v>2.3283999999999999E-2</v>
      </c>
      <c r="F22" s="5">
        <f t="shared" si="0"/>
        <v>-2.3283999999999999E-2</v>
      </c>
      <c r="G22" s="5">
        <v>4.7415219999999998</v>
      </c>
      <c r="H22" s="5">
        <f t="shared" si="1"/>
        <v>4.7260815886176116E-2</v>
      </c>
      <c r="I22" s="5">
        <v>3.4185110000000001</v>
      </c>
      <c r="J22" s="5">
        <f t="shared" si="2"/>
        <v>3.4073788748816898E-2</v>
      </c>
      <c r="K22" s="5">
        <v>1.674058</v>
      </c>
      <c r="L22" s="5">
        <f t="shared" si="3"/>
        <v>1.6686065554642627E-2</v>
      </c>
      <c r="M22" s="5">
        <f t="shared" si="4"/>
        <v>-1.6686065554642627E-2</v>
      </c>
      <c r="N22" s="5">
        <v>1.2971429999999999</v>
      </c>
      <c r="O22" s="5">
        <v>1.8517920000000001</v>
      </c>
      <c r="P22" s="5">
        <v>3.6732179999999999</v>
      </c>
      <c r="Q22" s="5">
        <v>1.6169260000000001</v>
      </c>
      <c r="R22" s="5">
        <v>4.7260809999999998</v>
      </c>
      <c r="S22" s="5">
        <v>3.407378</v>
      </c>
      <c r="T22" s="5">
        <v>1.668607</v>
      </c>
      <c r="U22" s="5">
        <v>1.2908120000000001</v>
      </c>
      <c r="V22" s="5">
        <v>1.842754</v>
      </c>
      <c r="W22" s="5">
        <v>3.6552910000000001</v>
      </c>
      <c r="X22" s="5">
        <v>1.6090340000000001</v>
      </c>
      <c r="Y22" s="5">
        <f t="shared" si="5"/>
        <v>30.613052168737831</v>
      </c>
      <c r="Z22" s="5">
        <v>5.8575000000000002E-2</v>
      </c>
      <c r="AA22" s="5">
        <v>23.993874999999999</v>
      </c>
      <c r="AB22" s="5">
        <v>22.392813</v>
      </c>
      <c r="AC22" s="5">
        <v>35.140875000000001</v>
      </c>
      <c r="AD22" s="5">
        <v>15.114750000000001</v>
      </c>
      <c r="AE22" s="5">
        <v>3.3576869999999999</v>
      </c>
      <c r="AF22" s="5">
        <v>3.848884</v>
      </c>
      <c r="AG22" s="5">
        <v>11.155287</v>
      </c>
      <c r="AH22" s="5">
        <v>0</v>
      </c>
      <c r="AI22" s="5">
        <v>10.016322000000001</v>
      </c>
      <c r="AJ22" s="5">
        <v>0</v>
      </c>
    </row>
    <row r="23" spans="1:36">
      <c r="A23" s="6">
        <v>480</v>
      </c>
      <c r="B23" s="5">
        <v>25.53952</v>
      </c>
      <c r="C23" s="5">
        <v>0.81867500000000004</v>
      </c>
      <c r="D23" s="5">
        <v>0.82033599999999995</v>
      </c>
      <c r="E23" s="5">
        <v>2.1617000000000001E-2</v>
      </c>
      <c r="F23" s="5">
        <f t="shared" si="0"/>
        <v>-2.1617000000000001E-2</v>
      </c>
      <c r="G23" s="5">
        <v>5.0405230000000003</v>
      </c>
      <c r="H23" s="5">
        <f t="shared" si="1"/>
        <v>5.032880188527164E-2</v>
      </c>
      <c r="I23" s="5">
        <v>3.9058790000000001</v>
      </c>
      <c r="J23" s="5">
        <f t="shared" si="2"/>
        <v>3.8999566191612045E-2</v>
      </c>
      <c r="K23" s="5">
        <v>1.7261029999999999</v>
      </c>
      <c r="L23" s="5">
        <f t="shared" si="3"/>
        <v>1.7234857557553655E-2</v>
      </c>
      <c r="M23" s="5">
        <f t="shared" si="4"/>
        <v>-1.7234857557553655E-2</v>
      </c>
      <c r="N23" s="5">
        <v>0.321158</v>
      </c>
      <c r="O23" s="5">
        <v>0.83905200000000002</v>
      </c>
      <c r="P23" s="5">
        <v>1.279539</v>
      </c>
      <c r="Q23" s="5">
        <v>0.23932999999999999</v>
      </c>
      <c r="R23" s="5">
        <v>5.0328799999999996</v>
      </c>
      <c r="S23" s="5">
        <v>3.8999570000000001</v>
      </c>
      <c r="T23" s="5">
        <v>1.7234860000000001</v>
      </c>
      <c r="U23" s="5">
        <v>0.32042700000000002</v>
      </c>
      <c r="V23" s="5">
        <v>0.837144</v>
      </c>
      <c r="W23" s="5">
        <v>1.2766299999999999</v>
      </c>
      <c r="X23" s="5">
        <v>0.238786</v>
      </c>
      <c r="Y23" s="5">
        <f t="shared" si="5"/>
        <v>27.402915242366827</v>
      </c>
      <c r="Z23" s="5">
        <v>3.4390999999999998E-2</v>
      </c>
      <c r="AA23" s="5">
        <v>24.538812</v>
      </c>
      <c r="AB23" s="5">
        <v>24.270813</v>
      </c>
      <c r="AC23" s="5">
        <v>35.435563000000002</v>
      </c>
      <c r="AD23" s="5">
        <v>12.892436999999999</v>
      </c>
      <c r="AE23" s="5">
        <v>2.8623750000000001</v>
      </c>
      <c r="AF23" s="5">
        <v>4.3171660000000003</v>
      </c>
      <c r="AG23" s="5">
        <v>11.145745</v>
      </c>
      <c r="AH23" s="5">
        <v>0</v>
      </c>
      <c r="AI23" s="5">
        <v>10.00759</v>
      </c>
      <c r="AJ23" s="5">
        <v>0</v>
      </c>
    </row>
    <row r="24" spans="1:36">
      <c r="A24" s="6">
        <v>500</v>
      </c>
      <c r="B24" s="5">
        <v>25.58417</v>
      </c>
      <c r="C24" s="5">
        <v>0.93366800000000005</v>
      </c>
      <c r="D24" s="5">
        <v>0.935141</v>
      </c>
      <c r="E24" s="5">
        <v>1.9186000000000002E-2</v>
      </c>
      <c r="F24" s="5">
        <f t="shared" si="0"/>
        <v>-1.9186000000000002E-2</v>
      </c>
      <c r="G24" s="5">
        <v>4.9447010000000002</v>
      </c>
      <c r="H24" s="5">
        <f t="shared" si="1"/>
        <v>4.9278845626721121E-2</v>
      </c>
      <c r="I24" s="5">
        <v>4.2189639999999997</v>
      </c>
      <c r="J24" s="5">
        <f t="shared" si="2"/>
        <v>4.2046157221780206E-2</v>
      </c>
      <c r="K24" s="5">
        <v>1.834287</v>
      </c>
      <c r="L24" s="5">
        <f t="shared" si="3"/>
        <v>1.8280487719702646E-2</v>
      </c>
      <c r="M24" s="5">
        <f t="shared" si="4"/>
        <v>-1.8280487719702646E-2</v>
      </c>
      <c r="N24" s="5">
        <v>-0.92942599999999997</v>
      </c>
      <c r="O24" s="5">
        <v>-0.428647</v>
      </c>
      <c r="P24" s="5">
        <v>-1.321752</v>
      </c>
      <c r="Q24" s="5">
        <v>-0.96194900000000005</v>
      </c>
      <c r="R24" s="5">
        <v>4.9278839999999997</v>
      </c>
      <c r="S24" s="5">
        <v>4.2046150000000004</v>
      </c>
      <c r="T24" s="5">
        <v>1.828049</v>
      </c>
      <c r="U24" s="5">
        <v>-0.92468799999999995</v>
      </c>
      <c r="V24" s="5">
        <v>-0.42646200000000001</v>
      </c>
      <c r="W24" s="5">
        <v>-1.315015</v>
      </c>
      <c r="X24" s="5">
        <v>-0.95704500000000003</v>
      </c>
      <c r="Y24" s="5">
        <f t="shared" si="5"/>
        <v>23.775945062658995</v>
      </c>
      <c r="Z24" s="5">
        <v>-8.1061999999999995E-2</v>
      </c>
      <c r="AA24" s="5">
        <v>26.835750000000001</v>
      </c>
      <c r="AB24" s="5">
        <v>26.350062000000001</v>
      </c>
      <c r="AC24" s="5">
        <v>34.102625000000003</v>
      </c>
      <c r="AD24" s="5">
        <v>10.5585</v>
      </c>
      <c r="AE24" s="5">
        <v>2.1530619999999998</v>
      </c>
      <c r="AF24" s="5">
        <v>5.1026179999999997</v>
      </c>
      <c r="AG24" s="5">
        <v>11.156081</v>
      </c>
      <c r="AH24" s="5">
        <v>0</v>
      </c>
      <c r="AI24" s="5">
        <v>10.017048000000001</v>
      </c>
      <c r="AJ24" s="5">
        <v>0</v>
      </c>
    </row>
    <row r="25" spans="1:36">
      <c r="A25" s="6">
        <v>520</v>
      </c>
      <c r="B25" s="5">
        <v>25.659330000000001</v>
      </c>
      <c r="C25" s="5">
        <v>1.047849</v>
      </c>
      <c r="D25" s="5">
        <v>1.0492790000000001</v>
      </c>
      <c r="E25" s="5">
        <v>1.8606999999999999E-2</v>
      </c>
      <c r="F25" s="5">
        <f t="shared" si="0"/>
        <v>-1.8606999999999999E-2</v>
      </c>
      <c r="G25" s="5">
        <v>4.1910610000000004</v>
      </c>
      <c r="H25" s="5">
        <f t="shared" si="1"/>
        <v>4.1782682291070468E-2</v>
      </c>
      <c r="I25" s="5">
        <v>4.0453289999999997</v>
      </c>
      <c r="J25" s="5">
        <f t="shared" si="2"/>
        <v>4.0329810606396274E-2</v>
      </c>
      <c r="K25" s="5">
        <v>1.5415430000000001</v>
      </c>
      <c r="L25" s="5">
        <f t="shared" si="3"/>
        <v>1.5368376028653279E-2</v>
      </c>
      <c r="M25" s="5">
        <f t="shared" si="4"/>
        <v>-1.5368376028653279E-2</v>
      </c>
      <c r="N25" s="5">
        <v>-1.9195930000000001</v>
      </c>
      <c r="O25" s="5">
        <v>-1.579898</v>
      </c>
      <c r="P25" s="5">
        <v>-3.3459370000000002</v>
      </c>
      <c r="Q25" s="5">
        <v>-2.2819349999999998</v>
      </c>
      <c r="R25" s="5">
        <v>4.1782680000000001</v>
      </c>
      <c r="S25" s="5">
        <v>4.0329810000000004</v>
      </c>
      <c r="T25" s="5">
        <v>1.536837</v>
      </c>
      <c r="U25" s="5">
        <v>-1.910811</v>
      </c>
      <c r="V25" s="5">
        <v>-1.57267</v>
      </c>
      <c r="W25" s="5">
        <v>-3.3306290000000001</v>
      </c>
      <c r="X25" s="5">
        <v>-2.2714949999999998</v>
      </c>
      <c r="Y25" s="5">
        <f t="shared" si="5"/>
        <v>19.507402953435754</v>
      </c>
      <c r="Z25" s="5">
        <v>0.148729</v>
      </c>
      <c r="AA25" s="5">
        <v>33.045563000000001</v>
      </c>
      <c r="AB25" s="5">
        <v>29.400687999999999</v>
      </c>
      <c r="AC25" s="5">
        <v>28.793500000000002</v>
      </c>
      <c r="AD25" s="5">
        <v>7.2963120000000004</v>
      </c>
      <c r="AE25" s="5">
        <v>1.463937</v>
      </c>
      <c r="AF25" s="5">
        <v>5.9714710000000002</v>
      </c>
      <c r="AG25" s="5">
        <v>11.154166999999999</v>
      </c>
      <c r="AH25" s="5">
        <v>0</v>
      </c>
      <c r="AI25" s="5">
        <v>10.015297</v>
      </c>
      <c r="AJ25" s="5">
        <v>0</v>
      </c>
    </row>
    <row r="26" spans="1:36">
      <c r="A26" s="6">
        <v>540</v>
      </c>
      <c r="B26" s="5">
        <v>25.679120000000001</v>
      </c>
      <c r="C26" s="5">
        <v>1.1445209999999999</v>
      </c>
      <c r="D26" s="5">
        <v>1.1455519999999999</v>
      </c>
      <c r="E26" s="5">
        <v>1.3424999999999999E-2</v>
      </c>
      <c r="F26" s="5">
        <f t="shared" si="0"/>
        <v>-1.3424999999999999E-2</v>
      </c>
      <c r="G26" s="5">
        <v>2.9784709999999999</v>
      </c>
      <c r="H26" s="5">
        <f t="shared" si="1"/>
        <v>2.9703979213447161E-2</v>
      </c>
      <c r="I26" s="5">
        <v>3.4692940000000001</v>
      </c>
      <c r="J26" s="5">
        <f t="shared" si="2"/>
        <v>3.459890556642551E-2</v>
      </c>
      <c r="K26" s="5">
        <v>1.1316390000000001</v>
      </c>
      <c r="L26" s="5">
        <f t="shared" si="3"/>
        <v>1.1285717179427342E-2</v>
      </c>
      <c r="M26" s="5">
        <f t="shared" si="4"/>
        <v>-1.1285717179427342E-2</v>
      </c>
      <c r="N26" s="5">
        <v>-2.0439639999999999</v>
      </c>
      <c r="O26" s="5">
        <v>-1.6868099999999999</v>
      </c>
      <c r="P26" s="5">
        <v>-2.9148779999999999</v>
      </c>
      <c r="Q26" s="5">
        <v>-2.656914</v>
      </c>
      <c r="R26" s="5">
        <v>2.9703979999999999</v>
      </c>
      <c r="S26" s="5">
        <v>3.4598909999999998</v>
      </c>
      <c r="T26" s="5">
        <v>1.1285719999999999</v>
      </c>
      <c r="U26" s="5">
        <v>-2.03566</v>
      </c>
      <c r="V26" s="5">
        <v>-1.6799569999999999</v>
      </c>
      <c r="W26" s="5">
        <v>-2.903035</v>
      </c>
      <c r="X26" s="5">
        <v>-2.6461190000000001</v>
      </c>
      <c r="Y26" s="5">
        <f t="shared" si="5"/>
        <v>15.058563702948902</v>
      </c>
      <c r="Z26" s="5">
        <v>0.13204399999999999</v>
      </c>
      <c r="AA26" s="5">
        <v>42.965625000000003</v>
      </c>
      <c r="AB26" s="5">
        <v>29.979875</v>
      </c>
      <c r="AC26" s="5">
        <v>21.633500000000002</v>
      </c>
      <c r="AD26" s="5">
        <v>4.635688</v>
      </c>
      <c r="AE26" s="5">
        <v>0.78531200000000001</v>
      </c>
      <c r="AF26" s="5">
        <v>6.8921510000000001</v>
      </c>
      <c r="AG26" s="5">
        <v>11.152290000000001</v>
      </c>
      <c r="AH26" s="5">
        <v>0</v>
      </c>
      <c r="AI26" s="5">
        <v>10.013579999999999</v>
      </c>
      <c r="AJ26" s="5">
        <v>0</v>
      </c>
    </row>
    <row r="27" spans="1:36">
      <c r="A27" s="6">
        <v>560</v>
      </c>
      <c r="B27" s="5">
        <v>25.74363</v>
      </c>
      <c r="C27" s="5">
        <v>1.2129589999999999</v>
      </c>
      <c r="D27" s="5">
        <v>1.213735</v>
      </c>
      <c r="E27" s="5">
        <v>1.0107E-2</v>
      </c>
      <c r="F27" s="5">
        <f t="shared" si="0"/>
        <v>-1.0107E-2</v>
      </c>
      <c r="G27" s="5">
        <v>1.971943</v>
      </c>
      <c r="H27" s="5">
        <f t="shared" si="1"/>
        <v>1.9653460957235001E-2</v>
      </c>
      <c r="I27" s="5">
        <v>2.5862430000000001</v>
      </c>
      <c r="J27" s="5">
        <f t="shared" si="2"/>
        <v>2.5775910270440027E-2</v>
      </c>
      <c r="K27" s="5">
        <v>0.77227800000000002</v>
      </c>
      <c r="L27" s="5">
        <f t="shared" si="3"/>
        <v>7.6969443442997752E-3</v>
      </c>
      <c r="M27" s="5">
        <f t="shared" si="4"/>
        <v>-7.6969443442997752E-3</v>
      </c>
      <c r="N27" s="5">
        <v>-1.5920639999999999</v>
      </c>
      <c r="O27" s="5">
        <v>-1.342981</v>
      </c>
      <c r="P27" s="5">
        <v>-1.60033</v>
      </c>
      <c r="Q27" s="5">
        <v>-2.7919670000000001</v>
      </c>
      <c r="R27" s="5">
        <v>1.965347</v>
      </c>
      <c r="S27" s="5">
        <v>2.577591</v>
      </c>
      <c r="T27" s="5">
        <v>0.76969399999999999</v>
      </c>
      <c r="U27" s="5">
        <v>-1.584082</v>
      </c>
      <c r="V27" s="5">
        <v>-1.3362480000000001</v>
      </c>
      <c r="W27" s="5">
        <v>-1.592306</v>
      </c>
      <c r="X27" s="5">
        <v>-2.777968</v>
      </c>
      <c r="Y27" s="5">
        <f t="shared" si="5"/>
        <v>11.557752732851444</v>
      </c>
      <c r="Z27" s="5">
        <v>0.15687699999999999</v>
      </c>
      <c r="AA27" s="5">
        <v>55.102688000000001</v>
      </c>
      <c r="AB27" s="5">
        <v>28.783187999999999</v>
      </c>
      <c r="AC27" s="5">
        <v>13.08325</v>
      </c>
      <c r="AD27" s="5">
        <v>2.5635629999999998</v>
      </c>
      <c r="AE27" s="5">
        <v>0.46731299999999998</v>
      </c>
      <c r="AF27" s="5">
        <v>8.0513940000000002</v>
      </c>
      <c r="AG27" s="5">
        <v>11.155775</v>
      </c>
      <c r="AH27" s="5">
        <v>0</v>
      </c>
      <c r="AI27" s="5">
        <v>10.016769</v>
      </c>
      <c r="AJ27" s="5">
        <v>0</v>
      </c>
    </row>
    <row r="28" spans="1:36">
      <c r="A28" s="6">
        <v>580</v>
      </c>
      <c r="B28" s="5">
        <v>25.77814</v>
      </c>
      <c r="C28" s="5">
        <v>1.253584</v>
      </c>
      <c r="D28" s="5">
        <v>1.2539750000000001</v>
      </c>
      <c r="E28" s="5">
        <v>5.0889999999999998E-3</v>
      </c>
      <c r="F28" s="5">
        <f t="shared" si="0"/>
        <v>-5.0889999999999998E-3</v>
      </c>
      <c r="G28" s="5">
        <v>1.2127650000000001</v>
      </c>
      <c r="H28" s="5">
        <f t="shared" si="1"/>
        <v>1.209647909212283E-2</v>
      </c>
      <c r="I28" s="5">
        <v>1.7034560000000001</v>
      </c>
      <c r="J28" s="5">
        <f t="shared" si="2"/>
        <v>1.699077718135928E-2</v>
      </c>
      <c r="K28" s="5">
        <v>0.37070900000000001</v>
      </c>
      <c r="L28" s="5">
        <f t="shared" si="3"/>
        <v>3.6975619083348898E-3</v>
      </c>
      <c r="M28" s="5">
        <f t="shared" si="4"/>
        <v>-3.6975619083348898E-3</v>
      </c>
      <c r="N28" s="5">
        <v>-0.73335899999999998</v>
      </c>
      <c r="O28" s="5">
        <v>-0.512907</v>
      </c>
      <c r="P28" s="5">
        <v>-3.2731999999999997E-2</v>
      </c>
      <c r="Q28" s="5">
        <v>-1.937265</v>
      </c>
      <c r="R28" s="5">
        <v>1.2096480000000001</v>
      </c>
      <c r="S28" s="5">
        <v>1.6990780000000001</v>
      </c>
      <c r="T28" s="5">
        <v>0.36975599999999997</v>
      </c>
      <c r="U28" s="5">
        <v>-0.73053299999999999</v>
      </c>
      <c r="V28" s="5">
        <v>-0.51093</v>
      </c>
      <c r="W28" s="5">
        <v>-3.2606000000000003E-2</v>
      </c>
      <c r="X28" s="5">
        <v>-1.9298010000000001</v>
      </c>
      <c r="Y28" s="5">
        <f t="shared" si="5"/>
        <v>8.773564013969505</v>
      </c>
      <c r="Z28" s="5">
        <v>9.8149E-2</v>
      </c>
      <c r="AA28" s="5">
        <v>67.810500000000005</v>
      </c>
      <c r="AB28" s="5">
        <v>23.8995</v>
      </c>
      <c r="AC28" s="5">
        <v>7.0155620000000001</v>
      </c>
      <c r="AD28" s="5">
        <v>1.13775</v>
      </c>
      <c r="AE28" s="5">
        <v>0.136687</v>
      </c>
      <c r="AF28" s="5">
        <v>9.1518270000000008</v>
      </c>
      <c r="AG28" s="5">
        <v>11.151522</v>
      </c>
      <c r="AH28" s="5">
        <v>0</v>
      </c>
      <c r="AI28" s="5">
        <v>10.012876</v>
      </c>
      <c r="AJ28" s="5">
        <v>0</v>
      </c>
    </row>
    <row r="29" spans="1:36">
      <c r="A29" s="6">
        <v>600</v>
      </c>
      <c r="B29" s="5">
        <v>25.814879999999999</v>
      </c>
      <c r="C29" s="5">
        <v>1.2657579999999999</v>
      </c>
      <c r="D29" s="5">
        <v>1.2657510000000001</v>
      </c>
      <c r="E29" s="5">
        <v>-9.0000000000000006E-5</v>
      </c>
      <c r="F29" s="5">
        <f t="shared" si="0"/>
        <v>9.0000000000000006E-5</v>
      </c>
      <c r="G29" s="5">
        <v>0.77421600000000002</v>
      </c>
      <c r="H29" s="5">
        <f t="shared" si="1"/>
        <v>7.7218135353325917E-3</v>
      </c>
      <c r="I29" s="5">
        <v>1.0472969999999999</v>
      </c>
      <c r="J29" s="5">
        <f t="shared" si="2"/>
        <v>1.044544694260157E-2</v>
      </c>
      <c r="K29" s="5">
        <v>0.127834</v>
      </c>
      <c r="L29" s="5">
        <f t="shared" si="3"/>
        <v>1.2749805112212955E-3</v>
      </c>
      <c r="M29" s="5">
        <f t="shared" si="4"/>
        <v>-1.2749805112212955E-3</v>
      </c>
      <c r="N29" s="5">
        <v>-0.22198399999999999</v>
      </c>
      <c r="O29" s="5">
        <v>-6.2475999999999997E-2</v>
      </c>
      <c r="P29" s="5">
        <v>0.25689499999999998</v>
      </c>
      <c r="Q29" s="5">
        <v>-1.026294</v>
      </c>
      <c r="R29" s="5">
        <v>0.77218100000000001</v>
      </c>
      <c r="S29" s="5">
        <v>1.0445450000000001</v>
      </c>
      <c r="T29" s="5">
        <v>0.127498</v>
      </c>
      <c r="U29" s="5">
        <v>-0.22111</v>
      </c>
      <c r="V29" s="5">
        <v>-6.2230000000000001E-2</v>
      </c>
      <c r="W29" s="5">
        <v>0.25588300000000003</v>
      </c>
      <c r="X29" s="5">
        <v>-1.022251</v>
      </c>
      <c r="Y29" s="5">
        <f t="shared" si="5"/>
        <v>6.9423894711620946</v>
      </c>
      <c r="Z29" s="5">
        <v>-4.5325999999999998E-2</v>
      </c>
      <c r="AA29" s="5">
        <v>78.244811999999996</v>
      </c>
      <c r="AB29" s="5">
        <v>17.987625000000001</v>
      </c>
      <c r="AC29" s="5">
        <v>3.3923130000000001</v>
      </c>
      <c r="AD29" s="5">
        <v>0.35431200000000002</v>
      </c>
      <c r="AE29" s="5">
        <v>2.0937999999999998E-2</v>
      </c>
      <c r="AF29" s="5">
        <v>10.164463</v>
      </c>
      <c r="AG29" s="5">
        <v>11.151838</v>
      </c>
      <c r="AH29" s="5">
        <v>0</v>
      </c>
      <c r="AI29" s="5">
        <v>10.013166</v>
      </c>
      <c r="AJ29" s="5">
        <v>0</v>
      </c>
    </row>
    <row r="30" spans="1:36">
      <c r="A30" s="6">
        <v>620</v>
      </c>
      <c r="B30" s="5">
        <v>25.853400000000001</v>
      </c>
      <c r="C30" s="5">
        <v>1.2691479999999999</v>
      </c>
      <c r="D30" s="5">
        <v>1.268915</v>
      </c>
      <c r="E30" s="5">
        <v>-3.0270000000000002E-3</v>
      </c>
      <c r="F30" s="5">
        <f t="shared" si="0"/>
        <v>3.0270000000000002E-3</v>
      </c>
      <c r="G30" s="5">
        <v>0.54881199999999997</v>
      </c>
      <c r="H30" s="5">
        <f t="shared" si="1"/>
        <v>5.4743860163113311E-3</v>
      </c>
      <c r="I30" s="5">
        <v>0.71398799999999996</v>
      </c>
      <c r="J30" s="5">
        <f t="shared" si="2"/>
        <v>7.1220124979302461E-3</v>
      </c>
      <c r="K30" s="5">
        <v>3.0734000000000001E-2</v>
      </c>
      <c r="L30" s="5">
        <f t="shared" si="3"/>
        <v>3.0657088370026979E-4</v>
      </c>
      <c r="M30" s="5">
        <f t="shared" si="4"/>
        <v>-3.0657088370026979E-4</v>
      </c>
      <c r="N30" s="5">
        <v>-0.11418200000000001</v>
      </c>
      <c r="O30" s="5">
        <v>1.7285999999999999E-2</v>
      </c>
      <c r="P30" s="5">
        <v>0.19642100000000001</v>
      </c>
      <c r="Q30" s="5">
        <v>-0.54135200000000006</v>
      </c>
      <c r="R30" s="5">
        <v>0.54743900000000001</v>
      </c>
      <c r="S30" s="5">
        <v>0.71220099999999997</v>
      </c>
      <c r="T30" s="5">
        <v>3.0657E-2</v>
      </c>
      <c r="U30" s="5">
        <v>-0.11375300000000001</v>
      </c>
      <c r="V30" s="5">
        <v>1.7221E-2</v>
      </c>
      <c r="W30" s="5">
        <v>0.195684</v>
      </c>
      <c r="X30" s="5">
        <v>-0.53932100000000005</v>
      </c>
      <c r="Y30" s="5">
        <f t="shared" si="5"/>
        <v>5.8298239370930283</v>
      </c>
      <c r="Z30" s="5">
        <v>-0.145263</v>
      </c>
      <c r="AA30" s="5">
        <v>85.011624999999995</v>
      </c>
      <c r="AB30" s="5">
        <v>13.356312000000001</v>
      </c>
      <c r="AC30" s="5">
        <v>1.469625</v>
      </c>
      <c r="AD30" s="5">
        <v>0.15612500000000001</v>
      </c>
      <c r="AE30" s="5">
        <v>6.313E-3</v>
      </c>
      <c r="AF30" s="5">
        <v>11.052666</v>
      </c>
      <c r="AG30" s="5">
        <v>11.151149999999999</v>
      </c>
      <c r="AH30" s="5">
        <v>0</v>
      </c>
      <c r="AI30" s="5">
        <v>10.012536000000001</v>
      </c>
      <c r="AJ30" s="5">
        <v>0</v>
      </c>
    </row>
    <row r="31" spans="1:36">
      <c r="A31" s="6">
        <v>640</v>
      </c>
      <c r="B31" s="5">
        <v>25.901859999999999</v>
      </c>
      <c r="C31" s="5">
        <v>1.2687900000000001</v>
      </c>
      <c r="D31" s="5">
        <v>1.268351</v>
      </c>
      <c r="E31" s="5">
        <v>-5.718E-3</v>
      </c>
      <c r="F31" s="5">
        <f t="shared" si="0"/>
        <v>5.718E-3</v>
      </c>
      <c r="G31" s="5">
        <v>0.44870100000000002</v>
      </c>
      <c r="H31" s="5">
        <f t="shared" si="1"/>
        <v>4.4786283599480888E-3</v>
      </c>
      <c r="I31" s="5">
        <v>0.486647</v>
      </c>
      <c r="J31" s="5">
        <f t="shared" si="2"/>
        <v>4.85737953667065E-3</v>
      </c>
      <c r="K31" s="5">
        <v>-3.0950000000000001E-3</v>
      </c>
      <c r="L31" s="5">
        <f t="shared" si="3"/>
        <v>-3.089218605271514E-5</v>
      </c>
      <c r="M31" s="5">
        <f t="shared" si="4"/>
        <v>3.089218605271514E-5</v>
      </c>
      <c r="N31" s="5">
        <v>-6.5646999999999997E-2</v>
      </c>
      <c r="O31" s="5">
        <v>1.0484E-2</v>
      </c>
      <c r="P31" s="5">
        <v>7.7078999999999995E-2</v>
      </c>
      <c r="Q31" s="5">
        <v>-0.23855000000000001</v>
      </c>
      <c r="R31" s="5">
        <v>0.44786300000000001</v>
      </c>
      <c r="S31" s="5">
        <v>0.485738</v>
      </c>
      <c r="T31" s="5">
        <v>-3.0890000000000002E-3</v>
      </c>
      <c r="U31" s="5">
        <v>-6.5463999999999994E-2</v>
      </c>
      <c r="V31" s="5">
        <v>1.0454E-2</v>
      </c>
      <c r="W31" s="5">
        <v>7.6863000000000001E-2</v>
      </c>
      <c r="X31" s="5">
        <v>-0.23788200000000001</v>
      </c>
      <c r="Y31" s="5">
        <f t="shared" si="5"/>
        <v>5.2745178431319273</v>
      </c>
      <c r="Z31" s="5">
        <v>-0.25661800000000001</v>
      </c>
      <c r="AA31" s="5">
        <v>90.395938000000001</v>
      </c>
      <c r="AB31" s="5">
        <v>9.0503750000000007</v>
      </c>
      <c r="AC31" s="5">
        <v>0.48912499999999998</v>
      </c>
      <c r="AD31" s="5">
        <v>5.7125000000000002E-2</v>
      </c>
      <c r="AE31" s="5">
        <v>7.437E-3</v>
      </c>
      <c r="AF31" s="5">
        <v>11.640261000000001</v>
      </c>
      <c r="AG31" s="5">
        <v>11.147671000000001</v>
      </c>
      <c r="AH31" s="5">
        <v>0</v>
      </c>
      <c r="AI31" s="5">
        <v>10.009353000000001</v>
      </c>
      <c r="AJ31" s="5">
        <v>0</v>
      </c>
    </row>
    <row r="32" spans="1:36">
      <c r="A32" s="6">
        <v>660</v>
      </c>
      <c r="B32" s="5">
        <v>25.93553</v>
      </c>
      <c r="C32" s="5">
        <v>1.2648680000000001</v>
      </c>
      <c r="D32" s="5">
        <v>1.264219</v>
      </c>
      <c r="E32" s="5">
        <v>-8.4539999999999997E-3</v>
      </c>
      <c r="F32" s="5">
        <f t="shared" si="0"/>
        <v>8.4539999999999997E-3</v>
      </c>
      <c r="G32" s="5">
        <v>0.35</v>
      </c>
      <c r="H32" s="5">
        <f t="shared" si="1"/>
        <v>3.4937838922726736E-3</v>
      </c>
      <c r="I32" s="5">
        <v>0.39580300000000002</v>
      </c>
      <c r="J32" s="5">
        <f t="shared" si="2"/>
        <v>3.9510004168948603E-3</v>
      </c>
      <c r="K32" s="5">
        <v>-2.0181000000000001E-2</v>
      </c>
      <c r="L32" s="5">
        <f t="shared" si="3"/>
        <v>-2.0145157922844237E-4</v>
      </c>
      <c r="M32" s="5">
        <f t="shared" si="4"/>
        <v>2.0145157922844237E-4</v>
      </c>
      <c r="N32" s="5">
        <v>-8.992E-3</v>
      </c>
      <c r="O32" s="5">
        <v>1.2314E-2</v>
      </c>
      <c r="P32" s="5">
        <v>4.2422000000000001E-2</v>
      </c>
      <c r="Q32" s="5">
        <v>-3.1517000000000003E-2</v>
      </c>
      <c r="R32" s="5">
        <v>0.34937800000000002</v>
      </c>
      <c r="S32" s="5">
        <v>0.39510000000000001</v>
      </c>
      <c r="T32" s="5">
        <v>-2.0146000000000001E-2</v>
      </c>
      <c r="U32" s="5">
        <v>-8.9680000000000003E-3</v>
      </c>
      <c r="V32" s="5">
        <v>1.2281E-2</v>
      </c>
      <c r="W32" s="5">
        <v>4.2308999999999999E-2</v>
      </c>
      <c r="X32" s="5">
        <v>-3.1433000000000003E-2</v>
      </c>
      <c r="Y32" s="5">
        <f t="shared" si="5"/>
        <v>4.6730756715379371</v>
      </c>
      <c r="Z32" s="5">
        <v>-0.37577100000000002</v>
      </c>
      <c r="AA32" s="5">
        <v>92.02</v>
      </c>
      <c r="AB32" s="5">
        <v>7.8645620000000003</v>
      </c>
      <c r="AC32" s="5">
        <v>0.115437</v>
      </c>
      <c r="AD32" s="5">
        <v>0</v>
      </c>
      <c r="AE32" s="5">
        <v>0</v>
      </c>
      <c r="AF32" s="5">
        <v>11.960006</v>
      </c>
      <c r="AG32" s="5">
        <v>11.147168000000001</v>
      </c>
      <c r="AH32" s="5">
        <v>0</v>
      </c>
      <c r="AI32" s="5">
        <v>10.008891999999999</v>
      </c>
      <c r="AJ32" s="5">
        <v>0</v>
      </c>
    </row>
    <row r="33" spans="1:36">
      <c r="A33" s="6">
        <v>680</v>
      </c>
      <c r="B33" s="5">
        <v>25.994730000000001</v>
      </c>
      <c r="C33" s="5">
        <v>1.26291</v>
      </c>
      <c r="D33" s="5">
        <v>1.262351</v>
      </c>
      <c r="E33" s="5">
        <v>-7.273E-3</v>
      </c>
      <c r="F33" s="5">
        <f t="shared" si="0"/>
        <v>7.273E-3</v>
      </c>
      <c r="G33" s="5">
        <v>0.303952</v>
      </c>
      <c r="H33" s="5">
        <f t="shared" si="1"/>
        <v>3.0375981115360428E-3</v>
      </c>
      <c r="I33" s="5">
        <v>0.33805600000000002</v>
      </c>
      <c r="J33" s="5">
        <f t="shared" si="2"/>
        <v>3.3784224719476384E-3</v>
      </c>
      <c r="K33" s="5">
        <v>-1.6381E-2</v>
      </c>
      <c r="L33" s="5">
        <f t="shared" si="3"/>
        <v>-1.6370642293872688E-4</v>
      </c>
      <c r="M33" s="5">
        <f t="shared" si="4"/>
        <v>1.6370642293872688E-4</v>
      </c>
      <c r="N33" s="5">
        <v>-2.9680000000000002E-3</v>
      </c>
      <c r="O33" s="5">
        <v>8.404E-3</v>
      </c>
      <c r="P33" s="5">
        <v>6.2529999999999999E-3</v>
      </c>
      <c r="Q33" s="5">
        <v>-1.4053E-2</v>
      </c>
      <c r="R33" s="5">
        <v>0.30375999999999997</v>
      </c>
      <c r="S33" s="5">
        <v>0.33784199999999998</v>
      </c>
      <c r="T33" s="5">
        <v>-1.6371E-2</v>
      </c>
      <c r="U33" s="5">
        <v>-2.9650000000000002E-3</v>
      </c>
      <c r="V33" s="5">
        <v>8.3960000000000007E-3</v>
      </c>
      <c r="W33" s="5">
        <v>6.2469999999999999E-3</v>
      </c>
      <c r="X33" s="5">
        <v>-1.404E-2</v>
      </c>
      <c r="Y33" s="5">
        <f t="shared" si="5"/>
        <v>4.3640805197016785</v>
      </c>
      <c r="Z33" s="5">
        <v>-0.32411299999999998</v>
      </c>
      <c r="AA33" s="5">
        <v>94.182438000000005</v>
      </c>
      <c r="AB33" s="5">
        <v>5.7534380000000001</v>
      </c>
      <c r="AC33" s="5">
        <v>6.4125000000000001E-2</v>
      </c>
      <c r="AD33" s="5">
        <v>0</v>
      </c>
      <c r="AE33" s="5">
        <v>0</v>
      </c>
      <c r="AF33" s="5">
        <v>12.095518999999999</v>
      </c>
      <c r="AG33" s="5">
        <v>11.140908</v>
      </c>
      <c r="AH33" s="5">
        <v>0</v>
      </c>
      <c r="AI33" s="5">
        <v>10.003163000000001</v>
      </c>
      <c r="AJ33" s="5">
        <v>0</v>
      </c>
    </row>
    <row r="34" spans="1:36">
      <c r="A34" s="6">
        <v>700</v>
      </c>
      <c r="B34" s="5">
        <v>26.064160000000001</v>
      </c>
      <c r="C34" s="5">
        <v>1.260289</v>
      </c>
      <c r="D34" s="5">
        <v>1.2594460000000001</v>
      </c>
      <c r="E34" s="5">
        <v>-1.0976E-2</v>
      </c>
      <c r="F34" s="5">
        <f t="shared" si="0"/>
        <v>1.0976E-2</v>
      </c>
      <c r="G34" s="5">
        <v>0.27716200000000002</v>
      </c>
      <c r="H34" s="5">
        <f t="shared" si="1"/>
        <v>2.7699084862347254E-3</v>
      </c>
      <c r="I34" s="5">
        <v>0.32018999999999997</v>
      </c>
      <c r="J34" s="5">
        <f t="shared" si="2"/>
        <v>3.1999227823709476E-3</v>
      </c>
      <c r="K34" s="5">
        <v>-1.2572E-2</v>
      </c>
      <c r="L34" s="5">
        <f t="shared" si="3"/>
        <v>-1.2564236615749259E-4</v>
      </c>
      <c r="M34" s="5">
        <f t="shared" si="4"/>
        <v>1.2564236615749259E-4</v>
      </c>
      <c r="N34" s="5">
        <v>-1E-3</v>
      </c>
      <c r="O34" s="5">
        <v>8.2950000000000003E-3</v>
      </c>
      <c r="P34" s="5">
        <v>9.502E-3</v>
      </c>
      <c r="Q34" s="5">
        <v>1.7663999999999999E-2</v>
      </c>
      <c r="R34" s="5">
        <v>0.27699099999999999</v>
      </c>
      <c r="S34" s="5">
        <v>0.319992</v>
      </c>
      <c r="T34" s="5">
        <v>-1.2564000000000001E-2</v>
      </c>
      <c r="U34" s="5">
        <v>-9.990000000000001E-4</v>
      </c>
      <c r="V34" s="5">
        <v>8.2869999999999992E-3</v>
      </c>
      <c r="W34" s="5">
        <v>9.4929999999999997E-3</v>
      </c>
      <c r="X34" s="5">
        <v>1.7648E-2</v>
      </c>
      <c r="Y34" s="5">
        <f t="shared" si="5"/>
        <v>4.1760199499298327</v>
      </c>
      <c r="Z34" s="5">
        <v>-0.49483300000000002</v>
      </c>
      <c r="AA34" s="5">
        <v>94.518874999999994</v>
      </c>
      <c r="AB34" s="5">
        <v>5.4634999999999998</v>
      </c>
      <c r="AC34" s="5">
        <v>1.7624999999999998E-2</v>
      </c>
      <c r="AD34" s="5">
        <v>0</v>
      </c>
      <c r="AE34" s="5">
        <v>0</v>
      </c>
      <c r="AF34" s="5">
        <v>12.112647000000001</v>
      </c>
      <c r="AG34" s="5">
        <v>11.140826000000001</v>
      </c>
      <c r="AH34" s="5">
        <v>0</v>
      </c>
      <c r="AI34" s="5">
        <v>10.003088999999999</v>
      </c>
      <c r="AJ34" s="5">
        <v>0</v>
      </c>
    </row>
    <row r="35" spans="1:36">
      <c r="A35" s="6">
        <v>750</v>
      </c>
      <c r="B35" s="5">
        <v>26.098189999999999</v>
      </c>
      <c r="C35" s="5">
        <v>1.259433</v>
      </c>
      <c r="D35" s="5">
        <v>1.2587489999999999</v>
      </c>
      <c r="E35" s="5">
        <v>-8.9130000000000008E-3</v>
      </c>
      <c r="F35" s="5">
        <f t="shared" si="0"/>
        <v>8.9130000000000008E-3</v>
      </c>
      <c r="G35" s="5">
        <v>0.29174</v>
      </c>
      <c r="H35" s="5">
        <f t="shared" si="1"/>
        <v>2.9147615439870486E-3</v>
      </c>
      <c r="I35" s="5">
        <v>0.31212299999999998</v>
      </c>
      <c r="J35" s="5">
        <f t="shared" si="2"/>
        <v>3.1184072029679494E-3</v>
      </c>
      <c r="K35" s="5">
        <v>9.6240000000000006E-3</v>
      </c>
      <c r="L35" s="5">
        <f t="shared" si="3"/>
        <v>9.6152961881577288E-5</v>
      </c>
      <c r="M35" s="5">
        <f t="shared" si="4"/>
        <v>-9.6152961881577288E-5</v>
      </c>
      <c r="N35" s="5">
        <v>1.2378E-2</v>
      </c>
      <c r="O35" s="5">
        <v>2.2349999999999998E-2</v>
      </c>
      <c r="P35" s="5">
        <v>7.8750000000000001E-3</v>
      </c>
      <c r="Q35" s="5">
        <v>2.5073000000000002E-2</v>
      </c>
      <c r="R35" s="5">
        <v>0.29147600000000001</v>
      </c>
      <c r="S35" s="5">
        <v>0.31184099999999998</v>
      </c>
      <c r="T35" s="5">
        <v>9.6150000000000003E-3</v>
      </c>
      <c r="U35" s="5">
        <v>1.2361E-2</v>
      </c>
      <c r="V35" s="5">
        <v>2.2318999999999999E-2</v>
      </c>
      <c r="W35" s="5">
        <v>7.8650000000000005E-3</v>
      </c>
      <c r="X35" s="5">
        <v>2.5038999999999999E-2</v>
      </c>
      <c r="Y35" s="5">
        <f t="shared" si="5"/>
        <v>4.2867331248964868</v>
      </c>
      <c r="Z35" s="5">
        <v>-0.409028</v>
      </c>
      <c r="AA35" s="5">
        <v>94.990125000000006</v>
      </c>
      <c r="AB35" s="5">
        <v>4.9945620000000002</v>
      </c>
      <c r="AC35" s="5">
        <v>1.5311999999999999E-2</v>
      </c>
      <c r="AD35" s="5">
        <v>0</v>
      </c>
      <c r="AE35" s="5">
        <v>0</v>
      </c>
      <c r="AF35" s="5">
        <v>12.046666999999999</v>
      </c>
      <c r="AG35" s="5">
        <v>11.142395</v>
      </c>
      <c r="AH35" s="5">
        <v>0</v>
      </c>
      <c r="AI35" s="5">
        <v>10.004524999999999</v>
      </c>
      <c r="AJ35" s="5">
        <v>0</v>
      </c>
    </row>
    <row r="36" spans="1:36">
      <c r="A36" s="6">
        <v>800</v>
      </c>
      <c r="B36" s="5">
        <v>26.13241</v>
      </c>
      <c r="C36" s="5">
        <v>1.259088</v>
      </c>
      <c r="D36" s="5">
        <v>1.258205</v>
      </c>
      <c r="E36" s="5">
        <v>-1.1498E-2</v>
      </c>
      <c r="F36" s="5">
        <f t="shared" si="0"/>
        <v>1.1498E-2</v>
      </c>
      <c r="G36" s="5">
        <v>0.30702800000000002</v>
      </c>
      <c r="H36" s="5">
        <f t="shared" si="1"/>
        <v>3.0674376676129655E-3</v>
      </c>
      <c r="I36" s="5">
        <v>0.32383699999999999</v>
      </c>
      <c r="J36" s="5">
        <f t="shared" si="2"/>
        <v>3.23537205716345E-3</v>
      </c>
      <c r="K36" s="5">
        <v>3.7511000000000003E-2</v>
      </c>
      <c r="L36" s="5">
        <f t="shared" si="3"/>
        <v>3.7476273939129315E-4</v>
      </c>
      <c r="M36" s="5">
        <f t="shared" si="4"/>
        <v>-3.7476273939129315E-4</v>
      </c>
      <c r="N36" s="5">
        <v>2.8688999999999999E-2</v>
      </c>
      <c r="O36" s="5">
        <v>3.7769999999999998E-2</v>
      </c>
      <c r="P36" s="5">
        <v>3.4469E-2</v>
      </c>
      <c r="Q36" s="5">
        <v>5.2485999999999998E-2</v>
      </c>
      <c r="R36" s="5">
        <v>0.30674299999999999</v>
      </c>
      <c r="S36" s="5">
        <v>0.32353700000000002</v>
      </c>
      <c r="T36" s="5">
        <v>3.7476000000000002E-2</v>
      </c>
      <c r="U36" s="5">
        <v>2.8649999999999998E-2</v>
      </c>
      <c r="V36" s="5">
        <v>3.7718000000000002E-2</v>
      </c>
      <c r="W36" s="5">
        <v>3.4421E-2</v>
      </c>
      <c r="X36" s="5">
        <v>5.2413000000000001E-2</v>
      </c>
      <c r="Y36" s="5">
        <f t="shared" si="5"/>
        <v>4.3987754074747247</v>
      </c>
      <c r="Z36" s="5">
        <v>-0.53680000000000005</v>
      </c>
      <c r="AA36" s="5">
        <v>94.455375000000004</v>
      </c>
      <c r="AB36" s="5">
        <v>5.5231250000000003</v>
      </c>
      <c r="AC36" s="5">
        <v>2.1499999999999998E-2</v>
      </c>
      <c r="AD36" s="5">
        <v>0</v>
      </c>
      <c r="AE36" s="5">
        <v>0</v>
      </c>
      <c r="AF36" s="5">
        <v>12.007123</v>
      </c>
      <c r="AG36" s="5">
        <v>11.142512999999999</v>
      </c>
      <c r="AH36" s="5">
        <v>0</v>
      </c>
      <c r="AI36" s="5">
        <v>10.004632000000001</v>
      </c>
      <c r="AJ36" s="5">
        <v>0</v>
      </c>
    </row>
    <row r="37" spans="1:36">
      <c r="A37" s="6">
        <v>850</v>
      </c>
      <c r="B37" s="5">
        <v>26.177040000000002</v>
      </c>
      <c r="C37" s="5">
        <v>1.2761199999999999</v>
      </c>
      <c r="D37" s="5">
        <v>1.275369</v>
      </c>
      <c r="E37" s="5">
        <v>-9.7750000000000007E-3</v>
      </c>
      <c r="F37" s="5">
        <f t="shared" si="0"/>
        <v>9.7750000000000007E-3</v>
      </c>
      <c r="G37" s="5">
        <v>0.379666</v>
      </c>
      <c r="H37" s="5">
        <f t="shared" si="1"/>
        <v>3.7935069408201912E-3</v>
      </c>
      <c r="I37" s="5">
        <v>0.36469600000000002</v>
      </c>
      <c r="J37" s="5">
        <f t="shared" si="2"/>
        <v>3.6439312640303857E-3</v>
      </c>
      <c r="K37" s="5">
        <v>9.4206999999999999E-2</v>
      </c>
      <c r="L37" s="5">
        <f t="shared" si="3"/>
        <v>9.4128762747743477E-4</v>
      </c>
      <c r="M37" s="5">
        <f t="shared" si="4"/>
        <v>-9.4128762747743477E-4</v>
      </c>
      <c r="N37" s="5">
        <v>6.0552000000000002E-2</v>
      </c>
      <c r="O37" s="5">
        <v>5.9704E-2</v>
      </c>
      <c r="P37" s="5">
        <v>8.6722999999999995E-2</v>
      </c>
      <c r="Q37" s="5">
        <v>6.9134000000000001E-2</v>
      </c>
      <c r="R37" s="5">
        <v>0.37935099999999999</v>
      </c>
      <c r="S37" s="5">
        <v>0.36439300000000002</v>
      </c>
      <c r="T37" s="5">
        <v>9.4128000000000003E-2</v>
      </c>
      <c r="U37" s="5">
        <v>6.0476000000000002E-2</v>
      </c>
      <c r="V37" s="5">
        <v>5.9630000000000002E-2</v>
      </c>
      <c r="W37" s="5">
        <v>8.6614999999999998E-2</v>
      </c>
      <c r="X37" s="5">
        <v>6.9047999999999998E-2</v>
      </c>
      <c r="Y37" s="5">
        <f t="shared" si="5"/>
        <v>4.8264623897920602</v>
      </c>
      <c r="Z37" s="5">
        <v>-0.471354</v>
      </c>
      <c r="AA37" s="5">
        <v>93.639686999999995</v>
      </c>
      <c r="AB37" s="5">
        <v>6.3442499999999997</v>
      </c>
      <c r="AC37" s="5">
        <v>1.6063000000000001E-2</v>
      </c>
      <c r="AD37" s="5">
        <v>0</v>
      </c>
      <c r="AE37" s="5">
        <v>0</v>
      </c>
      <c r="AF37" s="5">
        <v>12.016813000000001</v>
      </c>
      <c r="AG37" s="5">
        <v>11.141992</v>
      </c>
      <c r="AH37" s="5">
        <v>0</v>
      </c>
      <c r="AI37" s="5">
        <v>10.004155000000001</v>
      </c>
      <c r="AJ37" s="5">
        <v>0</v>
      </c>
    </row>
    <row r="38" spans="1:36">
      <c r="A38" s="6">
        <v>900</v>
      </c>
      <c r="B38" s="5">
        <v>26.18966</v>
      </c>
      <c r="C38" s="5">
        <v>1.2949580000000001</v>
      </c>
      <c r="D38" s="5">
        <v>1.2942910000000001</v>
      </c>
      <c r="E38" s="5">
        <v>-8.685E-3</v>
      </c>
      <c r="F38" s="5">
        <f t="shared" si="0"/>
        <v>8.685E-3</v>
      </c>
      <c r="G38" s="5">
        <v>0.44883000000000001</v>
      </c>
      <c r="H38" s="5">
        <f t="shared" si="1"/>
        <v>4.4806017107799339E-3</v>
      </c>
      <c r="I38" s="5">
        <v>0.39184799999999997</v>
      </c>
      <c r="J38" s="5">
        <f t="shared" si="2"/>
        <v>3.911759060592419E-3</v>
      </c>
      <c r="K38" s="5">
        <v>0.12970200000000001</v>
      </c>
      <c r="L38" s="5">
        <f t="shared" si="3"/>
        <v>1.2947953637046968E-3</v>
      </c>
      <c r="M38" s="5">
        <f t="shared" si="4"/>
        <v>-1.2947953637046968E-3</v>
      </c>
      <c r="N38" s="5">
        <v>6.3084000000000001E-2</v>
      </c>
      <c r="O38" s="5">
        <v>5.1990000000000001E-2</v>
      </c>
      <c r="P38" s="5">
        <v>0.108353</v>
      </c>
      <c r="Q38" s="5">
        <v>6.1858000000000003E-2</v>
      </c>
      <c r="R38" s="5">
        <v>0.44806099999999999</v>
      </c>
      <c r="S38" s="5">
        <v>0.39117600000000002</v>
      </c>
      <c r="T38" s="5">
        <v>0.12947900000000001</v>
      </c>
      <c r="U38" s="5">
        <v>6.2922000000000006E-2</v>
      </c>
      <c r="V38" s="5">
        <v>5.1857E-2</v>
      </c>
      <c r="W38" s="5">
        <v>0.108074</v>
      </c>
      <c r="X38" s="5">
        <v>6.1698999999999997E-2</v>
      </c>
      <c r="Y38" s="5">
        <f t="shared" si="5"/>
        <v>5.1690708778914543</v>
      </c>
      <c r="Z38" s="5">
        <v>-0.42783500000000002</v>
      </c>
      <c r="AA38" s="5">
        <v>92.946749999999994</v>
      </c>
      <c r="AB38" s="5">
        <v>7.0370629999999998</v>
      </c>
      <c r="AC38" s="5">
        <v>1.6188000000000001E-2</v>
      </c>
      <c r="AD38" s="5">
        <v>0</v>
      </c>
      <c r="AE38" s="5">
        <v>0</v>
      </c>
      <c r="AF38" s="5">
        <v>12.044096</v>
      </c>
      <c r="AG38" s="5">
        <v>11.146834999999999</v>
      </c>
      <c r="AH38" s="5">
        <v>0</v>
      </c>
      <c r="AI38" s="5">
        <v>10.008587</v>
      </c>
      <c r="AJ38" s="5">
        <v>0</v>
      </c>
    </row>
    <row r="39" spans="1:36">
      <c r="A39" s="5">
        <v>0</v>
      </c>
      <c r="B39" s="5">
        <v>21.003060000000001</v>
      </c>
      <c r="C39" s="5">
        <v>0.75588200000000005</v>
      </c>
      <c r="D39" s="5">
        <v>0.75701300000000005</v>
      </c>
      <c r="E39" s="5">
        <v>-1.4716999999999999E-2</v>
      </c>
      <c r="F39" s="5">
        <f t="shared" si="0"/>
        <v>1.4716999999999999E-2</v>
      </c>
      <c r="G39" s="5">
        <v>0.94583899999999999</v>
      </c>
      <c r="H39" s="5">
        <f t="shared" si="1"/>
        <v>9.4757207422378111E-3</v>
      </c>
      <c r="I39" s="5">
        <v>1.073717</v>
      </c>
      <c r="J39" s="5">
        <f t="shared" si="2"/>
        <v>1.075684386898125E-2</v>
      </c>
      <c r="K39" s="5">
        <v>-0.105697</v>
      </c>
      <c r="L39" s="5">
        <f t="shared" si="3"/>
        <v>-1.0589067011323385E-3</v>
      </c>
      <c r="M39" s="5">
        <f>L39*$I$2</f>
        <v>-1.0589067011323385E-3</v>
      </c>
      <c r="Y39" s="5">
        <f t="shared" si="5"/>
        <v>12.87810978478843</v>
      </c>
      <c r="AI39" s="5">
        <v>9.9908509999999993</v>
      </c>
    </row>
    <row r="40" spans="1:36">
      <c r="A40" s="5">
        <v>-20</v>
      </c>
      <c r="B40" s="5">
        <v>21.166820000000001</v>
      </c>
      <c r="C40" s="5">
        <v>0.767679</v>
      </c>
      <c r="D40" s="5">
        <v>0.76903999999999995</v>
      </c>
      <c r="E40" s="5">
        <v>-1.7725000000000001E-2</v>
      </c>
      <c r="F40" s="5">
        <f t="shared" si="0"/>
        <v>1.7725000000000001E-2</v>
      </c>
      <c r="G40" s="5">
        <v>0.88056199999999996</v>
      </c>
      <c r="H40" s="5">
        <f t="shared" si="1"/>
        <v>8.8178531708588154E-3</v>
      </c>
      <c r="I40" s="5">
        <v>0.907802</v>
      </c>
      <c r="J40" s="5">
        <f t="shared" si="2"/>
        <v>9.0906316014226999E-3</v>
      </c>
      <c r="K40" s="5">
        <v>5.1554999999999997E-2</v>
      </c>
      <c r="L40" s="5">
        <f t="shared" si="3"/>
        <v>5.1626622568726145E-4</v>
      </c>
      <c r="M40" s="5">
        <f t="shared" ref="M40:M87" si="6">L40*$I$2</f>
        <v>5.1626622568726145E-4</v>
      </c>
      <c r="Y40" s="5">
        <f t="shared" si="5"/>
        <v>12.232121069158318</v>
      </c>
      <c r="AI40" s="5">
        <v>9.9930610000000009</v>
      </c>
    </row>
    <row r="41" spans="1:36">
      <c r="A41" s="5">
        <v>-40</v>
      </c>
      <c r="B41" s="5">
        <v>21.35275</v>
      </c>
      <c r="C41" s="5">
        <v>0.79110400000000003</v>
      </c>
      <c r="D41" s="5">
        <v>0.79308299999999998</v>
      </c>
      <c r="E41" s="5">
        <v>-2.5765E-2</v>
      </c>
      <c r="F41" s="5">
        <f t="shared" si="0"/>
        <v>2.5765E-2</v>
      </c>
      <c r="G41" s="5">
        <v>0.84777199999999997</v>
      </c>
      <c r="H41" s="5">
        <f t="shared" si="1"/>
        <v>8.4780319887068634E-3</v>
      </c>
      <c r="I41" s="5">
        <v>0.804562</v>
      </c>
      <c r="J41" s="5">
        <f t="shared" si="2"/>
        <v>8.0459160869879778E-3</v>
      </c>
      <c r="K41" s="5">
        <v>8.0939999999999998E-2</v>
      </c>
      <c r="L41" s="5">
        <f t="shared" si="3"/>
        <v>8.0942978674211174E-4</v>
      </c>
      <c r="M41" s="5">
        <f t="shared" si="6"/>
        <v>8.0942978674211174E-4</v>
      </c>
      <c r="Y41" s="5">
        <f t="shared" si="5"/>
        <v>11.638953819881825</v>
      </c>
      <c r="AI41" s="5">
        <v>9.9998159999999991</v>
      </c>
    </row>
    <row r="42" spans="1:36">
      <c r="A42" s="5">
        <v>-60</v>
      </c>
      <c r="B42" s="5">
        <v>21.532689999999999</v>
      </c>
      <c r="C42" s="5">
        <v>0.81420800000000004</v>
      </c>
      <c r="D42" s="5">
        <v>0.81639600000000001</v>
      </c>
      <c r="E42" s="5">
        <v>-2.8485E-2</v>
      </c>
      <c r="F42" s="5">
        <f t="shared" si="0"/>
        <v>2.8485E-2</v>
      </c>
      <c r="G42" s="5">
        <v>0.70104999999999995</v>
      </c>
      <c r="H42" s="5">
        <f t="shared" si="1"/>
        <v>7.0254450006709346E-3</v>
      </c>
      <c r="I42" s="5">
        <v>0.68523400000000001</v>
      </c>
      <c r="J42" s="5">
        <f t="shared" si="2"/>
        <v>6.8669478348045753E-3</v>
      </c>
      <c r="K42" s="5">
        <v>4.2998000000000001E-2</v>
      </c>
      <c r="L42" s="5">
        <f t="shared" si="3"/>
        <v>4.3089663239262373E-4</v>
      </c>
      <c r="M42" s="5">
        <f t="shared" si="6"/>
        <v>4.3089663239262373E-4</v>
      </c>
      <c r="Y42" s="5">
        <f t="shared" si="5"/>
        <v>10.294412199413889</v>
      </c>
      <c r="AI42" s="5">
        <v>9.9893579999999993</v>
      </c>
    </row>
    <row r="43" spans="1:36">
      <c r="A43" s="5">
        <v>-80</v>
      </c>
      <c r="B43" s="5">
        <v>21.70223</v>
      </c>
      <c r="C43" s="5">
        <v>0.820631</v>
      </c>
      <c r="D43" s="5">
        <v>0.82297399999999998</v>
      </c>
      <c r="E43" s="5">
        <v>-3.0492999999999999E-2</v>
      </c>
      <c r="F43" s="5">
        <f t="shared" si="0"/>
        <v>3.0492999999999999E-2</v>
      </c>
      <c r="G43" s="5">
        <v>0.59850599999999998</v>
      </c>
      <c r="H43" s="5">
        <f t="shared" si="1"/>
        <v>5.9979462564751524E-3</v>
      </c>
      <c r="I43" s="5">
        <v>0.57770900000000003</v>
      </c>
      <c r="J43" s="5">
        <f t="shared" si="2"/>
        <v>5.7895284823911604E-3</v>
      </c>
      <c r="K43" s="5">
        <v>-2.8514999999999999E-2</v>
      </c>
      <c r="L43" s="5">
        <f t="shared" si="3"/>
        <v>-2.8576394806967509E-4</v>
      </c>
      <c r="M43" s="5">
        <f t="shared" si="6"/>
        <v>-2.8576394806967509E-4</v>
      </c>
      <c r="Y43" s="5">
        <f t="shared" si="5"/>
        <v>9.4374218049380598</v>
      </c>
      <c r="AI43" s="5">
        <v>9.9892520000000005</v>
      </c>
    </row>
    <row r="44" spans="1:36">
      <c r="A44" s="5">
        <v>-100</v>
      </c>
      <c r="B44" s="5">
        <v>21.83287</v>
      </c>
      <c r="C44" s="5">
        <v>0.81439399999999995</v>
      </c>
      <c r="D44" s="5">
        <v>0.816415</v>
      </c>
      <c r="E44" s="5">
        <v>-2.6311999999999999E-2</v>
      </c>
      <c r="F44" s="5">
        <f t="shared" si="0"/>
        <v>2.6311999999999999E-2</v>
      </c>
      <c r="G44" s="5">
        <v>0.70762899999999995</v>
      </c>
      <c r="H44" s="5">
        <f t="shared" si="1"/>
        <v>7.0633129770316834E-3</v>
      </c>
      <c r="I44" s="5">
        <v>0.61833300000000002</v>
      </c>
      <c r="J44" s="5">
        <f t="shared" si="2"/>
        <v>6.1719905529973081E-3</v>
      </c>
      <c r="K44" s="5">
        <v>-0.10646</v>
      </c>
      <c r="L44" s="5">
        <f t="shared" si="3"/>
        <v>-1.0626476579320421E-3</v>
      </c>
      <c r="M44" s="5">
        <f t="shared" si="6"/>
        <v>-1.0626476579320421E-3</v>
      </c>
      <c r="Y44" s="5">
        <f t="shared" si="5"/>
        <v>10.319761485508227</v>
      </c>
      <c r="AI44" s="5">
        <v>10.009181999999999</v>
      </c>
    </row>
    <row r="45" spans="1:36">
      <c r="A45" s="5">
        <v>-150</v>
      </c>
      <c r="B45" s="5">
        <v>21.954129999999999</v>
      </c>
      <c r="C45" s="5">
        <v>0.75583199999999995</v>
      </c>
      <c r="D45" s="5">
        <v>0.75812000000000002</v>
      </c>
      <c r="E45" s="5">
        <v>-2.9779E-2</v>
      </c>
      <c r="F45" s="5">
        <f t="shared" si="0"/>
        <v>2.9779E-2</v>
      </c>
      <c r="G45" s="5">
        <v>1.1545460000000001</v>
      </c>
      <c r="H45" s="5">
        <f t="shared" si="1"/>
        <v>1.1550869793850392E-2</v>
      </c>
      <c r="I45" s="5">
        <v>0.66186500000000004</v>
      </c>
      <c r="J45" s="5">
        <f t="shared" si="2"/>
        <v>6.6217512650918967E-3</v>
      </c>
      <c r="K45" s="5">
        <v>-0.27296399999999998</v>
      </c>
      <c r="L45" s="5">
        <f t="shared" si="3"/>
        <v>-2.7309190126756128E-3</v>
      </c>
      <c r="M45" s="5">
        <f t="shared" si="6"/>
        <v>-2.7309190126756128E-3</v>
      </c>
      <c r="Y45" s="5">
        <f t="shared" si="5"/>
        <v>14.21942612539052</v>
      </c>
      <c r="AI45" s="5">
        <v>9.9976579999999995</v>
      </c>
    </row>
    <row r="46" spans="1:36">
      <c r="A46" s="5">
        <v>-200</v>
      </c>
      <c r="B46" s="5">
        <v>22.058330000000002</v>
      </c>
      <c r="C46" s="5">
        <v>0.63868800000000003</v>
      </c>
      <c r="D46" s="5">
        <v>0.64090000000000003</v>
      </c>
      <c r="E46" s="5">
        <v>-2.8805999999999998E-2</v>
      </c>
      <c r="F46" s="5">
        <f t="shared" si="0"/>
        <v>2.8805999999999998E-2</v>
      </c>
      <c r="G46" s="5">
        <v>1.7667759999999999</v>
      </c>
      <c r="H46" s="5">
        <f t="shared" si="1"/>
        <v>1.76540648523262E-2</v>
      </c>
      <c r="I46" s="5">
        <v>0.863869</v>
      </c>
      <c r="J46" s="5">
        <f t="shared" si="2"/>
        <v>8.63199372750942E-3</v>
      </c>
      <c r="K46" s="5">
        <v>-0.52319000000000004</v>
      </c>
      <c r="L46" s="5">
        <f t="shared" si="3"/>
        <v>-5.2278444975981933E-3</v>
      </c>
      <c r="M46" s="5">
        <f t="shared" si="6"/>
        <v>-5.2278444975981933E-3</v>
      </c>
      <c r="Y46" s="5">
        <f t="shared" si="5"/>
        <v>20.803365641548673</v>
      </c>
      <c r="AI46" s="5">
        <v>10.003878</v>
      </c>
    </row>
    <row r="47" spans="1:36">
      <c r="A47" s="5">
        <v>-250</v>
      </c>
      <c r="B47" s="5">
        <v>22.169750000000001</v>
      </c>
      <c r="C47" s="5">
        <v>0.52472399999999997</v>
      </c>
      <c r="D47" s="5">
        <v>0.52630299999999997</v>
      </c>
      <c r="E47" s="5">
        <v>-2.0552999999999998E-2</v>
      </c>
      <c r="F47" s="5">
        <f t="shared" si="0"/>
        <v>2.0552999999999998E-2</v>
      </c>
      <c r="G47" s="5">
        <v>1.9337599999999999</v>
      </c>
      <c r="H47" s="5">
        <f t="shared" si="1"/>
        <v>1.932883917759598E-2</v>
      </c>
      <c r="I47" s="5">
        <v>0.98055700000000001</v>
      </c>
      <c r="J47" s="5">
        <f t="shared" si="2"/>
        <v>9.8011276256960451E-3</v>
      </c>
      <c r="K47" s="5">
        <v>-0.50877600000000001</v>
      </c>
      <c r="L47" s="5">
        <f t="shared" si="3"/>
        <v>-5.0854550106634606E-3</v>
      </c>
      <c r="M47" s="5">
        <f t="shared" si="6"/>
        <v>-5.0854550106634606E-3</v>
      </c>
      <c r="Y47" s="5">
        <f t="shared" si="5"/>
        <v>26.495490128310106</v>
      </c>
      <c r="AI47" s="5">
        <v>10.002266000000001</v>
      </c>
    </row>
    <row r="48" spans="1:36">
      <c r="A48" s="5">
        <v>-300</v>
      </c>
      <c r="B48" s="5">
        <v>22.312080000000002</v>
      </c>
      <c r="C48" s="5">
        <v>0.433444</v>
      </c>
      <c r="D48" s="5">
        <v>0.43420700000000001</v>
      </c>
      <c r="E48" s="5">
        <v>-9.9249999999999998E-3</v>
      </c>
      <c r="F48" s="5">
        <f t="shared" si="0"/>
        <v>9.9249999999999998E-3</v>
      </c>
      <c r="G48" s="5">
        <v>1.4511970000000001</v>
      </c>
      <c r="H48" s="5">
        <f t="shared" si="1"/>
        <v>1.4482234310675248E-2</v>
      </c>
      <c r="I48" s="5">
        <v>0.90959500000000004</v>
      </c>
      <c r="J48" s="5">
        <f t="shared" si="2"/>
        <v>9.0773119830172277E-3</v>
      </c>
      <c r="K48" s="5">
        <v>-0.29633300000000001</v>
      </c>
      <c r="L48" s="5">
        <f t="shared" si="3"/>
        <v>-2.9572580014879638E-3</v>
      </c>
      <c r="M48" s="5">
        <f t="shared" si="6"/>
        <v>-2.9572580014879638E-3</v>
      </c>
      <c r="Y48" s="5">
        <f t="shared" si="5"/>
        <v>27.764176034001032</v>
      </c>
      <c r="AI48" s="5">
        <v>10.010261</v>
      </c>
    </row>
    <row r="49" spans="1:35">
      <c r="A49" s="5">
        <v>-320</v>
      </c>
      <c r="B49" s="5">
        <v>22.449839999999998</v>
      </c>
      <c r="C49" s="5">
        <v>0.40902500000000003</v>
      </c>
      <c r="D49" s="5">
        <v>0.40944900000000001</v>
      </c>
      <c r="E49" s="5">
        <v>-5.5259999999999997E-3</v>
      </c>
      <c r="F49" s="5">
        <f t="shared" si="0"/>
        <v>5.5259999999999997E-3</v>
      </c>
      <c r="G49" s="5">
        <v>1.407796</v>
      </c>
      <c r="H49" s="5">
        <f t="shared" si="1"/>
        <v>1.4034049653639963E-2</v>
      </c>
      <c r="I49" s="5">
        <v>0.99852600000000002</v>
      </c>
      <c r="J49" s="5">
        <f t="shared" si="2"/>
        <v>9.9541151306371776E-3</v>
      </c>
      <c r="K49" s="5">
        <v>-0.172817</v>
      </c>
      <c r="L49" s="5">
        <f t="shared" si="3"/>
        <v>-1.722779691797034E-3</v>
      </c>
      <c r="M49" s="5">
        <f t="shared" si="6"/>
        <v>-1.722779691797034E-3</v>
      </c>
      <c r="Y49" s="5">
        <f t="shared" si="5"/>
        <v>28.962873743532359</v>
      </c>
      <c r="AI49" s="5">
        <v>10.015632</v>
      </c>
    </row>
    <row r="50" spans="1:35">
      <c r="A50" s="5">
        <v>-340</v>
      </c>
      <c r="B50" s="5">
        <v>22.54</v>
      </c>
      <c r="C50" s="5">
        <v>0.39400400000000002</v>
      </c>
      <c r="D50" s="5">
        <v>0.39366400000000001</v>
      </c>
      <c r="E50" s="5">
        <v>4.431E-3</v>
      </c>
      <c r="F50" s="5">
        <f t="shared" si="0"/>
        <v>-4.431E-3</v>
      </c>
      <c r="G50" s="5">
        <v>1.7291160000000001</v>
      </c>
      <c r="H50" s="5">
        <f t="shared" si="1"/>
        <v>1.7234487854410365E-2</v>
      </c>
      <c r="I50" s="5">
        <v>1.27688</v>
      </c>
      <c r="J50" s="5">
        <f t="shared" si="2"/>
        <v>1.2726949985738091E-2</v>
      </c>
      <c r="K50" s="5">
        <v>-2.4941999999999999E-2</v>
      </c>
      <c r="L50" s="5">
        <f t="shared" si="3"/>
        <v>-2.4860252063175825E-4</v>
      </c>
      <c r="M50" s="5">
        <f t="shared" si="6"/>
        <v>-2.4860252063175825E-4</v>
      </c>
      <c r="Y50" s="5">
        <f t="shared" si="5"/>
        <v>33.319506490940739</v>
      </c>
      <c r="AI50" s="5">
        <v>10.016427999999999</v>
      </c>
    </row>
    <row r="51" spans="1:35">
      <c r="A51" s="5">
        <v>-360</v>
      </c>
      <c r="B51" s="5">
        <v>22.62799</v>
      </c>
      <c r="C51" s="5">
        <v>0.38902799999999998</v>
      </c>
      <c r="D51" s="5">
        <v>0.38884099999999999</v>
      </c>
      <c r="E51" s="5">
        <v>2.441E-3</v>
      </c>
      <c r="F51" s="5">
        <f t="shared" si="0"/>
        <v>-2.441E-3</v>
      </c>
      <c r="G51" s="5">
        <v>1.797515</v>
      </c>
      <c r="H51" s="5">
        <f t="shared" si="1"/>
        <v>1.7938712341652317E-2</v>
      </c>
      <c r="I51" s="5">
        <v>1.3494790000000001</v>
      </c>
      <c r="J51" s="5">
        <f t="shared" si="2"/>
        <v>1.3467434537180845E-2</v>
      </c>
      <c r="K51" s="5">
        <v>5.4181E-2</v>
      </c>
      <c r="L51" s="5">
        <f t="shared" si="3"/>
        <v>5.4071168996256726E-4</v>
      </c>
      <c r="M51" s="5">
        <f t="shared" si="6"/>
        <v>5.4071168996256726E-4</v>
      </c>
      <c r="Y51" s="5">
        <f t="shared" si="5"/>
        <v>34.428236085412181</v>
      </c>
      <c r="AI51" s="5">
        <v>10.010151</v>
      </c>
    </row>
    <row r="52" spans="1:35">
      <c r="A52" s="5">
        <v>-380</v>
      </c>
      <c r="B52" s="5">
        <v>22.729089999999999</v>
      </c>
      <c r="C52" s="5">
        <v>0.39229700000000001</v>
      </c>
      <c r="D52" s="5">
        <v>0.39132699999999998</v>
      </c>
      <c r="E52" s="5">
        <v>1.2626999999999999E-2</v>
      </c>
      <c r="F52" s="5">
        <f t="shared" si="0"/>
        <v>-1.2626999999999999E-2</v>
      </c>
      <c r="G52" s="5">
        <v>1.9964580000000001</v>
      </c>
      <c r="H52" s="5">
        <f t="shared" si="1"/>
        <v>1.9951916505041113E-2</v>
      </c>
      <c r="I52" s="5">
        <v>1.5094719999999999</v>
      </c>
      <c r="J52" s="5">
        <f t="shared" si="2"/>
        <v>1.5085145447937005E-2</v>
      </c>
      <c r="K52" s="5">
        <v>0.29729699999999998</v>
      </c>
      <c r="L52" s="5">
        <f t="shared" si="3"/>
        <v>2.971084250807784E-3</v>
      </c>
      <c r="M52" s="5">
        <f t="shared" si="6"/>
        <v>2.971084250807784E-3</v>
      </c>
      <c r="Y52" s="5">
        <f t="shared" si="5"/>
        <v>36.006202726411686</v>
      </c>
      <c r="AI52" s="5">
        <v>10.003173</v>
      </c>
    </row>
    <row r="53" spans="1:35">
      <c r="A53" s="5">
        <v>-400</v>
      </c>
      <c r="B53" s="5">
        <v>22.84929</v>
      </c>
      <c r="C53" s="5">
        <v>0.41725299999999999</v>
      </c>
      <c r="D53" s="5">
        <v>0.41619899999999999</v>
      </c>
      <c r="E53" s="5">
        <v>1.3726E-2</v>
      </c>
      <c r="F53" s="5">
        <f t="shared" si="0"/>
        <v>-1.3726E-2</v>
      </c>
      <c r="G53" s="5">
        <v>1.956145</v>
      </c>
      <c r="H53" s="5">
        <f t="shared" si="1"/>
        <v>1.9612578006098617E-2</v>
      </c>
      <c r="I53" s="5">
        <v>1.7070639999999999</v>
      </c>
      <c r="J53" s="5">
        <f t="shared" si="2"/>
        <v>1.7115257744902718E-2</v>
      </c>
      <c r="K53" s="5">
        <v>0.393986</v>
      </c>
      <c r="L53" s="5">
        <f t="shared" si="3"/>
        <v>3.950157661272948E-3</v>
      </c>
      <c r="M53" s="5">
        <f t="shared" si="6"/>
        <v>3.950157661272948E-3</v>
      </c>
      <c r="Y53" s="5">
        <f t="shared" si="5"/>
        <v>33.563548793117597</v>
      </c>
      <c r="AI53" s="5">
        <v>9.9869570000000003</v>
      </c>
    </row>
    <row r="54" spans="1:35">
      <c r="A54" s="5">
        <v>-420</v>
      </c>
      <c r="B54" s="5">
        <v>22.92614</v>
      </c>
      <c r="C54" s="5">
        <v>0.428421</v>
      </c>
      <c r="D54" s="5">
        <v>0.42659000000000002</v>
      </c>
      <c r="E54" s="5">
        <v>2.3836E-2</v>
      </c>
      <c r="F54" s="5">
        <f t="shared" si="0"/>
        <v>-2.3836E-2</v>
      </c>
      <c r="G54" s="5">
        <v>2.308843</v>
      </c>
      <c r="H54" s="5">
        <f t="shared" si="1"/>
        <v>2.3125050195344738E-2</v>
      </c>
      <c r="I54" s="5">
        <v>1.8438300000000001</v>
      </c>
      <c r="J54" s="5">
        <f t="shared" si="2"/>
        <v>1.8467544697358153E-2</v>
      </c>
      <c r="K54" s="5">
        <v>0.63976100000000002</v>
      </c>
      <c r="L54" s="5">
        <f t="shared" si="3"/>
        <v>6.4077571485042272E-3</v>
      </c>
      <c r="M54" s="5">
        <f t="shared" si="6"/>
        <v>6.4077571485042272E-3</v>
      </c>
      <c r="Y54" s="5">
        <f t="shared" si="5"/>
        <v>35.495278779201485</v>
      </c>
      <c r="AI54" s="5">
        <v>9.9920790000000004</v>
      </c>
    </row>
    <row r="55" spans="1:35">
      <c r="A55" s="5">
        <v>-440</v>
      </c>
      <c r="B55" s="5">
        <v>23.02871</v>
      </c>
      <c r="C55" s="5">
        <v>0.45531899999999997</v>
      </c>
      <c r="D55" s="5">
        <v>0.45294800000000002</v>
      </c>
      <c r="E55" s="5">
        <v>3.0868E-2</v>
      </c>
      <c r="F55" s="5">
        <f t="shared" si="0"/>
        <v>-3.0868E-2</v>
      </c>
      <c r="G55" s="5">
        <v>2.4775879999999999</v>
      </c>
      <c r="H55" s="5">
        <f t="shared" si="1"/>
        <v>2.4767963526381262E-2</v>
      </c>
      <c r="I55" s="5">
        <v>1.9282509999999999</v>
      </c>
      <c r="J55" s="5">
        <f t="shared" si="2"/>
        <v>1.9276348786686163E-2</v>
      </c>
      <c r="K55" s="5">
        <v>0.76007100000000005</v>
      </c>
      <c r="L55" s="5">
        <f t="shared" si="3"/>
        <v>7.5982813952360662E-3</v>
      </c>
      <c r="M55" s="5">
        <f t="shared" si="6"/>
        <v>7.5982813952360662E-3</v>
      </c>
      <c r="Y55" s="5">
        <f t="shared" si="5"/>
        <v>34.564428171142772</v>
      </c>
      <c r="AI55" s="5">
        <v>10.001598</v>
      </c>
    </row>
    <row r="56" spans="1:35">
      <c r="A56" s="5">
        <v>-460</v>
      </c>
      <c r="B56" s="5">
        <v>23.12724</v>
      </c>
      <c r="C56" s="5">
        <v>0.49669999999999997</v>
      </c>
      <c r="D56" s="5">
        <v>0.49402800000000002</v>
      </c>
      <c r="E56" s="5">
        <v>3.4792999999999998E-2</v>
      </c>
      <c r="F56" s="5">
        <f t="shared" si="0"/>
        <v>-3.4792999999999998E-2</v>
      </c>
      <c r="G56" s="5">
        <v>2.7788599999999999</v>
      </c>
      <c r="H56" s="5">
        <f t="shared" si="1"/>
        <v>2.7844171486482786E-2</v>
      </c>
      <c r="I56" s="5">
        <v>2.1733220000000002</v>
      </c>
      <c r="J56" s="5">
        <f t="shared" si="2"/>
        <v>2.1776681971508369E-2</v>
      </c>
      <c r="K56" s="5">
        <v>0.93677999999999995</v>
      </c>
      <c r="L56" s="5">
        <f t="shared" si="3"/>
        <v>9.3865336739192839E-3</v>
      </c>
      <c r="M56" s="5">
        <f t="shared" si="6"/>
        <v>9.3865336739192839E-3</v>
      </c>
      <c r="Y56" s="5">
        <f t="shared" si="5"/>
        <v>33.594871937879006</v>
      </c>
      <c r="AI56" s="5">
        <v>9.9900160000000007</v>
      </c>
    </row>
    <row r="57" spans="1:35">
      <c r="A57" s="5">
        <v>-480</v>
      </c>
      <c r="B57" s="5">
        <v>23.185009999999998</v>
      </c>
      <c r="C57" s="5">
        <v>0.53289399999999998</v>
      </c>
      <c r="D57" s="5">
        <v>0.52983599999999997</v>
      </c>
      <c r="E57" s="5">
        <v>3.9815000000000003E-2</v>
      </c>
      <c r="F57" s="5">
        <f t="shared" si="0"/>
        <v>-3.9815000000000003E-2</v>
      </c>
      <c r="G57" s="5">
        <v>3.067726</v>
      </c>
      <c r="H57" s="5">
        <f t="shared" si="1"/>
        <v>3.0586662608040292E-2</v>
      </c>
      <c r="I57" s="5">
        <v>2.2749429999999999</v>
      </c>
      <c r="J57" s="5">
        <f t="shared" si="2"/>
        <v>2.2682245413548345E-2</v>
      </c>
      <c r="K57" s="5">
        <v>1.052087</v>
      </c>
      <c r="L57" s="5">
        <f t="shared" si="3"/>
        <v>1.0489799318226363E-2</v>
      </c>
      <c r="M57" s="5">
        <f t="shared" si="6"/>
        <v>1.0489799318226363E-2</v>
      </c>
      <c r="Y57" s="5">
        <f t="shared" si="5"/>
        <v>32.818990323199941</v>
      </c>
      <c r="AI57" s="5">
        <v>10.014799</v>
      </c>
    </row>
    <row r="58" spans="1:35">
      <c r="A58" s="5">
        <v>-500</v>
      </c>
      <c r="B58" s="5">
        <v>23.264620000000001</v>
      </c>
      <c r="C58" s="5">
        <v>0.57353299999999996</v>
      </c>
      <c r="D58" s="5">
        <v>0.57035199999999997</v>
      </c>
      <c r="E58" s="5">
        <v>4.1416000000000001E-2</v>
      </c>
      <c r="F58" s="5">
        <f t="shared" si="0"/>
        <v>-4.1416000000000001E-2</v>
      </c>
      <c r="G58" s="5">
        <v>2.4453610000000001</v>
      </c>
      <c r="H58" s="5">
        <f t="shared" si="1"/>
        <v>2.4397794995890877E-2</v>
      </c>
      <c r="I58" s="5">
        <v>1.8200689999999999</v>
      </c>
      <c r="J58" s="5">
        <f t="shared" si="2"/>
        <v>1.8159147193553878E-2</v>
      </c>
      <c r="K58" s="5">
        <v>0.81524399999999997</v>
      </c>
      <c r="L58" s="5">
        <f t="shared" si="3"/>
        <v>8.1338321759568677E-3</v>
      </c>
      <c r="M58" s="5">
        <f t="shared" si="6"/>
        <v>8.1338321759568677E-3</v>
      </c>
      <c r="Y58" s="5">
        <f t="shared" si="5"/>
        <v>27.234341408865653</v>
      </c>
      <c r="AI58" s="5">
        <v>10.011431999999999</v>
      </c>
    </row>
    <row r="59" spans="1:35">
      <c r="A59" s="5">
        <v>-520</v>
      </c>
      <c r="B59" s="5">
        <v>23.40164</v>
      </c>
      <c r="C59" s="5">
        <v>0.631602</v>
      </c>
      <c r="D59" s="5">
        <v>0.62838099999999997</v>
      </c>
      <c r="E59" s="5">
        <v>4.1932999999999998E-2</v>
      </c>
      <c r="F59" s="5">
        <f t="shared" si="0"/>
        <v>-4.1932999999999998E-2</v>
      </c>
      <c r="G59" s="5">
        <v>3.0072749999999999</v>
      </c>
      <c r="H59" s="5">
        <f t="shared" si="1"/>
        <v>3.0057749311990907E-2</v>
      </c>
      <c r="I59" s="5">
        <v>2.3074590000000001</v>
      </c>
      <c r="J59" s="5">
        <f t="shared" si="2"/>
        <v>2.3063080087353912E-2</v>
      </c>
      <c r="K59" s="5">
        <v>1.0148950000000001</v>
      </c>
      <c r="L59" s="5">
        <f t="shared" si="3"/>
        <v>1.0143887568643711E-2</v>
      </c>
      <c r="M59" s="5">
        <f t="shared" si="6"/>
        <v>1.0143887568643711E-2</v>
      </c>
      <c r="Y59" s="5">
        <f t="shared" si="5"/>
        <v>27.449518606797795</v>
      </c>
      <c r="AI59" s="5">
        <v>10.002495</v>
      </c>
    </row>
    <row r="60" spans="1:35">
      <c r="A60" s="5">
        <v>-540</v>
      </c>
      <c r="B60" s="5">
        <v>23.530729999999998</v>
      </c>
      <c r="C60" s="5">
        <v>0.67117899999999997</v>
      </c>
      <c r="D60" s="5">
        <v>0.66819899999999999</v>
      </c>
      <c r="E60" s="5">
        <v>3.8801000000000002E-2</v>
      </c>
      <c r="F60" s="5">
        <f t="shared" si="0"/>
        <v>-3.8801000000000002E-2</v>
      </c>
      <c r="G60" s="5">
        <v>3.0348389999999998</v>
      </c>
      <c r="H60" s="5">
        <f t="shared" si="1"/>
        <v>3.0303045754018858E-2</v>
      </c>
      <c r="I60" s="5">
        <v>2.3200919999999998</v>
      </c>
      <c r="J60" s="5">
        <f t="shared" si="2"/>
        <v>2.3166254957687416E-2</v>
      </c>
      <c r="K60" s="5">
        <v>0.97019699999999998</v>
      </c>
      <c r="L60" s="5">
        <f t="shared" si="3"/>
        <v>9.6874740575733451E-3</v>
      </c>
      <c r="M60" s="5">
        <f t="shared" si="6"/>
        <v>9.6874740575733451E-3</v>
      </c>
      <c r="Y60" s="5">
        <f t="shared" si="5"/>
        <v>25.936106513356055</v>
      </c>
      <c r="AI60" s="5">
        <v>10.007479</v>
      </c>
    </row>
    <row r="61" spans="1:35">
      <c r="A61" s="5">
        <v>-560</v>
      </c>
      <c r="B61" s="5">
        <v>23.586929999999999</v>
      </c>
      <c r="C61" s="5">
        <v>0.72424299999999997</v>
      </c>
      <c r="D61" s="5">
        <v>0.72180500000000003</v>
      </c>
      <c r="E61" s="5">
        <v>3.1736E-2</v>
      </c>
      <c r="F61" s="5">
        <f t="shared" si="0"/>
        <v>-3.1736E-2</v>
      </c>
      <c r="G61" s="5">
        <v>2.778912</v>
      </c>
      <c r="H61" s="5">
        <f t="shared" si="1"/>
        <v>2.7759270764101767E-2</v>
      </c>
      <c r="I61" s="5">
        <v>2.0408050000000002</v>
      </c>
      <c r="J61" s="5">
        <f t="shared" si="2"/>
        <v>2.0386129021621666E-2</v>
      </c>
      <c r="K61" s="5">
        <v>0.81543600000000005</v>
      </c>
      <c r="L61" s="5">
        <f t="shared" si="3"/>
        <v>8.1456011254750389E-3</v>
      </c>
      <c r="M61" s="5">
        <f t="shared" si="6"/>
        <v>8.1456011254750389E-3</v>
      </c>
      <c r="Y61" s="5">
        <f t="shared" si="5"/>
        <v>23.004866650392024</v>
      </c>
      <c r="AI61" s="5">
        <v>10.005375000000001</v>
      </c>
    </row>
    <row r="62" spans="1:35">
      <c r="A62" s="5">
        <v>-580</v>
      </c>
      <c r="B62" s="5">
        <v>23.658259999999999</v>
      </c>
      <c r="C62" s="5">
        <v>0.770204</v>
      </c>
      <c r="D62" s="5">
        <v>0.768119</v>
      </c>
      <c r="E62" s="5">
        <v>2.7154000000000001E-2</v>
      </c>
      <c r="F62" s="5">
        <f t="shared" si="0"/>
        <v>-2.7154000000000001E-2</v>
      </c>
      <c r="G62" s="5">
        <v>2.2402090000000001</v>
      </c>
      <c r="H62" s="5">
        <f t="shared" si="1"/>
        <v>2.2394542403378615E-2</v>
      </c>
      <c r="I62" s="5">
        <v>1.9400729999999999</v>
      </c>
      <c r="J62" s="5">
        <f t="shared" si="2"/>
        <v>1.9394193606109947E-2</v>
      </c>
      <c r="K62" s="5">
        <v>0.66003699999999998</v>
      </c>
      <c r="L62" s="5">
        <f t="shared" si="3"/>
        <v>6.5981462373817844E-3</v>
      </c>
      <c r="M62" s="5">
        <f t="shared" si="6"/>
        <v>6.5981462373817844E-3</v>
      </c>
      <c r="Y62" s="5">
        <f t="shared" si="5"/>
        <v>19.429665622306462</v>
      </c>
      <c r="AI62" s="5">
        <v>10.001685</v>
      </c>
    </row>
    <row r="63" spans="1:35">
      <c r="A63" s="5">
        <v>-600</v>
      </c>
      <c r="B63" s="5">
        <v>23.705279999999998</v>
      </c>
      <c r="C63" s="5">
        <v>0.811052</v>
      </c>
      <c r="D63" s="5">
        <v>0.80939899999999998</v>
      </c>
      <c r="E63" s="5">
        <v>2.1517000000000001E-2</v>
      </c>
      <c r="F63" s="5">
        <f t="shared" si="0"/>
        <v>-2.1517000000000001E-2</v>
      </c>
      <c r="G63" s="5">
        <v>1.8637280000000001</v>
      </c>
      <c r="H63" s="5">
        <f t="shared" si="1"/>
        <v>1.8632174434497668E-2</v>
      </c>
      <c r="I63" s="5">
        <v>1.697341</v>
      </c>
      <c r="J63" s="5">
        <f t="shared" si="2"/>
        <v>1.6968760241207251E-2</v>
      </c>
      <c r="K63" s="5">
        <v>0.51028899999999999</v>
      </c>
      <c r="L63" s="5">
        <f t="shared" si="3"/>
        <v>5.1014920954159512E-3</v>
      </c>
      <c r="M63" s="5">
        <f t="shared" si="6"/>
        <v>5.1014920954159512E-3</v>
      </c>
      <c r="Y63" s="5">
        <f t="shared" si="5"/>
        <v>16.829959509748761</v>
      </c>
      <c r="AI63" s="5">
        <v>10.00137</v>
      </c>
    </row>
    <row r="64" spans="1:35">
      <c r="A64" s="5">
        <v>-620</v>
      </c>
      <c r="B64" s="5">
        <v>23.808689999999999</v>
      </c>
      <c r="C64" s="5">
        <v>0.83581499999999997</v>
      </c>
      <c r="D64" s="5">
        <v>0.83499100000000004</v>
      </c>
      <c r="E64" s="5">
        <v>1.0729000000000001E-2</v>
      </c>
      <c r="F64" s="5">
        <f t="shared" si="0"/>
        <v>-1.0729000000000001E-2</v>
      </c>
      <c r="G64" s="5">
        <v>1.548978</v>
      </c>
      <c r="H64" s="5">
        <f t="shared" si="1"/>
        <v>1.5468556053320617E-2</v>
      </c>
      <c r="I64" s="5">
        <v>1.4554720000000001</v>
      </c>
      <c r="J64" s="5">
        <f t="shared" si="2"/>
        <v>1.4534777263485127E-2</v>
      </c>
      <c r="K64" s="5">
        <v>0.35398000000000002</v>
      </c>
      <c r="L64" s="5">
        <f t="shared" si="3"/>
        <v>3.5349498002905347E-3</v>
      </c>
      <c r="M64" s="5">
        <f t="shared" si="6"/>
        <v>3.5349498002905347E-3</v>
      </c>
      <c r="Y64" s="5">
        <f t="shared" si="5"/>
        <v>14.880404149350735</v>
      </c>
      <c r="AI64" s="5">
        <v>10.006857999999999</v>
      </c>
    </row>
    <row r="65" spans="1:35">
      <c r="A65" s="5">
        <v>-640</v>
      </c>
      <c r="B65" s="5">
        <v>23.83719</v>
      </c>
      <c r="C65" s="5">
        <v>0.857796</v>
      </c>
      <c r="D65" s="5">
        <v>0.85728099999999996</v>
      </c>
      <c r="E65" s="5">
        <v>6.7000000000000002E-3</v>
      </c>
      <c r="F65" s="5">
        <f t="shared" si="0"/>
        <v>-6.7000000000000002E-3</v>
      </c>
      <c r="G65" s="5">
        <v>1.231786</v>
      </c>
      <c r="H65" s="5">
        <f t="shared" si="1"/>
        <v>1.2317823046503149E-2</v>
      </c>
      <c r="I65" s="5">
        <v>1.3047200000000001</v>
      </c>
      <c r="J65" s="5">
        <f t="shared" si="2"/>
        <v>1.3047160858488073E-2</v>
      </c>
      <c r="K65" s="5">
        <v>0.241088</v>
      </c>
      <c r="L65" s="5">
        <f t="shared" si="3"/>
        <v>2.4108727673762737E-3</v>
      </c>
      <c r="M65" s="5">
        <f t="shared" si="6"/>
        <v>2.4108727673762737E-3</v>
      </c>
      <c r="Y65" s="5">
        <f t="shared" si="5"/>
        <v>12.93847120714616</v>
      </c>
      <c r="AI65" s="5">
        <v>10.000014999999999</v>
      </c>
    </row>
    <row r="66" spans="1:35">
      <c r="A66" s="5">
        <v>-660</v>
      </c>
      <c r="B66" s="5">
        <v>23.880600000000001</v>
      </c>
      <c r="C66" s="5">
        <v>0.86642600000000003</v>
      </c>
      <c r="D66" s="5">
        <v>0.86632799999999999</v>
      </c>
      <c r="E66" s="5">
        <v>1.284E-3</v>
      </c>
      <c r="F66" s="5">
        <f t="shared" si="0"/>
        <v>-1.284E-3</v>
      </c>
      <c r="G66" s="5">
        <v>0.96260000000000001</v>
      </c>
      <c r="H66" s="5">
        <f t="shared" si="1"/>
        <v>9.6041208910509924E-3</v>
      </c>
      <c r="I66" s="5">
        <v>1.0637779999999999</v>
      </c>
      <c r="J66" s="5">
        <f t="shared" si="2"/>
        <v>1.0613601198047414E-2</v>
      </c>
      <c r="K66" s="5">
        <v>5.6544999999999998E-2</v>
      </c>
      <c r="L66" s="5">
        <f t="shared" si="3"/>
        <v>5.6416477850039298E-4</v>
      </c>
      <c r="M66" s="5">
        <f t="shared" si="6"/>
        <v>5.6416477850039298E-4</v>
      </c>
      <c r="Y66" s="5">
        <f t="shared" si="5"/>
        <v>11.310904426821855</v>
      </c>
      <c r="AI66" s="5">
        <v>10.011384</v>
      </c>
    </row>
    <row r="67" spans="1:35">
      <c r="A67" s="5">
        <v>-680</v>
      </c>
      <c r="B67" s="5">
        <v>23.94802</v>
      </c>
      <c r="C67" s="5">
        <v>0.87383699999999997</v>
      </c>
      <c r="D67" s="5">
        <v>0.87370400000000004</v>
      </c>
      <c r="E67" s="5">
        <v>1.735E-3</v>
      </c>
      <c r="F67" s="5">
        <f t="shared" si="0"/>
        <v>-1.735E-3</v>
      </c>
      <c r="G67" s="5">
        <v>0.847302</v>
      </c>
      <c r="H67" s="5">
        <f t="shared" si="1"/>
        <v>8.4692744728058628E-3</v>
      </c>
      <c r="I67" s="5">
        <v>0.97950400000000004</v>
      </c>
      <c r="J67" s="5">
        <f t="shared" si="2"/>
        <v>9.7907100693863987E-3</v>
      </c>
      <c r="K67" s="5">
        <v>-3.2828000000000003E-2</v>
      </c>
      <c r="L67" s="5">
        <f t="shared" si="3"/>
        <v>-3.2813488271392122E-4</v>
      </c>
      <c r="M67" s="5">
        <f t="shared" si="6"/>
        <v>-3.2813488271392122E-4</v>
      </c>
      <c r="Y67" s="5">
        <f t="shared" si="5"/>
        <v>10.531559220839929</v>
      </c>
      <c r="AI67" s="5">
        <v>10.002211000000001</v>
      </c>
    </row>
    <row r="68" spans="1:35">
      <c r="A68" s="5">
        <v>-700</v>
      </c>
      <c r="B68" s="5">
        <v>24.00001</v>
      </c>
      <c r="C68" s="5">
        <v>0.877023</v>
      </c>
      <c r="D68" s="5">
        <v>0.87682899999999997</v>
      </c>
      <c r="E68" s="5">
        <v>2.5240000000000002E-3</v>
      </c>
      <c r="F68" s="5">
        <f t="shared" si="0"/>
        <v>-2.5240000000000002E-3</v>
      </c>
      <c r="G68" s="5">
        <v>0.72243400000000002</v>
      </c>
      <c r="H68" s="5">
        <f t="shared" si="1"/>
        <v>7.2214049228658053E-3</v>
      </c>
      <c r="I68" s="5">
        <v>0.88793900000000003</v>
      </c>
      <c r="J68" s="5">
        <f t="shared" si="2"/>
        <v>8.8757825155025092E-3</v>
      </c>
      <c r="K68" s="5">
        <v>-5.1001999999999999E-2</v>
      </c>
      <c r="L68" s="5">
        <f t="shared" si="3"/>
        <v>-5.0981279103143231E-4</v>
      </c>
      <c r="M68" s="5">
        <f t="shared" si="6"/>
        <v>-5.0981279103143231E-4</v>
      </c>
      <c r="Y68" s="5">
        <f t="shared" si="5"/>
        <v>9.6894665084155474</v>
      </c>
      <c r="AI68" s="5">
        <v>10.002032</v>
      </c>
    </row>
    <row r="69" spans="1:35">
      <c r="A69" s="5">
        <v>-720</v>
      </c>
      <c r="B69" s="5">
        <v>24.071200000000001</v>
      </c>
      <c r="C69" s="5">
        <v>0.88247100000000001</v>
      </c>
      <c r="D69" s="5">
        <v>0.88227</v>
      </c>
      <c r="E69" s="5">
        <v>2.611E-3</v>
      </c>
      <c r="F69" s="5">
        <f t="shared" si="0"/>
        <v>-2.611E-3</v>
      </c>
      <c r="G69" s="5">
        <v>0.631664</v>
      </c>
      <c r="H69" s="5">
        <f t="shared" si="1"/>
        <v>6.3203583518041785E-3</v>
      </c>
      <c r="I69" s="5">
        <v>0.84977100000000005</v>
      </c>
      <c r="J69" s="5">
        <f t="shared" si="2"/>
        <v>8.5027122599530582E-3</v>
      </c>
      <c r="K69" s="5">
        <v>-6.8457000000000004E-2</v>
      </c>
      <c r="L69" s="5">
        <f t="shared" si="3"/>
        <v>-6.8497297881382931E-4</v>
      </c>
      <c r="M69" s="5">
        <f t="shared" si="6"/>
        <v>-6.8497297881382931E-4</v>
      </c>
      <c r="Y69" s="5">
        <f t="shared" si="5"/>
        <v>9.0088718445101641</v>
      </c>
      <c r="AI69" s="5">
        <v>9.9970580000000009</v>
      </c>
    </row>
    <row r="70" spans="1:35">
      <c r="A70" s="5">
        <v>-740</v>
      </c>
      <c r="B70" s="5">
        <v>24.127839999999999</v>
      </c>
      <c r="C70" s="5">
        <v>0.88267200000000001</v>
      </c>
      <c r="D70" s="5">
        <v>0.88214999999999999</v>
      </c>
      <c r="E70" s="5">
        <v>6.7920000000000003E-3</v>
      </c>
      <c r="F70" s="5">
        <f t="shared" ref="F70:F87" si="7">E70*$G$2</f>
        <v>-6.7920000000000003E-3</v>
      </c>
      <c r="G70" s="5">
        <v>0.60206300000000001</v>
      </c>
      <c r="H70" s="5">
        <f t="shared" ref="H70:H87" si="8">G70/$AI70^2</f>
        <v>6.0363226774386991E-3</v>
      </c>
      <c r="I70" s="5">
        <v>0.80630299999999999</v>
      </c>
      <c r="J70" s="5">
        <f t="shared" ref="J70:J87" si="9">I70/$AI70^2</f>
        <v>8.0840461609281017E-3</v>
      </c>
      <c r="K70" s="5">
        <v>-0.101466</v>
      </c>
      <c r="L70" s="5">
        <f t="shared" ref="L70:L87" si="10">K70/$AI70^2</f>
        <v>-1.0173046953375229E-3</v>
      </c>
      <c r="M70" s="5">
        <f t="shared" si="6"/>
        <v>-1.0173046953375229E-3</v>
      </c>
      <c r="Y70" s="5">
        <f t="shared" ref="Y70:Y87" si="11">SQRT(G70)/C70/AI70*100</f>
        <v>8.8021116591139954</v>
      </c>
      <c r="AI70" s="5">
        <v>9.986993</v>
      </c>
    </row>
    <row r="71" spans="1:35">
      <c r="A71" s="5">
        <v>-760</v>
      </c>
      <c r="B71" s="5">
        <v>24.178640000000001</v>
      </c>
      <c r="C71" s="5">
        <v>0.87921099999999996</v>
      </c>
      <c r="D71" s="5">
        <v>0.878722</v>
      </c>
      <c r="E71" s="5">
        <v>6.3610000000000003E-3</v>
      </c>
      <c r="F71" s="5">
        <f t="shared" si="7"/>
        <v>-6.3610000000000003E-3</v>
      </c>
      <c r="G71" s="5">
        <v>0.57914200000000005</v>
      </c>
      <c r="H71" s="5">
        <f t="shared" si="8"/>
        <v>5.7595924163689931E-3</v>
      </c>
      <c r="I71" s="5">
        <v>0.73851100000000003</v>
      </c>
      <c r="J71" s="5">
        <f t="shared" si="9"/>
        <v>7.344524063191896E-3</v>
      </c>
      <c r="K71" s="5">
        <v>-7.4318999999999996E-2</v>
      </c>
      <c r="L71" s="5">
        <f t="shared" si="10"/>
        <v>-7.3910569220005996E-4</v>
      </c>
      <c r="M71" s="5">
        <f t="shared" si="6"/>
        <v>-7.3910569220005996E-4</v>
      </c>
      <c r="Y71" s="5">
        <f t="shared" si="11"/>
        <v>8.6318276959226061</v>
      </c>
      <c r="AI71" s="5">
        <v>10.027592</v>
      </c>
    </row>
    <row r="72" spans="1:35">
      <c r="A72" s="5">
        <v>-780</v>
      </c>
      <c r="B72" s="5">
        <v>24.232389999999999</v>
      </c>
      <c r="C72" s="5">
        <v>0.87901600000000002</v>
      </c>
      <c r="D72" s="5">
        <v>0.878579</v>
      </c>
      <c r="E72" s="5">
        <v>5.6889999999999996E-3</v>
      </c>
      <c r="F72" s="5">
        <f t="shared" si="7"/>
        <v>-5.6889999999999996E-3</v>
      </c>
      <c r="G72" s="5">
        <v>0.58702600000000005</v>
      </c>
      <c r="H72" s="5">
        <f t="shared" si="8"/>
        <v>5.8402552111766464E-3</v>
      </c>
      <c r="I72" s="5">
        <v>0.72193700000000005</v>
      </c>
      <c r="J72" s="5">
        <f t="shared" si="9"/>
        <v>7.182469475613064E-3</v>
      </c>
      <c r="K72" s="5">
        <v>-7.5428999999999996E-2</v>
      </c>
      <c r="L72" s="5">
        <f t="shared" si="10"/>
        <v>-7.5043458096207523E-4</v>
      </c>
      <c r="M72" s="5">
        <f t="shared" si="6"/>
        <v>-7.5043458096207523E-4</v>
      </c>
      <c r="Y72" s="5">
        <f t="shared" si="11"/>
        <v>8.6939899245711647</v>
      </c>
      <c r="AI72" s="5">
        <v>10.025655</v>
      </c>
    </row>
    <row r="73" spans="1:35">
      <c r="A73" s="5">
        <v>-800</v>
      </c>
      <c r="B73" s="5">
        <v>24.30883</v>
      </c>
      <c r="C73" s="5">
        <v>0.87447399999999997</v>
      </c>
      <c r="D73" s="5">
        <v>0.873699</v>
      </c>
      <c r="E73" s="5">
        <v>1.0085E-2</v>
      </c>
      <c r="F73" s="5">
        <f t="shared" si="7"/>
        <v>-1.0085E-2</v>
      </c>
      <c r="G73" s="5">
        <v>0.60042600000000002</v>
      </c>
      <c r="H73" s="5">
        <f t="shared" si="8"/>
        <v>5.9775548034837261E-3</v>
      </c>
      <c r="I73" s="5">
        <v>0.74241100000000004</v>
      </c>
      <c r="J73" s="5">
        <f t="shared" si="9"/>
        <v>7.3910897249771946E-3</v>
      </c>
      <c r="K73" s="5">
        <v>-6.6249999999999998E-3</v>
      </c>
      <c r="L73" s="5">
        <f t="shared" si="10"/>
        <v>-6.5955339330874558E-5</v>
      </c>
      <c r="M73" s="5">
        <f t="shared" si="6"/>
        <v>-6.5955339330874558E-5</v>
      </c>
      <c r="Y73" s="5">
        <f t="shared" si="11"/>
        <v>8.8412746465316907</v>
      </c>
      <c r="AI73" s="5">
        <v>10.022313</v>
      </c>
    </row>
    <row r="74" spans="1:35">
      <c r="A74" s="5">
        <v>-820</v>
      </c>
      <c r="B74" s="5">
        <v>24.364709999999999</v>
      </c>
      <c r="C74" s="5">
        <v>0.87454799999999999</v>
      </c>
      <c r="D74" s="5">
        <v>0.87386299999999995</v>
      </c>
      <c r="E74" s="5">
        <v>8.9200000000000008E-3</v>
      </c>
      <c r="F74" s="5">
        <f t="shared" si="7"/>
        <v>-8.9200000000000008E-3</v>
      </c>
      <c r="G74" s="5">
        <v>0.61390400000000001</v>
      </c>
      <c r="H74" s="5">
        <f t="shared" si="8"/>
        <v>6.1144804236029655E-3</v>
      </c>
      <c r="I74" s="5">
        <v>0.69866600000000001</v>
      </c>
      <c r="J74" s="5">
        <f t="shared" si="9"/>
        <v>6.9587094718994982E-3</v>
      </c>
      <c r="K74" s="5">
        <v>1.9629000000000001E-2</v>
      </c>
      <c r="L74" s="5">
        <f t="shared" si="10"/>
        <v>1.9550473076393476E-4</v>
      </c>
      <c r="M74" s="5">
        <f t="shared" si="6"/>
        <v>1.9550473076393476E-4</v>
      </c>
      <c r="Y74" s="5">
        <f t="shared" si="11"/>
        <v>8.9412065687189539</v>
      </c>
      <c r="AI74" s="5">
        <v>10.020063</v>
      </c>
    </row>
    <row r="75" spans="1:35">
      <c r="A75" s="5">
        <v>-840</v>
      </c>
      <c r="B75" s="5">
        <v>24.420169999999999</v>
      </c>
      <c r="C75" s="5">
        <v>0.87955399999999995</v>
      </c>
      <c r="D75" s="5">
        <v>0.87905800000000001</v>
      </c>
      <c r="E75" s="5">
        <v>6.4559999999999999E-3</v>
      </c>
      <c r="F75" s="5">
        <f t="shared" si="7"/>
        <v>-6.4559999999999999E-3</v>
      </c>
      <c r="G75" s="5">
        <v>0.68927499999999997</v>
      </c>
      <c r="H75" s="5">
        <f t="shared" si="8"/>
        <v>6.867839775230835E-3</v>
      </c>
      <c r="I75" s="5">
        <v>0.74709499999999995</v>
      </c>
      <c r="J75" s="5">
        <f t="shared" si="9"/>
        <v>7.4439501750042884E-3</v>
      </c>
      <c r="K75" s="5">
        <v>0.11626499999999999</v>
      </c>
      <c r="L75" s="5">
        <f t="shared" si="10"/>
        <v>1.1584482122044366E-3</v>
      </c>
      <c r="M75" s="5">
        <f t="shared" si="6"/>
        <v>1.1584482122044366E-3</v>
      </c>
      <c r="Y75" s="5">
        <f t="shared" si="11"/>
        <v>9.422096964006478</v>
      </c>
      <c r="AI75" s="5">
        <v>10.018119</v>
      </c>
    </row>
    <row r="76" spans="1:35">
      <c r="A76" s="5">
        <v>-860</v>
      </c>
      <c r="B76" s="5">
        <v>24.46452</v>
      </c>
      <c r="C76" s="5">
        <v>0.881409</v>
      </c>
      <c r="D76" s="5">
        <v>0.88100900000000004</v>
      </c>
      <c r="E76" s="5">
        <v>5.2059999999999997E-3</v>
      </c>
      <c r="F76" s="5">
        <f t="shared" si="7"/>
        <v>-5.2059999999999997E-3</v>
      </c>
      <c r="G76" s="5">
        <v>0.73012100000000002</v>
      </c>
      <c r="H76" s="5">
        <f t="shared" si="8"/>
        <v>7.2667002590862942E-3</v>
      </c>
      <c r="I76" s="5">
        <v>0.75887899999999997</v>
      </c>
      <c r="J76" s="5">
        <f t="shared" si="9"/>
        <v>7.5529209896923214E-3</v>
      </c>
      <c r="K76" s="5">
        <v>0.18735299999999999</v>
      </c>
      <c r="L76" s="5">
        <f t="shared" si="10"/>
        <v>1.8646746137155272E-3</v>
      </c>
      <c r="M76" s="5">
        <f t="shared" si="6"/>
        <v>1.8646746137155272E-3</v>
      </c>
      <c r="Y76" s="5">
        <f t="shared" si="11"/>
        <v>9.6714400146282706</v>
      </c>
      <c r="AI76" s="5">
        <v>10.023717</v>
      </c>
    </row>
    <row r="77" spans="1:35">
      <c r="A77" s="5">
        <v>-880</v>
      </c>
      <c r="B77" s="5">
        <v>24.49963</v>
      </c>
      <c r="C77" s="5">
        <v>0.89739599999999997</v>
      </c>
      <c r="D77" s="5">
        <v>0.897096</v>
      </c>
      <c r="E77" s="5">
        <v>3.9029999999999998E-3</v>
      </c>
      <c r="F77" s="5">
        <f t="shared" si="7"/>
        <v>-3.9029999999999998E-3</v>
      </c>
      <c r="G77" s="5">
        <v>0.86904000000000003</v>
      </c>
      <c r="H77" s="5">
        <f t="shared" si="8"/>
        <v>8.6440336298535623E-3</v>
      </c>
      <c r="I77" s="5">
        <v>0.787103</v>
      </c>
      <c r="J77" s="5">
        <f t="shared" si="9"/>
        <v>7.8290352597793298E-3</v>
      </c>
      <c r="K77" s="5">
        <v>0.26650600000000002</v>
      </c>
      <c r="L77" s="5">
        <f t="shared" si="10"/>
        <v>2.6508409584803387E-3</v>
      </c>
      <c r="M77" s="5">
        <f t="shared" si="6"/>
        <v>2.6508409584803387E-3</v>
      </c>
      <c r="Y77" s="5">
        <f t="shared" si="11"/>
        <v>10.360342062047165</v>
      </c>
      <c r="AI77" s="5">
        <v>10.026783999999999</v>
      </c>
    </row>
    <row r="78" spans="1:35">
      <c r="A78" s="5">
        <v>-900</v>
      </c>
      <c r="B78" s="5">
        <v>24.597480000000001</v>
      </c>
      <c r="C78" s="5">
        <v>0.90536700000000003</v>
      </c>
      <c r="D78" s="5">
        <v>0.90502899999999997</v>
      </c>
      <c r="E78" s="5">
        <v>4.4010000000000004E-3</v>
      </c>
      <c r="F78" s="5">
        <f t="shared" si="7"/>
        <v>-4.4010000000000004E-3</v>
      </c>
      <c r="G78" s="5">
        <v>0.90505100000000005</v>
      </c>
      <c r="H78" s="5">
        <f t="shared" si="8"/>
        <v>9.006932317595466E-3</v>
      </c>
      <c r="I78" s="5">
        <v>0.81955</v>
      </c>
      <c r="J78" s="5">
        <f t="shared" si="9"/>
        <v>8.1560391413139852E-3</v>
      </c>
      <c r="K78" s="5">
        <v>0.30713400000000002</v>
      </c>
      <c r="L78" s="5">
        <f t="shared" si="10"/>
        <v>3.0565516754662066E-3</v>
      </c>
      <c r="M78" s="5">
        <f t="shared" si="6"/>
        <v>3.0565516754662066E-3</v>
      </c>
      <c r="Y78" s="5">
        <f t="shared" si="11"/>
        <v>10.482473880084283</v>
      </c>
      <c r="AI78" s="5">
        <v>10.024162</v>
      </c>
    </row>
    <row r="79" spans="1:35">
      <c r="A79" s="5">
        <v>-950</v>
      </c>
      <c r="B79" s="5">
        <v>24.66442</v>
      </c>
      <c r="C79" s="5">
        <v>0.94521500000000003</v>
      </c>
      <c r="D79" s="5">
        <v>0.94544099999999998</v>
      </c>
      <c r="E79" s="5">
        <v>-2.944E-3</v>
      </c>
      <c r="F79" s="5">
        <f t="shared" si="7"/>
        <v>2.944E-3</v>
      </c>
      <c r="G79" s="5">
        <v>1.1589210000000001</v>
      </c>
      <c r="H79" s="5">
        <f t="shared" si="8"/>
        <v>1.1529681710106999E-2</v>
      </c>
      <c r="I79" s="5">
        <v>0.85953100000000004</v>
      </c>
      <c r="J79" s="5">
        <f t="shared" si="9"/>
        <v>8.5511599582456261E-3</v>
      </c>
      <c r="K79" s="5">
        <v>0.45462399999999997</v>
      </c>
      <c r="L79" s="5">
        <f t="shared" si="10"/>
        <v>4.5228881155623931E-3</v>
      </c>
      <c r="M79" s="5">
        <f t="shared" si="6"/>
        <v>4.5228881155623931E-3</v>
      </c>
      <c r="Y79" s="5">
        <f t="shared" si="11"/>
        <v>11.359992747870058</v>
      </c>
      <c r="AI79" s="5">
        <v>10.025782</v>
      </c>
    </row>
    <row r="80" spans="1:35">
      <c r="A80" s="5">
        <v>-1000</v>
      </c>
      <c r="B80" s="5">
        <v>24.693020000000001</v>
      </c>
      <c r="C80" s="5">
        <v>1.01346</v>
      </c>
      <c r="D80" s="5">
        <v>1.0136229999999999</v>
      </c>
      <c r="E80" s="5">
        <v>-2.1180000000000001E-3</v>
      </c>
      <c r="F80" s="5">
        <f t="shared" si="7"/>
        <v>2.1180000000000001E-3</v>
      </c>
      <c r="G80" s="5">
        <v>1.3182860000000001</v>
      </c>
      <c r="H80" s="5">
        <f t="shared" si="8"/>
        <v>1.3111499544664822E-2</v>
      </c>
      <c r="I80" s="5">
        <v>0.83029200000000003</v>
      </c>
      <c r="J80" s="5">
        <f t="shared" si="9"/>
        <v>8.25797526480509E-3</v>
      </c>
      <c r="K80" s="5">
        <v>0.488929</v>
      </c>
      <c r="L80" s="5">
        <f t="shared" si="10"/>
        <v>4.8628236671506989E-3</v>
      </c>
      <c r="M80" s="5">
        <f t="shared" si="6"/>
        <v>4.8628236671506989E-3</v>
      </c>
      <c r="Y80" s="5">
        <f t="shared" si="11"/>
        <v>11.298468256952491</v>
      </c>
      <c r="AI80" s="5">
        <v>10.027176000000001</v>
      </c>
    </row>
    <row r="81" spans="1:35">
      <c r="A81" s="5">
        <v>-1050</v>
      </c>
      <c r="B81" s="5">
        <v>24.715810000000001</v>
      </c>
      <c r="C81" s="5">
        <v>1.0685260000000001</v>
      </c>
      <c r="D81" s="5">
        <v>1.0688260000000001</v>
      </c>
      <c r="E81" s="5">
        <v>-3.8990000000000001E-3</v>
      </c>
      <c r="F81" s="5">
        <f t="shared" si="7"/>
        <v>3.8990000000000001E-3</v>
      </c>
      <c r="G81" s="5">
        <v>1.129232</v>
      </c>
      <c r="H81" s="5">
        <f t="shared" si="8"/>
        <v>1.1302119072760247E-2</v>
      </c>
      <c r="I81" s="5">
        <v>0.73013899999999998</v>
      </c>
      <c r="J81" s="5">
        <f t="shared" si="9"/>
        <v>7.3077258859703701E-3</v>
      </c>
      <c r="K81" s="5">
        <v>0.387623</v>
      </c>
      <c r="L81" s="5">
        <f t="shared" si="10"/>
        <v>3.8795936542185706E-3</v>
      </c>
      <c r="M81" s="5">
        <f t="shared" si="6"/>
        <v>3.8795936542185706E-3</v>
      </c>
      <c r="Y81" s="5">
        <f t="shared" si="11"/>
        <v>9.9493531219585503</v>
      </c>
      <c r="AI81" s="5">
        <v>9.9956639999999997</v>
      </c>
    </row>
    <row r="82" spans="1:35">
      <c r="A82" s="5">
        <v>-1100</v>
      </c>
      <c r="B82" s="5">
        <v>24.784690000000001</v>
      </c>
      <c r="C82" s="5">
        <v>1.122015</v>
      </c>
      <c r="D82" s="5">
        <v>1.1226290000000001</v>
      </c>
      <c r="E82" s="5">
        <v>-8.0029999999999997E-3</v>
      </c>
      <c r="F82" s="5">
        <f t="shared" si="7"/>
        <v>8.0029999999999997E-3</v>
      </c>
      <c r="G82" s="5">
        <v>0.86496099999999998</v>
      </c>
      <c r="H82" s="5">
        <f t="shared" si="8"/>
        <v>8.6206444819727501E-3</v>
      </c>
      <c r="I82" s="5">
        <v>0.63096600000000003</v>
      </c>
      <c r="J82" s="5">
        <f t="shared" si="9"/>
        <v>6.2885304264728914E-3</v>
      </c>
      <c r="K82" s="5">
        <v>0.306062</v>
      </c>
      <c r="L82" s="5">
        <f t="shared" si="10"/>
        <v>3.050370700461112E-3</v>
      </c>
      <c r="M82" s="5">
        <f t="shared" si="6"/>
        <v>3.050370700461112E-3</v>
      </c>
      <c r="Y82" s="5">
        <f t="shared" si="11"/>
        <v>8.2750610128280098</v>
      </c>
      <c r="AI82" s="5">
        <v>10.016786</v>
      </c>
    </row>
    <row r="83" spans="1:35">
      <c r="A83" s="5">
        <v>-1150</v>
      </c>
      <c r="B83" s="5">
        <v>24.852260000000001</v>
      </c>
      <c r="C83" s="5">
        <v>1.165198</v>
      </c>
      <c r="D83" s="5">
        <v>1.166113</v>
      </c>
      <c r="E83" s="5">
        <v>-1.1906999999999999E-2</v>
      </c>
      <c r="F83" s="5">
        <f t="shared" si="7"/>
        <v>1.1906999999999999E-2</v>
      </c>
      <c r="G83" s="5">
        <v>0.57599199999999995</v>
      </c>
      <c r="H83" s="5">
        <f t="shared" si="8"/>
        <v>5.7365004024588035E-3</v>
      </c>
      <c r="I83" s="5">
        <v>0.48370000000000002</v>
      </c>
      <c r="J83" s="5">
        <f t="shared" si="9"/>
        <v>4.8173329571753144E-3</v>
      </c>
      <c r="K83" s="5">
        <v>0.17202500000000001</v>
      </c>
      <c r="L83" s="5">
        <f t="shared" si="10"/>
        <v>1.7132555343355043E-3</v>
      </c>
      <c r="M83" s="5">
        <f t="shared" si="6"/>
        <v>1.7132555343355043E-3</v>
      </c>
      <c r="Y83" s="5">
        <f t="shared" si="11"/>
        <v>6.5001560613133194</v>
      </c>
      <c r="AI83" s="5">
        <v>10.020391999999999</v>
      </c>
    </row>
    <row r="84" spans="1:35">
      <c r="A84" s="5">
        <v>-1200</v>
      </c>
      <c r="B84" s="5">
        <v>24.897320000000001</v>
      </c>
      <c r="C84" s="5">
        <v>1.1927239999999999</v>
      </c>
      <c r="D84" s="5">
        <v>1.1939</v>
      </c>
      <c r="E84" s="5">
        <v>-1.5313E-2</v>
      </c>
      <c r="F84" s="5">
        <f t="shared" si="7"/>
        <v>1.5313E-2</v>
      </c>
      <c r="G84" s="5">
        <v>0.43064799999999998</v>
      </c>
      <c r="H84" s="5">
        <f t="shared" si="8"/>
        <v>4.2867177977974963E-3</v>
      </c>
      <c r="I84" s="5">
        <v>0.38759900000000003</v>
      </c>
      <c r="J84" s="5">
        <f t="shared" si="9"/>
        <v>3.8582032929643508E-3</v>
      </c>
      <c r="K84" s="5">
        <v>0.11591600000000001</v>
      </c>
      <c r="L84" s="5">
        <f t="shared" si="10"/>
        <v>1.1538406778842456E-3</v>
      </c>
      <c r="M84" s="5">
        <f t="shared" si="6"/>
        <v>1.1538406778842456E-3</v>
      </c>
      <c r="Y84" s="5">
        <f t="shared" si="11"/>
        <v>5.48936980159064</v>
      </c>
      <c r="AI84" s="5">
        <v>10.023023999999999</v>
      </c>
    </row>
    <row r="85" spans="1:35">
      <c r="A85" s="5">
        <v>-1250</v>
      </c>
      <c r="B85" s="5">
        <v>24.943059999999999</v>
      </c>
      <c r="C85" s="5">
        <v>1.21749</v>
      </c>
      <c r="D85" s="5">
        <v>1.218756</v>
      </c>
      <c r="E85" s="5">
        <v>-1.6482E-2</v>
      </c>
      <c r="F85" s="5">
        <f t="shared" si="7"/>
        <v>1.6482E-2</v>
      </c>
      <c r="G85" s="5">
        <v>0.41712700000000003</v>
      </c>
      <c r="H85" s="5">
        <f t="shared" si="8"/>
        <v>4.1533249078133019E-3</v>
      </c>
      <c r="I85" s="5">
        <v>0.37978600000000001</v>
      </c>
      <c r="J85" s="5">
        <f t="shared" si="9"/>
        <v>3.7815213434728096E-3</v>
      </c>
      <c r="K85" s="5">
        <v>0.112135</v>
      </c>
      <c r="L85" s="5">
        <f t="shared" si="10"/>
        <v>1.1165258747039741E-3</v>
      </c>
      <c r="M85" s="5">
        <f t="shared" si="6"/>
        <v>1.1165258747039741E-3</v>
      </c>
      <c r="Y85" s="5">
        <f t="shared" si="11"/>
        <v>5.2933736421884223</v>
      </c>
      <c r="AI85" s="5">
        <v>10.02158</v>
      </c>
    </row>
    <row r="86" spans="1:35">
      <c r="A86" s="5">
        <v>-1300</v>
      </c>
      <c r="B86" s="5">
        <v>24.9924</v>
      </c>
      <c r="C86" s="5">
        <v>1.240496</v>
      </c>
      <c r="D86" s="5">
        <v>1.241824</v>
      </c>
      <c r="E86" s="5">
        <v>-1.7295999999999999E-2</v>
      </c>
      <c r="F86" s="5">
        <f t="shared" si="7"/>
        <v>1.7295999999999999E-2</v>
      </c>
      <c r="G86" s="5">
        <v>0.46486899999999998</v>
      </c>
      <c r="H86" s="5">
        <f t="shared" si="8"/>
        <v>4.6280564665352655E-3</v>
      </c>
      <c r="I86" s="5">
        <v>0.38737300000000002</v>
      </c>
      <c r="J86" s="5">
        <f t="shared" si="9"/>
        <v>3.8565361803242753E-3</v>
      </c>
      <c r="K86" s="5">
        <v>0.139153</v>
      </c>
      <c r="L86" s="5">
        <f t="shared" si="10"/>
        <v>1.3853535974388091E-3</v>
      </c>
      <c r="M86" s="5">
        <f t="shared" si="6"/>
        <v>1.3853535974388091E-3</v>
      </c>
      <c r="Y86" s="5">
        <f t="shared" si="11"/>
        <v>5.4840822075331079</v>
      </c>
      <c r="AI86" s="5">
        <v>10.022266999999999</v>
      </c>
    </row>
    <row r="87" spans="1:35">
      <c r="A87" s="5">
        <v>-1350</v>
      </c>
      <c r="B87" s="5">
        <v>25.05219</v>
      </c>
      <c r="C87" s="5">
        <v>1.2652060000000001</v>
      </c>
      <c r="D87" s="5">
        <v>1.266445</v>
      </c>
      <c r="E87" s="5">
        <v>-1.6135E-2</v>
      </c>
      <c r="F87" s="5">
        <f t="shared" si="7"/>
        <v>1.6135E-2</v>
      </c>
      <c r="G87" s="5">
        <v>0.52581299999999997</v>
      </c>
      <c r="H87" s="5">
        <f t="shared" si="8"/>
        <v>5.2341824573257211E-3</v>
      </c>
      <c r="I87" s="5">
        <v>0.40532200000000002</v>
      </c>
      <c r="J87" s="5">
        <f t="shared" si="9"/>
        <v>4.0347600800440002E-3</v>
      </c>
      <c r="K87" s="5">
        <v>0.155919</v>
      </c>
      <c r="L87" s="5">
        <f t="shared" si="10"/>
        <v>1.5520888501497094E-3</v>
      </c>
      <c r="M87" s="5">
        <f t="shared" si="6"/>
        <v>1.5520888501497094E-3</v>
      </c>
      <c r="Y87" s="5">
        <f t="shared" si="11"/>
        <v>5.7182506230532271</v>
      </c>
      <c r="AI87" s="5">
        <v>10.02285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H89"/>
  <sheetViews>
    <sheetView topLeftCell="P1" workbookViewId="0">
      <selection activeCell="W4" sqref="W4"/>
    </sheetView>
  </sheetViews>
  <sheetFormatPr baseColWidth="10" defaultColWidth="8.7109375" defaultRowHeight="14"/>
  <cols>
    <col min="1" max="16384" width="8.7109375" style="4"/>
  </cols>
  <sheetData>
    <row r="1" spans="1:34">
      <c r="A1" s="8" t="s">
        <v>16</v>
      </c>
    </row>
    <row r="2" spans="1:34">
      <c r="A2" s="4" t="s">
        <v>87</v>
      </c>
      <c r="B2" s="4" t="s">
        <v>88</v>
      </c>
      <c r="C2" s="4" t="s">
        <v>89</v>
      </c>
      <c r="D2" s="4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t="s">
        <v>13</v>
      </c>
      <c r="J2" t="s">
        <v>14</v>
      </c>
      <c r="K2" t="s">
        <v>15</v>
      </c>
      <c r="L2" s="4" t="s">
        <v>95</v>
      </c>
      <c r="M2" s="4" t="s">
        <v>96</v>
      </c>
      <c r="N2" s="4" t="s">
        <v>97</v>
      </c>
      <c r="O2" s="4" t="s">
        <v>98</v>
      </c>
      <c r="P2" s="4" t="s">
        <v>99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104</v>
      </c>
      <c r="V2" s="4" t="s">
        <v>0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9</v>
      </c>
      <c r="AF2" s="4" t="s">
        <v>10</v>
      </c>
      <c r="AG2" s="4" t="s">
        <v>11</v>
      </c>
      <c r="AH2" s="4" t="s">
        <v>12</v>
      </c>
    </row>
    <row r="3" spans="1:34">
      <c r="A3" s="4" t="s">
        <v>24</v>
      </c>
      <c r="B3" s="4" t="s">
        <v>25</v>
      </c>
      <c r="C3" s="4" t="s">
        <v>26</v>
      </c>
      <c r="D3" s="4" t="s">
        <v>26</v>
      </c>
      <c r="E3" s="4" t="s">
        <v>27</v>
      </c>
      <c r="F3" s="4" t="s">
        <v>28</v>
      </c>
      <c r="G3" s="4" t="s">
        <v>28</v>
      </c>
      <c r="H3" s="4" t="s">
        <v>28</v>
      </c>
      <c r="I3" t="s">
        <v>28</v>
      </c>
      <c r="J3" t="s">
        <v>28</v>
      </c>
      <c r="K3" t="s">
        <v>28</v>
      </c>
      <c r="L3" s="4" t="s">
        <v>28</v>
      </c>
      <c r="M3" s="4" t="s">
        <v>28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31</v>
      </c>
      <c r="S3" s="4" t="s">
        <v>32</v>
      </c>
      <c r="T3" s="4" t="s">
        <v>32</v>
      </c>
      <c r="U3" s="4" t="s">
        <v>32</v>
      </c>
      <c r="V3" s="4" t="s">
        <v>33</v>
      </c>
      <c r="W3" s="4" t="s">
        <v>28</v>
      </c>
      <c r="X3" s="4" t="s">
        <v>34</v>
      </c>
      <c r="Y3" s="4" t="s">
        <v>35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26</v>
      </c>
      <c r="AE3" s="4" t="s">
        <v>26</v>
      </c>
      <c r="AF3" s="4" t="s">
        <v>26</v>
      </c>
      <c r="AG3" s="4" t="s">
        <v>26</v>
      </c>
      <c r="AH3" s="4" t="s">
        <v>36</v>
      </c>
    </row>
    <row r="4" spans="1:34">
      <c r="A4" s="4">
        <v>0</v>
      </c>
      <c r="B4" s="4">
        <v>29.015440000000002</v>
      </c>
      <c r="C4" s="4">
        <v>0.595889</v>
      </c>
      <c r="D4" s="4">
        <v>0.59773399999999999</v>
      </c>
      <c r="E4" s="4">
        <v>-8.3006999999999997E-2</v>
      </c>
      <c r="F4" s="4">
        <v>0.45727499999999999</v>
      </c>
      <c r="G4" s="4">
        <v>1.5423960000000001</v>
      </c>
      <c r="H4" s="4">
        <v>-0.207173</v>
      </c>
      <c r="I4" s="4">
        <f>F4/AG4^2</f>
        <v>4.623025734644284E-3</v>
      </c>
      <c r="J4" s="4">
        <f>G4/AG4^2</f>
        <v>1.5593540869307105E-2</v>
      </c>
      <c r="K4" s="4">
        <f>H4/AG4^2</f>
        <v>-2.0945079230735562E-3</v>
      </c>
      <c r="L4" s="4">
        <v>-2.1798999999999999E-2</v>
      </c>
      <c r="M4" s="4">
        <v>-1.7922E-2</v>
      </c>
      <c r="N4" s="4">
        <v>-3.8876000000000001E-2</v>
      </c>
      <c r="O4" s="4">
        <v>0.25194299999999997</v>
      </c>
      <c r="P4" s="4">
        <v>0.46230199999999999</v>
      </c>
      <c r="Q4" s="4">
        <v>1.5593539999999999</v>
      </c>
      <c r="R4" s="4">
        <v>-0.20945</v>
      </c>
      <c r="S4" s="4">
        <v>-2.2159000000000002E-2</v>
      </c>
      <c r="T4" s="4">
        <v>-1.8218999999999999E-2</v>
      </c>
      <c r="U4" s="4">
        <v>-3.9518999999999999E-2</v>
      </c>
      <c r="V4" s="4">
        <v>0.25610899999999998</v>
      </c>
      <c r="W4" s="5">
        <f>SQRT(F4)/C4/AG4*100</f>
        <v>11.410319020281479</v>
      </c>
      <c r="X4" s="4">
        <v>-7.4129610000000001</v>
      </c>
      <c r="Y4" s="4">
        <v>24.456</v>
      </c>
      <c r="Z4" s="4">
        <v>23.728937999999999</v>
      </c>
      <c r="AA4" s="4">
        <v>37.174250000000001</v>
      </c>
      <c r="AB4" s="4">
        <v>13.323124999999999</v>
      </c>
      <c r="AC4" s="4">
        <v>1.317688</v>
      </c>
      <c r="AD4" s="4">
        <v>6.1768780000000003</v>
      </c>
      <c r="AE4" s="4">
        <v>11.077869</v>
      </c>
      <c r="AF4" s="4">
        <v>0</v>
      </c>
      <c r="AG4" s="4">
        <v>9.9454759999999993</v>
      </c>
      <c r="AH4" s="4">
        <v>0</v>
      </c>
    </row>
    <row r="5" spans="1:34">
      <c r="A5" s="4">
        <v>20</v>
      </c>
      <c r="B5" s="4">
        <v>29.08717</v>
      </c>
      <c r="C5" s="4">
        <v>0.58690600000000004</v>
      </c>
      <c r="D5" s="4">
        <v>0.58798899999999998</v>
      </c>
      <c r="E5" s="4">
        <v>-4.8684999999999999E-2</v>
      </c>
      <c r="F5" s="4">
        <v>0.463868</v>
      </c>
      <c r="G5" s="4">
        <v>1.775525</v>
      </c>
      <c r="H5" s="4">
        <v>-0.21357400000000001</v>
      </c>
      <c r="I5" s="4">
        <f t="shared" ref="I5:I39" si="0">F5/AG5^2</f>
        <v>4.6763860789181249E-3</v>
      </c>
      <c r="J5" s="4">
        <f t="shared" ref="J5:J39" si="1">G5/AG5^2</f>
        <v>1.7899575725790751E-2</v>
      </c>
      <c r="K5" s="4">
        <f t="shared" ref="K5:K39" si="2">H5/AG5^2</f>
        <v>-2.1531006243561955E-3</v>
      </c>
      <c r="L5" s="4">
        <v>-5.2686999999999998E-2</v>
      </c>
      <c r="M5" s="4">
        <v>5.5419000000000003E-2</v>
      </c>
      <c r="N5" s="4">
        <v>-4.6980000000000001E-2</v>
      </c>
      <c r="O5" s="4">
        <v>-0.12700900000000001</v>
      </c>
      <c r="P5" s="4">
        <v>0.467638</v>
      </c>
      <c r="Q5" s="4">
        <v>1.7899579999999999</v>
      </c>
      <c r="R5" s="4">
        <v>-0.21531</v>
      </c>
      <c r="S5" s="4">
        <v>-5.3331000000000003E-2</v>
      </c>
      <c r="T5" s="4">
        <v>5.6096E-2</v>
      </c>
      <c r="U5" s="4">
        <v>-4.7553999999999999E-2</v>
      </c>
      <c r="V5" s="4">
        <v>-0.12856100000000001</v>
      </c>
      <c r="W5" s="5">
        <f t="shared" ref="W5:W68" si="3">SQRT(F5)/C5/AG5*100</f>
        <v>11.651628526135831</v>
      </c>
      <c r="X5" s="4">
        <v>-4.2531059999999998</v>
      </c>
      <c r="Y5" s="4">
        <v>27.580124999999999</v>
      </c>
      <c r="Z5" s="4">
        <v>24.81775</v>
      </c>
      <c r="AA5" s="4">
        <v>34.041938000000002</v>
      </c>
      <c r="AB5" s="4">
        <v>12.144625</v>
      </c>
      <c r="AC5" s="4">
        <v>1.4155629999999999</v>
      </c>
      <c r="AD5" s="4">
        <v>6.2064529999999998</v>
      </c>
      <c r="AE5" s="4">
        <v>11.093306</v>
      </c>
      <c r="AF5" s="4">
        <v>0</v>
      </c>
      <c r="AG5" s="4">
        <v>9.9596029999999995</v>
      </c>
      <c r="AH5" s="4">
        <v>0</v>
      </c>
    </row>
    <row r="6" spans="1:34">
      <c r="A6" s="4">
        <v>40</v>
      </c>
      <c r="B6" s="4">
        <v>29.109380000000002</v>
      </c>
      <c r="C6" s="4">
        <v>0.58433999999999997</v>
      </c>
      <c r="D6" s="4">
        <v>0.58463100000000001</v>
      </c>
      <c r="E6" s="4">
        <v>-1.312E-2</v>
      </c>
      <c r="F6" s="4">
        <v>0.44270500000000002</v>
      </c>
      <c r="G6" s="4">
        <v>1.6455409999999999</v>
      </c>
      <c r="H6" s="4">
        <v>-0.193631</v>
      </c>
      <c r="I6" s="4">
        <f t="shared" si="0"/>
        <v>4.4721671305144256E-3</v>
      </c>
      <c r="J6" s="4">
        <f t="shared" si="1"/>
        <v>1.6623111038081426E-2</v>
      </c>
      <c r="K6" s="4">
        <f t="shared" si="2"/>
        <v>-1.9560434005684115E-3</v>
      </c>
      <c r="L6" s="4">
        <v>-6.0306999999999999E-2</v>
      </c>
      <c r="M6" s="4">
        <v>5.0841999999999998E-2</v>
      </c>
      <c r="N6" s="4">
        <v>-3.2429999999999998E-3</v>
      </c>
      <c r="O6" s="4">
        <v>-0.44676100000000002</v>
      </c>
      <c r="P6" s="4">
        <v>0.44721699999999998</v>
      </c>
      <c r="Q6" s="4">
        <v>1.6623110000000001</v>
      </c>
      <c r="R6" s="4">
        <v>-0.195604</v>
      </c>
      <c r="S6" s="4">
        <v>-6.1231000000000001E-2</v>
      </c>
      <c r="T6" s="4">
        <v>5.1622000000000001E-2</v>
      </c>
      <c r="U6" s="4">
        <v>-3.2919999999999998E-3</v>
      </c>
      <c r="V6" s="4">
        <v>-0.45360800000000001</v>
      </c>
      <c r="W6" s="5">
        <f t="shared" si="3"/>
        <v>11.444409691032043</v>
      </c>
      <c r="X6" s="4">
        <v>-0.92169000000000001</v>
      </c>
      <c r="Y6" s="4">
        <v>31.403938</v>
      </c>
      <c r="Z6" s="4">
        <v>26.435124999999999</v>
      </c>
      <c r="AA6" s="4">
        <v>31.379625000000001</v>
      </c>
      <c r="AB6" s="4">
        <v>9.6531880000000001</v>
      </c>
      <c r="AC6" s="4">
        <v>1.128125</v>
      </c>
      <c r="AD6" s="4">
        <v>6.1862209999999997</v>
      </c>
      <c r="AE6" s="4">
        <v>11.082189</v>
      </c>
      <c r="AF6" s="4">
        <v>0</v>
      </c>
      <c r="AG6" s="4">
        <v>9.9494299999999996</v>
      </c>
      <c r="AH6" s="4">
        <v>0</v>
      </c>
    </row>
    <row r="7" spans="1:34">
      <c r="A7" s="4">
        <v>60</v>
      </c>
      <c r="B7" s="4">
        <v>29.220079999999999</v>
      </c>
      <c r="C7" s="4">
        <v>0.57812300000000005</v>
      </c>
      <c r="D7" s="4">
        <v>0.57763399999999998</v>
      </c>
      <c r="E7" s="4">
        <v>2.1985000000000001E-2</v>
      </c>
      <c r="F7" s="4">
        <v>0.40254899999999999</v>
      </c>
      <c r="G7" s="4">
        <v>1.339661</v>
      </c>
      <c r="H7" s="4">
        <v>-0.17289399999999999</v>
      </c>
      <c r="I7" s="4">
        <f t="shared" si="0"/>
        <v>4.0717390980604742E-3</v>
      </c>
      <c r="J7" s="4">
        <f t="shared" si="1"/>
        <v>1.3550524462479828E-2</v>
      </c>
      <c r="K7" s="4">
        <f t="shared" si="2"/>
        <v>-1.7488038962214974E-3</v>
      </c>
      <c r="L7" s="4">
        <v>-4.4206000000000002E-2</v>
      </c>
      <c r="M7" s="4">
        <v>5.2990000000000002E-2</v>
      </c>
      <c r="N7" s="4">
        <v>1.1642E-2</v>
      </c>
      <c r="O7" s="4">
        <v>-0.48624200000000001</v>
      </c>
      <c r="P7" s="4">
        <v>0.40717399999999998</v>
      </c>
      <c r="Q7" s="4">
        <v>1.3550519999999999</v>
      </c>
      <c r="R7" s="4">
        <v>-0.17488000000000001</v>
      </c>
      <c r="S7" s="4">
        <v>-4.4970000000000003E-2</v>
      </c>
      <c r="T7" s="4">
        <v>5.3906000000000003E-2</v>
      </c>
      <c r="U7" s="4">
        <v>1.1844E-2</v>
      </c>
      <c r="V7" s="4">
        <v>-0.49464599999999997</v>
      </c>
      <c r="W7" s="5">
        <f t="shared" si="3"/>
        <v>11.03747476005686</v>
      </c>
      <c r="X7" s="4">
        <v>2.4307750000000001</v>
      </c>
      <c r="Y7" s="4">
        <v>33.034562999999999</v>
      </c>
      <c r="Z7" s="4">
        <v>27.640688000000001</v>
      </c>
      <c r="AA7" s="4">
        <v>30.892188000000001</v>
      </c>
      <c r="AB7" s="4">
        <v>7.7436249999999998</v>
      </c>
      <c r="AC7" s="4">
        <v>0.68893800000000005</v>
      </c>
      <c r="AD7" s="4">
        <v>6.1162979999999996</v>
      </c>
      <c r="AE7" s="4">
        <v>11.075210999999999</v>
      </c>
      <c r="AF7" s="4">
        <v>0</v>
      </c>
      <c r="AG7" s="4">
        <v>9.9430449999999997</v>
      </c>
      <c r="AH7" s="4">
        <v>0</v>
      </c>
    </row>
    <row r="8" spans="1:34">
      <c r="A8" s="4">
        <v>80</v>
      </c>
      <c r="B8" s="4">
        <v>29.245850000000001</v>
      </c>
      <c r="C8" s="4">
        <v>0.57515700000000003</v>
      </c>
      <c r="D8" s="4">
        <v>0.57412700000000005</v>
      </c>
      <c r="E8" s="4">
        <v>4.6342000000000001E-2</v>
      </c>
      <c r="F8" s="4">
        <v>0.39906999999999998</v>
      </c>
      <c r="G8" s="4">
        <v>1.1787300000000001</v>
      </c>
      <c r="H8" s="4">
        <v>-0.16792099999999999</v>
      </c>
      <c r="I8" s="4">
        <f t="shared" si="0"/>
        <v>4.0308434925518293E-3</v>
      </c>
      <c r="J8" s="4">
        <f t="shared" si="1"/>
        <v>1.1905871526237547E-2</v>
      </c>
      <c r="K8" s="4">
        <f t="shared" si="2"/>
        <v>-1.6961016115287935E-3</v>
      </c>
      <c r="L8" s="4">
        <v>-6.0615000000000002E-2</v>
      </c>
      <c r="M8" s="4">
        <v>6.9631999999999999E-2</v>
      </c>
      <c r="N8" s="4">
        <v>2.3980999999999999E-2</v>
      </c>
      <c r="O8" s="4">
        <v>-0.30103400000000002</v>
      </c>
      <c r="P8" s="4">
        <v>0.403084</v>
      </c>
      <c r="Q8" s="4">
        <v>1.1905870000000001</v>
      </c>
      <c r="R8" s="4">
        <v>-0.16961000000000001</v>
      </c>
      <c r="S8" s="4">
        <v>-6.1532000000000003E-2</v>
      </c>
      <c r="T8" s="4">
        <v>7.0685999999999999E-2</v>
      </c>
      <c r="U8" s="4">
        <v>2.4344000000000001E-2</v>
      </c>
      <c r="V8" s="4">
        <v>-0.30558800000000003</v>
      </c>
      <c r="W8" s="5">
        <f t="shared" si="3"/>
        <v>11.03853802914103</v>
      </c>
      <c r="X8" s="4">
        <v>4.7992419999999996</v>
      </c>
      <c r="Y8" s="4">
        <v>32.425125000000001</v>
      </c>
      <c r="Z8" s="4">
        <v>26.774249999999999</v>
      </c>
      <c r="AA8" s="4">
        <v>32.053562999999997</v>
      </c>
      <c r="AB8" s="4">
        <v>8.1667500000000004</v>
      </c>
      <c r="AC8" s="4">
        <v>0.58031299999999997</v>
      </c>
      <c r="AD8" s="4">
        <v>6.0870959999999998</v>
      </c>
      <c r="AE8" s="4">
        <v>11.082898999999999</v>
      </c>
      <c r="AF8" s="4">
        <v>0</v>
      </c>
      <c r="AG8" s="4">
        <v>9.9500799999999998</v>
      </c>
      <c r="AH8" s="4">
        <v>0</v>
      </c>
    </row>
    <row r="9" spans="1:34">
      <c r="A9" s="4">
        <v>100</v>
      </c>
      <c r="B9" s="4">
        <v>29.337890000000002</v>
      </c>
      <c r="C9" s="4">
        <v>0.56923000000000001</v>
      </c>
      <c r="D9" s="4">
        <v>0.56789199999999995</v>
      </c>
      <c r="E9" s="4">
        <v>6.0179000000000003E-2</v>
      </c>
      <c r="F9" s="4">
        <v>0.36653999999999998</v>
      </c>
      <c r="G9" s="4">
        <v>1.075434</v>
      </c>
      <c r="H9" s="4">
        <v>-0.16769000000000001</v>
      </c>
      <c r="I9" s="4">
        <f t="shared" si="0"/>
        <v>3.7009796753698287E-3</v>
      </c>
      <c r="J9" s="4">
        <f t="shared" si="1"/>
        <v>1.0858731315004302E-2</v>
      </c>
      <c r="K9" s="4">
        <f t="shared" si="2"/>
        <v>-1.6931775024902238E-3</v>
      </c>
      <c r="L9" s="4">
        <v>-4.3389999999999998E-2</v>
      </c>
      <c r="M9" s="4">
        <v>8.1475000000000006E-2</v>
      </c>
      <c r="N9" s="4">
        <v>2.1961000000000001E-2</v>
      </c>
      <c r="O9" s="4">
        <v>-0.225242</v>
      </c>
      <c r="P9" s="4">
        <v>0.37009799999999998</v>
      </c>
      <c r="Q9" s="4">
        <v>1.0858730000000001</v>
      </c>
      <c r="R9" s="4">
        <v>-0.169318</v>
      </c>
      <c r="S9" s="4">
        <v>-4.4023E-2</v>
      </c>
      <c r="T9" s="4">
        <v>8.2665000000000002E-2</v>
      </c>
      <c r="U9" s="4">
        <v>2.2280999999999999E-2</v>
      </c>
      <c r="V9" s="4">
        <v>-0.22853000000000001</v>
      </c>
      <c r="W9" s="5">
        <f t="shared" si="3"/>
        <v>10.687363219073559</v>
      </c>
      <c r="X9" s="4">
        <v>6.2160349999999998</v>
      </c>
      <c r="Y9" s="4">
        <v>30.64425</v>
      </c>
      <c r="Z9" s="4">
        <v>26.462063000000001</v>
      </c>
      <c r="AA9" s="4">
        <v>33.117125000000001</v>
      </c>
      <c r="AB9" s="4">
        <v>9.1412499999999994</v>
      </c>
      <c r="AC9" s="4">
        <v>0.63531300000000002</v>
      </c>
      <c r="AD9" s="4">
        <v>6.0241990000000003</v>
      </c>
      <c r="AE9" s="4">
        <v>11.084797</v>
      </c>
      <c r="AF9" s="4">
        <v>0</v>
      </c>
      <c r="AG9" s="4">
        <v>9.9518160000000009</v>
      </c>
      <c r="AH9" s="4">
        <v>0</v>
      </c>
    </row>
    <row r="10" spans="1:34">
      <c r="A10" s="4">
        <v>150</v>
      </c>
      <c r="B10" s="4">
        <v>29.394839999999999</v>
      </c>
      <c r="C10" s="4">
        <v>0.56597900000000001</v>
      </c>
      <c r="D10" s="4">
        <v>0.56418000000000001</v>
      </c>
      <c r="E10" s="4">
        <v>8.0980999999999997E-2</v>
      </c>
      <c r="F10" s="4">
        <v>0.33882200000000001</v>
      </c>
      <c r="G10" s="4">
        <v>0.94252599999999997</v>
      </c>
      <c r="H10" s="4">
        <v>-3.4049999999999997E-2</v>
      </c>
      <c r="I10" s="4">
        <f t="shared" si="0"/>
        <v>3.4209606138695544E-3</v>
      </c>
      <c r="J10" s="4">
        <f t="shared" si="1"/>
        <v>9.5163369661592674E-3</v>
      </c>
      <c r="K10" s="4">
        <f t="shared" si="2"/>
        <v>-3.4379027602179999E-4</v>
      </c>
      <c r="L10" s="4">
        <v>1.1173000000000001E-2</v>
      </c>
      <c r="M10" s="4">
        <v>9.4785999999999995E-2</v>
      </c>
      <c r="N10" s="4">
        <v>2.1592E-2</v>
      </c>
      <c r="O10" s="4">
        <v>-0.107708</v>
      </c>
      <c r="P10" s="4">
        <v>0.34209600000000001</v>
      </c>
      <c r="Q10" s="4">
        <v>0.95163399999999998</v>
      </c>
      <c r="R10" s="4">
        <v>-3.4379E-2</v>
      </c>
      <c r="S10" s="4">
        <v>1.1335E-2</v>
      </c>
      <c r="T10" s="4">
        <v>9.6162999999999998E-2</v>
      </c>
      <c r="U10" s="4">
        <v>2.1905999999999998E-2</v>
      </c>
      <c r="V10" s="4">
        <v>-0.109273</v>
      </c>
      <c r="W10" s="5">
        <f t="shared" si="3"/>
        <v>10.334125217985241</v>
      </c>
      <c r="X10" s="4">
        <v>8.1004930000000002</v>
      </c>
      <c r="Y10" s="4">
        <v>27.107375000000001</v>
      </c>
      <c r="Z10" s="4">
        <v>25.978750000000002</v>
      </c>
      <c r="AA10" s="4">
        <v>36.245249999999999</v>
      </c>
      <c r="AB10" s="4">
        <v>10.042624999999999</v>
      </c>
      <c r="AC10" s="4">
        <v>0.626</v>
      </c>
      <c r="AD10" s="4">
        <v>6.0126999999999997</v>
      </c>
      <c r="AE10" s="4">
        <v>11.085032</v>
      </c>
      <c r="AF10" s="4">
        <v>0</v>
      </c>
      <c r="AG10" s="4">
        <v>9.9520320000000009</v>
      </c>
      <c r="AH10" s="4">
        <v>0</v>
      </c>
    </row>
    <row r="11" spans="1:34">
      <c r="A11" s="4">
        <v>200</v>
      </c>
      <c r="B11" s="4">
        <v>29.443480000000001</v>
      </c>
      <c r="C11" s="4">
        <v>0.58953599999999995</v>
      </c>
      <c r="D11" s="4">
        <v>0.58757000000000004</v>
      </c>
      <c r="E11" s="4">
        <v>8.8427000000000006E-2</v>
      </c>
      <c r="F11" s="4">
        <v>0.35470099999999999</v>
      </c>
      <c r="G11" s="4">
        <v>0.90747999999999995</v>
      </c>
      <c r="H11" s="4">
        <v>4.9799999999999997E-2</v>
      </c>
      <c r="I11" s="4">
        <f t="shared" si="0"/>
        <v>3.582226578466513E-3</v>
      </c>
      <c r="J11" s="4">
        <f t="shared" si="1"/>
        <v>9.1648993812444585E-3</v>
      </c>
      <c r="K11" s="4">
        <f t="shared" si="2"/>
        <v>5.0294440559127927E-4</v>
      </c>
      <c r="L11" s="4">
        <v>7.2639999999999996E-3</v>
      </c>
      <c r="M11" s="4">
        <v>4.3297000000000002E-2</v>
      </c>
      <c r="N11" s="4">
        <v>2.0372000000000001E-2</v>
      </c>
      <c r="O11" s="4">
        <v>-0.13835800000000001</v>
      </c>
      <c r="P11" s="4">
        <v>0.35822199999999998</v>
      </c>
      <c r="Q11" s="4">
        <v>0.91649000000000003</v>
      </c>
      <c r="R11" s="4">
        <v>5.0293999999999998E-2</v>
      </c>
      <c r="S11" s="4">
        <v>7.3730000000000002E-3</v>
      </c>
      <c r="T11" s="4">
        <v>4.3943000000000003E-2</v>
      </c>
      <c r="U11" s="4">
        <v>2.0677000000000001E-2</v>
      </c>
      <c r="V11" s="4">
        <v>-0.14042399999999999</v>
      </c>
      <c r="W11" s="5">
        <f t="shared" si="3"/>
        <v>10.152340975257697</v>
      </c>
      <c r="X11" s="4">
        <v>8.3702649999999998</v>
      </c>
      <c r="Y11" s="4">
        <v>26.538688</v>
      </c>
      <c r="Z11" s="4">
        <v>25.692125000000001</v>
      </c>
      <c r="AA11" s="4">
        <v>38.858688000000001</v>
      </c>
      <c r="AB11" s="4">
        <v>8.5048750000000002</v>
      </c>
      <c r="AC11" s="4">
        <v>0.40562500000000001</v>
      </c>
      <c r="AD11" s="4">
        <v>6.1384829999999999</v>
      </c>
      <c r="AE11" s="4">
        <v>11.083603</v>
      </c>
      <c r="AF11" s="4">
        <v>0</v>
      </c>
      <c r="AG11" s="4">
        <v>9.9507239999999992</v>
      </c>
      <c r="AH11" s="4">
        <v>0</v>
      </c>
    </row>
    <row r="12" spans="1:34">
      <c r="A12" s="4">
        <v>250</v>
      </c>
      <c r="B12" s="4">
        <v>29.491330000000001</v>
      </c>
      <c r="C12" s="4">
        <v>0.62678500000000004</v>
      </c>
      <c r="D12" s="4">
        <v>0.62480199999999997</v>
      </c>
      <c r="E12" s="4">
        <v>8.9228000000000002E-2</v>
      </c>
      <c r="F12" s="4">
        <v>0.38815699999999997</v>
      </c>
      <c r="G12" s="4">
        <v>0.79947599999999996</v>
      </c>
      <c r="H12" s="4">
        <v>4.7474000000000002E-2</v>
      </c>
      <c r="I12" s="4">
        <f t="shared" si="0"/>
        <v>3.9250167859949938E-3</v>
      </c>
      <c r="J12" s="4">
        <f t="shared" si="1"/>
        <v>8.0842461169066474E-3</v>
      </c>
      <c r="K12" s="4">
        <f t="shared" si="2"/>
        <v>4.8005381043836993E-4</v>
      </c>
      <c r="L12" s="4">
        <v>-8.4620000000000008E-3</v>
      </c>
      <c r="M12" s="4">
        <v>1.3733E-2</v>
      </c>
      <c r="N12" s="4">
        <v>1.9165000000000001E-2</v>
      </c>
      <c r="O12" s="4">
        <v>-0.19742000000000001</v>
      </c>
      <c r="P12" s="4">
        <v>0.39250099999999999</v>
      </c>
      <c r="Q12" s="4">
        <v>0.80842499999999995</v>
      </c>
      <c r="R12" s="4">
        <v>4.8004999999999999E-2</v>
      </c>
      <c r="S12" s="4">
        <v>-8.6049999999999998E-3</v>
      </c>
      <c r="T12" s="4">
        <v>1.3964000000000001E-2</v>
      </c>
      <c r="U12" s="4">
        <v>1.9487999999999998E-2</v>
      </c>
      <c r="V12" s="4">
        <v>-0.20074400000000001</v>
      </c>
      <c r="W12" s="5">
        <f t="shared" si="3"/>
        <v>9.9954457106327652</v>
      </c>
      <c r="X12" s="4">
        <v>7.9925930000000003</v>
      </c>
      <c r="Y12" s="4">
        <v>26.688500000000001</v>
      </c>
      <c r="Z12" s="4">
        <v>28.465437999999999</v>
      </c>
      <c r="AA12" s="4">
        <v>39.466813000000002</v>
      </c>
      <c r="AB12" s="4">
        <v>5.2914380000000003</v>
      </c>
      <c r="AC12" s="4">
        <v>8.7813000000000002E-2</v>
      </c>
      <c r="AD12" s="4">
        <v>6.377243</v>
      </c>
      <c r="AE12" s="4">
        <v>11.076801</v>
      </c>
      <c r="AF12" s="4">
        <v>0</v>
      </c>
      <c r="AG12" s="4">
        <v>9.9444999999999997</v>
      </c>
      <c r="AH12" s="4">
        <v>0</v>
      </c>
    </row>
    <row r="13" spans="1:34">
      <c r="A13" s="4">
        <v>300</v>
      </c>
      <c r="B13" s="4">
        <v>29.557739999999999</v>
      </c>
      <c r="C13" s="4">
        <v>0.66268899999999997</v>
      </c>
      <c r="D13" s="4">
        <v>0.66081000000000001</v>
      </c>
      <c r="E13" s="4">
        <v>8.4560999999999997E-2</v>
      </c>
      <c r="F13" s="4">
        <v>0.37333300000000003</v>
      </c>
      <c r="G13" s="4">
        <v>0.760328</v>
      </c>
      <c r="H13" s="4">
        <v>5.0101E-2</v>
      </c>
      <c r="I13" s="4">
        <f t="shared" si="0"/>
        <v>3.7653507044011821E-3</v>
      </c>
      <c r="J13" s="4">
        <f t="shared" si="1"/>
        <v>7.6684931960901981E-3</v>
      </c>
      <c r="K13" s="4">
        <f t="shared" si="2"/>
        <v>5.0530715377746839E-4</v>
      </c>
      <c r="L13" s="4">
        <v>-2.8330999999999999E-2</v>
      </c>
      <c r="M13" s="4">
        <v>-1.6160999999999998E-2</v>
      </c>
      <c r="N13" s="4">
        <v>-2.5749000000000001E-2</v>
      </c>
      <c r="O13" s="4">
        <v>-0.19939000000000001</v>
      </c>
      <c r="P13" s="4">
        <v>0.37653500000000001</v>
      </c>
      <c r="Q13" s="4">
        <v>0.766849</v>
      </c>
      <c r="R13" s="4">
        <v>5.0531E-2</v>
      </c>
      <c r="S13" s="4">
        <v>-2.8695999999999999E-2</v>
      </c>
      <c r="T13" s="4">
        <v>-1.6369000000000002E-2</v>
      </c>
      <c r="U13" s="4">
        <v>-2.6081E-2</v>
      </c>
      <c r="V13" s="4">
        <v>-0.20196</v>
      </c>
      <c r="W13" s="5">
        <f t="shared" si="3"/>
        <v>9.2596155269837226</v>
      </c>
      <c r="X13" s="4">
        <v>7.1755560000000003</v>
      </c>
      <c r="Y13" s="4">
        <v>29.49025</v>
      </c>
      <c r="Z13" s="4">
        <v>31.654375000000002</v>
      </c>
      <c r="AA13" s="4">
        <v>35.773437999999999</v>
      </c>
      <c r="AB13" s="4">
        <v>3.01275</v>
      </c>
      <c r="AC13" s="4">
        <v>6.9188E-2</v>
      </c>
      <c r="AD13" s="4">
        <v>6.6493120000000001</v>
      </c>
      <c r="AE13" s="4">
        <v>11.090885999999999</v>
      </c>
      <c r="AF13" s="4">
        <v>0</v>
      </c>
      <c r="AG13" s="4">
        <v>9.9573889999999992</v>
      </c>
      <c r="AH13" s="4">
        <v>0</v>
      </c>
    </row>
    <row r="14" spans="1:34">
      <c r="A14" s="4">
        <v>320</v>
      </c>
      <c r="B14" s="4">
        <v>29.606809999999999</v>
      </c>
      <c r="C14" s="4">
        <v>0.67934600000000001</v>
      </c>
      <c r="D14" s="4">
        <v>0.67749700000000002</v>
      </c>
      <c r="E14" s="4">
        <v>8.3213999999999996E-2</v>
      </c>
      <c r="F14" s="4">
        <v>0.35462500000000002</v>
      </c>
      <c r="G14" s="4">
        <v>0.75710900000000003</v>
      </c>
      <c r="H14" s="4">
        <v>3.9758000000000002E-2</v>
      </c>
      <c r="I14" s="4">
        <f t="shared" si="0"/>
        <v>3.5786338979837801E-3</v>
      </c>
      <c r="J14" s="4">
        <f t="shared" si="1"/>
        <v>7.6402282181701848E-3</v>
      </c>
      <c r="K14" s="4">
        <f t="shared" si="2"/>
        <v>4.0121064932263412E-4</v>
      </c>
      <c r="L14" s="4">
        <v>-1.1233E-2</v>
      </c>
      <c r="M14" s="4">
        <v>5.4079999999999996E-3</v>
      </c>
      <c r="N14" s="4">
        <v>-1.0175E-2</v>
      </c>
      <c r="O14" s="4">
        <v>-0.11326899999999999</v>
      </c>
      <c r="P14" s="4">
        <v>0.35786400000000002</v>
      </c>
      <c r="Q14" s="4">
        <v>0.76402300000000001</v>
      </c>
      <c r="R14" s="4">
        <v>4.0120999999999997E-2</v>
      </c>
      <c r="S14" s="4">
        <v>-1.1388000000000001E-2</v>
      </c>
      <c r="T14" s="4">
        <v>5.4819999999999999E-3</v>
      </c>
      <c r="U14" s="4">
        <v>-1.0314E-2</v>
      </c>
      <c r="V14" s="4">
        <v>-0.114824</v>
      </c>
      <c r="W14" s="5">
        <f t="shared" si="3"/>
        <v>8.8057755810388176</v>
      </c>
      <c r="X14" s="4">
        <v>6.9014759999999997</v>
      </c>
      <c r="Y14" s="4">
        <v>31.797750000000001</v>
      </c>
      <c r="Z14" s="4">
        <v>32.378813000000001</v>
      </c>
      <c r="AA14" s="4">
        <v>33.089688000000002</v>
      </c>
      <c r="AB14" s="4">
        <v>2.6321249999999998</v>
      </c>
      <c r="AC14" s="4">
        <v>0.10162499999999999</v>
      </c>
      <c r="AD14" s="4">
        <v>6.7760490000000004</v>
      </c>
      <c r="AE14" s="4">
        <v>11.087895</v>
      </c>
      <c r="AF14" s="4">
        <v>0</v>
      </c>
      <c r="AG14" s="4">
        <v>9.9546510000000001</v>
      </c>
      <c r="AH14" s="4">
        <v>0</v>
      </c>
    </row>
    <row r="15" spans="1:34">
      <c r="A15" s="4">
        <v>340</v>
      </c>
      <c r="B15" s="4">
        <v>29.652429999999999</v>
      </c>
      <c r="C15" s="4">
        <v>0.69198999999999999</v>
      </c>
      <c r="D15" s="4">
        <v>0.69015300000000002</v>
      </c>
      <c r="E15" s="4">
        <v>8.2646999999999998E-2</v>
      </c>
      <c r="F15" s="4">
        <v>0.34844799999999998</v>
      </c>
      <c r="G15" s="4">
        <v>0.730657</v>
      </c>
      <c r="H15" s="4">
        <v>4.5883E-2</v>
      </c>
      <c r="I15" s="4">
        <f t="shared" si="0"/>
        <v>3.5151457447682661E-3</v>
      </c>
      <c r="J15" s="4">
        <f t="shared" si="1"/>
        <v>7.3708726823949258E-3</v>
      </c>
      <c r="K15" s="4">
        <f t="shared" si="2"/>
        <v>4.6286800959455173E-4</v>
      </c>
      <c r="L15" s="4">
        <v>-8.9779999999999999E-3</v>
      </c>
      <c r="M15" s="4">
        <v>-1.0848999999999999E-2</v>
      </c>
      <c r="N15" s="4">
        <v>-1.9517E-2</v>
      </c>
      <c r="O15" s="4">
        <v>-8.5957000000000006E-2</v>
      </c>
      <c r="P15" s="4">
        <v>0.35151399999999999</v>
      </c>
      <c r="Q15" s="4">
        <v>0.73708700000000005</v>
      </c>
      <c r="R15" s="4">
        <v>4.6286000000000001E-2</v>
      </c>
      <c r="S15" s="4">
        <v>-9.0959999999999999E-3</v>
      </c>
      <c r="T15" s="4">
        <v>-1.0992E-2</v>
      </c>
      <c r="U15" s="4">
        <v>-1.9775000000000001E-2</v>
      </c>
      <c r="V15" s="4">
        <v>-8.7094000000000005E-2</v>
      </c>
      <c r="W15" s="5">
        <f t="shared" si="3"/>
        <v>8.5678499046874315</v>
      </c>
      <c r="X15" s="4">
        <v>6.7272169999999996</v>
      </c>
      <c r="Y15" s="4">
        <v>33.074874999999999</v>
      </c>
      <c r="Z15" s="4">
        <v>33.223500000000001</v>
      </c>
      <c r="AA15" s="4">
        <v>31.273938000000001</v>
      </c>
      <c r="AB15" s="4">
        <v>2.3703750000000001</v>
      </c>
      <c r="AC15" s="4">
        <v>5.7313000000000003E-2</v>
      </c>
      <c r="AD15" s="4">
        <v>6.8667189999999998</v>
      </c>
      <c r="AE15" s="4">
        <v>11.08968</v>
      </c>
      <c r="AF15" s="4">
        <v>0</v>
      </c>
      <c r="AG15" s="4">
        <v>9.9562849999999994</v>
      </c>
      <c r="AH15" s="4">
        <v>0</v>
      </c>
    </row>
    <row r="16" spans="1:34">
      <c r="A16" s="4">
        <v>360</v>
      </c>
      <c r="B16" s="4">
        <v>29.707609999999999</v>
      </c>
      <c r="C16" s="4">
        <v>0.70508700000000002</v>
      </c>
      <c r="D16" s="4">
        <v>0.70329299999999995</v>
      </c>
      <c r="E16" s="4">
        <v>8.0755999999999994E-2</v>
      </c>
      <c r="F16" s="4">
        <v>0.35117999999999999</v>
      </c>
      <c r="G16" s="4">
        <v>0.80723599999999995</v>
      </c>
      <c r="H16" s="4">
        <v>3.7190000000000001E-2</v>
      </c>
      <c r="I16" s="4">
        <f t="shared" si="0"/>
        <v>3.5404314112093991E-3</v>
      </c>
      <c r="J16" s="4">
        <f t="shared" si="1"/>
        <v>8.1381732748420487E-3</v>
      </c>
      <c r="K16" s="4">
        <f t="shared" si="2"/>
        <v>3.7493206954518354E-4</v>
      </c>
      <c r="L16" s="4">
        <v>2.6879999999999999E-3</v>
      </c>
      <c r="M16" s="4">
        <v>-1.5754000000000001E-2</v>
      </c>
      <c r="N16" s="4">
        <v>-1.8901999999999999E-2</v>
      </c>
      <c r="O16" s="4">
        <v>0.118544</v>
      </c>
      <c r="P16" s="4">
        <v>0.354043</v>
      </c>
      <c r="Q16" s="4">
        <v>0.81381800000000004</v>
      </c>
      <c r="R16" s="4">
        <v>3.7494E-2</v>
      </c>
      <c r="S16" s="4">
        <v>2.7209999999999999E-3</v>
      </c>
      <c r="T16" s="4">
        <v>-1.5946999999999999E-2</v>
      </c>
      <c r="U16" s="4">
        <v>-1.9134000000000002E-2</v>
      </c>
      <c r="V16" s="4">
        <v>0.11999700000000001</v>
      </c>
      <c r="W16" s="5">
        <f t="shared" si="3"/>
        <v>8.4388911502290771</v>
      </c>
      <c r="X16" s="4">
        <v>6.446682</v>
      </c>
      <c r="Y16" s="4">
        <v>35.118000000000002</v>
      </c>
      <c r="Z16" s="4">
        <v>33.776938000000001</v>
      </c>
      <c r="AA16" s="4">
        <v>28.146875000000001</v>
      </c>
      <c r="AB16" s="4">
        <v>2.660625</v>
      </c>
      <c r="AC16" s="4">
        <v>0.29756300000000002</v>
      </c>
      <c r="AD16" s="4">
        <v>6.9984419999999998</v>
      </c>
      <c r="AE16" s="4">
        <v>11.093173999999999</v>
      </c>
      <c r="AF16" s="4">
        <v>0</v>
      </c>
      <c r="AG16" s="4">
        <v>9.9594830000000005</v>
      </c>
      <c r="AH16" s="4">
        <v>0</v>
      </c>
    </row>
    <row r="17" spans="1:34">
      <c r="A17" s="4">
        <v>380</v>
      </c>
      <c r="B17" s="4">
        <v>29.7517</v>
      </c>
      <c r="C17" s="4">
        <v>0.71709000000000001</v>
      </c>
      <c r="D17" s="4">
        <v>0.71536699999999998</v>
      </c>
      <c r="E17" s="4">
        <v>7.7502000000000001E-2</v>
      </c>
      <c r="F17" s="4">
        <v>0.39612599999999998</v>
      </c>
      <c r="G17" s="4">
        <v>1.023935</v>
      </c>
      <c r="H17" s="4">
        <v>4.7302999999999998E-2</v>
      </c>
      <c r="I17" s="4">
        <f t="shared" si="0"/>
        <v>3.9977156289575325E-3</v>
      </c>
      <c r="J17" s="4">
        <f t="shared" si="1"/>
        <v>1.0333583133994313E-2</v>
      </c>
      <c r="K17" s="4">
        <f t="shared" si="2"/>
        <v>4.7738331338154565E-4</v>
      </c>
      <c r="L17" s="4">
        <v>4.5940000000000002E-2</v>
      </c>
      <c r="M17" s="4">
        <v>1.6167000000000001E-2</v>
      </c>
      <c r="N17" s="4">
        <v>-3.8678999999999998E-2</v>
      </c>
      <c r="O17" s="4">
        <v>0.40625099999999997</v>
      </c>
      <c r="P17" s="4">
        <v>0.39977099999999999</v>
      </c>
      <c r="Q17" s="4">
        <v>1.033358</v>
      </c>
      <c r="R17" s="4">
        <v>4.7738000000000003E-2</v>
      </c>
      <c r="S17" s="4">
        <v>4.6575999999999999E-2</v>
      </c>
      <c r="T17" s="4">
        <v>1.6389999999999998E-2</v>
      </c>
      <c r="U17" s="4">
        <v>-3.9213999999999999E-2</v>
      </c>
      <c r="V17" s="4">
        <v>0.41187200000000002</v>
      </c>
      <c r="W17" s="5">
        <f t="shared" si="3"/>
        <v>8.8172322979577551</v>
      </c>
      <c r="X17" s="4">
        <v>6.0521690000000001</v>
      </c>
      <c r="Y17" s="4">
        <v>38.945438000000003</v>
      </c>
      <c r="Z17" s="4">
        <v>30.97</v>
      </c>
      <c r="AA17" s="4">
        <v>25.683938000000001</v>
      </c>
      <c r="AB17" s="4">
        <v>3.8131249999999999</v>
      </c>
      <c r="AC17" s="4">
        <v>0.58750000000000002</v>
      </c>
      <c r="AD17" s="4">
        <v>7.049912</v>
      </c>
      <c r="AE17" s="4">
        <v>11.087510999999999</v>
      </c>
      <c r="AF17" s="4">
        <v>0</v>
      </c>
      <c r="AG17" s="4">
        <v>9.9542999999999999</v>
      </c>
      <c r="AH17" s="4">
        <v>0</v>
      </c>
    </row>
    <row r="18" spans="1:34">
      <c r="A18" s="4">
        <v>400</v>
      </c>
      <c r="B18" s="4">
        <v>29.832740000000001</v>
      </c>
      <c r="C18" s="4">
        <v>0.73283399999999999</v>
      </c>
      <c r="D18" s="4">
        <v>0.73120300000000005</v>
      </c>
      <c r="E18" s="4">
        <v>7.3359999999999995E-2</v>
      </c>
      <c r="F18" s="4">
        <v>0.52528699999999995</v>
      </c>
      <c r="G18" s="4">
        <v>1.4067000000000001</v>
      </c>
      <c r="H18" s="4">
        <v>7.3039000000000007E-2</v>
      </c>
      <c r="I18" s="4">
        <f t="shared" si="0"/>
        <v>5.2987155650380787E-3</v>
      </c>
      <c r="J18" s="4">
        <f t="shared" si="1"/>
        <v>1.4189772801038416E-2</v>
      </c>
      <c r="K18" s="4">
        <f t="shared" si="2"/>
        <v>7.3676463753113302E-4</v>
      </c>
      <c r="L18" s="4">
        <v>3.5872000000000001E-2</v>
      </c>
      <c r="M18" s="4">
        <v>0.154942</v>
      </c>
      <c r="N18" s="4">
        <v>5.1207999999999997E-2</v>
      </c>
      <c r="O18" s="4">
        <v>0.628888</v>
      </c>
      <c r="P18" s="4">
        <v>0.52987099999999998</v>
      </c>
      <c r="Q18" s="4">
        <v>1.4189769999999999</v>
      </c>
      <c r="R18" s="4">
        <v>7.3677000000000006E-2</v>
      </c>
      <c r="S18" s="4">
        <v>3.6343E-2</v>
      </c>
      <c r="T18" s="4">
        <v>0.156975</v>
      </c>
      <c r="U18" s="4">
        <v>5.1880000000000003E-2</v>
      </c>
      <c r="V18" s="4">
        <v>0.63713900000000001</v>
      </c>
      <c r="W18" s="5">
        <f t="shared" si="3"/>
        <v>9.9329830251786522</v>
      </c>
      <c r="X18" s="4">
        <v>5.546195</v>
      </c>
      <c r="Y18" s="4">
        <v>40.815688000000002</v>
      </c>
      <c r="Z18" s="4">
        <v>29.128499999999999</v>
      </c>
      <c r="AA18" s="4">
        <v>23.672750000000001</v>
      </c>
      <c r="AB18" s="4">
        <v>5.1617499999999996</v>
      </c>
      <c r="AC18" s="4">
        <v>1.2213130000000001</v>
      </c>
      <c r="AD18" s="4">
        <v>7.1698579999999996</v>
      </c>
      <c r="AE18" s="4">
        <v>11.090073</v>
      </c>
      <c r="AF18" s="4">
        <v>0</v>
      </c>
      <c r="AG18" s="4">
        <v>9.956645</v>
      </c>
      <c r="AH18" s="4">
        <v>0</v>
      </c>
    </row>
    <row r="19" spans="1:34">
      <c r="A19" s="4">
        <v>420</v>
      </c>
      <c r="B19" s="4">
        <v>29.874020000000002</v>
      </c>
      <c r="C19" s="4">
        <v>0.76239400000000002</v>
      </c>
      <c r="D19" s="4">
        <v>0.760911</v>
      </c>
      <c r="E19" s="4">
        <v>6.6700999999999996E-2</v>
      </c>
      <c r="F19" s="4">
        <v>0.92130500000000004</v>
      </c>
      <c r="G19" s="4">
        <v>2.3385799999999999</v>
      </c>
      <c r="H19" s="4">
        <v>0.101802</v>
      </c>
      <c r="I19" s="4">
        <f t="shared" si="0"/>
        <v>9.284924237487396E-3</v>
      </c>
      <c r="J19" s="4">
        <f t="shared" si="1"/>
        <v>2.3568240835883089E-2</v>
      </c>
      <c r="K19" s="4">
        <f t="shared" si="2"/>
        <v>1.0259619314175999E-3</v>
      </c>
      <c r="L19" s="4">
        <v>4.6538999999999997E-2</v>
      </c>
      <c r="M19" s="4">
        <v>0.52081599999999995</v>
      </c>
      <c r="N19" s="4">
        <v>0.48909399999999997</v>
      </c>
      <c r="O19" s="4">
        <v>-0.18648300000000001</v>
      </c>
      <c r="P19" s="4">
        <v>0.92849300000000001</v>
      </c>
      <c r="Q19" s="4">
        <v>2.356824</v>
      </c>
      <c r="R19" s="4">
        <v>0.10259600000000001</v>
      </c>
      <c r="S19" s="4">
        <v>4.7085000000000002E-2</v>
      </c>
      <c r="T19" s="4">
        <v>0.52692300000000003</v>
      </c>
      <c r="U19" s="4">
        <v>0.49482900000000002</v>
      </c>
      <c r="V19" s="4">
        <v>-0.18867</v>
      </c>
      <c r="W19" s="5">
        <f t="shared" si="3"/>
        <v>12.638912651435572</v>
      </c>
      <c r="X19" s="4">
        <v>4.8082890000000003</v>
      </c>
      <c r="Y19" s="4">
        <v>36.956437999999999</v>
      </c>
      <c r="Z19" s="4">
        <v>27.361999999999998</v>
      </c>
      <c r="AA19" s="4">
        <v>25.632249999999999</v>
      </c>
      <c r="AB19" s="4">
        <v>7.8873129999999998</v>
      </c>
      <c r="AC19" s="4">
        <v>2.1619999999999999</v>
      </c>
      <c r="AD19" s="4">
        <v>7.2540779999999998</v>
      </c>
      <c r="AE19" s="4">
        <v>11.095072999999999</v>
      </c>
      <c r="AF19" s="4">
        <v>0</v>
      </c>
      <c r="AG19" s="4">
        <v>9.9612200000000009</v>
      </c>
      <c r="AH19" s="4">
        <v>0</v>
      </c>
    </row>
    <row r="20" spans="1:34">
      <c r="A20" s="4">
        <v>440</v>
      </c>
      <c r="B20" s="4">
        <v>29.96022</v>
      </c>
      <c r="C20" s="4">
        <v>0.80340199999999995</v>
      </c>
      <c r="D20" s="4">
        <v>0.80220100000000005</v>
      </c>
      <c r="E20" s="4">
        <v>5.4031999999999997E-2</v>
      </c>
      <c r="F20" s="4">
        <v>1.7011609999999999</v>
      </c>
      <c r="G20" s="4">
        <v>3.8240880000000002</v>
      </c>
      <c r="H20" s="4">
        <v>9.6989000000000006E-2</v>
      </c>
      <c r="I20" s="4">
        <f t="shared" si="0"/>
        <v>1.7195644847157406E-2</v>
      </c>
      <c r="J20" s="4">
        <f t="shared" si="1"/>
        <v>3.8654577146005863E-2</v>
      </c>
      <c r="K20" s="4">
        <f t="shared" si="2"/>
        <v>9.8038245532371723E-4</v>
      </c>
      <c r="L20" s="4">
        <v>-0.52491600000000005</v>
      </c>
      <c r="M20" s="4">
        <v>1.8338950000000001</v>
      </c>
      <c r="N20" s="4">
        <v>2.1789960000000002</v>
      </c>
      <c r="O20" s="4">
        <v>-2.1773060000000002</v>
      </c>
      <c r="P20" s="4">
        <v>1.719565</v>
      </c>
      <c r="Q20" s="4">
        <v>3.8654579999999998</v>
      </c>
      <c r="R20" s="4">
        <v>9.8038E-2</v>
      </c>
      <c r="S20" s="4">
        <v>-0.53345699999999996</v>
      </c>
      <c r="T20" s="4">
        <v>1.863734</v>
      </c>
      <c r="U20" s="4">
        <v>2.2144509999999999</v>
      </c>
      <c r="V20" s="4">
        <v>-2.2127330000000001</v>
      </c>
      <c r="W20" s="5">
        <f t="shared" si="3"/>
        <v>16.322110919602288</v>
      </c>
      <c r="X20" s="4">
        <v>3.660755</v>
      </c>
      <c r="Y20" s="4">
        <v>32.667625000000001</v>
      </c>
      <c r="Z20" s="4">
        <v>25.381813000000001</v>
      </c>
      <c r="AA20" s="4">
        <v>27.776938000000001</v>
      </c>
      <c r="AB20" s="4">
        <v>10.403124999999999</v>
      </c>
      <c r="AC20" s="4">
        <v>3.7705000000000002</v>
      </c>
      <c r="AD20" s="4">
        <v>7.3773780000000002</v>
      </c>
      <c r="AE20" s="4">
        <v>11.078817000000001</v>
      </c>
      <c r="AF20" s="4">
        <v>0</v>
      </c>
      <c r="AG20" s="4">
        <v>9.9463439999999999</v>
      </c>
      <c r="AH20" s="4">
        <v>0</v>
      </c>
    </row>
    <row r="21" spans="1:34">
      <c r="A21" s="4">
        <v>460</v>
      </c>
      <c r="B21" s="4">
        <v>29.99849</v>
      </c>
      <c r="C21" s="4">
        <v>0.87351199999999996</v>
      </c>
      <c r="D21" s="4">
        <v>0.87297800000000003</v>
      </c>
      <c r="E21" s="4">
        <v>2.4022999999999999E-2</v>
      </c>
      <c r="F21" s="4">
        <v>2.955225</v>
      </c>
      <c r="G21" s="4">
        <v>5.8744329999999998</v>
      </c>
      <c r="H21" s="4">
        <v>2.9669000000000001E-2</v>
      </c>
      <c r="I21" s="4">
        <f t="shared" si="0"/>
        <v>2.9873982227529537E-2</v>
      </c>
      <c r="J21" s="4">
        <f t="shared" si="1"/>
        <v>5.9383873322272594E-2</v>
      </c>
      <c r="K21" s="4">
        <f t="shared" si="2"/>
        <v>2.9992003272460603E-4</v>
      </c>
      <c r="L21" s="4">
        <v>-1.497112</v>
      </c>
      <c r="M21" s="4">
        <v>3.7082600000000001</v>
      </c>
      <c r="N21" s="4">
        <v>3.7655289999999999</v>
      </c>
      <c r="O21" s="4">
        <v>-6.9110810000000003</v>
      </c>
      <c r="P21" s="4">
        <v>2.9873989999999999</v>
      </c>
      <c r="Q21" s="4">
        <v>5.9383869999999996</v>
      </c>
      <c r="R21" s="4">
        <v>2.9992000000000001E-2</v>
      </c>
      <c r="S21" s="4">
        <v>-1.5216270000000001</v>
      </c>
      <c r="T21" s="4">
        <v>3.7689819999999998</v>
      </c>
      <c r="U21" s="4">
        <v>3.827188</v>
      </c>
      <c r="V21" s="4">
        <v>-7.024248</v>
      </c>
      <c r="W21" s="5">
        <f t="shared" si="3"/>
        <v>19.786896568469174</v>
      </c>
      <c r="X21" s="4">
        <v>1.5151669999999999</v>
      </c>
      <c r="Y21" s="4">
        <v>27.120312999999999</v>
      </c>
      <c r="Z21" s="4">
        <v>23.892562999999999</v>
      </c>
      <c r="AA21" s="4">
        <v>31.382062999999999</v>
      </c>
      <c r="AB21" s="4">
        <v>12.419563</v>
      </c>
      <c r="AC21" s="4">
        <v>5.1855000000000002</v>
      </c>
      <c r="AD21" s="4">
        <v>7.529452</v>
      </c>
      <c r="AE21" s="4">
        <v>11.078447000000001</v>
      </c>
      <c r="AF21" s="4">
        <v>0</v>
      </c>
      <c r="AG21" s="4">
        <v>9.9460060000000006</v>
      </c>
      <c r="AH21" s="4">
        <v>0</v>
      </c>
    </row>
    <row r="22" spans="1:34">
      <c r="A22" s="4">
        <v>480</v>
      </c>
      <c r="B22" s="4">
        <v>30.03556</v>
      </c>
      <c r="C22" s="4">
        <v>0.97756799999999999</v>
      </c>
      <c r="D22" s="4">
        <v>0.97759200000000002</v>
      </c>
      <c r="E22" s="4">
        <v>-1.072E-3</v>
      </c>
      <c r="F22" s="4">
        <v>3.5187849999999998</v>
      </c>
      <c r="G22" s="4">
        <v>7.3138820000000004</v>
      </c>
      <c r="H22" s="4">
        <v>-5.0243000000000003E-2</v>
      </c>
      <c r="I22" s="4">
        <f t="shared" si="0"/>
        <v>3.5640212241908574E-2</v>
      </c>
      <c r="J22" s="4">
        <f t="shared" si="1"/>
        <v>7.4079066152741582E-2</v>
      </c>
      <c r="K22" s="4">
        <f t="shared" si="2"/>
        <v>-5.0888905791920014E-4</v>
      </c>
      <c r="L22" s="4">
        <v>-2.4908160000000001</v>
      </c>
      <c r="M22" s="4">
        <v>3.67842</v>
      </c>
      <c r="N22" s="4">
        <v>2.4905210000000002</v>
      </c>
      <c r="O22" s="4">
        <v>-12.776967000000001</v>
      </c>
      <c r="P22" s="4">
        <v>3.564022</v>
      </c>
      <c r="Q22" s="4">
        <v>7.4079069999999998</v>
      </c>
      <c r="R22" s="4">
        <v>-5.0888999999999997E-2</v>
      </c>
      <c r="S22" s="4">
        <v>-2.539002</v>
      </c>
      <c r="T22" s="4">
        <v>3.7495799999999999</v>
      </c>
      <c r="U22" s="4">
        <v>2.5387019999999998</v>
      </c>
      <c r="V22" s="4">
        <v>-13.024141999999999</v>
      </c>
      <c r="W22" s="5">
        <f t="shared" si="3"/>
        <v>19.311818184925425</v>
      </c>
      <c r="X22" s="4">
        <v>-6.0889999999999998E-3</v>
      </c>
      <c r="Y22" s="4">
        <v>26.127124999999999</v>
      </c>
      <c r="Z22" s="4">
        <v>24.567563</v>
      </c>
      <c r="AA22" s="4">
        <v>31.855688000000001</v>
      </c>
      <c r="AB22" s="4">
        <v>11.936438000000001</v>
      </c>
      <c r="AC22" s="4">
        <v>5.5131880000000004</v>
      </c>
      <c r="AD22" s="4">
        <v>7.8202100000000003</v>
      </c>
      <c r="AE22" s="4">
        <v>11.067879</v>
      </c>
      <c r="AF22" s="4">
        <v>0</v>
      </c>
      <c r="AG22" s="4">
        <v>9.9363349999999997</v>
      </c>
      <c r="AH22" s="4">
        <v>0</v>
      </c>
    </row>
    <row r="23" spans="1:34">
      <c r="A23" s="4">
        <v>500</v>
      </c>
      <c r="B23" s="4">
        <v>30.087610000000002</v>
      </c>
      <c r="C23" s="4">
        <v>1.082284</v>
      </c>
      <c r="D23" s="4">
        <v>1.0825800000000001</v>
      </c>
      <c r="E23" s="4">
        <v>-1.3311999999999999E-2</v>
      </c>
      <c r="F23" s="4">
        <v>2.5628489999999999</v>
      </c>
      <c r="G23" s="4">
        <v>6.5095700000000001</v>
      </c>
      <c r="H23" s="4">
        <v>-0.136799</v>
      </c>
      <c r="I23" s="4">
        <f t="shared" si="0"/>
        <v>2.5969840749984912E-2</v>
      </c>
      <c r="J23" s="4">
        <f t="shared" si="1"/>
        <v>6.5962722053027431E-2</v>
      </c>
      <c r="K23" s="4">
        <f t="shared" si="2"/>
        <v>-1.3862105199163846E-3</v>
      </c>
      <c r="L23" s="4">
        <v>-2.5008219999999999</v>
      </c>
      <c r="M23" s="4">
        <v>2.6305179999999999</v>
      </c>
      <c r="N23" s="4">
        <v>1.0649900000000001</v>
      </c>
      <c r="O23" s="4">
        <v>-14.985169000000001</v>
      </c>
      <c r="P23" s="4">
        <v>2.596984</v>
      </c>
      <c r="Q23" s="4">
        <v>6.5962730000000001</v>
      </c>
      <c r="R23" s="4">
        <v>-0.13862099999999999</v>
      </c>
      <c r="S23" s="4">
        <v>-2.550951</v>
      </c>
      <c r="T23" s="4">
        <v>2.6832470000000002</v>
      </c>
      <c r="U23" s="4">
        <v>1.086338</v>
      </c>
      <c r="V23" s="4">
        <v>-15.285550000000001</v>
      </c>
      <c r="W23" s="5">
        <f t="shared" si="3"/>
        <v>14.889955683154174</v>
      </c>
      <c r="X23" s="4">
        <v>-0.563442</v>
      </c>
      <c r="Y23" s="4">
        <v>34.212938000000001</v>
      </c>
      <c r="Z23" s="4">
        <v>27.506875000000001</v>
      </c>
      <c r="AA23" s="4">
        <v>26.507124999999998</v>
      </c>
      <c r="AB23" s="4">
        <v>8.2292500000000004</v>
      </c>
      <c r="AC23" s="4">
        <v>3.5438130000000001</v>
      </c>
      <c r="AD23" s="4">
        <v>8.4125530000000008</v>
      </c>
      <c r="AE23" s="4">
        <v>11.065395000000001</v>
      </c>
      <c r="AF23" s="4">
        <v>0</v>
      </c>
      <c r="AG23" s="4">
        <v>9.9340620000000008</v>
      </c>
      <c r="AH23" s="4">
        <v>0</v>
      </c>
    </row>
    <row r="24" spans="1:34">
      <c r="A24" s="4">
        <v>520</v>
      </c>
      <c r="B24" s="4">
        <v>30.129930000000002</v>
      </c>
      <c r="C24" s="4">
        <v>1.130055</v>
      </c>
      <c r="D24" s="4">
        <v>1.1303890000000001</v>
      </c>
      <c r="E24" s="4">
        <v>-1.5021E-2</v>
      </c>
      <c r="F24" s="4">
        <v>1.3586739999999999</v>
      </c>
      <c r="G24" s="4">
        <v>4.1998790000000001</v>
      </c>
      <c r="H24" s="4">
        <v>-0.12707099999999999</v>
      </c>
      <c r="I24" s="4">
        <f t="shared" si="0"/>
        <v>1.3752754297997608E-2</v>
      </c>
      <c r="J24" s="4">
        <f t="shared" si="1"/>
        <v>4.251196679138624E-2</v>
      </c>
      <c r="K24" s="4">
        <f t="shared" si="2"/>
        <v>-1.2862366111376638E-3</v>
      </c>
      <c r="L24" s="4">
        <v>-1.6069819999999999</v>
      </c>
      <c r="M24" s="4">
        <v>1.9119269999999999</v>
      </c>
      <c r="N24" s="4">
        <v>1.4109640000000001</v>
      </c>
      <c r="O24" s="4">
        <v>-11.263954</v>
      </c>
      <c r="P24" s="4">
        <v>1.375275</v>
      </c>
      <c r="Q24" s="4">
        <v>4.2511970000000003</v>
      </c>
      <c r="R24" s="4">
        <v>-0.12862299999999999</v>
      </c>
      <c r="S24" s="4">
        <v>-1.636525</v>
      </c>
      <c r="T24" s="4">
        <v>1.947076</v>
      </c>
      <c r="U24" s="4">
        <v>1.436903</v>
      </c>
      <c r="V24" s="4">
        <v>-11.471031</v>
      </c>
      <c r="W24" s="5">
        <f t="shared" si="3"/>
        <v>10.377560187214915</v>
      </c>
      <c r="X24" s="4">
        <v>-0.63998699999999997</v>
      </c>
      <c r="Y24" s="4">
        <v>48.357500000000002</v>
      </c>
      <c r="Z24" s="4">
        <v>28.608813000000001</v>
      </c>
      <c r="AA24" s="4">
        <v>17.374313000000001</v>
      </c>
      <c r="AB24" s="4">
        <v>4.1785629999999996</v>
      </c>
      <c r="AC24" s="4">
        <v>1.4808129999999999</v>
      </c>
      <c r="AD24" s="4">
        <v>9.3044949999999993</v>
      </c>
      <c r="AE24" s="4">
        <v>11.071294</v>
      </c>
      <c r="AF24" s="4">
        <v>0</v>
      </c>
      <c r="AG24" s="4">
        <v>9.9394600000000004</v>
      </c>
      <c r="AH24" s="4">
        <v>0</v>
      </c>
    </row>
    <row r="25" spans="1:34">
      <c r="A25" s="4">
        <v>540</v>
      </c>
      <c r="B25" s="4">
        <v>30.158570000000001</v>
      </c>
      <c r="C25" s="4">
        <v>1.1485780000000001</v>
      </c>
      <c r="D25" s="4">
        <v>1.148852</v>
      </c>
      <c r="E25" s="4">
        <v>-1.2295E-2</v>
      </c>
      <c r="F25" s="4">
        <v>0.65459500000000004</v>
      </c>
      <c r="G25" s="4">
        <v>1.976097</v>
      </c>
      <c r="H25" s="4">
        <v>-9.4152E-2</v>
      </c>
      <c r="I25" s="4">
        <f t="shared" si="0"/>
        <v>6.6193339348154193E-3</v>
      </c>
      <c r="J25" s="4">
        <f t="shared" si="1"/>
        <v>1.9982502051783081E-2</v>
      </c>
      <c r="K25" s="4">
        <f t="shared" si="2"/>
        <v>-9.5207499084279802E-4</v>
      </c>
      <c r="L25" s="4">
        <v>-0.49881900000000001</v>
      </c>
      <c r="M25" s="4">
        <v>0.83117799999999997</v>
      </c>
      <c r="N25" s="4">
        <v>0.62936199999999998</v>
      </c>
      <c r="O25" s="4">
        <v>-3.6071089999999999</v>
      </c>
      <c r="P25" s="4">
        <v>0.66193400000000002</v>
      </c>
      <c r="Q25" s="4">
        <v>1.9982500000000001</v>
      </c>
      <c r="R25" s="4">
        <v>-9.5208000000000001E-2</v>
      </c>
      <c r="S25" s="4">
        <v>-0.50723099999999999</v>
      </c>
      <c r="T25" s="4">
        <v>0.84519500000000003</v>
      </c>
      <c r="U25" s="4">
        <v>0.63997499999999996</v>
      </c>
      <c r="V25" s="4">
        <v>-3.6679360000000001</v>
      </c>
      <c r="W25" s="5">
        <f t="shared" si="3"/>
        <v>7.0834796743006647</v>
      </c>
      <c r="X25" s="4">
        <v>-0.54921500000000001</v>
      </c>
      <c r="Y25" s="4">
        <v>62.674999999999997</v>
      </c>
      <c r="Z25" s="4">
        <v>26.492000000000001</v>
      </c>
      <c r="AA25" s="4">
        <v>9.2879380000000005</v>
      </c>
      <c r="AB25" s="4">
        <v>1.2795000000000001</v>
      </c>
      <c r="AC25" s="4">
        <v>0.26556299999999999</v>
      </c>
      <c r="AD25" s="4">
        <v>10.354115</v>
      </c>
      <c r="AE25" s="4">
        <v>11.076707000000001</v>
      </c>
      <c r="AF25" s="4">
        <v>0</v>
      </c>
      <c r="AG25" s="4">
        <v>9.9444140000000001</v>
      </c>
      <c r="AH25" s="4">
        <v>0</v>
      </c>
    </row>
    <row r="26" spans="1:34">
      <c r="A26" s="4">
        <v>560</v>
      </c>
      <c r="B26" s="4">
        <v>30.22325</v>
      </c>
      <c r="C26" s="4">
        <v>1.1496630000000001</v>
      </c>
      <c r="D26" s="4">
        <v>1.1498379999999999</v>
      </c>
      <c r="E26" s="4">
        <v>-7.8729999999999998E-3</v>
      </c>
      <c r="F26" s="4">
        <v>0.36831599999999998</v>
      </c>
      <c r="G26" s="4">
        <v>1.124026</v>
      </c>
      <c r="H26" s="4">
        <v>-7.2322999999999998E-2</v>
      </c>
      <c r="I26" s="4">
        <f t="shared" si="0"/>
        <v>3.7322873434457652E-3</v>
      </c>
      <c r="J26" s="4">
        <f t="shared" si="1"/>
        <v>1.1390186724182414E-2</v>
      </c>
      <c r="K26" s="4">
        <f t="shared" si="2"/>
        <v>-7.328767078813521E-4</v>
      </c>
      <c r="L26" s="4">
        <v>-0.12474200000000001</v>
      </c>
      <c r="M26" s="4">
        <v>0.192466</v>
      </c>
      <c r="N26" s="4">
        <v>0.18187500000000001</v>
      </c>
      <c r="O26" s="4">
        <v>-1.207557</v>
      </c>
      <c r="P26" s="4">
        <v>0.37322899999999998</v>
      </c>
      <c r="Q26" s="4">
        <v>1.139019</v>
      </c>
      <c r="R26" s="4">
        <v>-7.3288000000000006E-2</v>
      </c>
      <c r="S26" s="4">
        <v>-0.127246</v>
      </c>
      <c r="T26" s="4">
        <v>0.19633</v>
      </c>
      <c r="U26" s="4">
        <v>0.185525</v>
      </c>
      <c r="V26" s="4">
        <v>-1.2317979999999999</v>
      </c>
      <c r="W26" s="5">
        <f t="shared" si="3"/>
        <v>5.3139440994847016</v>
      </c>
      <c r="X26" s="4">
        <v>-0.35069600000000001</v>
      </c>
      <c r="Y26" s="4">
        <v>71.350313</v>
      </c>
      <c r="Z26" s="4">
        <v>23.523562999999999</v>
      </c>
      <c r="AA26" s="4">
        <v>4.6361879999999998</v>
      </c>
      <c r="AB26" s="4">
        <v>0.441938</v>
      </c>
      <c r="AC26" s="4">
        <v>4.8000000000000001E-2</v>
      </c>
      <c r="AD26" s="4">
        <v>11.018604</v>
      </c>
      <c r="AE26" s="4">
        <v>11.065293</v>
      </c>
      <c r="AF26" s="4">
        <v>0</v>
      </c>
      <c r="AG26" s="4">
        <v>9.9339680000000001</v>
      </c>
      <c r="AH26" s="4">
        <v>0</v>
      </c>
    </row>
    <row r="27" spans="1:34">
      <c r="A27" s="4">
        <v>580</v>
      </c>
      <c r="B27" s="4">
        <v>30.249469999999999</v>
      </c>
      <c r="C27" s="4">
        <v>1.146611</v>
      </c>
      <c r="D27" s="4">
        <v>1.1467609999999999</v>
      </c>
      <c r="E27" s="4">
        <v>-6.7470000000000004E-3</v>
      </c>
      <c r="F27" s="4">
        <v>0.26750299999999999</v>
      </c>
      <c r="G27" s="4">
        <v>0.79784200000000005</v>
      </c>
      <c r="H27" s="4">
        <v>-6.6295000000000007E-2</v>
      </c>
      <c r="I27" s="4">
        <f t="shared" si="0"/>
        <v>2.7060656668819036E-3</v>
      </c>
      <c r="J27" s="4">
        <f t="shared" si="1"/>
        <v>8.0709855358496608E-3</v>
      </c>
      <c r="K27" s="4">
        <f t="shared" si="2"/>
        <v>-6.7064153817316373E-4</v>
      </c>
      <c r="L27" s="4">
        <v>-6.0390000000000001E-3</v>
      </c>
      <c r="M27" s="4">
        <v>3.2112000000000002E-2</v>
      </c>
      <c r="N27" s="4">
        <v>2.2217000000000001E-2</v>
      </c>
      <c r="O27" s="4">
        <v>-0.209754</v>
      </c>
      <c r="P27" s="4">
        <v>0.27060699999999999</v>
      </c>
      <c r="Q27" s="4">
        <v>0.80709799999999998</v>
      </c>
      <c r="R27" s="4">
        <v>-6.7063999999999999E-2</v>
      </c>
      <c r="S27" s="4">
        <v>-6.1440000000000002E-3</v>
      </c>
      <c r="T27" s="4">
        <v>3.2672E-2</v>
      </c>
      <c r="U27" s="4">
        <v>2.2605E-2</v>
      </c>
      <c r="V27" s="4">
        <v>-0.21341499999999999</v>
      </c>
      <c r="W27" s="5">
        <f t="shared" si="3"/>
        <v>4.5368358047913029</v>
      </c>
      <c r="X27" s="4">
        <v>-0.30471799999999999</v>
      </c>
      <c r="Y27" s="4">
        <v>75.258188000000004</v>
      </c>
      <c r="Z27" s="4">
        <v>22.007812999999999</v>
      </c>
      <c r="AA27" s="4">
        <v>2.672688</v>
      </c>
      <c r="AB27" s="4">
        <v>5.8062999999999997E-2</v>
      </c>
      <c r="AC27" s="4">
        <v>3.2499999999999999E-3</v>
      </c>
      <c r="AD27" s="4">
        <v>11.312084</v>
      </c>
      <c r="AE27" s="4">
        <v>11.074605</v>
      </c>
      <c r="AF27" s="4">
        <v>0</v>
      </c>
      <c r="AG27" s="4">
        <v>9.9424899999999994</v>
      </c>
      <c r="AH27" s="4">
        <v>0</v>
      </c>
    </row>
    <row r="28" spans="1:34">
      <c r="A28" s="4">
        <v>600</v>
      </c>
      <c r="B28" s="4">
        <v>30.3123</v>
      </c>
      <c r="C28" s="4">
        <v>1.1429020000000001</v>
      </c>
      <c r="D28" s="4">
        <v>1.1430400000000001</v>
      </c>
      <c r="E28" s="4">
        <v>-6.2269999999999999E-3</v>
      </c>
      <c r="F28" s="4">
        <v>0.236764</v>
      </c>
      <c r="G28" s="4">
        <v>0.70912699999999995</v>
      </c>
      <c r="H28" s="4">
        <v>-7.4801999999999993E-2</v>
      </c>
      <c r="I28" s="4">
        <f t="shared" si="0"/>
        <v>2.4009022944244218E-3</v>
      </c>
      <c r="J28" s="4">
        <f t="shared" si="1"/>
        <v>7.1908932157688952E-3</v>
      </c>
      <c r="K28" s="4">
        <f t="shared" si="2"/>
        <v>-7.5852871816465162E-4</v>
      </c>
      <c r="L28" s="4">
        <v>-3.8899999999999998E-3</v>
      </c>
      <c r="M28" s="4">
        <v>2.0954E-2</v>
      </c>
      <c r="N28" s="4">
        <v>1.2144E-2</v>
      </c>
      <c r="O28" s="4">
        <v>-5.3284999999999999E-2</v>
      </c>
      <c r="P28" s="4">
        <v>0.24009</v>
      </c>
      <c r="Q28" s="4">
        <v>0.71909000000000001</v>
      </c>
      <c r="R28" s="4">
        <v>-7.5853000000000004E-2</v>
      </c>
      <c r="S28" s="4">
        <v>-3.9719999999999998E-3</v>
      </c>
      <c r="T28" s="4">
        <v>2.1396999999999999E-2</v>
      </c>
      <c r="U28" s="4">
        <v>1.2401000000000001E-2</v>
      </c>
      <c r="V28" s="4">
        <v>-5.4412000000000002E-2</v>
      </c>
      <c r="W28" s="5">
        <f t="shared" si="3"/>
        <v>4.2872444876452889</v>
      </c>
      <c r="X28" s="4">
        <v>-0.27762500000000001</v>
      </c>
      <c r="Y28" s="4">
        <v>76.667000000000002</v>
      </c>
      <c r="Z28" s="4">
        <v>21.413125000000001</v>
      </c>
      <c r="AA28" s="4">
        <v>1.9088130000000001</v>
      </c>
      <c r="AB28" s="4">
        <v>1.1063E-2</v>
      </c>
      <c r="AC28" s="4">
        <v>0</v>
      </c>
      <c r="AD28" s="4">
        <v>11.378847</v>
      </c>
      <c r="AE28" s="4">
        <v>11.061489999999999</v>
      </c>
      <c r="AF28" s="4">
        <v>0</v>
      </c>
      <c r="AG28" s="4">
        <v>9.9304880000000004</v>
      </c>
      <c r="AH28" s="4">
        <v>0</v>
      </c>
    </row>
    <row r="29" spans="1:34">
      <c r="A29" s="4">
        <v>620</v>
      </c>
      <c r="B29" s="4">
        <v>30.34573</v>
      </c>
      <c r="C29" s="4">
        <v>1.1416569999999999</v>
      </c>
      <c r="D29" s="4">
        <v>1.14175</v>
      </c>
      <c r="E29" s="4">
        <v>-4.1850000000000004E-3</v>
      </c>
      <c r="F29" s="4">
        <v>0.22123300000000001</v>
      </c>
      <c r="G29" s="4">
        <v>0.66288000000000002</v>
      </c>
      <c r="H29" s="4">
        <v>-5.0747E-2</v>
      </c>
      <c r="I29" s="4">
        <f t="shared" si="0"/>
        <v>2.238238297174215E-3</v>
      </c>
      <c r="J29" s="4">
        <f t="shared" si="1"/>
        <v>6.7064289795412246E-3</v>
      </c>
      <c r="K29" s="4">
        <f t="shared" si="2"/>
        <v>-5.134129124800545E-4</v>
      </c>
      <c r="L29" s="4">
        <v>5.5319999999999996E-3</v>
      </c>
      <c r="M29" s="4">
        <v>7.9539999999999993E-3</v>
      </c>
      <c r="N29" s="4">
        <v>5.5019999999999999E-3</v>
      </c>
      <c r="O29" s="4">
        <v>4.6068999999999999E-2</v>
      </c>
      <c r="P29" s="4">
        <v>0.223824</v>
      </c>
      <c r="Q29" s="4">
        <v>0.67064299999999999</v>
      </c>
      <c r="R29" s="4">
        <v>-5.1340999999999998E-2</v>
      </c>
      <c r="S29" s="4">
        <v>5.6299999999999996E-3</v>
      </c>
      <c r="T29" s="4">
        <v>8.0940000000000005E-3</v>
      </c>
      <c r="U29" s="4">
        <v>5.5989999999999998E-3</v>
      </c>
      <c r="V29" s="4">
        <v>4.6880999999999999E-2</v>
      </c>
      <c r="W29" s="5">
        <f t="shared" si="3"/>
        <v>4.1439787275011737</v>
      </c>
      <c r="X29" s="4">
        <v>-0.18731700000000001</v>
      </c>
      <c r="Y29" s="4">
        <v>77.743750000000006</v>
      </c>
      <c r="Z29" s="4">
        <v>20.828813</v>
      </c>
      <c r="AA29" s="4">
        <v>1.427438</v>
      </c>
      <c r="AB29" s="4">
        <v>0</v>
      </c>
      <c r="AC29" s="4">
        <v>0</v>
      </c>
      <c r="AD29" s="4">
        <v>11.383457999999999</v>
      </c>
      <c r="AE29" s="4">
        <v>11.074021</v>
      </c>
      <c r="AF29" s="4">
        <v>0</v>
      </c>
      <c r="AG29" s="4">
        <v>9.9419550000000001</v>
      </c>
      <c r="AH29" s="4">
        <v>0</v>
      </c>
    </row>
    <row r="30" spans="1:34">
      <c r="A30" s="4">
        <v>640</v>
      </c>
      <c r="B30" s="4">
        <v>30.3963</v>
      </c>
      <c r="C30" s="4">
        <v>1.1401539999999999</v>
      </c>
      <c r="D30" s="4">
        <v>1.140261</v>
      </c>
      <c r="E30" s="4">
        <v>-4.7710000000000001E-3</v>
      </c>
      <c r="F30" s="4">
        <v>0.22372500000000001</v>
      </c>
      <c r="G30" s="4">
        <v>0.65909700000000004</v>
      </c>
      <c r="H30" s="4">
        <v>-5.9027999999999997E-2</v>
      </c>
      <c r="I30" s="4">
        <f t="shared" si="0"/>
        <v>2.2658279313563737E-3</v>
      </c>
      <c r="J30" s="4">
        <f t="shared" si="1"/>
        <v>6.6751609881470185E-3</v>
      </c>
      <c r="K30" s="4">
        <f t="shared" si="2"/>
        <v>-5.9782005199286628E-4</v>
      </c>
      <c r="L30" s="4">
        <v>1.9350000000000001E-3</v>
      </c>
      <c r="M30" s="4">
        <v>7.633E-3</v>
      </c>
      <c r="N30" s="4">
        <v>6.1650000000000003E-3</v>
      </c>
      <c r="O30" s="4">
        <v>2.6778E-2</v>
      </c>
      <c r="P30" s="4">
        <v>0.22658300000000001</v>
      </c>
      <c r="Q30" s="4">
        <v>0.667516</v>
      </c>
      <c r="R30" s="4">
        <v>-5.9782000000000002E-2</v>
      </c>
      <c r="S30" s="4">
        <v>1.9719999999999998E-3</v>
      </c>
      <c r="T30" s="4">
        <v>7.7799999999999996E-3</v>
      </c>
      <c r="U30" s="4">
        <v>6.2830000000000004E-3</v>
      </c>
      <c r="V30" s="4">
        <v>2.7292E-2</v>
      </c>
      <c r="W30" s="5">
        <f t="shared" si="3"/>
        <v>4.1749372066685195</v>
      </c>
      <c r="X30" s="4">
        <v>-0.21309800000000001</v>
      </c>
      <c r="Y30" s="4">
        <v>77.886875000000003</v>
      </c>
      <c r="Z30" s="4">
        <v>20.634875000000001</v>
      </c>
      <c r="AA30" s="4">
        <v>1.4782500000000001</v>
      </c>
      <c r="AB30" s="4">
        <v>0</v>
      </c>
      <c r="AC30" s="4">
        <v>0</v>
      </c>
      <c r="AD30" s="4">
        <v>11.342423999999999</v>
      </c>
      <c r="AE30" s="4">
        <v>11.068319000000001</v>
      </c>
      <c r="AF30" s="4">
        <v>0</v>
      </c>
      <c r="AG30" s="4">
        <v>9.9367370000000008</v>
      </c>
      <c r="AH30" s="4">
        <v>0</v>
      </c>
    </row>
    <row r="31" spans="1:34">
      <c r="A31" s="4">
        <v>660</v>
      </c>
      <c r="B31" s="4">
        <v>30.45758</v>
      </c>
      <c r="C31" s="4">
        <v>1.1398349999999999</v>
      </c>
      <c r="D31" s="4">
        <v>1.1399649999999999</v>
      </c>
      <c r="E31" s="4">
        <v>-5.8830000000000002E-3</v>
      </c>
      <c r="F31" s="4">
        <v>0.22130900000000001</v>
      </c>
      <c r="G31" s="4">
        <v>0.69176400000000005</v>
      </c>
      <c r="H31" s="4">
        <v>-4.3166000000000003E-2</v>
      </c>
      <c r="I31" s="4">
        <f t="shared" si="0"/>
        <v>2.241136028480781E-3</v>
      </c>
      <c r="J31" s="4">
        <f t="shared" si="1"/>
        <v>7.0053058104549704E-3</v>
      </c>
      <c r="K31" s="4">
        <f t="shared" si="2"/>
        <v>-4.3713033724521546E-4</v>
      </c>
      <c r="L31" s="4">
        <v>5.5649999999999996E-3</v>
      </c>
      <c r="M31" s="4">
        <v>1.4232E-2</v>
      </c>
      <c r="N31" s="4">
        <v>7.5700000000000003E-3</v>
      </c>
      <c r="O31" s="4">
        <v>5.1797000000000003E-2</v>
      </c>
      <c r="P31" s="4">
        <v>0.22411400000000001</v>
      </c>
      <c r="Q31" s="4">
        <v>0.70052999999999999</v>
      </c>
      <c r="R31" s="4">
        <v>-4.3713000000000002E-2</v>
      </c>
      <c r="S31" s="4">
        <v>5.6709999999999998E-3</v>
      </c>
      <c r="T31" s="4">
        <v>1.4503E-2</v>
      </c>
      <c r="U31" s="4">
        <v>7.7149999999999996E-3</v>
      </c>
      <c r="V31" s="4">
        <v>5.2784999999999999E-2</v>
      </c>
      <c r="W31" s="5">
        <f t="shared" si="3"/>
        <v>4.1532886983490753</v>
      </c>
      <c r="X31" s="4">
        <v>-0.27602300000000002</v>
      </c>
      <c r="Y31" s="4">
        <v>76.630188000000004</v>
      </c>
      <c r="Z31" s="4">
        <v>21.692063000000001</v>
      </c>
      <c r="AA31" s="4">
        <v>1.6768749999999999</v>
      </c>
      <c r="AB31" s="4">
        <v>8.7500000000000002E-4</v>
      </c>
      <c r="AC31" s="4">
        <v>0</v>
      </c>
      <c r="AD31" s="4">
        <v>11.326437</v>
      </c>
      <c r="AE31" s="4">
        <v>11.068859</v>
      </c>
      <c r="AF31" s="4">
        <v>0</v>
      </c>
      <c r="AG31" s="4">
        <v>9.9372319999999998</v>
      </c>
      <c r="AH31" s="4">
        <v>0</v>
      </c>
    </row>
    <row r="32" spans="1:34">
      <c r="A32" s="4">
        <v>680</v>
      </c>
      <c r="B32" s="4">
        <v>30.472719999999999</v>
      </c>
      <c r="C32" s="4">
        <v>1.1380429999999999</v>
      </c>
      <c r="D32" s="4">
        <v>1.1381509999999999</v>
      </c>
      <c r="E32" s="4">
        <v>-4.8589999999999996E-3</v>
      </c>
      <c r="F32" s="4">
        <v>0.22201699999999999</v>
      </c>
      <c r="G32" s="4">
        <v>0.70379100000000006</v>
      </c>
      <c r="H32" s="4">
        <v>-4.5343000000000001E-2</v>
      </c>
      <c r="I32" s="4">
        <f t="shared" si="0"/>
        <v>2.2463214900405874E-3</v>
      </c>
      <c r="J32" s="4">
        <f t="shared" si="1"/>
        <v>7.1208098830141623E-3</v>
      </c>
      <c r="K32" s="4">
        <f t="shared" si="2"/>
        <v>-4.587709739475372E-4</v>
      </c>
      <c r="L32" s="4">
        <v>8.6549999999999995E-3</v>
      </c>
      <c r="M32" s="4">
        <v>2.4114E-2</v>
      </c>
      <c r="N32" s="4">
        <v>2.898E-3</v>
      </c>
      <c r="O32" s="4">
        <v>9.0647000000000005E-2</v>
      </c>
      <c r="P32" s="4">
        <v>0.224632</v>
      </c>
      <c r="Q32" s="4">
        <v>0.71208099999999996</v>
      </c>
      <c r="R32" s="4">
        <v>-4.5877000000000001E-2</v>
      </c>
      <c r="S32" s="4">
        <v>8.8090000000000009E-3</v>
      </c>
      <c r="T32" s="4">
        <v>2.4541E-2</v>
      </c>
      <c r="U32" s="4">
        <v>2.9489999999999998E-3</v>
      </c>
      <c r="V32" s="4">
        <v>9.2254000000000003E-2</v>
      </c>
      <c r="W32" s="5">
        <f t="shared" si="3"/>
        <v>4.1646382554783523</v>
      </c>
      <c r="X32" s="4">
        <v>-0.22441800000000001</v>
      </c>
      <c r="Y32" s="4">
        <v>76.156125000000003</v>
      </c>
      <c r="Z32" s="4">
        <v>22.122</v>
      </c>
      <c r="AA32" s="4">
        <v>1.7213750000000001</v>
      </c>
      <c r="AB32" s="4">
        <v>5.0000000000000001E-4</v>
      </c>
      <c r="AC32" s="4">
        <v>0</v>
      </c>
      <c r="AD32" s="4">
        <v>11.331284999999999</v>
      </c>
      <c r="AE32" s="4">
        <v>11.073655</v>
      </c>
      <c r="AF32" s="4">
        <v>0</v>
      </c>
      <c r="AG32" s="4">
        <v>9.9416200000000003</v>
      </c>
      <c r="AH32" s="4">
        <v>0</v>
      </c>
    </row>
    <row r="33" spans="1:34">
      <c r="A33" s="4">
        <v>700</v>
      </c>
      <c r="B33" s="4">
        <v>30.496649999999999</v>
      </c>
      <c r="C33" s="4">
        <v>1.136412</v>
      </c>
      <c r="D33" s="4">
        <v>1.1364920000000001</v>
      </c>
      <c r="E33" s="4">
        <v>-3.6080000000000001E-3</v>
      </c>
      <c r="F33" s="4">
        <v>0.228801</v>
      </c>
      <c r="G33" s="4">
        <v>0.70837799999999995</v>
      </c>
      <c r="H33" s="4">
        <v>-3.3352E-2</v>
      </c>
      <c r="I33" s="4">
        <f t="shared" si="0"/>
        <v>2.3151454790058638E-3</v>
      </c>
      <c r="J33" s="4">
        <f t="shared" si="1"/>
        <v>7.1677926413224406E-3</v>
      </c>
      <c r="K33" s="4">
        <f t="shared" si="2"/>
        <v>-3.3747550061321224E-4</v>
      </c>
      <c r="L33" s="4">
        <v>1.295E-2</v>
      </c>
      <c r="M33" s="4">
        <v>2.9080999999999999E-2</v>
      </c>
      <c r="N33" s="4">
        <v>1.3724999999999999E-2</v>
      </c>
      <c r="O33" s="4">
        <v>9.5476000000000005E-2</v>
      </c>
      <c r="P33" s="4">
        <v>0.231515</v>
      </c>
      <c r="Q33" s="4">
        <v>0.71677900000000005</v>
      </c>
      <c r="R33" s="4">
        <v>-3.3748E-2</v>
      </c>
      <c r="S33" s="4">
        <v>1.3181E-2</v>
      </c>
      <c r="T33" s="4">
        <v>2.9600000000000001E-2</v>
      </c>
      <c r="U33" s="4">
        <v>1.397E-2</v>
      </c>
      <c r="V33" s="4">
        <v>9.7180000000000002E-2</v>
      </c>
      <c r="W33" s="5">
        <f t="shared" si="3"/>
        <v>4.2340241631410036</v>
      </c>
      <c r="X33" s="4">
        <v>-0.16708200000000001</v>
      </c>
      <c r="Y33" s="4">
        <v>75.874437999999998</v>
      </c>
      <c r="Z33" s="4">
        <v>22.362313</v>
      </c>
      <c r="AA33" s="4">
        <v>1.7625</v>
      </c>
      <c r="AB33" s="4">
        <v>7.5000000000000002E-4</v>
      </c>
      <c r="AC33" s="4">
        <v>0</v>
      </c>
      <c r="AD33" s="4">
        <v>11.291093</v>
      </c>
      <c r="AE33" s="4">
        <v>11.073219999999999</v>
      </c>
      <c r="AF33" s="4">
        <v>0</v>
      </c>
      <c r="AG33" s="4">
        <v>9.9412230000000008</v>
      </c>
      <c r="AH33" s="4">
        <v>0</v>
      </c>
    </row>
    <row r="34" spans="1:34">
      <c r="A34" s="4">
        <v>750</v>
      </c>
      <c r="B34" s="4">
        <v>30.538620000000002</v>
      </c>
      <c r="C34" s="4">
        <v>1.13811</v>
      </c>
      <c r="D34" s="4">
        <v>1.138107</v>
      </c>
      <c r="E34" s="4">
        <v>1.47E-4</v>
      </c>
      <c r="F34" s="4">
        <v>0.235876</v>
      </c>
      <c r="G34" s="4">
        <v>0.76858400000000004</v>
      </c>
      <c r="H34" s="4">
        <v>-9.2180000000000005E-3</v>
      </c>
      <c r="I34" s="4">
        <f t="shared" si="0"/>
        <v>2.3892665884953155E-3</v>
      </c>
      <c r="J34" s="4">
        <f t="shared" si="1"/>
        <v>7.7852433975990933E-3</v>
      </c>
      <c r="K34" s="4">
        <f t="shared" si="2"/>
        <v>-9.3372193070722834E-5</v>
      </c>
      <c r="L34" s="4">
        <v>1.8762999999999998E-2</v>
      </c>
      <c r="M34" s="4">
        <v>5.0977000000000001E-2</v>
      </c>
      <c r="N34" s="4">
        <v>1.8484E-2</v>
      </c>
      <c r="O34" s="4">
        <v>0.17176</v>
      </c>
      <c r="P34" s="4">
        <v>0.238927</v>
      </c>
      <c r="Q34" s="4">
        <v>0.77852399999999999</v>
      </c>
      <c r="R34" s="4">
        <v>-9.3369999999999998E-3</v>
      </c>
      <c r="S34" s="4">
        <v>1.9127999999999999E-2</v>
      </c>
      <c r="T34" s="4">
        <v>5.1969000000000001E-2</v>
      </c>
      <c r="U34" s="4">
        <v>1.8842999999999999E-2</v>
      </c>
      <c r="V34" s="4">
        <v>0.17510300000000001</v>
      </c>
      <c r="W34" s="5">
        <f t="shared" si="3"/>
        <v>4.2948506451551616</v>
      </c>
      <c r="X34" s="4">
        <v>1.0087E-2</v>
      </c>
      <c r="Y34" s="4">
        <v>74.507374999999996</v>
      </c>
      <c r="Z34" s="4">
        <v>23.151125</v>
      </c>
      <c r="AA34" s="4">
        <v>2.3398129999999999</v>
      </c>
      <c r="AB34" s="4">
        <v>1.688E-3</v>
      </c>
      <c r="AC34" s="4">
        <v>0</v>
      </c>
      <c r="AD34" s="4">
        <v>11.253296000000001</v>
      </c>
      <c r="AE34" s="4">
        <v>11.067463</v>
      </c>
      <c r="AF34" s="4">
        <v>0</v>
      </c>
      <c r="AG34" s="4">
        <v>9.9359540000000006</v>
      </c>
      <c r="AH34" s="4">
        <v>0</v>
      </c>
    </row>
    <row r="35" spans="1:34">
      <c r="A35" s="4">
        <v>800</v>
      </c>
      <c r="B35" s="4">
        <v>30.571680000000001</v>
      </c>
      <c r="C35" s="4">
        <v>1.14534</v>
      </c>
      <c r="D35" s="4">
        <v>1.1453679999999999</v>
      </c>
      <c r="E35" s="4">
        <v>-1.2509999999999999E-3</v>
      </c>
      <c r="F35" s="4">
        <v>0.28209000000000001</v>
      </c>
      <c r="G35" s="4">
        <v>0.83908799999999995</v>
      </c>
      <c r="H35" s="4">
        <v>5.3041999999999999E-2</v>
      </c>
      <c r="I35" s="4">
        <f t="shared" si="0"/>
        <v>2.8623565829804048E-3</v>
      </c>
      <c r="J35" s="4">
        <f t="shared" si="1"/>
        <v>8.5141942660139028E-3</v>
      </c>
      <c r="K35" s="4">
        <f t="shared" si="2"/>
        <v>5.3821517201760652E-4</v>
      </c>
      <c r="L35" s="4">
        <v>4.6682000000000001E-2</v>
      </c>
      <c r="M35" s="4">
        <v>8.1555000000000002E-2</v>
      </c>
      <c r="N35" s="4">
        <v>3.8066999999999997E-2</v>
      </c>
      <c r="O35" s="4">
        <v>0.266538</v>
      </c>
      <c r="P35" s="4">
        <v>0.28623500000000002</v>
      </c>
      <c r="Q35" s="4">
        <v>0.85141900000000004</v>
      </c>
      <c r="R35" s="4">
        <v>5.3821000000000001E-2</v>
      </c>
      <c r="S35" s="4">
        <v>4.7715E-2</v>
      </c>
      <c r="T35" s="4">
        <v>8.3360000000000004E-2</v>
      </c>
      <c r="U35" s="4">
        <v>3.8908999999999999E-2</v>
      </c>
      <c r="V35" s="4">
        <v>0.27243499999999998</v>
      </c>
      <c r="W35" s="5">
        <f t="shared" si="3"/>
        <v>4.6711890000652803</v>
      </c>
      <c r="X35" s="4">
        <v>-8.7091000000000002E-2</v>
      </c>
      <c r="Y35" s="4">
        <v>73.094750000000005</v>
      </c>
      <c r="Z35" s="4">
        <v>23.939938000000001</v>
      </c>
      <c r="AA35" s="4">
        <v>2.9584380000000001</v>
      </c>
      <c r="AB35" s="4">
        <v>6.875E-3</v>
      </c>
      <c r="AC35" s="4">
        <v>0</v>
      </c>
      <c r="AD35" s="4">
        <v>11.244426000000001</v>
      </c>
      <c r="AE35" s="4">
        <v>11.058026</v>
      </c>
      <c r="AF35" s="4">
        <v>0</v>
      </c>
      <c r="AG35" s="4">
        <v>9.9273190000000007</v>
      </c>
      <c r="AH35" s="4">
        <v>0</v>
      </c>
    </row>
    <row r="36" spans="1:34">
      <c r="A36" s="4">
        <v>850</v>
      </c>
      <c r="B36" s="4">
        <v>30.59329</v>
      </c>
      <c r="C36" s="4">
        <v>1.163767</v>
      </c>
      <c r="D36" s="4">
        <v>1.1636759999999999</v>
      </c>
      <c r="E36" s="4">
        <v>4.0670000000000003E-3</v>
      </c>
      <c r="F36" s="4">
        <v>0.35683599999999999</v>
      </c>
      <c r="G36" s="4">
        <v>0.974387</v>
      </c>
      <c r="H36" s="4">
        <v>0.11074100000000001</v>
      </c>
      <c r="I36" s="4">
        <f t="shared" si="0"/>
        <v>3.6207518209041569E-3</v>
      </c>
      <c r="J36" s="4">
        <f t="shared" si="1"/>
        <v>9.886932665188879E-3</v>
      </c>
      <c r="K36" s="4">
        <f t="shared" si="2"/>
        <v>1.123669353424955E-3</v>
      </c>
      <c r="L36" s="4">
        <v>6.5678E-2</v>
      </c>
      <c r="M36" s="4">
        <v>0.110791</v>
      </c>
      <c r="N36" s="4">
        <v>7.2818999999999995E-2</v>
      </c>
      <c r="O36" s="4">
        <v>0.290244</v>
      </c>
      <c r="P36" s="4">
        <v>0.36207499999999998</v>
      </c>
      <c r="Q36" s="4">
        <v>0.98869300000000004</v>
      </c>
      <c r="R36" s="4">
        <v>0.11236699999999999</v>
      </c>
      <c r="S36" s="4">
        <v>6.7129999999999995E-2</v>
      </c>
      <c r="T36" s="4">
        <v>0.11323999999999999</v>
      </c>
      <c r="U36" s="4">
        <v>7.4428999999999995E-2</v>
      </c>
      <c r="V36" s="4">
        <v>0.29665999999999998</v>
      </c>
      <c r="W36" s="5">
        <f t="shared" si="3"/>
        <v>5.1705095044559402</v>
      </c>
      <c r="X36" s="4">
        <v>0.15134</v>
      </c>
      <c r="Y36" s="4">
        <v>70.164000000000001</v>
      </c>
      <c r="Z36" s="4">
        <v>25.995750000000001</v>
      </c>
      <c r="AA36" s="4">
        <v>3.8374999999999999</v>
      </c>
      <c r="AB36" s="4">
        <v>2.7499999999999998E-3</v>
      </c>
      <c r="AC36" s="4">
        <v>0</v>
      </c>
      <c r="AD36" s="4">
        <v>11.332905999999999</v>
      </c>
      <c r="AE36" s="4">
        <v>11.058101000000001</v>
      </c>
      <c r="AF36" s="4">
        <v>0</v>
      </c>
      <c r="AG36" s="4">
        <v>9.9273869999999995</v>
      </c>
      <c r="AH36" s="4">
        <v>0</v>
      </c>
    </row>
    <row r="37" spans="1:34">
      <c r="A37" s="4">
        <v>900</v>
      </c>
      <c r="B37" s="4">
        <v>30.656929999999999</v>
      </c>
      <c r="C37" s="4">
        <v>1.1858599999999999</v>
      </c>
      <c r="D37" s="4">
        <v>1.185702</v>
      </c>
      <c r="E37" s="4">
        <v>7.1040000000000001E-3</v>
      </c>
      <c r="F37" s="4">
        <v>0.408443</v>
      </c>
      <c r="G37" s="4">
        <v>1.0111939999999999</v>
      </c>
      <c r="H37" s="4">
        <v>0.14249000000000001</v>
      </c>
      <c r="I37" s="4">
        <f t="shared" si="0"/>
        <v>4.1466316314754332E-3</v>
      </c>
      <c r="J37" s="4">
        <f t="shared" si="1"/>
        <v>1.0265934355486979E-2</v>
      </c>
      <c r="K37" s="4">
        <f t="shared" si="2"/>
        <v>1.4465997487261E-3</v>
      </c>
      <c r="L37" s="4">
        <v>5.9447E-2</v>
      </c>
      <c r="M37" s="4">
        <v>8.5450999999999999E-2</v>
      </c>
      <c r="N37" s="4">
        <v>7.2221999999999995E-2</v>
      </c>
      <c r="O37" s="4">
        <v>0.25804899999999997</v>
      </c>
      <c r="P37" s="4">
        <v>0.414663</v>
      </c>
      <c r="Q37" s="4">
        <v>1.026594</v>
      </c>
      <c r="R37" s="4">
        <v>0.14466000000000001</v>
      </c>
      <c r="S37" s="4">
        <v>6.0810999999999997E-2</v>
      </c>
      <c r="T37" s="4">
        <v>8.7410000000000002E-2</v>
      </c>
      <c r="U37" s="4">
        <v>7.3877999999999999E-2</v>
      </c>
      <c r="V37" s="4">
        <v>0.26396599999999998</v>
      </c>
      <c r="W37" s="5">
        <f t="shared" si="3"/>
        <v>5.4301810261381727</v>
      </c>
      <c r="X37" s="4">
        <v>0.28264499999999998</v>
      </c>
      <c r="Y37" s="4">
        <v>69.532313000000002</v>
      </c>
      <c r="Z37" s="4">
        <v>26.620875000000002</v>
      </c>
      <c r="AA37" s="4">
        <v>3.844938</v>
      </c>
      <c r="AB37" s="4">
        <v>1.8749999999999999E-3</v>
      </c>
      <c r="AC37" s="4">
        <v>0</v>
      </c>
      <c r="AD37" s="4">
        <v>11.435703999999999</v>
      </c>
      <c r="AE37" s="4">
        <v>11.05518</v>
      </c>
      <c r="AF37" s="4">
        <v>0</v>
      </c>
      <c r="AG37" s="4">
        <v>9.9247139999999998</v>
      </c>
      <c r="AH37" s="4">
        <v>0</v>
      </c>
    </row>
    <row r="38" spans="1:34">
      <c r="A38" s="4">
        <v>950</v>
      </c>
      <c r="B38" s="4">
        <v>30.738900000000001</v>
      </c>
      <c r="C38" s="4">
        <v>1.21394</v>
      </c>
      <c r="D38" s="4">
        <v>1.213716</v>
      </c>
      <c r="E38" s="4">
        <v>1.0085E-2</v>
      </c>
      <c r="F38" s="4">
        <v>0.442353</v>
      </c>
      <c r="G38" s="4">
        <v>1.1005370000000001</v>
      </c>
      <c r="H38" s="4">
        <v>0.15792500000000001</v>
      </c>
      <c r="I38" s="4">
        <f t="shared" si="0"/>
        <v>4.4924065862147399E-3</v>
      </c>
      <c r="J38" s="4">
        <f t="shared" si="1"/>
        <v>1.1176729144310112E-2</v>
      </c>
      <c r="K38" s="4">
        <f t="shared" si="2"/>
        <v>1.6038397165339961E-3</v>
      </c>
      <c r="L38" s="4">
        <v>2.8150000000000001E-2</v>
      </c>
      <c r="M38" s="4">
        <v>3.6365000000000001E-2</v>
      </c>
      <c r="N38" s="4">
        <v>4.7040999999999999E-2</v>
      </c>
      <c r="O38" s="4">
        <v>0.15215699999999999</v>
      </c>
      <c r="P38" s="4">
        <v>0.44923999999999997</v>
      </c>
      <c r="Q38" s="4">
        <v>1.1176729999999999</v>
      </c>
      <c r="R38" s="4">
        <v>0.160384</v>
      </c>
      <c r="S38" s="4">
        <v>2.8809999999999999E-2</v>
      </c>
      <c r="T38" s="4">
        <v>3.7218000000000001E-2</v>
      </c>
      <c r="U38" s="4">
        <v>4.8142999999999998E-2</v>
      </c>
      <c r="V38" s="4">
        <v>0.155725</v>
      </c>
      <c r="W38" s="5">
        <f t="shared" si="3"/>
        <v>5.521312211800816</v>
      </c>
      <c r="X38" s="4">
        <v>0.411416</v>
      </c>
      <c r="Y38" s="4">
        <v>67.666813000000005</v>
      </c>
      <c r="Z38" s="4">
        <v>28.263750000000002</v>
      </c>
      <c r="AA38" s="4">
        <v>4.0586250000000001</v>
      </c>
      <c r="AB38" s="4">
        <v>1.0813E-2</v>
      </c>
      <c r="AC38" s="4">
        <v>0</v>
      </c>
      <c r="AD38" s="4">
        <v>11.655635</v>
      </c>
      <c r="AE38" s="4">
        <v>11.053356000000001</v>
      </c>
      <c r="AF38" s="4">
        <v>0</v>
      </c>
      <c r="AG38" s="4">
        <v>9.9230450000000001</v>
      </c>
      <c r="AH38" s="4">
        <v>0</v>
      </c>
    </row>
    <row r="39" spans="1:34">
      <c r="A39" s="4">
        <v>1000</v>
      </c>
      <c r="B39" s="4">
        <v>30.82292</v>
      </c>
      <c r="C39" s="4">
        <v>1.2388459999999999</v>
      </c>
      <c r="D39" s="4">
        <v>1.238456</v>
      </c>
      <c r="E39" s="4">
        <v>1.7541999999999999E-2</v>
      </c>
      <c r="F39" s="4">
        <v>0.44294</v>
      </c>
      <c r="G39" s="4">
        <v>1.0759049999999999</v>
      </c>
      <c r="H39" s="4">
        <v>0.13226399999999999</v>
      </c>
      <c r="I39" s="4">
        <f t="shared" si="0"/>
        <v>4.4892555068181536E-3</v>
      </c>
      <c r="J39" s="4">
        <f t="shared" si="1"/>
        <v>1.0904439531456145E-2</v>
      </c>
      <c r="K39" s="4">
        <f t="shared" si="2"/>
        <v>1.3405131402758753E-3</v>
      </c>
      <c r="L39" s="4">
        <v>-9.2709999999999997E-3</v>
      </c>
      <c r="M39" s="4">
        <v>-2.2558000000000002E-2</v>
      </c>
      <c r="N39" s="4">
        <v>7.293E-3</v>
      </c>
      <c r="O39" s="4">
        <v>3.0557999999999998E-2</v>
      </c>
      <c r="P39" s="4">
        <v>0.44892599999999999</v>
      </c>
      <c r="Q39" s="4">
        <v>1.090444</v>
      </c>
      <c r="R39" s="4">
        <v>0.134051</v>
      </c>
      <c r="S39" s="4">
        <v>-9.4590000000000004E-3</v>
      </c>
      <c r="T39" s="4">
        <v>-2.3016999999999999E-2</v>
      </c>
      <c r="U39" s="4">
        <v>7.4409999999999997E-3</v>
      </c>
      <c r="V39" s="4">
        <v>3.1179999999999999E-2</v>
      </c>
      <c r="W39" s="5">
        <f t="shared" si="3"/>
        <v>5.4084128891054961</v>
      </c>
      <c r="X39" s="4">
        <v>0.75795299999999999</v>
      </c>
      <c r="Y39" s="4">
        <v>68.613313000000005</v>
      </c>
      <c r="Z39" s="4">
        <v>27.661187999999999</v>
      </c>
      <c r="AA39" s="4">
        <v>3.7192500000000002</v>
      </c>
      <c r="AB39" s="4">
        <v>6.2500000000000003E-3</v>
      </c>
      <c r="AC39" s="4">
        <v>0</v>
      </c>
      <c r="AD39" s="4">
        <v>11.911949</v>
      </c>
      <c r="AE39" s="4">
        <v>11.064356</v>
      </c>
      <c r="AF39" s="4">
        <v>0</v>
      </c>
      <c r="AG39" s="4">
        <v>9.9331110000000002</v>
      </c>
      <c r="AH39" s="4">
        <v>0</v>
      </c>
    </row>
    <row r="40" spans="1:34">
      <c r="A40" s="4">
        <v>0</v>
      </c>
      <c r="B40" s="4">
        <v>23.486550000000001</v>
      </c>
      <c r="C40" s="4">
        <v>0.54762699999999997</v>
      </c>
      <c r="D40" s="4">
        <v>0.54317599999999999</v>
      </c>
      <c r="E40" s="4">
        <v>0.200269</v>
      </c>
      <c r="F40" s="4">
        <v>0.37444699999999997</v>
      </c>
      <c r="G40" s="4">
        <v>1.1723129999999999</v>
      </c>
      <c r="H40" s="4">
        <v>4.1592999999999998E-2</v>
      </c>
      <c r="I40" s="4">
        <f t="shared" ref="I40:I89" si="4">F40/AG40^2</f>
        <v>3.7310738888775355E-3</v>
      </c>
      <c r="J40" s="4">
        <f t="shared" ref="J40:J89" si="5">G40/AG40^2</f>
        <v>1.1681189658060261E-2</v>
      </c>
      <c r="K40" s="4">
        <f t="shared" ref="K40:K89" si="6">H40/AG40^2</f>
        <v>4.1444198046741818E-4</v>
      </c>
      <c r="L40" s="4">
        <v>-6.9449999999999998E-2</v>
      </c>
      <c r="M40" s="4">
        <v>-5.1291999999999997E-2</v>
      </c>
      <c r="N40" s="4">
        <v>7.1390000000000004E-3</v>
      </c>
      <c r="O40" s="4">
        <v>-1.051504</v>
      </c>
      <c r="P40" s="4">
        <v>0.37310700000000002</v>
      </c>
      <c r="Q40" s="4">
        <v>1.1681189999999999</v>
      </c>
      <c r="R40" s="4">
        <v>4.1444000000000002E-2</v>
      </c>
      <c r="S40" s="4">
        <v>-6.9077E-2</v>
      </c>
      <c r="T40" s="4">
        <v>-5.1017E-2</v>
      </c>
      <c r="U40" s="4">
        <v>7.1009999999999997E-3</v>
      </c>
      <c r="V40" s="4">
        <v>-1.045866</v>
      </c>
      <c r="W40" s="5">
        <f t="shared" si="3"/>
        <v>11.154036789212158</v>
      </c>
      <c r="X40" s="4">
        <v>19.805721999999999</v>
      </c>
      <c r="Y40" s="4">
        <v>6.2151880000000004</v>
      </c>
      <c r="Z40" s="4">
        <v>7.7876880000000002</v>
      </c>
      <c r="AA40" s="4">
        <v>28.425750000000001</v>
      </c>
      <c r="AB40" s="4">
        <v>44.224499999999999</v>
      </c>
      <c r="AC40" s="4">
        <v>13.346875000000001</v>
      </c>
      <c r="AD40" s="4">
        <v>5.6265640000000001</v>
      </c>
      <c r="AE40" s="4">
        <v>11.157050999999999</v>
      </c>
      <c r="AF40" s="4">
        <v>0</v>
      </c>
      <c r="AG40" s="4">
        <v>10.017936000000001</v>
      </c>
      <c r="AH40" s="4">
        <v>0</v>
      </c>
    </row>
    <row r="41" spans="1:34">
      <c r="A41" s="4">
        <v>-20</v>
      </c>
      <c r="B41" s="4">
        <v>24.183109999999999</v>
      </c>
      <c r="C41" s="4">
        <v>0.55638299999999996</v>
      </c>
      <c r="D41" s="4">
        <v>0.552562</v>
      </c>
      <c r="E41" s="4">
        <v>0.17193800000000001</v>
      </c>
      <c r="F41" s="4">
        <v>0.38547100000000001</v>
      </c>
      <c r="G41" s="4">
        <v>1.251371</v>
      </c>
      <c r="H41" s="4">
        <v>-1.5457E-2</v>
      </c>
      <c r="I41" s="4">
        <f t="shared" si="4"/>
        <v>3.854181188203356E-3</v>
      </c>
      <c r="J41" s="4">
        <f t="shared" si="5"/>
        <v>1.2511993295638898E-2</v>
      </c>
      <c r="K41" s="4">
        <f t="shared" si="6"/>
        <v>-1.5454879517800115E-4</v>
      </c>
      <c r="L41" s="4">
        <v>-6.5197000000000005E-2</v>
      </c>
      <c r="M41" s="4">
        <v>-6.0058E-2</v>
      </c>
      <c r="N41" s="4">
        <v>1.8438E-2</v>
      </c>
      <c r="O41" s="4">
        <v>-1.129014</v>
      </c>
      <c r="P41" s="4">
        <v>0.38541799999999998</v>
      </c>
      <c r="Q41" s="4">
        <v>1.2512000000000001</v>
      </c>
      <c r="R41" s="4">
        <v>-1.5455E-2</v>
      </c>
      <c r="S41" s="4">
        <v>-6.5184000000000006E-2</v>
      </c>
      <c r="T41" s="4">
        <v>-6.0045000000000001E-2</v>
      </c>
      <c r="U41" s="4">
        <v>1.8433999999999999E-2</v>
      </c>
      <c r="V41" s="4">
        <v>-1.128782</v>
      </c>
      <c r="W41" s="5">
        <f t="shared" si="3"/>
        <v>11.158150421884647</v>
      </c>
      <c r="X41" s="4">
        <v>16.964480999999999</v>
      </c>
      <c r="Y41" s="4">
        <v>8.5581250000000004</v>
      </c>
      <c r="Z41" s="4">
        <v>10.662563</v>
      </c>
      <c r="AA41" s="4">
        <v>35.298749999999998</v>
      </c>
      <c r="AB41" s="4">
        <v>37.562938000000003</v>
      </c>
      <c r="AC41" s="4">
        <v>7.9176250000000001</v>
      </c>
      <c r="AD41" s="4">
        <v>5.6044929999999997</v>
      </c>
      <c r="AE41" s="4">
        <v>11.138201</v>
      </c>
      <c r="AF41" s="4">
        <v>0</v>
      </c>
      <c r="AG41" s="4">
        <v>10.000686</v>
      </c>
      <c r="AH41" s="4">
        <v>0</v>
      </c>
    </row>
    <row r="42" spans="1:34">
      <c r="A42" s="4">
        <v>-40</v>
      </c>
      <c r="B42" s="4">
        <v>24.429749999999999</v>
      </c>
      <c r="C42" s="4">
        <v>0.56220499999999995</v>
      </c>
      <c r="D42" s="4">
        <v>0.55889999999999995</v>
      </c>
      <c r="E42" s="4">
        <v>0.14873600000000001</v>
      </c>
      <c r="F42" s="4">
        <v>0.411526</v>
      </c>
      <c r="G42" s="4">
        <v>1.2165600000000001</v>
      </c>
      <c r="H42" s="4">
        <v>-5.2965999999999999E-2</v>
      </c>
      <c r="I42" s="4">
        <f t="shared" si="4"/>
        <v>4.1198325686489451E-3</v>
      </c>
      <c r="J42" s="4">
        <f t="shared" si="5"/>
        <v>1.2179117503427634E-2</v>
      </c>
      <c r="K42" s="4">
        <f t="shared" si="6"/>
        <v>-5.3024851851659434E-4</v>
      </c>
      <c r="L42" s="4">
        <v>-4.4892000000000001E-2</v>
      </c>
      <c r="M42" s="4">
        <v>-4.4859000000000003E-2</v>
      </c>
      <c r="N42" s="4">
        <v>4.8216000000000002E-2</v>
      </c>
      <c r="O42" s="4">
        <v>-0.97049700000000005</v>
      </c>
      <c r="P42" s="4">
        <v>0.41198299999999999</v>
      </c>
      <c r="Q42" s="4">
        <v>1.2179120000000001</v>
      </c>
      <c r="R42" s="4">
        <v>-5.3024000000000002E-2</v>
      </c>
      <c r="S42" s="4">
        <v>-4.4967E-2</v>
      </c>
      <c r="T42" s="4">
        <v>-4.4933000000000001E-2</v>
      </c>
      <c r="U42" s="4">
        <v>4.8295999999999999E-2</v>
      </c>
      <c r="V42" s="4">
        <v>-0.97211499999999995</v>
      </c>
      <c r="W42" s="5">
        <f t="shared" si="3"/>
        <v>11.416818044714008</v>
      </c>
      <c r="X42" s="4">
        <v>14.708771</v>
      </c>
      <c r="Y42" s="4">
        <v>10.998875</v>
      </c>
      <c r="Z42" s="4">
        <v>14.162000000000001</v>
      </c>
      <c r="AA42" s="4">
        <v>39.795313</v>
      </c>
      <c r="AB42" s="4">
        <v>30.176500000000001</v>
      </c>
      <c r="AC42" s="4">
        <v>4.8673130000000002</v>
      </c>
      <c r="AD42" s="4">
        <v>5.587491</v>
      </c>
      <c r="AE42" s="4">
        <v>11.131384000000001</v>
      </c>
      <c r="AF42" s="4">
        <v>0</v>
      </c>
      <c r="AG42" s="4">
        <v>9.9944489999999995</v>
      </c>
      <c r="AH42" s="4">
        <v>0</v>
      </c>
    </row>
    <row r="43" spans="1:34">
      <c r="A43" s="4">
        <v>-60</v>
      </c>
      <c r="B43" s="4">
        <v>24.521740000000001</v>
      </c>
      <c r="C43" s="4">
        <v>0.56400799999999995</v>
      </c>
      <c r="D43" s="4">
        <v>0.56116699999999997</v>
      </c>
      <c r="E43" s="4">
        <v>0.127854</v>
      </c>
      <c r="F43" s="4">
        <v>0.43901099999999998</v>
      </c>
      <c r="G43" s="4">
        <v>1.3036859999999999</v>
      </c>
      <c r="H43" s="4">
        <v>-0.105809</v>
      </c>
      <c r="I43" s="4">
        <f t="shared" si="4"/>
        <v>4.4000247041232456E-3</v>
      </c>
      <c r="J43" s="4">
        <f t="shared" si="5"/>
        <v>1.3066302681298684E-2</v>
      </c>
      <c r="K43" s="4">
        <f t="shared" si="6"/>
        <v>-1.0604796096648523E-3</v>
      </c>
      <c r="L43" s="4">
        <v>-5.9776000000000003E-2</v>
      </c>
      <c r="M43" s="4">
        <v>-2.9218999999999998E-2</v>
      </c>
      <c r="N43" s="4">
        <v>5.8747000000000001E-2</v>
      </c>
      <c r="O43" s="4">
        <v>-1.0144409999999999</v>
      </c>
      <c r="P43" s="4">
        <v>0.440002</v>
      </c>
      <c r="Q43" s="4">
        <v>1.3066310000000001</v>
      </c>
      <c r="R43" s="4">
        <v>-0.106048</v>
      </c>
      <c r="S43" s="4">
        <v>-5.9978999999999998E-2</v>
      </c>
      <c r="T43" s="4">
        <v>-2.9318E-2</v>
      </c>
      <c r="U43" s="4">
        <v>5.8945999999999998E-2</v>
      </c>
      <c r="V43" s="4">
        <v>-1.0178799999999999</v>
      </c>
      <c r="W43" s="5">
        <f t="shared" si="3"/>
        <v>11.760947011599486</v>
      </c>
      <c r="X43" s="4">
        <v>12.751377</v>
      </c>
      <c r="Y43" s="4">
        <v>14.535</v>
      </c>
      <c r="Z43" s="4">
        <v>16.586124999999999</v>
      </c>
      <c r="AA43" s="4">
        <v>39.680999999999997</v>
      </c>
      <c r="AB43" s="4">
        <v>25.600062999999999</v>
      </c>
      <c r="AC43" s="4">
        <v>3.5978129999999999</v>
      </c>
      <c r="AD43" s="4">
        <v>5.6729099999999999</v>
      </c>
      <c r="AE43" s="4">
        <v>11.125132000000001</v>
      </c>
      <c r="AF43" s="4">
        <v>0</v>
      </c>
      <c r="AG43" s="4">
        <v>9.9887270000000008</v>
      </c>
      <c r="AH43" s="4">
        <v>0</v>
      </c>
    </row>
    <row r="44" spans="1:34">
      <c r="A44" s="4">
        <v>-80</v>
      </c>
      <c r="B44" s="4">
        <v>24.679320000000001</v>
      </c>
      <c r="C44" s="4">
        <v>0.554504</v>
      </c>
      <c r="D44" s="4">
        <v>0.551983</v>
      </c>
      <c r="E44" s="4">
        <v>0.113417</v>
      </c>
      <c r="F44" s="4">
        <v>0.45500200000000002</v>
      </c>
      <c r="G44" s="4">
        <v>1.294435</v>
      </c>
      <c r="H44" s="4">
        <v>-0.112731</v>
      </c>
      <c r="I44" s="4">
        <f t="shared" si="4"/>
        <v>4.5200991207074792E-3</v>
      </c>
      <c r="J44" s="4">
        <f t="shared" si="5"/>
        <v>1.2859228102981934E-2</v>
      </c>
      <c r="K44" s="4">
        <f t="shared" si="6"/>
        <v>-1.1198968223798463E-3</v>
      </c>
      <c r="L44" s="4">
        <v>-7.7650999999999998E-2</v>
      </c>
      <c r="M44" s="4">
        <v>-3.4915000000000002E-2</v>
      </c>
      <c r="N44" s="4">
        <v>5.2115000000000002E-2</v>
      </c>
      <c r="O44" s="4">
        <v>-0.93465699999999996</v>
      </c>
      <c r="P44" s="4">
        <v>0.45201000000000002</v>
      </c>
      <c r="Q44" s="4">
        <v>1.2859229999999999</v>
      </c>
      <c r="R44" s="4">
        <v>-0.11199000000000001</v>
      </c>
      <c r="S44" s="4">
        <v>-7.6885999999999996E-2</v>
      </c>
      <c r="T44" s="4">
        <v>-3.4571999999999999E-2</v>
      </c>
      <c r="U44" s="4">
        <v>5.1602000000000002E-2</v>
      </c>
      <c r="V44" s="4">
        <v>-0.92545299999999997</v>
      </c>
      <c r="W44" s="5">
        <f t="shared" si="3"/>
        <v>12.124652377196195</v>
      </c>
      <c r="X44" s="4">
        <v>11.566494</v>
      </c>
      <c r="Y44" s="4">
        <v>16.512563</v>
      </c>
      <c r="Z44" s="4">
        <v>18.434750000000001</v>
      </c>
      <c r="AA44" s="4">
        <v>39.300562999999997</v>
      </c>
      <c r="AB44" s="4">
        <v>22.797312999999999</v>
      </c>
      <c r="AC44" s="4">
        <v>2.9548130000000001</v>
      </c>
      <c r="AD44" s="4">
        <v>5.7599330000000002</v>
      </c>
      <c r="AE44" s="4">
        <v>11.173558999999999</v>
      </c>
      <c r="AF44" s="4">
        <v>0</v>
      </c>
      <c r="AG44" s="4">
        <v>10.033042999999999</v>
      </c>
      <c r="AH44" s="4">
        <v>0</v>
      </c>
    </row>
    <row r="45" spans="1:34">
      <c r="A45" s="4">
        <v>-100</v>
      </c>
      <c r="B45" s="4">
        <v>24.90164</v>
      </c>
      <c r="C45" s="4">
        <v>0.54059199999999996</v>
      </c>
      <c r="D45" s="4">
        <v>0.53840100000000002</v>
      </c>
      <c r="E45" s="4">
        <v>9.8572999999999994E-2</v>
      </c>
      <c r="F45" s="4">
        <v>0.481016</v>
      </c>
      <c r="G45" s="4">
        <v>1.3086199999999999</v>
      </c>
      <c r="H45" s="4">
        <v>-0.114118</v>
      </c>
      <c r="I45" s="4">
        <f t="shared" si="4"/>
        <v>4.817124005990445E-3</v>
      </c>
      <c r="J45" s="4">
        <f t="shared" si="5"/>
        <v>1.3105145809534851E-2</v>
      </c>
      <c r="K45" s="4">
        <f t="shared" si="6"/>
        <v>-1.1428321663221549E-3</v>
      </c>
      <c r="L45" s="4">
        <v>-9.5779000000000003E-2</v>
      </c>
      <c r="M45" s="4">
        <v>9.4560000000000009E-3</v>
      </c>
      <c r="N45" s="4">
        <v>5.5927999999999999E-2</v>
      </c>
      <c r="O45" s="4">
        <v>-0.85331100000000004</v>
      </c>
      <c r="P45" s="4">
        <v>0.48171199999999997</v>
      </c>
      <c r="Q45" s="4">
        <v>1.3105150000000001</v>
      </c>
      <c r="R45" s="4">
        <v>-0.114283</v>
      </c>
      <c r="S45" s="4">
        <v>-9.5987000000000003E-2</v>
      </c>
      <c r="T45" s="4">
        <v>9.476E-3</v>
      </c>
      <c r="U45" s="4">
        <v>5.6050000000000003E-2</v>
      </c>
      <c r="V45" s="4">
        <v>-0.85516499999999995</v>
      </c>
      <c r="W45" s="5">
        <f t="shared" si="3"/>
        <v>12.838796013936035</v>
      </c>
      <c r="X45" s="4">
        <v>10.358636000000001</v>
      </c>
      <c r="Y45" s="4">
        <v>18.824124999999999</v>
      </c>
      <c r="Z45" s="4">
        <v>19.496313000000001</v>
      </c>
      <c r="AA45" s="4">
        <v>38.604062999999996</v>
      </c>
      <c r="AB45" s="4">
        <v>20.286187999999999</v>
      </c>
      <c r="AC45" s="4">
        <v>2.7893129999999999</v>
      </c>
      <c r="AD45" s="4">
        <v>5.7588759999999999</v>
      </c>
      <c r="AE45" s="4">
        <v>11.129549000000001</v>
      </c>
      <c r="AF45" s="4">
        <v>0</v>
      </c>
      <c r="AG45" s="4">
        <v>9.9927689999999991</v>
      </c>
      <c r="AH45" s="4">
        <v>0</v>
      </c>
    </row>
    <row r="46" spans="1:34">
      <c r="A46" s="4">
        <v>-150</v>
      </c>
      <c r="B46" s="4">
        <v>25.076820000000001</v>
      </c>
      <c r="C46" s="4">
        <v>0.50717100000000004</v>
      </c>
      <c r="D46" s="4">
        <v>0.50564799999999999</v>
      </c>
      <c r="E46" s="4">
        <v>6.8491999999999997E-2</v>
      </c>
      <c r="F46" s="4">
        <v>0.45455400000000001</v>
      </c>
      <c r="G46" s="4">
        <v>1.3513660000000001</v>
      </c>
      <c r="H46" s="4">
        <v>-0.10507900000000001</v>
      </c>
      <c r="I46" s="4">
        <f t="shared" si="4"/>
        <v>4.557724670477074E-3</v>
      </c>
      <c r="J46" s="4">
        <f t="shared" si="5"/>
        <v>1.3549884407669764E-2</v>
      </c>
      <c r="K46" s="4">
        <f t="shared" si="6"/>
        <v>-1.0536067236215289E-3</v>
      </c>
      <c r="L46" s="4">
        <v>-0.12088699999999999</v>
      </c>
      <c r="M46" s="4">
        <v>2.1367000000000001E-2</v>
      </c>
      <c r="N46" s="4">
        <v>8.6082000000000006E-2</v>
      </c>
      <c r="O46" s="4">
        <v>-0.93886499999999995</v>
      </c>
      <c r="P46" s="4">
        <v>0.45577200000000001</v>
      </c>
      <c r="Q46" s="4">
        <v>1.354989</v>
      </c>
      <c r="R46" s="4">
        <v>-0.105361</v>
      </c>
      <c r="S46" s="4">
        <v>-0.121374</v>
      </c>
      <c r="T46" s="4">
        <v>2.1453E-2</v>
      </c>
      <c r="U46" s="4">
        <v>8.6428000000000005E-2</v>
      </c>
      <c r="V46" s="4">
        <v>-0.94264300000000001</v>
      </c>
      <c r="W46" s="5">
        <f t="shared" si="3"/>
        <v>13.311274225318048</v>
      </c>
      <c r="X46" s="4">
        <v>7.7498009999999997</v>
      </c>
      <c r="Y46" s="4">
        <v>20.594438</v>
      </c>
      <c r="Z46" s="4">
        <v>21.431063000000002</v>
      </c>
      <c r="AA46" s="4">
        <v>38.282563000000003</v>
      </c>
      <c r="AB46" s="4">
        <v>17.240375</v>
      </c>
      <c r="AC46" s="4">
        <v>2.4515630000000002</v>
      </c>
      <c r="AD46" s="4">
        <v>5.8331609999999996</v>
      </c>
      <c r="AE46" s="4">
        <v>11.122833999999999</v>
      </c>
      <c r="AF46" s="4">
        <v>0</v>
      </c>
      <c r="AG46" s="4">
        <v>9.9866240000000008</v>
      </c>
      <c r="AH46" s="4">
        <v>0</v>
      </c>
    </row>
    <row r="47" spans="1:34">
      <c r="A47" s="4">
        <v>-200</v>
      </c>
      <c r="B47" s="4">
        <v>25.194769999999998</v>
      </c>
      <c r="C47" s="4">
        <v>0.47677700000000001</v>
      </c>
      <c r="D47" s="4">
        <v>0.47579100000000002</v>
      </c>
      <c r="E47" s="4">
        <v>4.4387999999999997E-2</v>
      </c>
      <c r="F47" s="4">
        <v>0.389824</v>
      </c>
      <c r="G47" s="4">
        <v>1.3156369999999999</v>
      </c>
      <c r="H47" s="4">
        <v>-0.143459</v>
      </c>
      <c r="I47" s="4">
        <f t="shared" si="4"/>
        <v>3.9052678796174288E-3</v>
      </c>
      <c r="J47" s="4">
        <f t="shared" si="5"/>
        <v>1.3180088751170362E-2</v>
      </c>
      <c r="K47" s="4">
        <f t="shared" si="6"/>
        <v>-1.4371763276299989E-3</v>
      </c>
      <c r="L47" s="4">
        <v>-0.13380900000000001</v>
      </c>
      <c r="M47" s="4">
        <v>7.7576999999999993E-2</v>
      </c>
      <c r="N47" s="4">
        <v>8.3416000000000004E-2</v>
      </c>
      <c r="O47" s="4">
        <v>-0.92004900000000001</v>
      </c>
      <c r="P47" s="4">
        <v>0.39052700000000001</v>
      </c>
      <c r="Q47" s="4">
        <v>1.318009</v>
      </c>
      <c r="R47" s="4">
        <v>-0.14371700000000001</v>
      </c>
      <c r="S47" s="4">
        <v>-0.13417100000000001</v>
      </c>
      <c r="T47" s="4">
        <v>7.7786999999999995E-2</v>
      </c>
      <c r="U47" s="4">
        <v>8.3641999999999994E-2</v>
      </c>
      <c r="V47" s="4">
        <v>-0.92253799999999997</v>
      </c>
      <c r="W47" s="5">
        <f t="shared" si="3"/>
        <v>13.107205788664803</v>
      </c>
      <c r="X47" s="4">
        <v>5.5347689999999998</v>
      </c>
      <c r="Y47" s="4">
        <v>23.225062999999999</v>
      </c>
      <c r="Z47" s="4">
        <v>22.316875</v>
      </c>
      <c r="AA47" s="4">
        <v>36.965125</v>
      </c>
      <c r="AB47" s="4">
        <v>14.988125</v>
      </c>
      <c r="AC47" s="4">
        <v>2.504813</v>
      </c>
      <c r="AD47" s="4">
        <v>5.2618819999999999</v>
      </c>
      <c r="AE47" s="4">
        <v>11.127613999999999</v>
      </c>
      <c r="AF47" s="4">
        <v>0</v>
      </c>
      <c r="AG47" s="4">
        <v>9.9909979999999994</v>
      </c>
      <c r="AH47" s="4">
        <v>0</v>
      </c>
    </row>
    <row r="48" spans="1:34">
      <c r="A48" s="4">
        <v>-250</v>
      </c>
      <c r="B48" s="4">
        <v>25.328119999999998</v>
      </c>
      <c r="C48" s="4">
        <v>0.450905</v>
      </c>
      <c r="D48" s="4">
        <v>0.45017200000000002</v>
      </c>
      <c r="E48" s="4">
        <v>3.2994999999999997E-2</v>
      </c>
      <c r="F48" s="4">
        <v>0.40748400000000001</v>
      </c>
      <c r="G48" s="4">
        <v>1.242024</v>
      </c>
      <c r="H48" s="4">
        <v>-0.237931</v>
      </c>
      <c r="I48" s="4">
        <f t="shared" si="4"/>
        <v>4.07600565426688E-3</v>
      </c>
      <c r="J48" s="4">
        <f t="shared" si="5"/>
        <v>1.2423792950729765E-2</v>
      </c>
      <c r="K48" s="4">
        <f t="shared" si="6"/>
        <v>-2.3799906286513656E-3</v>
      </c>
      <c r="L48" s="4">
        <v>-0.14428299999999999</v>
      </c>
      <c r="M48" s="4">
        <v>0.19453999999999999</v>
      </c>
      <c r="N48" s="4">
        <v>0.13103600000000001</v>
      </c>
      <c r="O48" s="4">
        <v>-0.79092700000000005</v>
      </c>
      <c r="P48" s="4">
        <v>0.40760099999999999</v>
      </c>
      <c r="Q48" s="4">
        <v>1.24238</v>
      </c>
      <c r="R48" s="4">
        <v>-0.23799899999999999</v>
      </c>
      <c r="S48" s="4">
        <v>-0.144345</v>
      </c>
      <c r="T48" s="4">
        <v>0.19462399999999999</v>
      </c>
      <c r="U48" s="4">
        <v>0.13109199999999999</v>
      </c>
      <c r="V48" s="4">
        <v>-0.79126700000000005</v>
      </c>
      <c r="W48" s="5">
        <f t="shared" si="3"/>
        <v>14.158992044940122</v>
      </c>
      <c r="X48" s="4">
        <v>4.7098570000000004</v>
      </c>
      <c r="Y48" s="4">
        <v>24.902937999999999</v>
      </c>
      <c r="Z48" s="4">
        <v>23.13325</v>
      </c>
      <c r="AA48" s="4">
        <v>34.801188000000003</v>
      </c>
      <c r="AB48" s="4">
        <v>14.431749999999999</v>
      </c>
      <c r="AC48" s="4">
        <v>2.7308750000000002</v>
      </c>
      <c r="AD48" s="4">
        <v>4.5996249999999996</v>
      </c>
      <c r="AE48" s="4">
        <v>11.135888</v>
      </c>
      <c r="AF48" s="4">
        <v>0</v>
      </c>
      <c r="AG48" s="4">
        <v>9.9985700000000008</v>
      </c>
      <c r="AH48" s="4">
        <v>0</v>
      </c>
    </row>
    <row r="49" spans="1:34">
      <c r="A49" s="4">
        <v>-300</v>
      </c>
      <c r="B49" s="4">
        <v>25.39838</v>
      </c>
      <c r="C49" s="4">
        <v>0.41973899999999997</v>
      </c>
      <c r="D49" s="4">
        <v>0.41900799999999999</v>
      </c>
      <c r="E49" s="4">
        <v>3.286E-2</v>
      </c>
      <c r="F49" s="4">
        <v>0.35450300000000001</v>
      </c>
      <c r="G49" s="4">
        <v>1.0604659999999999</v>
      </c>
      <c r="H49" s="4">
        <v>-0.222412</v>
      </c>
      <c r="I49" s="4">
        <f t="shared" si="4"/>
        <v>3.5454228219672038E-3</v>
      </c>
      <c r="J49" s="4">
        <f t="shared" si="5"/>
        <v>1.0605835093977405E-2</v>
      </c>
      <c r="K49" s="4">
        <f t="shared" si="6"/>
        <v>-2.2243664529760527E-3</v>
      </c>
      <c r="L49" s="4">
        <v>-0.114749</v>
      </c>
      <c r="M49" s="4">
        <v>0.22006999999999999</v>
      </c>
      <c r="N49" s="4">
        <v>8.0407000000000006E-2</v>
      </c>
      <c r="O49" s="4">
        <v>-0.49349100000000001</v>
      </c>
      <c r="P49" s="4">
        <v>0.35454200000000002</v>
      </c>
      <c r="Q49" s="4">
        <v>1.0605830000000001</v>
      </c>
      <c r="R49" s="4">
        <v>-0.22243599999999999</v>
      </c>
      <c r="S49" s="4">
        <v>-0.114768</v>
      </c>
      <c r="T49" s="4">
        <v>0.220106</v>
      </c>
      <c r="U49" s="4">
        <v>8.0420000000000005E-2</v>
      </c>
      <c r="V49" s="4">
        <v>-0.49357299999999998</v>
      </c>
      <c r="W49" s="5">
        <f t="shared" si="3"/>
        <v>14.185828151560678</v>
      </c>
      <c r="X49" s="4">
        <v>5.0136450000000004</v>
      </c>
      <c r="Y49" s="4">
        <v>26.64575</v>
      </c>
      <c r="Z49" s="4">
        <v>23.865500000000001</v>
      </c>
      <c r="AA49" s="4">
        <v>32.859375</v>
      </c>
      <c r="AB49" s="4">
        <v>13.576124999999999</v>
      </c>
      <c r="AC49" s="4">
        <v>3.0532499999999998</v>
      </c>
      <c r="AD49" s="4">
        <v>4.5795510000000004</v>
      </c>
      <c r="AE49" s="4">
        <v>11.136844999999999</v>
      </c>
      <c r="AF49" s="4">
        <v>0</v>
      </c>
      <c r="AG49" s="4">
        <v>9.9994460000000007</v>
      </c>
      <c r="AH49" s="4">
        <v>0</v>
      </c>
    </row>
    <row r="50" spans="1:34">
      <c r="A50" s="4">
        <v>-320</v>
      </c>
      <c r="B50" s="4">
        <v>25.458829999999999</v>
      </c>
      <c r="C50" s="4">
        <v>0.41133900000000001</v>
      </c>
      <c r="D50" s="4">
        <v>0.41054600000000002</v>
      </c>
      <c r="E50" s="4">
        <v>3.5693000000000003E-2</v>
      </c>
      <c r="F50" s="4">
        <v>0.34446500000000002</v>
      </c>
      <c r="G50" s="4">
        <v>1.066262</v>
      </c>
      <c r="H50" s="4">
        <v>-0.15857599999999999</v>
      </c>
      <c r="I50" s="4">
        <f t="shared" si="4"/>
        <v>3.4474832488782603E-3</v>
      </c>
      <c r="J50" s="4">
        <f t="shared" si="5"/>
        <v>1.0671390080023897E-2</v>
      </c>
      <c r="K50" s="4">
        <f t="shared" si="6"/>
        <v>-1.5870642987650967E-3</v>
      </c>
      <c r="L50" s="4">
        <v>-9.1096999999999997E-2</v>
      </c>
      <c r="M50" s="4">
        <v>0.174457</v>
      </c>
      <c r="N50" s="4">
        <v>4.9008000000000003E-2</v>
      </c>
      <c r="O50" s="4">
        <v>-8.9588000000000001E-2</v>
      </c>
      <c r="P50" s="4">
        <v>0.344748</v>
      </c>
      <c r="Q50" s="4">
        <v>1.0671390000000001</v>
      </c>
      <c r="R50" s="4">
        <v>-0.15870699999999999</v>
      </c>
      <c r="S50" s="4">
        <v>-9.1208999999999998E-2</v>
      </c>
      <c r="T50" s="4">
        <v>0.17467199999999999</v>
      </c>
      <c r="U50" s="4">
        <v>4.9069000000000002E-2</v>
      </c>
      <c r="V50" s="4">
        <v>-8.9699000000000001E-2</v>
      </c>
      <c r="W50" s="5">
        <f t="shared" si="3"/>
        <v>14.274180835144415</v>
      </c>
      <c r="X50" s="4">
        <v>5.2399490000000002</v>
      </c>
      <c r="Y50" s="4">
        <v>27.157938000000001</v>
      </c>
      <c r="Z50" s="4">
        <v>24.047063000000001</v>
      </c>
      <c r="AA50" s="4">
        <v>32.014749999999999</v>
      </c>
      <c r="AB50" s="4">
        <v>12.968188</v>
      </c>
      <c r="AC50" s="4">
        <v>3.8120630000000002</v>
      </c>
      <c r="AD50" s="4">
        <v>4.6035370000000002</v>
      </c>
      <c r="AE50" s="4">
        <v>11.132960000000001</v>
      </c>
      <c r="AF50" s="4">
        <v>0</v>
      </c>
      <c r="AG50" s="4">
        <v>9.9958899999999993</v>
      </c>
      <c r="AH50" s="4">
        <v>0</v>
      </c>
    </row>
    <row r="51" spans="1:34">
      <c r="A51" s="4">
        <v>-340</v>
      </c>
      <c r="B51" s="4">
        <v>25.591640000000002</v>
      </c>
      <c r="C51" s="4">
        <v>0.404057</v>
      </c>
      <c r="D51" s="4">
        <v>0.40317700000000001</v>
      </c>
      <c r="E51" s="4">
        <v>3.9598000000000001E-2</v>
      </c>
      <c r="F51" s="4">
        <v>0.31384299999999998</v>
      </c>
      <c r="G51" s="4">
        <v>1.126196</v>
      </c>
      <c r="H51" s="4">
        <v>-9.3173000000000006E-2</v>
      </c>
      <c r="I51" s="4">
        <f t="shared" si="4"/>
        <v>3.1407373898886888E-3</v>
      </c>
      <c r="J51" s="4">
        <f t="shared" si="5"/>
        <v>1.12702398509544E-2</v>
      </c>
      <c r="K51" s="4">
        <f t="shared" si="6"/>
        <v>-9.324150126913738E-4</v>
      </c>
      <c r="L51" s="4">
        <v>-3.0425000000000001E-2</v>
      </c>
      <c r="M51" s="4">
        <v>0.20074900000000001</v>
      </c>
      <c r="N51" s="4">
        <v>3.7073000000000002E-2</v>
      </c>
      <c r="O51" s="4">
        <v>0.37869900000000001</v>
      </c>
      <c r="P51" s="4">
        <v>0.31407400000000002</v>
      </c>
      <c r="Q51" s="4">
        <v>1.127024</v>
      </c>
      <c r="R51" s="4">
        <v>-9.3242000000000005E-2</v>
      </c>
      <c r="S51" s="4">
        <v>-3.0459E-2</v>
      </c>
      <c r="T51" s="4">
        <v>0.20097000000000001</v>
      </c>
      <c r="U51" s="4">
        <v>3.7113E-2</v>
      </c>
      <c r="V51" s="4">
        <v>0.37911699999999998</v>
      </c>
      <c r="W51" s="5">
        <f t="shared" si="3"/>
        <v>13.869895129071899</v>
      </c>
      <c r="X51" s="4">
        <v>5.6100680000000001</v>
      </c>
      <c r="Y51" s="4">
        <v>27.643750000000001</v>
      </c>
      <c r="Z51" s="4">
        <v>23.917812999999999</v>
      </c>
      <c r="AA51" s="4">
        <v>30.939063000000001</v>
      </c>
      <c r="AB51" s="4">
        <v>12.519062999999999</v>
      </c>
      <c r="AC51" s="4">
        <v>4.9803129999999998</v>
      </c>
      <c r="AD51" s="4">
        <v>4.6607269999999996</v>
      </c>
      <c r="AE51" s="4">
        <v>11.133436</v>
      </c>
      <c r="AF51" s="4">
        <v>0</v>
      </c>
      <c r="AG51" s="4">
        <v>9.9963259999999998</v>
      </c>
      <c r="AH51" s="4">
        <v>0</v>
      </c>
    </row>
    <row r="52" spans="1:34">
      <c r="A52" s="4">
        <v>-360</v>
      </c>
      <c r="B52" s="4">
        <v>25.69021</v>
      </c>
      <c r="C52" s="4">
        <v>0.39972600000000003</v>
      </c>
      <c r="D52" s="4">
        <v>0.39869900000000003</v>
      </c>
      <c r="E52" s="4">
        <v>4.6191999999999997E-2</v>
      </c>
      <c r="F52" s="4">
        <v>0.322218</v>
      </c>
      <c r="G52" s="4">
        <v>1.204907</v>
      </c>
      <c r="H52" s="4">
        <v>-5.8659999999999997E-3</v>
      </c>
      <c r="I52" s="4">
        <f t="shared" si="4"/>
        <v>3.2286928602080329E-3</v>
      </c>
      <c r="J52" s="4">
        <f t="shared" si="5"/>
        <v>1.2073424290743161E-2</v>
      </c>
      <c r="K52" s="4">
        <f t="shared" si="6"/>
        <v>-5.8778567050817521E-5</v>
      </c>
      <c r="L52" s="4">
        <v>5.4169999999999999E-3</v>
      </c>
      <c r="M52" s="4">
        <v>0.23694200000000001</v>
      </c>
      <c r="N52" s="4">
        <v>1.5873999999999999E-2</v>
      </c>
      <c r="O52" s="4">
        <v>0.58110300000000004</v>
      </c>
      <c r="P52" s="4">
        <v>0.32286900000000002</v>
      </c>
      <c r="Q52" s="4">
        <v>1.2073419999999999</v>
      </c>
      <c r="R52" s="4">
        <v>-5.8780000000000004E-3</v>
      </c>
      <c r="S52" s="4">
        <v>5.4330000000000003E-3</v>
      </c>
      <c r="T52" s="4">
        <v>0.23766100000000001</v>
      </c>
      <c r="U52" s="4">
        <v>1.5921999999999999E-2</v>
      </c>
      <c r="V52" s="4">
        <v>0.582866</v>
      </c>
      <c r="W52" s="5">
        <f t="shared" si="3"/>
        <v>14.215134361243631</v>
      </c>
      <c r="X52" s="4">
        <v>6.2789919999999997</v>
      </c>
      <c r="Y52" s="4">
        <v>25.413875000000001</v>
      </c>
      <c r="Z52" s="4">
        <v>23.221</v>
      </c>
      <c r="AA52" s="4">
        <v>32.015999999999998</v>
      </c>
      <c r="AB52" s="4">
        <v>13.46575</v>
      </c>
      <c r="AC52" s="4">
        <v>5.883375</v>
      </c>
      <c r="AD52" s="4">
        <v>4.6439680000000001</v>
      </c>
      <c r="AE52" s="4">
        <v>11.126423000000001</v>
      </c>
      <c r="AF52" s="4">
        <v>0</v>
      </c>
      <c r="AG52" s="4">
        <v>9.9899090000000008</v>
      </c>
      <c r="AH52" s="4">
        <v>0</v>
      </c>
    </row>
    <row r="53" spans="1:34">
      <c r="A53" s="4">
        <v>-380</v>
      </c>
      <c r="B53" s="4">
        <v>25.788900000000002</v>
      </c>
      <c r="C53" s="4">
        <v>0.40732499999999999</v>
      </c>
      <c r="D53" s="4">
        <v>0.406248</v>
      </c>
      <c r="E53" s="4">
        <v>4.8453000000000003E-2</v>
      </c>
      <c r="F53" s="4">
        <v>0.38641599999999998</v>
      </c>
      <c r="G53" s="4">
        <v>1.450299</v>
      </c>
      <c r="H53" s="4">
        <v>9.2110999999999998E-2</v>
      </c>
      <c r="I53" s="4">
        <f t="shared" si="4"/>
        <v>3.8689250475717847E-3</v>
      </c>
      <c r="J53" s="4">
        <f t="shared" si="5"/>
        <v>1.4520874206990166E-2</v>
      </c>
      <c r="K53" s="4">
        <f t="shared" si="6"/>
        <v>9.2224585694403096E-4</v>
      </c>
      <c r="L53" s="4">
        <v>0.11269800000000001</v>
      </c>
      <c r="M53" s="4">
        <v>0.41894300000000001</v>
      </c>
      <c r="N53" s="4">
        <v>8.4307000000000007E-2</v>
      </c>
      <c r="O53" s="4">
        <v>1.217614</v>
      </c>
      <c r="P53" s="4">
        <v>0.38689200000000001</v>
      </c>
      <c r="Q53" s="4">
        <v>1.4520869999999999</v>
      </c>
      <c r="R53" s="4">
        <v>9.2225000000000001E-2</v>
      </c>
      <c r="S53" s="4">
        <v>0.11290600000000001</v>
      </c>
      <c r="T53" s="4">
        <v>0.41971799999999998</v>
      </c>
      <c r="U53" s="4">
        <v>8.4462999999999996E-2</v>
      </c>
      <c r="V53" s="4">
        <v>1.219867</v>
      </c>
      <c r="W53" s="5">
        <f t="shared" si="3"/>
        <v>15.270529345951136</v>
      </c>
      <c r="X53" s="4">
        <v>6.1125059999999998</v>
      </c>
      <c r="Y53" s="4">
        <v>25.709688</v>
      </c>
      <c r="Z53" s="4">
        <v>23.383938000000001</v>
      </c>
      <c r="AA53" s="4">
        <v>30.393750000000001</v>
      </c>
      <c r="AB53" s="4">
        <v>13.148187999999999</v>
      </c>
      <c r="AC53" s="4">
        <v>7.3644379999999998</v>
      </c>
      <c r="AD53" s="4">
        <v>4.5906209999999996</v>
      </c>
      <c r="AE53" s="4">
        <v>11.13072</v>
      </c>
      <c r="AF53" s="4">
        <v>0</v>
      </c>
      <c r="AG53" s="4">
        <v>9.9938400000000005</v>
      </c>
      <c r="AH53" s="4">
        <v>0</v>
      </c>
    </row>
    <row r="54" spans="1:34">
      <c r="A54" s="4">
        <v>-400</v>
      </c>
      <c r="B54" s="4">
        <v>25.89838</v>
      </c>
      <c r="C54" s="4">
        <v>0.42046</v>
      </c>
      <c r="D54" s="4">
        <v>0.419159</v>
      </c>
      <c r="E54" s="4">
        <v>5.8524E-2</v>
      </c>
      <c r="F54" s="4">
        <v>0.49304199999999998</v>
      </c>
      <c r="G54" s="4">
        <v>1.803742</v>
      </c>
      <c r="H54" s="4">
        <v>0.218836</v>
      </c>
      <c r="I54" s="4">
        <f t="shared" si="4"/>
        <v>4.9404726953886776E-3</v>
      </c>
      <c r="J54" s="4">
        <f t="shared" si="5"/>
        <v>1.8074196722643841E-2</v>
      </c>
      <c r="K54" s="4">
        <f t="shared" si="6"/>
        <v>2.1928218747451064E-3</v>
      </c>
      <c r="L54" s="4">
        <v>0.268125</v>
      </c>
      <c r="M54" s="4">
        <v>0.67000099999999996</v>
      </c>
      <c r="N54" s="4">
        <v>0.19681299999999999</v>
      </c>
      <c r="O54" s="4">
        <v>1.9541820000000001</v>
      </c>
      <c r="P54" s="4">
        <v>0.49404700000000001</v>
      </c>
      <c r="Q54" s="4">
        <v>1.80742</v>
      </c>
      <c r="R54" s="4">
        <v>0.219282</v>
      </c>
      <c r="S54" s="4">
        <v>0.26894600000000002</v>
      </c>
      <c r="T54" s="4">
        <v>0.67205099999999995</v>
      </c>
      <c r="U54" s="4">
        <v>0.19741600000000001</v>
      </c>
      <c r="V54" s="4">
        <v>1.960162</v>
      </c>
      <c r="W54" s="5">
        <f t="shared" si="3"/>
        <v>16.717047086765884</v>
      </c>
      <c r="X54" s="4">
        <v>6.8494640000000002</v>
      </c>
      <c r="Y54" s="4">
        <v>24.838688000000001</v>
      </c>
      <c r="Z54" s="4">
        <v>22.285125000000001</v>
      </c>
      <c r="AA54" s="4">
        <v>29.515374999999999</v>
      </c>
      <c r="AB54" s="4">
        <v>13.92375</v>
      </c>
      <c r="AC54" s="4">
        <v>9.4370630000000002</v>
      </c>
      <c r="AD54" s="4">
        <v>4.503736</v>
      </c>
      <c r="AE54" s="4">
        <v>11.126327</v>
      </c>
      <c r="AF54" s="4">
        <v>0</v>
      </c>
      <c r="AG54" s="4">
        <v>9.9898209999999992</v>
      </c>
      <c r="AH54" s="4">
        <v>0</v>
      </c>
    </row>
    <row r="55" spans="1:34">
      <c r="A55" s="4">
        <v>-420</v>
      </c>
      <c r="B55" s="4">
        <v>25.99756</v>
      </c>
      <c r="C55" s="4">
        <v>0.442027</v>
      </c>
      <c r="D55" s="4">
        <v>0.440639</v>
      </c>
      <c r="E55" s="4">
        <v>6.2462999999999998E-2</v>
      </c>
      <c r="F55" s="4">
        <v>0.66080700000000003</v>
      </c>
      <c r="G55" s="4">
        <v>2.2803629999999999</v>
      </c>
      <c r="H55" s="4">
        <v>0.39137499999999997</v>
      </c>
      <c r="I55" s="4">
        <f t="shared" si="4"/>
        <v>6.6136891189778075E-3</v>
      </c>
      <c r="J55" s="4">
        <f t="shared" si="5"/>
        <v>2.282302088267768E-2</v>
      </c>
      <c r="K55" s="4">
        <f t="shared" si="6"/>
        <v>3.9170780257169477E-3</v>
      </c>
      <c r="L55" s="4">
        <v>0.41851899999999997</v>
      </c>
      <c r="M55" s="4">
        <v>0.93210000000000004</v>
      </c>
      <c r="N55" s="4">
        <v>0.40200900000000001</v>
      </c>
      <c r="O55" s="4">
        <v>2.5509230000000001</v>
      </c>
      <c r="P55" s="4">
        <v>0.66136899999999998</v>
      </c>
      <c r="Q55" s="4">
        <v>2.2823020000000001</v>
      </c>
      <c r="R55" s="4">
        <v>0.391708</v>
      </c>
      <c r="S55" s="4">
        <v>0.41905300000000001</v>
      </c>
      <c r="T55" s="4">
        <v>0.93328999999999995</v>
      </c>
      <c r="U55" s="4">
        <v>0.40252199999999999</v>
      </c>
      <c r="V55" s="4">
        <v>2.5541779999999998</v>
      </c>
      <c r="W55" s="5">
        <f t="shared" si="3"/>
        <v>18.39810489146149</v>
      </c>
      <c r="X55" s="4">
        <v>6.5453979999999996</v>
      </c>
      <c r="Y55" s="4">
        <v>23.786937999999999</v>
      </c>
      <c r="Z55" s="4">
        <v>20.869938000000001</v>
      </c>
      <c r="AA55" s="4">
        <v>28.985188000000001</v>
      </c>
      <c r="AB55" s="4">
        <v>15.1755</v>
      </c>
      <c r="AC55" s="4">
        <v>11.182437999999999</v>
      </c>
      <c r="AD55" s="4">
        <v>4.4065459999999996</v>
      </c>
      <c r="AE55" s="4">
        <v>11.132807</v>
      </c>
      <c r="AF55" s="4">
        <v>0</v>
      </c>
      <c r="AG55" s="4">
        <v>9.9957510000000003</v>
      </c>
      <c r="AH55" s="4">
        <v>0</v>
      </c>
    </row>
    <row r="56" spans="1:34">
      <c r="A56" s="4">
        <v>-440</v>
      </c>
      <c r="B56" s="4">
        <v>26.086349999999999</v>
      </c>
      <c r="C56" s="4">
        <v>0.47743799999999997</v>
      </c>
      <c r="D56" s="4">
        <v>0.47590100000000002</v>
      </c>
      <c r="E56" s="4">
        <v>6.9173999999999999E-2</v>
      </c>
      <c r="F56" s="4">
        <v>0.90525500000000003</v>
      </c>
      <c r="G56" s="4">
        <v>2.796087</v>
      </c>
      <c r="H56" s="4">
        <v>0.53808</v>
      </c>
      <c r="I56" s="4">
        <f t="shared" si="4"/>
        <v>9.073971878205243E-3</v>
      </c>
      <c r="J56" s="4">
        <f t="shared" si="5"/>
        <v>2.8027036367670174E-2</v>
      </c>
      <c r="K56" s="4">
        <f t="shared" si="6"/>
        <v>5.3935330798776885E-3</v>
      </c>
      <c r="L56" s="4">
        <v>0.50031800000000004</v>
      </c>
      <c r="M56" s="4">
        <v>1.2737160000000001</v>
      </c>
      <c r="N56" s="4">
        <v>0.58067999999999997</v>
      </c>
      <c r="O56" s="4">
        <v>2.986294</v>
      </c>
      <c r="P56" s="4">
        <v>0.90739700000000001</v>
      </c>
      <c r="Q56" s="4">
        <v>2.8027030000000002</v>
      </c>
      <c r="R56" s="4">
        <v>0.53935299999999997</v>
      </c>
      <c r="S56" s="4">
        <v>0.50209499999999996</v>
      </c>
      <c r="T56" s="4">
        <v>1.2782389999999999</v>
      </c>
      <c r="U56" s="4">
        <v>0.58274199999999998</v>
      </c>
      <c r="V56" s="4">
        <v>2.9969000000000001</v>
      </c>
      <c r="W56" s="5">
        <f t="shared" si="3"/>
        <v>19.951783901467447</v>
      </c>
      <c r="X56" s="4">
        <v>6.5740749999999997</v>
      </c>
      <c r="Y56" s="4">
        <v>22.570374999999999</v>
      </c>
      <c r="Z56" s="4">
        <v>20.478563000000001</v>
      </c>
      <c r="AA56" s="4">
        <v>28.356438000000001</v>
      </c>
      <c r="AB56" s="4">
        <v>16.767313000000001</v>
      </c>
      <c r="AC56" s="4">
        <v>11.827313</v>
      </c>
      <c r="AD56" s="4">
        <v>4.2211449999999999</v>
      </c>
      <c r="AE56" s="4">
        <v>11.124544</v>
      </c>
      <c r="AF56" s="4">
        <v>0</v>
      </c>
      <c r="AG56" s="4">
        <v>9.9881890000000002</v>
      </c>
      <c r="AH56" s="4">
        <v>0</v>
      </c>
    </row>
    <row r="57" spans="1:34">
      <c r="A57" s="4">
        <v>-460</v>
      </c>
      <c r="B57" s="4">
        <v>26.21857</v>
      </c>
      <c r="C57" s="4">
        <v>0.52290000000000003</v>
      </c>
      <c r="D57" s="4">
        <v>0.52104200000000001</v>
      </c>
      <c r="E57" s="4">
        <v>8.3590999999999999E-2</v>
      </c>
      <c r="F57" s="4">
        <v>1.1805369999999999</v>
      </c>
      <c r="G57" s="4">
        <v>3.4724650000000001</v>
      </c>
      <c r="H57" s="4">
        <v>0.71235199999999999</v>
      </c>
      <c r="I57" s="4">
        <f t="shared" si="4"/>
        <v>1.176400440021674E-2</v>
      </c>
      <c r="J57" s="4">
        <f t="shared" si="5"/>
        <v>3.4602976052083609E-2</v>
      </c>
      <c r="K57" s="4">
        <f t="shared" si="6"/>
        <v>7.0985594373604516E-3</v>
      </c>
      <c r="L57" s="4">
        <v>0.50433099999999997</v>
      </c>
      <c r="M57" s="4">
        <v>1.294449</v>
      </c>
      <c r="N57" s="4">
        <v>0.70682599999999995</v>
      </c>
      <c r="O57" s="4">
        <v>2.8542000000000001</v>
      </c>
      <c r="P57" s="4">
        <v>1.176401</v>
      </c>
      <c r="Q57" s="4">
        <v>3.4602979999999999</v>
      </c>
      <c r="R57" s="4">
        <v>0.70985600000000004</v>
      </c>
      <c r="S57" s="4">
        <v>0.50168199999999996</v>
      </c>
      <c r="T57" s="4">
        <v>1.287652</v>
      </c>
      <c r="U57" s="4">
        <v>0.70311400000000002</v>
      </c>
      <c r="V57" s="4">
        <v>2.8392110000000002</v>
      </c>
      <c r="W57" s="5">
        <f t="shared" si="3"/>
        <v>20.742397243880966</v>
      </c>
      <c r="X57" s="4">
        <v>7.2573350000000003</v>
      </c>
      <c r="Y57" s="4">
        <v>20.012499999999999</v>
      </c>
      <c r="Z57" s="4">
        <v>18.794813000000001</v>
      </c>
      <c r="AA57" s="4">
        <v>28.667124999999999</v>
      </c>
      <c r="AB57" s="4">
        <v>19.612563000000002</v>
      </c>
      <c r="AC57" s="4">
        <v>12.913</v>
      </c>
      <c r="AD57" s="4">
        <v>4.0763160000000003</v>
      </c>
      <c r="AE57" s="4">
        <v>11.156647</v>
      </c>
      <c r="AF57" s="4">
        <v>0</v>
      </c>
      <c r="AG57" s="4">
        <v>10.017566</v>
      </c>
      <c r="AH57" s="4">
        <v>0</v>
      </c>
    </row>
    <row r="58" spans="1:34">
      <c r="A58" s="4">
        <v>-480</v>
      </c>
      <c r="B58" s="4">
        <v>26.29955</v>
      </c>
      <c r="C58" s="4">
        <v>0.57018500000000005</v>
      </c>
      <c r="D58" s="4">
        <v>0.56817600000000001</v>
      </c>
      <c r="E58" s="4">
        <v>9.0389999999999998E-2</v>
      </c>
      <c r="F58" s="4">
        <v>1.389899</v>
      </c>
      <c r="G58" s="4">
        <v>3.902307</v>
      </c>
      <c r="H58" s="4">
        <v>0.81791000000000003</v>
      </c>
      <c r="I58" s="4">
        <f t="shared" si="4"/>
        <v>1.3868124588948993E-2</v>
      </c>
      <c r="J58" s="4">
        <f t="shared" si="5"/>
        <v>3.8936411681947954E-2</v>
      </c>
      <c r="K58" s="4">
        <f t="shared" si="6"/>
        <v>8.1609367173782199E-3</v>
      </c>
      <c r="L58" s="4">
        <v>0.24592900000000001</v>
      </c>
      <c r="M58" s="4">
        <v>1.020824</v>
      </c>
      <c r="N58" s="4">
        <v>0.53268400000000005</v>
      </c>
      <c r="O58" s="4">
        <v>2.043949</v>
      </c>
      <c r="P58" s="4">
        <v>1.3868119999999999</v>
      </c>
      <c r="Q58" s="4">
        <v>3.8936410000000001</v>
      </c>
      <c r="R58" s="4">
        <v>0.81609399999999999</v>
      </c>
      <c r="S58" s="4">
        <v>0.245111</v>
      </c>
      <c r="T58" s="4">
        <v>1.0174259999999999</v>
      </c>
      <c r="U58" s="4">
        <v>0.53090999999999999</v>
      </c>
      <c r="V58" s="4">
        <v>2.0371450000000002</v>
      </c>
      <c r="W58" s="5">
        <f t="shared" si="3"/>
        <v>20.653472431408407</v>
      </c>
      <c r="X58" s="4">
        <v>7.2170370000000004</v>
      </c>
      <c r="Y58" s="4">
        <v>18.685562999999998</v>
      </c>
      <c r="Z58" s="4">
        <v>17.465624999999999</v>
      </c>
      <c r="AA58" s="4">
        <v>30.212125</v>
      </c>
      <c r="AB58" s="4">
        <v>21.832063000000002</v>
      </c>
      <c r="AC58" s="4">
        <v>11.804625</v>
      </c>
      <c r="AD58" s="4">
        <v>3.9994269999999998</v>
      </c>
      <c r="AE58" s="4">
        <v>11.149604</v>
      </c>
      <c r="AF58" s="4">
        <v>0</v>
      </c>
      <c r="AG58" s="4">
        <v>10.011122</v>
      </c>
      <c r="AH58" s="4">
        <v>0</v>
      </c>
    </row>
    <row r="59" spans="1:34">
      <c r="A59" s="4">
        <v>-500</v>
      </c>
      <c r="B59" s="4">
        <v>26.346679999999999</v>
      </c>
      <c r="C59" s="4">
        <v>0.62434500000000004</v>
      </c>
      <c r="D59" s="4">
        <v>0.622031</v>
      </c>
      <c r="E59" s="4">
        <v>0.104115</v>
      </c>
      <c r="F59" s="4">
        <v>1.4782500000000001</v>
      </c>
      <c r="G59" s="4">
        <v>4.0366970000000002</v>
      </c>
      <c r="H59" s="4">
        <v>0.81150299999999997</v>
      </c>
      <c r="I59" s="4">
        <f t="shared" si="4"/>
        <v>1.4742223309815743E-2</v>
      </c>
      <c r="J59" s="4">
        <f t="shared" si="5"/>
        <v>4.025698535975869E-2</v>
      </c>
      <c r="K59" s="4">
        <f t="shared" si="6"/>
        <v>8.0929196296874034E-3</v>
      </c>
      <c r="L59" s="4">
        <v>-9.0905E-2</v>
      </c>
      <c r="M59" s="4">
        <v>0.41222399999999998</v>
      </c>
      <c r="N59" s="4">
        <v>0.113603</v>
      </c>
      <c r="O59" s="4">
        <v>0.487377</v>
      </c>
      <c r="P59" s="4">
        <v>1.4742230000000001</v>
      </c>
      <c r="Q59" s="4">
        <v>4.0256980000000002</v>
      </c>
      <c r="R59" s="4">
        <v>0.80929200000000001</v>
      </c>
      <c r="S59" s="4">
        <v>-9.0534000000000003E-2</v>
      </c>
      <c r="T59" s="4">
        <v>0.41054099999999999</v>
      </c>
      <c r="U59" s="4">
        <v>0.113139</v>
      </c>
      <c r="V59" s="4">
        <v>0.48538599999999998</v>
      </c>
      <c r="W59" s="5">
        <f t="shared" si="3"/>
        <v>19.447189881713712</v>
      </c>
      <c r="X59" s="4">
        <v>7.9350940000000003</v>
      </c>
      <c r="Y59" s="4">
        <v>17.116313000000002</v>
      </c>
      <c r="Z59" s="4">
        <v>17.171562999999999</v>
      </c>
      <c r="AA59" s="4">
        <v>33.130625000000002</v>
      </c>
      <c r="AB59" s="4">
        <v>22.877624999999998</v>
      </c>
      <c r="AC59" s="4">
        <v>9.703875</v>
      </c>
      <c r="AD59" s="4">
        <v>3.929427</v>
      </c>
      <c r="AE59" s="4">
        <v>11.152369</v>
      </c>
      <c r="AF59" s="4">
        <v>0</v>
      </c>
      <c r="AG59" s="4">
        <v>10.013650999999999</v>
      </c>
      <c r="AH59" s="4">
        <v>0</v>
      </c>
    </row>
    <row r="60" spans="1:34">
      <c r="A60" s="4">
        <v>-520</v>
      </c>
      <c r="B60" s="4">
        <v>26.423729999999999</v>
      </c>
      <c r="C60" s="4">
        <v>0.67574900000000004</v>
      </c>
      <c r="D60" s="4">
        <v>0.67329099999999997</v>
      </c>
      <c r="E60" s="4">
        <v>0.110595</v>
      </c>
      <c r="F60" s="4">
        <v>1.295909</v>
      </c>
      <c r="G60" s="4">
        <v>3.9216579999999999</v>
      </c>
      <c r="H60" s="4">
        <v>0.64281200000000005</v>
      </c>
      <c r="I60" s="4">
        <f t="shared" si="4"/>
        <v>1.2913240943868755E-2</v>
      </c>
      <c r="J60" s="4">
        <f t="shared" si="5"/>
        <v>3.9077832358175191E-2</v>
      </c>
      <c r="K60" s="4">
        <f t="shared" si="6"/>
        <v>6.4053774127737079E-3</v>
      </c>
      <c r="L60" s="4">
        <v>-0.38029000000000002</v>
      </c>
      <c r="M60" s="4">
        <v>8.3440000000000007E-3</v>
      </c>
      <c r="N60" s="4">
        <v>-8.9288000000000006E-2</v>
      </c>
      <c r="O60" s="4">
        <v>-0.83428000000000002</v>
      </c>
      <c r="P60" s="4">
        <v>1.2913239999999999</v>
      </c>
      <c r="Q60" s="4">
        <v>3.9077829999999998</v>
      </c>
      <c r="R60" s="4">
        <v>0.64053700000000002</v>
      </c>
      <c r="S60" s="4">
        <v>-0.378274</v>
      </c>
      <c r="T60" s="4">
        <v>8.2990000000000008E-3</v>
      </c>
      <c r="U60" s="4">
        <v>-8.8815000000000005E-2</v>
      </c>
      <c r="V60" s="4">
        <v>-0.82985600000000004</v>
      </c>
      <c r="W60" s="5">
        <f t="shared" si="3"/>
        <v>16.816368499424687</v>
      </c>
      <c r="X60" s="4">
        <v>8.1619670000000006</v>
      </c>
      <c r="Y60" s="4">
        <v>16.597438</v>
      </c>
      <c r="Z60" s="4">
        <v>17.606999999999999</v>
      </c>
      <c r="AA60" s="4">
        <v>36.428249999999998</v>
      </c>
      <c r="AB60" s="4">
        <v>22.232938000000001</v>
      </c>
      <c r="AC60" s="4">
        <v>7.1343750000000004</v>
      </c>
      <c r="AD60" s="4">
        <v>3.9962580000000001</v>
      </c>
      <c r="AE60" s="4">
        <v>11.156834</v>
      </c>
      <c r="AF60" s="4">
        <v>0</v>
      </c>
      <c r="AG60" s="4">
        <v>10.017737</v>
      </c>
      <c r="AH60" s="4">
        <v>0</v>
      </c>
    </row>
    <row r="61" spans="1:34">
      <c r="A61" s="4">
        <v>-540</v>
      </c>
      <c r="B61" s="4">
        <v>26.489840000000001</v>
      </c>
      <c r="C61" s="4">
        <v>0.71824600000000005</v>
      </c>
      <c r="D61" s="4">
        <v>0.71565800000000002</v>
      </c>
      <c r="E61" s="4">
        <v>0.116449</v>
      </c>
      <c r="F61" s="4">
        <v>1.081853</v>
      </c>
      <c r="G61" s="4">
        <v>3.373135</v>
      </c>
      <c r="H61" s="4">
        <v>0.46190900000000001</v>
      </c>
      <c r="I61" s="4">
        <f t="shared" si="4"/>
        <v>1.0794313423444944E-2</v>
      </c>
      <c r="J61" s="4">
        <f t="shared" si="5"/>
        <v>3.3655844564457429E-2</v>
      </c>
      <c r="K61" s="4">
        <f t="shared" si="6"/>
        <v>4.6087504671244901E-3</v>
      </c>
      <c r="L61" s="4">
        <v>-0.45185700000000001</v>
      </c>
      <c r="M61" s="4">
        <v>-0.25339699999999998</v>
      </c>
      <c r="N61" s="4">
        <v>-0.16939899999999999</v>
      </c>
      <c r="O61" s="4">
        <v>-1.9814160000000001</v>
      </c>
      <c r="P61" s="4">
        <v>1.079431</v>
      </c>
      <c r="Q61" s="4">
        <v>3.3655840000000001</v>
      </c>
      <c r="R61" s="4">
        <v>0.46087499999999998</v>
      </c>
      <c r="S61" s="4">
        <v>-0.45034000000000002</v>
      </c>
      <c r="T61" s="4">
        <v>-0.25254700000000002</v>
      </c>
      <c r="U61" s="4">
        <v>-0.16883100000000001</v>
      </c>
      <c r="V61" s="4">
        <v>-1.9747669999999999</v>
      </c>
      <c r="W61" s="5">
        <f t="shared" si="3"/>
        <v>14.465195113865928</v>
      </c>
      <c r="X61" s="4">
        <v>8.4516790000000004</v>
      </c>
      <c r="Y61" s="4">
        <v>17.062249999999999</v>
      </c>
      <c r="Z61" s="4">
        <v>19.394124999999999</v>
      </c>
      <c r="AA61" s="4">
        <v>40.085813000000002</v>
      </c>
      <c r="AB61" s="4">
        <v>18.923563000000001</v>
      </c>
      <c r="AC61" s="4">
        <v>4.5342500000000001</v>
      </c>
      <c r="AD61" s="4">
        <v>4.2018800000000001</v>
      </c>
      <c r="AE61" s="4">
        <v>11.149702</v>
      </c>
      <c r="AF61" s="4">
        <v>0</v>
      </c>
      <c r="AG61" s="4">
        <v>10.011210999999999</v>
      </c>
      <c r="AH61" s="4">
        <v>0</v>
      </c>
    </row>
    <row r="62" spans="1:34">
      <c r="A62" s="4">
        <v>-560</v>
      </c>
      <c r="B62" s="4">
        <v>26.532859999999999</v>
      </c>
      <c r="C62" s="4">
        <v>0.74459200000000003</v>
      </c>
      <c r="D62" s="4">
        <v>0.74200200000000005</v>
      </c>
      <c r="E62" s="4">
        <v>0.116519</v>
      </c>
      <c r="F62" s="4">
        <v>0.82188899999999998</v>
      </c>
      <c r="G62" s="4">
        <v>2.7707030000000001</v>
      </c>
      <c r="H62" s="4">
        <v>0.25665700000000002</v>
      </c>
      <c r="I62" s="4">
        <f t="shared" si="4"/>
        <v>8.2075859061940416E-3</v>
      </c>
      <c r="J62" s="4">
        <f t="shared" si="5"/>
        <v>2.7668922315604114E-2</v>
      </c>
      <c r="K62" s="4">
        <f t="shared" si="6"/>
        <v>2.5630399919284045E-3</v>
      </c>
      <c r="L62" s="4">
        <v>-0.30702000000000002</v>
      </c>
      <c r="M62" s="4">
        <v>-0.13719899999999999</v>
      </c>
      <c r="N62" s="4">
        <v>-4.5152999999999999E-2</v>
      </c>
      <c r="O62" s="4">
        <v>-2.3052359999999998</v>
      </c>
      <c r="P62" s="4">
        <v>0.82075900000000002</v>
      </c>
      <c r="Q62" s="4">
        <v>2.7668919999999999</v>
      </c>
      <c r="R62" s="4">
        <v>0.25630399999999998</v>
      </c>
      <c r="S62" s="4">
        <v>-0.30638700000000002</v>
      </c>
      <c r="T62" s="4">
        <v>-0.13691600000000001</v>
      </c>
      <c r="U62" s="4">
        <v>-4.5059000000000002E-2</v>
      </c>
      <c r="V62" s="4">
        <v>-2.3004820000000001</v>
      </c>
      <c r="W62" s="5">
        <f t="shared" si="3"/>
        <v>12.16716374315118</v>
      </c>
      <c r="X62" s="4">
        <v>8.4633120000000002</v>
      </c>
      <c r="Y62" s="4">
        <v>18.261125</v>
      </c>
      <c r="Z62" s="4">
        <v>21.738562999999999</v>
      </c>
      <c r="AA62" s="4">
        <v>42.540374999999997</v>
      </c>
      <c r="AB62" s="4">
        <v>14.91</v>
      </c>
      <c r="AC62" s="4">
        <v>2.549938</v>
      </c>
      <c r="AD62" s="4">
        <v>4.562252</v>
      </c>
      <c r="AE62" s="4">
        <v>11.144973999999999</v>
      </c>
      <c r="AF62" s="4">
        <v>0</v>
      </c>
      <c r="AG62" s="4">
        <v>10.006883999999999</v>
      </c>
      <c r="AH62" s="4">
        <v>0</v>
      </c>
    </row>
    <row r="63" spans="1:34">
      <c r="A63" s="4">
        <v>-580</v>
      </c>
      <c r="B63" s="4">
        <v>26.59732</v>
      </c>
      <c r="C63" s="4">
        <v>0.76222599999999996</v>
      </c>
      <c r="D63" s="4">
        <v>0.75980599999999998</v>
      </c>
      <c r="E63" s="4">
        <v>0.108878</v>
      </c>
      <c r="F63" s="4">
        <v>0.67947500000000005</v>
      </c>
      <c r="G63" s="4">
        <v>2.1801279999999998</v>
      </c>
      <c r="H63" s="4">
        <v>0.121366</v>
      </c>
      <c r="I63" s="4">
        <f t="shared" si="4"/>
        <v>6.7848839087151572E-3</v>
      </c>
      <c r="J63" s="4">
        <f t="shared" si="5"/>
        <v>2.1769624174751621E-2</v>
      </c>
      <c r="K63" s="4">
        <f t="shared" si="6"/>
        <v>1.2118977452667482E-3</v>
      </c>
      <c r="L63" s="4">
        <v>-0.21786</v>
      </c>
      <c r="M63" s="4">
        <v>-8.8331000000000007E-2</v>
      </c>
      <c r="N63" s="4">
        <v>0.10062599999999999</v>
      </c>
      <c r="O63" s="4">
        <v>-1.6974579999999999</v>
      </c>
      <c r="P63" s="4">
        <v>0.67848900000000001</v>
      </c>
      <c r="Q63" s="4">
        <v>2.1769620000000001</v>
      </c>
      <c r="R63" s="4">
        <v>0.12119000000000001</v>
      </c>
      <c r="S63" s="4">
        <v>-0.217386</v>
      </c>
      <c r="T63" s="4">
        <v>-8.8138999999999995E-2</v>
      </c>
      <c r="U63" s="4">
        <v>0.100407</v>
      </c>
      <c r="V63" s="4">
        <v>-1.693762</v>
      </c>
      <c r="W63" s="5">
        <f t="shared" si="3"/>
        <v>10.806559570700447</v>
      </c>
      <c r="X63" s="4">
        <v>7.8961600000000001</v>
      </c>
      <c r="Y63" s="4">
        <v>23.201187999999998</v>
      </c>
      <c r="Z63" s="4">
        <v>24.608063000000001</v>
      </c>
      <c r="AA63" s="4">
        <v>40.142437999999999</v>
      </c>
      <c r="AB63" s="4">
        <v>10.641</v>
      </c>
      <c r="AC63" s="4">
        <v>1.407313</v>
      </c>
      <c r="AD63" s="4">
        <v>5.0029060000000003</v>
      </c>
      <c r="AE63" s="4">
        <v>11.145393</v>
      </c>
      <c r="AF63" s="4">
        <v>0</v>
      </c>
      <c r="AG63" s="4">
        <v>10.007268</v>
      </c>
      <c r="AH63" s="4">
        <v>0</v>
      </c>
    </row>
    <row r="64" spans="1:34">
      <c r="A64" s="4">
        <v>-600</v>
      </c>
      <c r="B64" s="4">
        <v>26.665690000000001</v>
      </c>
      <c r="C64" s="4">
        <v>0.76859200000000005</v>
      </c>
      <c r="D64" s="4">
        <v>0.76626799999999995</v>
      </c>
      <c r="E64" s="4">
        <v>0.10455200000000001</v>
      </c>
      <c r="F64" s="4">
        <v>0.52285899999999996</v>
      </c>
      <c r="G64" s="4">
        <v>1.505646</v>
      </c>
      <c r="H64" s="4">
        <v>-3.882E-3</v>
      </c>
      <c r="I64" s="4">
        <f t="shared" si="4"/>
        <v>5.2244347036149545E-3</v>
      </c>
      <c r="J64" s="4">
        <f t="shared" si="5"/>
        <v>1.5044494239860158E-2</v>
      </c>
      <c r="K64" s="4">
        <f t="shared" si="6"/>
        <v>-3.8789148736912351E-5</v>
      </c>
      <c r="L64" s="4">
        <v>-7.6197000000000001E-2</v>
      </c>
      <c r="M64" s="4">
        <v>0.111916</v>
      </c>
      <c r="N64" s="4">
        <v>0.17604600000000001</v>
      </c>
      <c r="O64" s="4">
        <v>-0.83587900000000004</v>
      </c>
      <c r="P64" s="4">
        <v>0.52244299999999999</v>
      </c>
      <c r="Q64" s="4">
        <v>1.5044489999999999</v>
      </c>
      <c r="R64" s="4">
        <v>-3.8790000000000001E-3</v>
      </c>
      <c r="S64" s="4">
        <v>-7.6106999999999994E-2</v>
      </c>
      <c r="T64" s="4">
        <v>0.11178299999999999</v>
      </c>
      <c r="U64" s="4">
        <v>0.17583699999999999</v>
      </c>
      <c r="V64" s="4">
        <v>-0.83488300000000004</v>
      </c>
      <c r="W64" s="5">
        <f t="shared" si="3"/>
        <v>9.4042419295773545</v>
      </c>
      <c r="X64" s="4">
        <v>7.6805919999999999</v>
      </c>
      <c r="Y64" s="4">
        <v>26.501999999999999</v>
      </c>
      <c r="Z64" s="4">
        <v>28.097313</v>
      </c>
      <c r="AA64" s="4">
        <v>38.641438000000001</v>
      </c>
      <c r="AB64" s="4">
        <v>6.2854999999999999</v>
      </c>
      <c r="AC64" s="4">
        <v>0.47375</v>
      </c>
      <c r="AD64" s="4">
        <v>5.5436649999999998</v>
      </c>
      <c r="AE64" s="4">
        <v>11.141795999999999</v>
      </c>
      <c r="AF64" s="4">
        <v>0</v>
      </c>
      <c r="AG64" s="4">
        <v>10.003976</v>
      </c>
      <c r="AH64" s="4">
        <v>0</v>
      </c>
    </row>
    <row r="65" spans="1:34">
      <c r="A65" s="4">
        <v>-620</v>
      </c>
      <c r="B65" s="4">
        <v>26.712230000000002</v>
      </c>
      <c r="C65" s="4">
        <v>0.76586399999999999</v>
      </c>
      <c r="D65" s="4">
        <v>0.76393</v>
      </c>
      <c r="E65" s="4">
        <v>8.7004999999999999E-2</v>
      </c>
      <c r="F65" s="4">
        <v>0.46211400000000002</v>
      </c>
      <c r="G65" s="4">
        <v>1.285901</v>
      </c>
      <c r="H65" s="4">
        <v>-7.5741000000000003E-2</v>
      </c>
      <c r="I65" s="4">
        <f t="shared" si="4"/>
        <v>4.625843286507671E-3</v>
      </c>
      <c r="J65" s="4">
        <f t="shared" si="5"/>
        <v>1.287209759488676E-2</v>
      </c>
      <c r="K65" s="4">
        <f t="shared" si="6"/>
        <v>-7.5818087390422601E-4</v>
      </c>
      <c r="L65" s="4">
        <v>-4.2014000000000003E-2</v>
      </c>
      <c r="M65" s="4">
        <v>3.7921000000000003E-2</v>
      </c>
      <c r="N65" s="4">
        <v>0.112511</v>
      </c>
      <c r="O65" s="4">
        <v>-0.55956099999999998</v>
      </c>
      <c r="P65" s="4">
        <v>0.462584</v>
      </c>
      <c r="Q65" s="4">
        <v>1.28721</v>
      </c>
      <c r="R65" s="4">
        <v>-7.5817999999999997E-2</v>
      </c>
      <c r="S65" s="4">
        <v>-4.2077999999999997E-2</v>
      </c>
      <c r="T65" s="4">
        <v>3.7978999999999999E-2</v>
      </c>
      <c r="U65" s="4">
        <v>0.11268300000000001</v>
      </c>
      <c r="V65" s="4">
        <v>-0.560415</v>
      </c>
      <c r="W65" s="5">
        <f t="shared" si="3"/>
        <v>8.8806305332017352</v>
      </c>
      <c r="X65" s="4">
        <v>6.49777</v>
      </c>
      <c r="Y65" s="4">
        <v>32.86</v>
      </c>
      <c r="Z65" s="4">
        <v>29.181312999999999</v>
      </c>
      <c r="AA65" s="4">
        <v>33.242812999999998</v>
      </c>
      <c r="AB65" s="4">
        <v>4.5627500000000003</v>
      </c>
      <c r="AC65" s="4">
        <v>0.15312500000000001</v>
      </c>
      <c r="AD65" s="4">
        <v>6.1833400000000003</v>
      </c>
      <c r="AE65" s="4">
        <v>11.131894000000001</v>
      </c>
      <c r="AF65" s="4">
        <v>0</v>
      </c>
      <c r="AG65" s="4">
        <v>9.9949150000000007</v>
      </c>
      <c r="AH65" s="4">
        <v>0</v>
      </c>
    </row>
    <row r="66" spans="1:34">
      <c r="A66" s="4">
        <v>-640</v>
      </c>
      <c r="B66" s="4">
        <v>26.814029999999999</v>
      </c>
      <c r="C66" s="4">
        <v>0.76344199999999995</v>
      </c>
      <c r="D66" s="4">
        <v>0.76185700000000001</v>
      </c>
      <c r="E66" s="4">
        <v>7.1307999999999996E-2</v>
      </c>
      <c r="F66" s="4">
        <v>0.39848</v>
      </c>
      <c r="G66" s="4">
        <v>1.20499</v>
      </c>
      <c r="H66" s="4">
        <v>-8.9829000000000006E-2</v>
      </c>
      <c r="I66" s="4">
        <f t="shared" si="4"/>
        <v>3.98111184041775E-3</v>
      </c>
      <c r="J66" s="4">
        <f t="shared" si="5"/>
        <v>1.2038747130558585E-2</v>
      </c>
      <c r="K66" s="4">
        <f t="shared" si="6"/>
        <v>-8.9745858139150304E-4</v>
      </c>
      <c r="L66" s="4">
        <v>-1.4704999999999999E-2</v>
      </c>
      <c r="M66" s="4">
        <v>3.8679999999999999E-2</v>
      </c>
      <c r="N66" s="4">
        <v>4.9118000000000002E-2</v>
      </c>
      <c r="O66" s="4">
        <v>-0.25325199999999998</v>
      </c>
      <c r="P66" s="4">
        <v>0.39811099999999999</v>
      </c>
      <c r="Q66" s="4">
        <v>1.203875</v>
      </c>
      <c r="R66" s="4">
        <v>-8.9746000000000006E-2</v>
      </c>
      <c r="S66" s="4">
        <v>-1.4683999999999999E-2</v>
      </c>
      <c r="T66" s="4">
        <v>3.8627000000000002E-2</v>
      </c>
      <c r="U66" s="4">
        <v>4.9050000000000003E-2</v>
      </c>
      <c r="V66" s="4">
        <v>-0.25290099999999999</v>
      </c>
      <c r="W66" s="5">
        <f t="shared" si="3"/>
        <v>8.2646818611931518</v>
      </c>
      <c r="X66" s="4">
        <v>5.3690059999999997</v>
      </c>
      <c r="Y66" s="4">
        <v>36.974249999999998</v>
      </c>
      <c r="Z66" s="4">
        <v>30.471625</v>
      </c>
      <c r="AA66" s="4">
        <v>29.349688</v>
      </c>
      <c r="AB66" s="4">
        <v>3.1334379999999999</v>
      </c>
      <c r="AC66" s="4">
        <v>7.0999999999999994E-2</v>
      </c>
      <c r="AD66" s="4">
        <v>6.7424460000000002</v>
      </c>
      <c r="AE66" s="4">
        <v>11.142511000000001</v>
      </c>
      <c r="AF66" s="4">
        <v>0</v>
      </c>
      <c r="AG66" s="4">
        <v>10.004631</v>
      </c>
      <c r="AH66" s="4">
        <v>0</v>
      </c>
    </row>
    <row r="67" spans="1:34">
      <c r="A67" s="4">
        <v>-660</v>
      </c>
      <c r="B67" s="4">
        <v>27.00084</v>
      </c>
      <c r="C67" s="4">
        <v>0.76064299999999996</v>
      </c>
      <c r="D67" s="4">
        <v>0.75943499999999997</v>
      </c>
      <c r="E67" s="4">
        <v>5.4337999999999997E-2</v>
      </c>
      <c r="F67" s="4">
        <v>0.37623099999999998</v>
      </c>
      <c r="G67" s="4">
        <v>1.2215800000000001</v>
      </c>
      <c r="H67" s="4">
        <v>-0.11744599999999999</v>
      </c>
      <c r="I67" s="4">
        <f t="shared" si="4"/>
        <v>3.7543023129057674E-3</v>
      </c>
      <c r="J67" s="4">
        <f t="shared" si="5"/>
        <v>1.2189799935144706E-2</v>
      </c>
      <c r="K67" s="4">
        <f t="shared" si="6"/>
        <v>-1.1719602835532712E-3</v>
      </c>
      <c r="L67" s="4">
        <v>-1.7041000000000001E-2</v>
      </c>
      <c r="M67" s="4">
        <v>1.1908E-2</v>
      </c>
      <c r="N67" s="4">
        <v>5.2690000000000001E-2</v>
      </c>
      <c r="O67" s="4">
        <v>-0.13833699999999999</v>
      </c>
      <c r="P67" s="4">
        <v>0.37542999999999999</v>
      </c>
      <c r="Q67" s="4">
        <v>1.21898</v>
      </c>
      <c r="R67" s="4">
        <v>-0.11719599999999999</v>
      </c>
      <c r="S67" s="4">
        <v>-1.6986999999999999E-2</v>
      </c>
      <c r="T67" s="4">
        <v>1.187E-2</v>
      </c>
      <c r="U67" s="4">
        <v>5.2521999999999999E-2</v>
      </c>
      <c r="V67" s="4">
        <v>-0.13789599999999999</v>
      </c>
      <c r="W67" s="5">
        <f t="shared" si="3"/>
        <v>8.0553376206209837</v>
      </c>
      <c r="X67" s="4">
        <v>4.1502999999999997</v>
      </c>
      <c r="Y67" s="4">
        <v>39.912813</v>
      </c>
      <c r="Z67" s="4">
        <v>31.218875000000001</v>
      </c>
      <c r="AA67" s="4">
        <v>26.248249999999999</v>
      </c>
      <c r="AB67" s="4">
        <v>2.56575</v>
      </c>
      <c r="AC67" s="4">
        <v>5.4313E-2</v>
      </c>
      <c r="AD67" s="4">
        <v>7.316306</v>
      </c>
      <c r="AE67" s="4">
        <v>11.149099</v>
      </c>
      <c r="AF67" s="4">
        <v>0</v>
      </c>
      <c r="AG67" s="4">
        <v>10.010659</v>
      </c>
      <c r="AH67" s="4">
        <v>0</v>
      </c>
    </row>
    <row r="68" spans="1:34">
      <c r="A68" s="4">
        <v>-680</v>
      </c>
      <c r="B68" s="4">
        <v>27.066790000000001</v>
      </c>
      <c r="C68" s="4">
        <v>0.75639299999999998</v>
      </c>
      <c r="D68" s="4">
        <v>0.75558999999999998</v>
      </c>
      <c r="E68" s="4">
        <v>3.6146999999999999E-2</v>
      </c>
      <c r="F68" s="4">
        <v>0.36381400000000003</v>
      </c>
      <c r="G68" s="4">
        <v>1.3240510000000001</v>
      </c>
      <c r="H68" s="4">
        <v>-0.116078</v>
      </c>
      <c r="I68" s="4">
        <f t="shared" si="4"/>
        <v>3.6288536362675049E-3</v>
      </c>
      <c r="J68" s="4">
        <f t="shared" si="5"/>
        <v>1.3206713556799974E-2</v>
      </c>
      <c r="K68" s="4">
        <f t="shared" si="6"/>
        <v>-1.1578171054183164E-3</v>
      </c>
      <c r="L68" s="4">
        <v>-2.3594E-2</v>
      </c>
      <c r="M68" s="4">
        <v>3.1092000000000002E-2</v>
      </c>
      <c r="N68" s="4">
        <v>3.1697999999999997E-2</v>
      </c>
      <c r="O68" s="4">
        <v>-2.722E-3</v>
      </c>
      <c r="P68" s="4">
        <v>0.36288500000000001</v>
      </c>
      <c r="Q68" s="4">
        <v>1.3206720000000001</v>
      </c>
      <c r="R68" s="4">
        <v>-0.115782</v>
      </c>
      <c r="S68" s="4">
        <v>-2.3503E-2</v>
      </c>
      <c r="T68" s="4">
        <v>3.0973000000000001E-2</v>
      </c>
      <c r="U68" s="4">
        <v>3.1577000000000001E-2</v>
      </c>
      <c r="V68" s="4">
        <v>-2.712E-3</v>
      </c>
      <c r="W68" s="5">
        <f t="shared" si="3"/>
        <v>7.9641095436479317</v>
      </c>
      <c r="X68" s="4">
        <v>2.8038370000000001</v>
      </c>
      <c r="Y68" s="4">
        <v>41.533875000000002</v>
      </c>
      <c r="Z68" s="4">
        <v>31.401499999999999</v>
      </c>
      <c r="AA68" s="4">
        <v>24.469688000000001</v>
      </c>
      <c r="AB68" s="4">
        <v>2.5383749999999998</v>
      </c>
      <c r="AC68" s="4">
        <v>5.6563000000000002E-2</v>
      </c>
      <c r="AD68" s="4">
        <v>7.7584730000000004</v>
      </c>
      <c r="AE68" s="4">
        <v>11.151424</v>
      </c>
      <c r="AF68" s="4">
        <v>0</v>
      </c>
      <c r="AG68" s="4">
        <v>10.012786999999999</v>
      </c>
      <c r="AH68" s="4">
        <v>0</v>
      </c>
    </row>
    <row r="69" spans="1:34">
      <c r="A69" s="4">
        <v>-700</v>
      </c>
      <c r="B69" s="4">
        <v>27.146889999999999</v>
      </c>
      <c r="C69" s="4">
        <v>0.750745</v>
      </c>
      <c r="D69" s="4">
        <v>0.75035600000000002</v>
      </c>
      <c r="E69" s="4">
        <v>1.7468999999999998E-2</v>
      </c>
      <c r="F69" s="4">
        <v>0.35395900000000002</v>
      </c>
      <c r="G69" s="4">
        <v>1.2832429999999999</v>
      </c>
      <c r="H69" s="4">
        <v>-9.5543000000000003E-2</v>
      </c>
      <c r="I69" s="4">
        <f t="shared" si="4"/>
        <v>3.5362198871218354E-3</v>
      </c>
      <c r="J69" s="4">
        <f t="shared" si="5"/>
        <v>1.2820211992377322E-2</v>
      </c>
      <c r="K69" s="4">
        <f t="shared" si="6"/>
        <v>-9.5452031640749779E-4</v>
      </c>
      <c r="L69" s="4">
        <v>-7.0049999999999999E-3</v>
      </c>
      <c r="M69" s="4">
        <v>5.8812999999999997E-2</v>
      </c>
      <c r="N69" s="4">
        <v>2.7208E-2</v>
      </c>
      <c r="O69" s="4">
        <v>0.22792699999999999</v>
      </c>
      <c r="P69" s="4">
        <v>0.35362199999999999</v>
      </c>
      <c r="Q69" s="4">
        <v>1.2820210000000001</v>
      </c>
      <c r="R69" s="4">
        <v>-9.5451999999999995E-2</v>
      </c>
      <c r="S69" s="4">
        <v>-6.9950000000000003E-3</v>
      </c>
      <c r="T69" s="4">
        <v>5.8729000000000003E-2</v>
      </c>
      <c r="U69" s="4">
        <v>2.7168999999999999E-2</v>
      </c>
      <c r="V69" s="4">
        <v>0.227602</v>
      </c>
      <c r="W69" s="5">
        <f t="shared" ref="W69:W89" si="7">SQRT(F69)/C69/AG69*100</f>
        <v>7.9209483728281809</v>
      </c>
      <c r="X69" s="4">
        <v>1.397661</v>
      </c>
      <c r="Y69" s="4">
        <v>43.881312999999999</v>
      </c>
      <c r="Z69" s="4">
        <v>31.594374999999999</v>
      </c>
      <c r="AA69" s="4">
        <v>22.488375000000001</v>
      </c>
      <c r="AB69" s="4">
        <v>1.9973129999999999</v>
      </c>
      <c r="AC69" s="4">
        <v>3.8625E-2</v>
      </c>
      <c r="AD69" s="4">
        <v>8.0873930000000005</v>
      </c>
      <c r="AE69" s="4">
        <v>11.142657</v>
      </c>
      <c r="AF69" s="4">
        <v>0</v>
      </c>
      <c r="AG69" s="4">
        <v>10.004764</v>
      </c>
      <c r="AH69" s="4">
        <v>0</v>
      </c>
    </row>
    <row r="70" spans="1:34">
      <c r="A70" s="4">
        <v>-720</v>
      </c>
      <c r="B70" s="4">
        <v>27.19998</v>
      </c>
      <c r="C70" s="4">
        <v>0.747116</v>
      </c>
      <c r="D70" s="4">
        <v>0.74692499999999995</v>
      </c>
      <c r="E70" s="4">
        <v>8.6160000000000004E-3</v>
      </c>
      <c r="F70" s="4">
        <v>0.34412500000000001</v>
      </c>
      <c r="G70" s="4">
        <v>1.4137980000000001</v>
      </c>
      <c r="H70" s="4">
        <v>-8.2005999999999996E-2</v>
      </c>
      <c r="I70" s="4">
        <f t="shared" si="4"/>
        <v>3.4365966486150233E-3</v>
      </c>
      <c r="J70" s="4">
        <f t="shared" si="5"/>
        <v>1.4118862240809655E-2</v>
      </c>
      <c r="K70" s="4">
        <f t="shared" si="6"/>
        <v>-8.189510926736609E-4</v>
      </c>
      <c r="L70" s="4">
        <v>1.1873E-2</v>
      </c>
      <c r="M70" s="4">
        <v>0.126085</v>
      </c>
      <c r="N70" s="4">
        <v>3.1753999999999998E-2</v>
      </c>
      <c r="O70" s="4">
        <v>0.28925499999999998</v>
      </c>
      <c r="P70" s="4">
        <v>0.34366000000000002</v>
      </c>
      <c r="Q70" s="4">
        <v>1.4118869999999999</v>
      </c>
      <c r="R70" s="4">
        <v>-8.1894999999999996E-2</v>
      </c>
      <c r="S70" s="4">
        <v>1.1849E-2</v>
      </c>
      <c r="T70" s="4">
        <v>0.12583</v>
      </c>
      <c r="U70" s="4">
        <v>3.1689000000000002E-2</v>
      </c>
      <c r="V70" s="4">
        <v>0.28866900000000001</v>
      </c>
      <c r="W70" s="5">
        <f t="shared" si="7"/>
        <v>7.8465047844114677</v>
      </c>
      <c r="X70" s="4">
        <v>0.72162599999999999</v>
      </c>
      <c r="Y70" s="4">
        <v>42.065812999999999</v>
      </c>
      <c r="Z70" s="4">
        <v>31.213125000000002</v>
      </c>
      <c r="AA70" s="4">
        <v>24.385874999999999</v>
      </c>
      <c r="AB70" s="4">
        <v>2.263563</v>
      </c>
      <c r="AC70" s="4">
        <v>7.1624999999999994E-2</v>
      </c>
      <c r="AD70" s="4">
        <v>8.2680520000000008</v>
      </c>
      <c r="AE70" s="4">
        <v>11.144847</v>
      </c>
      <c r="AF70" s="4">
        <v>0</v>
      </c>
      <c r="AG70" s="4">
        <v>10.006767999999999</v>
      </c>
      <c r="AH70" s="4">
        <v>0</v>
      </c>
    </row>
    <row r="71" spans="1:34">
      <c r="A71" s="4">
        <v>-740</v>
      </c>
      <c r="B71" s="4">
        <v>27.296880000000002</v>
      </c>
      <c r="C71" s="4">
        <v>0.747174</v>
      </c>
      <c r="D71" s="4">
        <v>0.74713200000000002</v>
      </c>
      <c r="E71" s="4">
        <v>1.8979999999999999E-3</v>
      </c>
      <c r="F71" s="4">
        <v>0.35518899999999998</v>
      </c>
      <c r="G71" s="4">
        <v>1.4428589999999999</v>
      </c>
      <c r="H71" s="4">
        <v>-4.0614999999999998E-2</v>
      </c>
      <c r="I71" s="4">
        <f t="shared" si="4"/>
        <v>3.5442848513922583E-3</v>
      </c>
      <c r="J71" s="4">
        <f t="shared" si="5"/>
        <v>1.4397696145981385E-2</v>
      </c>
      <c r="K71" s="4">
        <f t="shared" si="6"/>
        <v>-4.0528036971667638E-4</v>
      </c>
      <c r="L71" s="4">
        <v>3.0707999999999999E-2</v>
      </c>
      <c r="M71" s="4">
        <v>0.15676200000000001</v>
      </c>
      <c r="N71" s="4">
        <v>4.8177999999999999E-2</v>
      </c>
      <c r="O71" s="4">
        <v>0.35643200000000003</v>
      </c>
      <c r="P71" s="4">
        <v>0.35442800000000002</v>
      </c>
      <c r="Q71" s="4">
        <v>1.43977</v>
      </c>
      <c r="R71" s="4">
        <v>-4.0528000000000002E-2</v>
      </c>
      <c r="S71" s="4">
        <v>3.0609000000000001E-2</v>
      </c>
      <c r="T71" s="4">
        <v>0.15625900000000001</v>
      </c>
      <c r="U71" s="4">
        <v>4.8023000000000003E-2</v>
      </c>
      <c r="V71" s="4">
        <v>0.35528799999999999</v>
      </c>
      <c r="W71" s="5">
        <f t="shared" si="7"/>
        <v>7.9678758440332844</v>
      </c>
      <c r="X71" s="4">
        <v>0.17385</v>
      </c>
      <c r="Y71" s="4">
        <v>41.165500000000002</v>
      </c>
      <c r="Z71" s="4">
        <v>31.796250000000001</v>
      </c>
      <c r="AA71" s="4">
        <v>24.80125</v>
      </c>
      <c r="AB71" s="4">
        <v>2.1713749999999998</v>
      </c>
      <c r="AC71" s="4">
        <v>6.5625000000000003E-2</v>
      </c>
      <c r="AD71" s="4">
        <v>8.3152159999999995</v>
      </c>
      <c r="AE71" s="4">
        <v>11.149169000000001</v>
      </c>
      <c r="AF71" s="4">
        <v>0</v>
      </c>
      <c r="AG71" s="4">
        <v>10.010723</v>
      </c>
      <c r="AH71" s="4">
        <v>0</v>
      </c>
    </row>
    <row r="72" spans="1:34">
      <c r="A72" s="4">
        <v>-760</v>
      </c>
      <c r="B72" s="4">
        <v>27.32734</v>
      </c>
      <c r="C72" s="4">
        <v>0.74614499999999995</v>
      </c>
      <c r="D72" s="4">
        <v>0.74616300000000002</v>
      </c>
      <c r="E72" s="4">
        <v>-8.25E-4</v>
      </c>
      <c r="F72" s="4">
        <v>0.384158</v>
      </c>
      <c r="G72" s="4">
        <v>1.5422750000000001</v>
      </c>
      <c r="H72" s="4">
        <v>-7.4799999999999997E-3</v>
      </c>
      <c r="I72" s="4">
        <f t="shared" si="4"/>
        <v>3.8403218075383268E-3</v>
      </c>
      <c r="J72" s="4">
        <f t="shared" si="5"/>
        <v>1.5417698748226441E-2</v>
      </c>
      <c r="K72" s="4">
        <f t="shared" si="6"/>
        <v>-7.4775501539436068E-5</v>
      </c>
      <c r="L72" s="4">
        <v>4.7254999999999998E-2</v>
      </c>
      <c r="M72" s="4">
        <v>0.25318499999999999</v>
      </c>
      <c r="N72" s="4">
        <v>8.3894999999999997E-2</v>
      </c>
      <c r="O72" s="4">
        <v>0.46054400000000001</v>
      </c>
      <c r="P72" s="4">
        <v>0.38403199999999998</v>
      </c>
      <c r="Q72" s="4">
        <v>1.5417700000000001</v>
      </c>
      <c r="R72" s="4">
        <v>-7.4780000000000003E-3</v>
      </c>
      <c r="S72" s="4">
        <v>4.7232000000000003E-2</v>
      </c>
      <c r="T72" s="4">
        <v>0.25306099999999998</v>
      </c>
      <c r="U72" s="4">
        <v>8.3853999999999998E-2</v>
      </c>
      <c r="V72" s="4">
        <v>0.460318</v>
      </c>
      <c r="W72" s="5">
        <f t="shared" si="7"/>
        <v>8.305400432667879</v>
      </c>
      <c r="X72" s="4">
        <v>-6.5237000000000003E-2</v>
      </c>
      <c r="Y72" s="4">
        <v>40.300624999999997</v>
      </c>
      <c r="Z72" s="4">
        <v>31.313438000000001</v>
      </c>
      <c r="AA72" s="4">
        <v>25.600249999999999</v>
      </c>
      <c r="AB72" s="4">
        <v>2.721063</v>
      </c>
      <c r="AC72" s="4">
        <v>6.4625000000000002E-2</v>
      </c>
      <c r="AD72" s="4">
        <v>8.3173589999999997</v>
      </c>
      <c r="AE72" s="4">
        <v>11.139241</v>
      </c>
      <c r="AF72" s="4">
        <v>0</v>
      </c>
      <c r="AG72" s="4">
        <v>10.001638</v>
      </c>
      <c r="AH72" s="4">
        <v>0</v>
      </c>
    </row>
    <row r="73" spans="1:34">
      <c r="A73" s="4">
        <v>-780</v>
      </c>
      <c r="B73" s="4">
        <v>27.361979999999999</v>
      </c>
      <c r="C73" s="4">
        <v>0.74831899999999996</v>
      </c>
      <c r="D73" s="4">
        <v>0.74834599999999996</v>
      </c>
      <c r="E73" s="4">
        <v>-1.2019999999999999E-3</v>
      </c>
      <c r="F73" s="4">
        <v>0.42544900000000002</v>
      </c>
      <c r="G73" s="4">
        <v>1.680463</v>
      </c>
      <c r="H73" s="4">
        <v>7.9882999999999996E-2</v>
      </c>
      <c r="I73" s="4">
        <f t="shared" si="4"/>
        <v>4.2504086284225672E-3</v>
      </c>
      <c r="J73" s="4">
        <f t="shared" si="5"/>
        <v>1.6788509163130884E-2</v>
      </c>
      <c r="K73" s="4">
        <f t="shared" si="6"/>
        <v>7.9806367499813107E-4</v>
      </c>
      <c r="L73" s="4">
        <v>0.10111100000000001</v>
      </c>
      <c r="M73" s="4">
        <v>0.359483</v>
      </c>
      <c r="N73" s="4">
        <v>0.112234</v>
      </c>
      <c r="O73" s="4">
        <v>0.88088100000000003</v>
      </c>
      <c r="P73" s="4">
        <v>0.425041</v>
      </c>
      <c r="Q73" s="4">
        <v>1.67885</v>
      </c>
      <c r="R73" s="4">
        <v>7.9807000000000003E-2</v>
      </c>
      <c r="S73" s="4">
        <v>0.100965</v>
      </c>
      <c r="T73" s="4">
        <v>0.35896600000000001</v>
      </c>
      <c r="U73" s="4">
        <v>0.11207300000000001</v>
      </c>
      <c r="V73" s="4">
        <v>0.87961400000000001</v>
      </c>
      <c r="W73" s="5">
        <f t="shared" si="7"/>
        <v>8.7122147123931022</v>
      </c>
      <c r="X73" s="4">
        <v>-0.186088</v>
      </c>
      <c r="Y73" s="4">
        <v>38.608125000000001</v>
      </c>
      <c r="Z73" s="4">
        <v>30.874813</v>
      </c>
      <c r="AA73" s="4">
        <v>27.387312999999999</v>
      </c>
      <c r="AB73" s="4">
        <v>3.0405000000000002</v>
      </c>
      <c r="AC73" s="4">
        <v>8.9249999999999996E-2</v>
      </c>
      <c r="AD73" s="4">
        <v>8.2664419999999996</v>
      </c>
      <c r="AE73" s="4">
        <v>11.142697</v>
      </c>
      <c r="AF73" s="4">
        <v>0</v>
      </c>
      <c r="AG73" s="4">
        <v>10.004799999999999</v>
      </c>
      <c r="AH73" s="4">
        <v>0</v>
      </c>
    </row>
    <row r="74" spans="1:34">
      <c r="A74" s="4">
        <v>-800</v>
      </c>
      <c r="B74" s="4">
        <v>27.432700000000001</v>
      </c>
      <c r="C74" s="4">
        <v>0.75795999999999997</v>
      </c>
      <c r="D74" s="4">
        <v>0.75788100000000003</v>
      </c>
      <c r="E74" s="4">
        <v>3.5479999999999999E-3</v>
      </c>
      <c r="F74" s="4">
        <v>0.46011200000000002</v>
      </c>
      <c r="G74" s="4">
        <v>1.8217000000000001</v>
      </c>
      <c r="H74" s="4">
        <v>0.155417</v>
      </c>
      <c r="I74" s="4">
        <f t="shared" si="4"/>
        <v>4.5952362154354897E-3</v>
      </c>
      <c r="J74" s="4">
        <f t="shared" si="5"/>
        <v>1.8193704605962962E-2</v>
      </c>
      <c r="K74" s="4">
        <f t="shared" si="6"/>
        <v>1.5521825705357335E-3</v>
      </c>
      <c r="L74" s="4">
        <v>0.15657699999999999</v>
      </c>
      <c r="M74" s="4">
        <v>0.44586700000000001</v>
      </c>
      <c r="N74" s="4">
        <v>0.16056200000000001</v>
      </c>
      <c r="O74" s="4">
        <v>0.91335699999999997</v>
      </c>
      <c r="P74" s="4">
        <v>0.45952300000000001</v>
      </c>
      <c r="Q74" s="4">
        <v>1.8193699999999999</v>
      </c>
      <c r="R74" s="4">
        <v>0.15521799999999999</v>
      </c>
      <c r="S74" s="4">
        <v>0.156277</v>
      </c>
      <c r="T74" s="4">
        <v>0.44501200000000002</v>
      </c>
      <c r="U74" s="4">
        <v>0.16025400000000001</v>
      </c>
      <c r="V74" s="4">
        <v>0.91160600000000003</v>
      </c>
      <c r="W74" s="5">
        <f t="shared" si="7"/>
        <v>8.9435025131166288</v>
      </c>
      <c r="X74" s="4">
        <v>0.10319200000000001</v>
      </c>
      <c r="Y74" s="4">
        <v>37.763812999999999</v>
      </c>
      <c r="Z74" s="4">
        <v>30.831250000000001</v>
      </c>
      <c r="AA74" s="4">
        <v>27.717813</v>
      </c>
      <c r="AB74" s="4">
        <v>3.5702500000000001</v>
      </c>
      <c r="AC74" s="4">
        <v>0.11687500000000001</v>
      </c>
      <c r="AD74" s="4">
        <v>8.1925439999999998</v>
      </c>
      <c r="AE74" s="4">
        <v>11.144444</v>
      </c>
      <c r="AF74" s="4">
        <v>0</v>
      </c>
      <c r="AG74" s="4">
        <v>10.006399999999999</v>
      </c>
      <c r="AH74" s="4">
        <v>0</v>
      </c>
    </row>
    <row r="75" spans="1:34">
      <c r="A75" s="4">
        <v>-820</v>
      </c>
      <c r="B75" s="4">
        <v>27.451029999999999</v>
      </c>
      <c r="C75" s="4">
        <v>0.76230399999999998</v>
      </c>
      <c r="D75" s="4">
        <v>0.76218900000000001</v>
      </c>
      <c r="E75" s="4">
        <v>5.1619999999999999E-3</v>
      </c>
      <c r="F75" s="4">
        <v>0.51245799999999997</v>
      </c>
      <c r="G75" s="4">
        <v>1.9881599999999999</v>
      </c>
      <c r="H75" s="4">
        <v>0.22692000000000001</v>
      </c>
      <c r="I75" s="4">
        <f t="shared" si="4"/>
        <v>5.1178703214506084E-3</v>
      </c>
      <c r="J75" s="4">
        <f t="shared" si="5"/>
        <v>1.9855568765235865E-2</v>
      </c>
      <c r="K75" s="4">
        <f t="shared" si="6"/>
        <v>2.2662289072344897E-3</v>
      </c>
      <c r="L75" s="4">
        <v>0.204985</v>
      </c>
      <c r="M75" s="4">
        <v>0.51474299999999995</v>
      </c>
      <c r="N75" s="4">
        <v>0.21702199999999999</v>
      </c>
      <c r="O75" s="4">
        <v>1.1055120000000001</v>
      </c>
      <c r="P75" s="4">
        <v>0.51178699999999999</v>
      </c>
      <c r="Q75" s="4">
        <v>1.985557</v>
      </c>
      <c r="R75" s="4">
        <v>0.22662299999999999</v>
      </c>
      <c r="S75" s="4">
        <v>0.20458299999999999</v>
      </c>
      <c r="T75" s="4">
        <v>0.513733</v>
      </c>
      <c r="U75" s="4">
        <v>0.21659600000000001</v>
      </c>
      <c r="V75" s="4">
        <v>1.1033409999999999</v>
      </c>
      <c r="W75" s="5">
        <f t="shared" si="7"/>
        <v>9.3846145567767607</v>
      </c>
      <c r="X75" s="4">
        <v>0.15326200000000001</v>
      </c>
      <c r="Y75" s="4">
        <v>36.402000000000001</v>
      </c>
      <c r="Z75" s="4">
        <v>30.515374999999999</v>
      </c>
      <c r="AA75" s="4">
        <v>28.747688</v>
      </c>
      <c r="AB75" s="4">
        <v>4.1568750000000003</v>
      </c>
      <c r="AC75" s="4">
        <v>0.178063</v>
      </c>
      <c r="AD75" s="4">
        <v>8.1467530000000004</v>
      </c>
      <c r="AE75" s="4">
        <v>11.144612</v>
      </c>
      <c r="AF75" s="4">
        <v>0</v>
      </c>
      <c r="AG75" s="4">
        <v>10.006553</v>
      </c>
      <c r="AH75" s="4">
        <v>0</v>
      </c>
    </row>
    <row r="76" spans="1:34">
      <c r="A76" s="4">
        <v>-840</v>
      </c>
      <c r="B76" s="4">
        <v>27.554790000000001</v>
      </c>
      <c r="C76" s="4">
        <v>0.77582600000000002</v>
      </c>
      <c r="D76" s="4">
        <v>0.77546000000000004</v>
      </c>
      <c r="E76" s="4">
        <v>1.6445000000000001E-2</v>
      </c>
      <c r="F76" s="4">
        <v>0.585283</v>
      </c>
      <c r="G76" s="4">
        <v>2.1202350000000001</v>
      </c>
      <c r="H76" s="4">
        <v>0.34327999999999997</v>
      </c>
      <c r="I76" s="4">
        <f t="shared" si="4"/>
        <v>5.8483820448975042E-3</v>
      </c>
      <c r="J76" s="4">
        <f t="shared" si="5"/>
        <v>2.1186236922930039E-2</v>
      </c>
      <c r="K76" s="4">
        <f t="shared" si="6"/>
        <v>3.4301911867804383E-3</v>
      </c>
      <c r="L76" s="4">
        <v>0.24126600000000001</v>
      </c>
      <c r="M76" s="4">
        <v>0.50941499999999995</v>
      </c>
      <c r="N76" s="4">
        <v>0.20960799999999999</v>
      </c>
      <c r="O76" s="4">
        <v>0.98869799999999997</v>
      </c>
      <c r="P76" s="4">
        <v>0.58483799999999997</v>
      </c>
      <c r="Q76" s="4">
        <v>2.1186240000000001</v>
      </c>
      <c r="R76" s="4">
        <v>0.34301900000000002</v>
      </c>
      <c r="S76" s="4">
        <v>0.24099100000000001</v>
      </c>
      <c r="T76" s="4">
        <v>0.50883500000000004</v>
      </c>
      <c r="U76" s="4">
        <v>0.209369</v>
      </c>
      <c r="V76" s="4">
        <v>0.98757099999999998</v>
      </c>
      <c r="W76" s="5">
        <f t="shared" si="7"/>
        <v>9.8571993035917185</v>
      </c>
      <c r="X76" s="4">
        <v>0.87251800000000002</v>
      </c>
      <c r="Y76" s="4">
        <v>35.665063000000004</v>
      </c>
      <c r="Z76" s="4">
        <v>29.581813</v>
      </c>
      <c r="AA76" s="4">
        <v>30.010313</v>
      </c>
      <c r="AB76" s="4">
        <v>4.594563</v>
      </c>
      <c r="AC76" s="4">
        <v>0.14824999999999999</v>
      </c>
      <c r="AD76" s="4">
        <v>8.1162310000000009</v>
      </c>
      <c r="AE76" s="4">
        <v>11.141605999999999</v>
      </c>
      <c r="AF76" s="4">
        <v>0</v>
      </c>
      <c r="AG76" s="4">
        <v>10.003802</v>
      </c>
      <c r="AH76" s="4">
        <v>0</v>
      </c>
    </row>
    <row r="77" spans="1:34">
      <c r="A77" s="4">
        <v>-860</v>
      </c>
      <c r="B77" s="4">
        <v>27.637280000000001</v>
      </c>
      <c r="C77" s="4">
        <v>0.78851499999999997</v>
      </c>
      <c r="D77" s="4">
        <v>0.78810000000000002</v>
      </c>
      <c r="E77" s="4">
        <v>1.8700000000000001E-2</v>
      </c>
      <c r="F77" s="4">
        <v>0.64410500000000004</v>
      </c>
      <c r="G77" s="4">
        <v>2.159125</v>
      </c>
      <c r="H77" s="4">
        <v>0.34808499999999998</v>
      </c>
      <c r="I77" s="4">
        <f t="shared" si="4"/>
        <v>6.4429311985724613E-3</v>
      </c>
      <c r="J77" s="4">
        <f t="shared" si="5"/>
        <v>2.1597556025986082E-2</v>
      </c>
      <c r="K77" s="4">
        <f t="shared" si="6"/>
        <v>3.4818666308367345E-3</v>
      </c>
      <c r="L77" s="4">
        <v>0.17077000000000001</v>
      </c>
      <c r="M77" s="4">
        <v>0.37181799999999998</v>
      </c>
      <c r="N77" s="4">
        <v>0.22125500000000001</v>
      </c>
      <c r="O77" s="4">
        <v>0.72084800000000004</v>
      </c>
      <c r="P77" s="4">
        <v>0.644293</v>
      </c>
      <c r="Q77" s="4">
        <v>2.1597559999999998</v>
      </c>
      <c r="R77" s="4">
        <v>0.348186</v>
      </c>
      <c r="S77" s="4">
        <v>0.170845</v>
      </c>
      <c r="T77" s="4">
        <v>0.37198100000000001</v>
      </c>
      <c r="U77" s="4">
        <v>0.22135199999999999</v>
      </c>
      <c r="V77" s="4">
        <v>0.72116400000000003</v>
      </c>
      <c r="W77" s="5">
        <f t="shared" si="7"/>
        <v>10.179625184223269</v>
      </c>
      <c r="X77" s="4">
        <v>1.0179739999999999</v>
      </c>
      <c r="Y77" s="4">
        <v>34.946812999999999</v>
      </c>
      <c r="Z77" s="4">
        <v>29.538563</v>
      </c>
      <c r="AA77" s="4">
        <v>31.033374999999999</v>
      </c>
      <c r="AB77" s="4">
        <v>4.3549379999999998</v>
      </c>
      <c r="AC77" s="4">
        <v>0.12631300000000001</v>
      </c>
      <c r="AD77" s="4">
        <v>8.1197990000000004</v>
      </c>
      <c r="AE77" s="4">
        <v>11.135854999999999</v>
      </c>
      <c r="AF77" s="4">
        <v>0</v>
      </c>
      <c r="AG77" s="4">
        <v>9.9985400000000002</v>
      </c>
      <c r="AH77" s="4">
        <v>0</v>
      </c>
    </row>
    <row r="78" spans="1:34">
      <c r="A78" s="4">
        <v>-880</v>
      </c>
      <c r="B78" s="4">
        <v>27.63289</v>
      </c>
      <c r="C78" s="4">
        <v>0.80791800000000003</v>
      </c>
      <c r="D78" s="4">
        <v>0.80723100000000003</v>
      </c>
      <c r="E78" s="4">
        <v>3.0915000000000002E-2</v>
      </c>
      <c r="F78" s="4">
        <v>0.71167499999999995</v>
      </c>
      <c r="G78" s="4">
        <v>2.3734380000000002</v>
      </c>
      <c r="H78" s="4">
        <v>0.40973700000000002</v>
      </c>
      <c r="I78" s="4">
        <f t="shared" si="4"/>
        <v>7.1163571716631683E-3</v>
      </c>
      <c r="J78" s="4">
        <f t="shared" si="5"/>
        <v>2.3733069916461715E-2</v>
      </c>
      <c r="K78" s="4">
        <f t="shared" si="6"/>
        <v>4.0971438345392937E-3</v>
      </c>
      <c r="L78" s="4">
        <v>0.209594</v>
      </c>
      <c r="M78" s="4">
        <v>0.43864999999999998</v>
      </c>
      <c r="N78" s="4">
        <v>0.220224</v>
      </c>
      <c r="O78" s="4">
        <v>0.740259</v>
      </c>
      <c r="P78" s="4">
        <v>0.71163600000000005</v>
      </c>
      <c r="Q78" s="4">
        <v>2.3733070000000001</v>
      </c>
      <c r="R78" s="4">
        <v>0.409715</v>
      </c>
      <c r="S78" s="4">
        <v>0.20957700000000001</v>
      </c>
      <c r="T78" s="4">
        <v>0.438614</v>
      </c>
      <c r="U78" s="4">
        <v>0.22020600000000001</v>
      </c>
      <c r="V78" s="4">
        <v>0.74019800000000002</v>
      </c>
      <c r="W78" s="5">
        <f t="shared" si="7"/>
        <v>10.441468546204808</v>
      </c>
      <c r="X78" s="4">
        <v>1.8005059999999999</v>
      </c>
      <c r="Y78" s="4">
        <v>33.499250000000004</v>
      </c>
      <c r="Z78" s="4">
        <v>28.982624999999999</v>
      </c>
      <c r="AA78" s="4">
        <v>32.273499999999999</v>
      </c>
      <c r="AB78" s="4">
        <v>5.1401250000000003</v>
      </c>
      <c r="AC78" s="4">
        <v>0.1045</v>
      </c>
      <c r="AD78" s="4">
        <v>8.1223130000000001</v>
      </c>
      <c r="AE78" s="4">
        <v>11.137752000000001</v>
      </c>
      <c r="AF78" s="4">
        <v>0</v>
      </c>
      <c r="AG78" s="4">
        <v>10.000275999999999</v>
      </c>
      <c r="AH78" s="4">
        <v>0</v>
      </c>
    </row>
    <row r="79" spans="1:34">
      <c r="A79" s="4">
        <v>-900</v>
      </c>
      <c r="B79" s="4">
        <v>27.680689999999998</v>
      </c>
      <c r="C79" s="4">
        <v>0.81819799999999998</v>
      </c>
      <c r="D79" s="4">
        <v>0.817361</v>
      </c>
      <c r="E79" s="4">
        <v>3.7648000000000001E-2</v>
      </c>
      <c r="F79" s="4">
        <v>0.79046000000000005</v>
      </c>
      <c r="G79" s="4">
        <v>2.3400919999999998</v>
      </c>
      <c r="H79" s="4">
        <v>0.45705499999999999</v>
      </c>
      <c r="I79" s="4">
        <f t="shared" si="4"/>
        <v>7.8903467588820782E-3</v>
      </c>
      <c r="J79" s="4">
        <f t="shared" si="5"/>
        <v>2.3358724448657591E-2</v>
      </c>
      <c r="K79" s="4">
        <f t="shared" si="6"/>
        <v>4.562308577133376E-3</v>
      </c>
      <c r="L79" s="4">
        <v>0.17466100000000001</v>
      </c>
      <c r="M79" s="4">
        <v>0.37090600000000001</v>
      </c>
      <c r="N79" s="4">
        <v>0.21895400000000001</v>
      </c>
      <c r="O79" s="4">
        <v>0.39557900000000001</v>
      </c>
      <c r="P79" s="4">
        <v>0.78903500000000004</v>
      </c>
      <c r="Q79" s="4">
        <v>2.3358720000000002</v>
      </c>
      <c r="R79" s="4">
        <v>0.456231</v>
      </c>
      <c r="S79" s="4">
        <v>0.17418900000000001</v>
      </c>
      <c r="T79" s="4">
        <v>0.36990299999999998</v>
      </c>
      <c r="U79" s="4">
        <v>0.218362</v>
      </c>
      <c r="V79" s="4">
        <v>0.394509</v>
      </c>
      <c r="W79" s="5">
        <f t="shared" si="7"/>
        <v>10.856494864354747</v>
      </c>
      <c r="X79" s="4">
        <v>2.215646</v>
      </c>
      <c r="Y79" s="4">
        <v>34.079500000000003</v>
      </c>
      <c r="Z79" s="4">
        <v>29.181937999999999</v>
      </c>
      <c r="AA79" s="4">
        <v>31.77225</v>
      </c>
      <c r="AB79" s="4">
        <v>4.8354379999999999</v>
      </c>
      <c r="AC79" s="4">
        <v>0.13087499999999999</v>
      </c>
      <c r="AD79" s="4">
        <v>8.1870060000000002</v>
      </c>
      <c r="AE79" s="4">
        <v>11.147316999999999</v>
      </c>
      <c r="AF79" s="4">
        <v>0</v>
      </c>
      <c r="AG79" s="4">
        <v>10.009028000000001</v>
      </c>
      <c r="AH79" s="4">
        <v>0</v>
      </c>
    </row>
    <row r="80" spans="1:34">
      <c r="A80" s="4">
        <v>-950</v>
      </c>
      <c r="B80" s="4">
        <v>27.73967</v>
      </c>
      <c r="C80" s="4">
        <v>0.87870300000000001</v>
      </c>
      <c r="D80" s="4">
        <v>0.87735399999999997</v>
      </c>
      <c r="E80" s="4">
        <v>6.0657999999999997E-2</v>
      </c>
      <c r="F80" s="4">
        <v>0.82399100000000003</v>
      </c>
      <c r="G80" s="4">
        <v>2.3181039999999999</v>
      </c>
      <c r="H80" s="4">
        <v>0.48558299999999999</v>
      </c>
      <c r="I80" s="4">
        <f t="shared" si="4"/>
        <v>8.2187446297776624E-3</v>
      </c>
      <c r="J80" s="4">
        <f t="shared" si="5"/>
        <v>2.3121496231471118E-2</v>
      </c>
      <c r="K80" s="4">
        <f t="shared" si="6"/>
        <v>4.8433571162322482E-3</v>
      </c>
      <c r="L80" s="4">
        <v>1.354E-2</v>
      </c>
      <c r="M80" s="4">
        <v>2.5676999999999998E-2</v>
      </c>
      <c r="N80" s="4">
        <v>8.5590000000000006E-3</v>
      </c>
      <c r="O80" s="4">
        <v>-0.19981199999999999</v>
      </c>
      <c r="P80" s="4">
        <v>0.82187399999999999</v>
      </c>
      <c r="Q80" s="4">
        <v>2.3121499999999999</v>
      </c>
      <c r="R80" s="4">
        <v>0.48433500000000002</v>
      </c>
      <c r="S80" s="4">
        <v>1.3488E-2</v>
      </c>
      <c r="T80" s="4">
        <v>2.5578E-2</v>
      </c>
      <c r="U80" s="4">
        <v>8.5260000000000006E-3</v>
      </c>
      <c r="V80" s="4">
        <v>-0.199042</v>
      </c>
      <c r="W80" s="5">
        <f t="shared" si="7"/>
        <v>10.31717112654554</v>
      </c>
      <c r="X80" s="4">
        <v>3.5473330000000001</v>
      </c>
      <c r="Y80" s="4">
        <v>33.90175</v>
      </c>
      <c r="Z80" s="4">
        <v>30.059937999999999</v>
      </c>
      <c r="AA80" s="4">
        <v>31.971688</v>
      </c>
      <c r="AB80" s="4">
        <v>3.9956879999999999</v>
      </c>
      <c r="AC80" s="4">
        <v>7.0938000000000001E-2</v>
      </c>
      <c r="AD80" s="4">
        <v>8.5049860000000006</v>
      </c>
      <c r="AE80" s="4">
        <v>11.151512</v>
      </c>
      <c r="AF80" s="4">
        <v>0</v>
      </c>
      <c r="AG80" s="4">
        <v>10.012867999999999</v>
      </c>
      <c r="AH80" s="4">
        <v>0</v>
      </c>
    </row>
    <row r="81" spans="1:34">
      <c r="A81" s="4">
        <v>-1000</v>
      </c>
      <c r="B81" s="4">
        <v>27.754449999999999</v>
      </c>
      <c r="C81" s="4">
        <v>0.93068799999999996</v>
      </c>
      <c r="D81" s="4">
        <v>0.92909200000000003</v>
      </c>
      <c r="E81" s="4">
        <v>7.1815000000000004E-2</v>
      </c>
      <c r="F81" s="4">
        <v>0.76587499999999997</v>
      </c>
      <c r="G81" s="4">
        <v>2.1134490000000001</v>
      </c>
      <c r="H81" s="4">
        <v>0.414105</v>
      </c>
      <c r="I81" s="4">
        <f t="shared" si="4"/>
        <v>7.6680684712894043E-3</v>
      </c>
      <c r="J81" s="4">
        <f t="shared" si="5"/>
        <v>2.1160204527603227E-2</v>
      </c>
      <c r="K81" s="4">
        <f t="shared" si="6"/>
        <v>4.1460884534725625E-3</v>
      </c>
      <c r="L81" s="4">
        <v>-0.132303</v>
      </c>
      <c r="M81" s="4">
        <v>-0.22951199999999999</v>
      </c>
      <c r="N81" s="4">
        <v>-0.17394000000000001</v>
      </c>
      <c r="O81" s="4">
        <v>-0.83915399999999996</v>
      </c>
      <c r="P81" s="4">
        <v>0.76680700000000002</v>
      </c>
      <c r="Q81" s="4">
        <v>2.1160209999999999</v>
      </c>
      <c r="R81" s="4">
        <v>0.41460900000000001</v>
      </c>
      <c r="S81" s="4">
        <v>-0.132545</v>
      </c>
      <c r="T81" s="4">
        <v>-0.229931</v>
      </c>
      <c r="U81" s="4">
        <v>-0.174257</v>
      </c>
      <c r="V81" s="4">
        <v>-0.84068600000000004</v>
      </c>
      <c r="W81" s="5">
        <f t="shared" si="7"/>
        <v>9.4089005208733933</v>
      </c>
      <c r="X81" s="4">
        <v>4.0996550000000003</v>
      </c>
      <c r="Y81" s="4">
        <v>34.562063000000002</v>
      </c>
      <c r="Z81" s="4">
        <v>31.814250000000001</v>
      </c>
      <c r="AA81" s="4">
        <v>30.882563000000001</v>
      </c>
      <c r="AB81" s="4">
        <v>2.6914380000000002</v>
      </c>
      <c r="AC81" s="4">
        <v>4.9688000000000003E-2</v>
      </c>
      <c r="AD81" s="4">
        <v>8.9627529999999993</v>
      </c>
      <c r="AE81" s="4">
        <v>11.130808999999999</v>
      </c>
      <c r="AF81" s="4">
        <v>0</v>
      </c>
      <c r="AG81" s="4">
        <v>9.9939219999999995</v>
      </c>
      <c r="AH81" s="4">
        <v>0</v>
      </c>
    </row>
    <row r="82" spans="1:34">
      <c r="A82" s="4">
        <v>-1050</v>
      </c>
      <c r="B82" s="4">
        <v>27.804130000000001</v>
      </c>
      <c r="C82" s="4">
        <v>0.97611800000000004</v>
      </c>
      <c r="D82" s="4">
        <v>0.97424699999999997</v>
      </c>
      <c r="E82" s="4">
        <v>8.4154000000000007E-2</v>
      </c>
      <c r="F82" s="4">
        <v>0.62220500000000001</v>
      </c>
      <c r="G82" s="4">
        <v>1.7148559999999999</v>
      </c>
      <c r="H82" s="4">
        <v>0.310448</v>
      </c>
      <c r="I82" s="4">
        <f t="shared" si="4"/>
        <v>6.2041530203330525E-3</v>
      </c>
      <c r="J82" s="4">
        <f t="shared" si="5"/>
        <v>1.7099234226398464E-2</v>
      </c>
      <c r="K82" s="4">
        <f t="shared" si="6"/>
        <v>3.0955503360730876E-3</v>
      </c>
      <c r="L82" s="4">
        <v>-0.19211300000000001</v>
      </c>
      <c r="M82" s="4">
        <v>-0.314633</v>
      </c>
      <c r="N82" s="4">
        <v>-0.21368000000000001</v>
      </c>
      <c r="O82" s="4">
        <v>-0.98835899999999999</v>
      </c>
      <c r="P82" s="4">
        <v>0.62041500000000005</v>
      </c>
      <c r="Q82" s="4">
        <v>1.7099230000000001</v>
      </c>
      <c r="R82" s="4">
        <v>0.30955500000000002</v>
      </c>
      <c r="S82" s="4">
        <v>-0.19128500000000001</v>
      </c>
      <c r="T82" s="4">
        <v>-0.313276</v>
      </c>
      <c r="U82" s="4">
        <v>-0.212758</v>
      </c>
      <c r="V82" s="4">
        <v>-0.98409800000000003</v>
      </c>
      <c r="W82" s="5">
        <f t="shared" si="7"/>
        <v>8.0693569866413952</v>
      </c>
      <c r="X82" s="4">
        <v>4.7102219999999999</v>
      </c>
      <c r="Y82" s="4">
        <v>36.213875000000002</v>
      </c>
      <c r="Z82" s="4">
        <v>34.324688000000002</v>
      </c>
      <c r="AA82" s="4">
        <v>28.166563</v>
      </c>
      <c r="AB82" s="4">
        <v>1.2869999999999999</v>
      </c>
      <c r="AC82" s="4">
        <v>7.8750000000000001E-3</v>
      </c>
      <c r="AD82" s="4">
        <v>9.4678579999999997</v>
      </c>
      <c r="AE82" s="4">
        <v>11.153200999999999</v>
      </c>
      <c r="AF82" s="4">
        <v>0</v>
      </c>
      <c r="AG82" s="4">
        <v>10.014412999999999</v>
      </c>
      <c r="AH82" s="4">
        <v>0</v>
      </c>
    </row>
    <row r="83" spans="1:34">
      <c r="A83" s="4">
        <v>-1100</v>
      </c>
      <c r="B83" s="4">
        <v>27.855409999999999</v>
      </c>
      <c r="C83" s="4">
        <v>1.0183720000000001</v>
      </c>
      <c r="D83" s="4">
        <v>1.0161560000000001</v>
      </c>
      <c r="E83" s="4">
        <v>9.9737999999999993E-2</v>
      </c>
      <c r="F83" s="4">
        <v>0.42730499999999999</v>
      </c>
      <c r="G83" s="4">
        <v>1.305911</v>
      </c>
      <c r="H83" s="4">
        <v>0.17377100000000001</v>
      </c>
      <c r="I83" s="4">
        <f t="shared" si="4"/>
        <v>4.2595365681646624E-3</v>
      </c>
      <c r="J83" s="4">
        <f t="shared" si="5"/>
        <v>1.3017810835980116E-2</v>
      </c>
      <c r="K83" s="4">
        <f t="shared" si="6"/>
        <v>1.7322145282328586E-3</v>
      </c>
      <c r="L83" s="4">
        <v>-0.1019</v>
      </c>
      <c r="M83" s="4">
        <v>-0.143432</v>
      </c>
      <c r="N83" s="4">
        <v>-0.12134</v>
      </c>
      <c r="O83" s="4">
        <v>-0.62924000000000002</v>
      </c>
      <c r="P83" s="4">
        <v>0.42595300000000003</v>
      </c>
      <c r="Q83" s="4">
        <v>1.3017810000000001</v>
      </c>
      <c r="R83" s="4">
        <v>0.17322100000000001</v>
      </c>
      <c r="S83" s="4">
        <v>-0.10141699999999999</v>
      </c>
      <c r="T83" s="4">
        <v>-0.14275199999999999</v>
      </c>
      <c r="U83" s="4">
        <v>-0.120765</v>
      </c>
      <c r="V83" s="4">
        <v>-0.62625799999999998</v>
      </c>
      <c r="W83" s="5">
        <f t="shared" si="7"/>
        <v>6.4087705873762362</v>
      </c>
      <c r="X83" s="4">
        <v>5.4735589999999998</v>
      </c>
      <c r="Y83" s="4">
        <v>37.427124999999997</v>
      </c>
      <c r="Z83" s="4">
        <v>37.357438000000002</v>
      </c>
      <c r="AA83" s="4">
        <v>24.544937999999998</v>
      </c>
      <c r="AB83" s="4">
        <v>0.66725000000000001</v>
      </c>
      <c r="AC83" s="4">
        <v>3.2499999999999999E-3</v>
      </c>
      <c r="AD83" s="4">
        <v>10.008881000000001</v>
      </c>
      <c r="AE83" s="4">
        <v>11.154771</v>
      </c>
      <c r="AF83" s="4">
        <v>0</v>
      </c>
      <c r="AG83" s="4">
        <v>10.01585</v>
      </c>
      <c r="AH83" s="4">
        <v>0</v>
      </c>
    </row>
    <row r="84" spans="1:34">
      <c r="A84" s="4">
        <v>-1150</v>
      </c>
      <c r="B84" s="4">
        <v>27.910250000000001</v>
      </c>
      <c r="C84" s="4">
        <v>1.044516</v>
      </c>
      <c r="D84" s="4">
        <v>1.042152</v>
      </c>
      <c r="E84" s="4">
        <v>0.106377</v>
      </c>
      <c r="F84" s="4">
        <v>0.33763100000000001</v>
      </c>
      <c r="G84" s="4">
        <v>0.99582700000000002</v>
      </c>
      <c r="H84" s="4">
        <v>0.113513</v>
      </c>
      <c r="I84" s="4">
        <f t="shared" si="4"/>
        <v>3.3683532982580759E-3</v>
      </c>
      <c r="J84" s="4">
        <f t="shared" si="5"/>
        <v>9.9348020766589704E-3</v>
      </c>
      <c r="K84" s="4">
        <f t="shared" si="6"/>
        <v>1.1324549225194634E-3</v>
      </c>
      <c r="L84" s="4">
        <v>-2.8531999999999998E-2</v>
      </c>
      <c r="M84" s="4">
        <v>-3.1660000000000001E-2</v>
      </c>
      <c r="N84" s="4">
        <v>-3.3378999999999999E-2</v>
      </c>
      <c r="O84" s="4">
        <v>-8.5204000000000002E-2</v>
      </c>
      <c r="P84" s="4">
        <v>0.33683600000000002</v>
      </c>
      <c r="Q84" s="4">
        <v>0.99348000000000003</v>
      </c>
      <c r="R84" s="4">
        <v>0.113246</v>
      </c>
      <c r="S84" s="4">
        <v>-2.8431000000000001E-2</v>
      </c>
      <c r="T84" s="4">
        <v>-3.1548E-2</v>
      </c>
      <c r="U84" s="4">
        <v>-3.3260999999999999E-2</v>
      </c>
      <c r="V84" s="4">
        <v>-8.4903000000000006E-2</v>
      </c>
      <c r="W84" s="5">
        <f t="shared" si="7"/>
        <v>5.5564028028171375</v>
      </c>
      <c r="X84" s="4">
        <v>5.7372209999999999</v>
      </c>
      <c r="Y84" s="4">
        <v>40.266500000000001</v>
      </c>
      <c r="Z84" s="4">
        <v>38.499313000000001</v>
      </c>
      <c r="AA84" s="4">
        <v>20.903188</v>
      </c>
      <c r="AB84" s="4">
        <v>0.33081300000000002</v>
      </c>
      <c r="AC84" s="4">
        <v>1.8799999999999999E-4</v>
      </c>
      <c r="AD84" s="4">
        <v>10.478655</v>
      </c>
      <c r="AE84" s="4">
        <v>11.150351000000001</v>
      </c>
      <c r="AF84" s="4">
        <v>0</v>
      </c>
      <c r="AG84" s="4">
        <v>10.011804</v>
      </c>
      <c r="AH84" s="4">
        <v>0</v>
      </c>
    </row>
    <row r="85" spans="1:34">
      <c r="A85" s="4">
        <v>-1200</v>
      </c>
      <c r="B85" s="4">
        <v>27.94237</v>
      </c>
      <c r="C85" s="4">
        <v>1.0628770000000001</v>
      </c>
      <c r="D85" s="4">
        <v>1.0603020000000001</v>
      </c>
      <c r="E85" s="4">
        <v>0.11586399999999999</v>
      </c>
      <c r="F85" s="4">
        <v>0.307728</v>
      </c>
      <c r="G85" s="4">
        <v>0.99054900000000001</v>
      </c>
      <c r="H85" s="4">
        <v>0.103065</v>
      </c>
      <c r="I85" s="4">
        <f t="shared" si="4"/>
        <v>3.0741134629407238E-3</v>
      </c>
      <c r="J85" s="4">
        <f t="shared" si="5"/>
        <v>9.8952971994828911E-3</v>
      </c>
      <c r="K85" s="4">
        <f t="shared" si="6"/>
        <v>1.0295894558115793E-3</v>
      </c>
      <c r="L85" s="4">
        <v>5.176E-3</v>
      </c>
      <c r="M85" s="4">
        <v>3.2475999999999998E-2</v>
      </c>
      <c r="N85" s="4">
        <v>2.1635000000000001E-2</v>
      </c>
      <c r="O85" s="4">
        <v>3.8223E-2</v>
      </c>
      <c r="P85" s="4">
        <v>0.30741099999999999</v>
      </c>
      <c r="Q85" s="4">
        <v>0.98952899999999999</v>
      </c>
      <c r="R85" s="4">
        <v>0.10295799999999999</v>
      </c>
      <c r="S85" s="4">
        <v>5.1679999999999999E-3</v>
      </c>
      <c r="T85" s="4">
        <v>3.2425000000000002E-2</v>
      </c>
      <c r="U85" s="4">
        <v>2.1600999999999999E-2</v>
      </c>
      <c r="V85" s="4">
        <v>3.8163999999999997E-2</v>
      </c>
      <c r="W85" s="5">
        <f t="shared" si="7"/>
        <v>5.2164726793739735</v>
      </c>
      <c r="X85" s="4">
        <v>6.150188</v>
      </c>
      <c r="Y85" s="4">
        <v>38.715187999999998</v>
      </c>
      <c r="Z85" s="4">
        <v>38.658813000000002</v>
      </c>
      <c r="AA85" s="4">
        <v>22.186</v>
      </c>
      <c r="AB85" s="4">
        <v>0.439938</v>
      </c>
      <c r="AC85" s="4">
        <v>6.3E-5</v>
      </c>
      <c r="AD85" s="4">
        <v>10.815248</v>
      </c>
      <c r="AE85" s="4">
        <v>11.143077999999999</v>
      </c>
      <c r="AF85" s="4">
        <v>0</v>
      </c>
      <c r="AG85" s="4">
        <v>10.005148999999999</v>
      </c>
      <c r="AH85" s="4">
        <v>0</v>
      </c>
    </row>
    <row r="86" spans="1:34">
      <c r="A86" s="4">
        <v>-1250</v>
      </c>
      <c r="B86" s="4">
        <v>27.953119999999998</v>
      </c>
      <c r="C86" s="4">
        <v>1.0834280000000001</v>
      </c>
      <c r="D86" s="4">
        <v>1.08067</v>
      </c>
      <c r="E86" s="4">
        <v>0.124125</v>
      </c>
      <c r="F86" s="4">
        <v>0.329453</v>
      </c>
      <c r="G86" s="4">
        <v>0.99101099999999998</v>
      </c>
      <c r="H86" s="4">
        <v>0.10398399999999999</v>
      </c>
      <c r="I86" s="4">
        <f t="shared" si="4"/>
        <v>3.28870772817019E-3</v>
      </c>
      <c r="J86" s="4">
        <f t="shared" si="5"/>
        <v>9.8925963169303917E-3</v>
      </c>
      <c r="K86" s="4">
        <f t="shared" si="6"/>
        <v>1.0380023384399264E-3</v>
      </c>
      <c r="L86" s="4">
        <v>4.6151999999999999E-2</v>
      </c>
      <c r="M86" s="4">
        <v>8.6495000000000002E-2</v>
      </c>
      <c r="N86" s="4">
        <v>6.3030000000000003E-2</v>
      </c>
      <c r="O86" s="4">
        <v>0.21953400000000001</v>
      </c>
      <c r="P86" s="4">
        <v>0.32887100000000002</v>
      </c>
      <c r="Q86" s="4">
        <v>0.98926000000000003</v>
      </c>
      <c r="R86" s="4">
        <v>0.1038</v>
      </c>
      <c r="S86" s="4">
        <v>4.6030000000000001E-2</v>
      </c>
      <c r="T86" s="4">
        <v>8.6265999999999995E-2</v>
      </c>
      <c r="U86" s="4">
        <v>6.2863000000000002E-2</v>
      </c>
      <c r="V86" s="4">
        <v>0.21895200000000001</v>
      </c>
      <c r="W86" s="5">
        <f t="shared" si="7"/>
        <v>5.2931302891316285</v>
      </c>
      <c r="X86" s="4">
        <v>6.4681949999999997</v>
      </c>
      <c r="Y86" s="4">
        <v>38.174999999999997</v>
      </c>
      <c r="Z86" s="4">
        <v>37.914250000000003</v>
      </c>
      <c r="AA86" s="4">
        <v>23.426874999999999</v>
      </c>
      <c r="AB86" s="4">
        <v>0.48243799999999998</v>
      </c>
      <c r="AC86" s="4">
        <v>1.438E-3</v>
      </c>
      <c r="AD86" s="4">
        <v>11.095367</v>
      </c>
      <c r="AE86" s="4">
        <v>11.147119</v>
      </c>
      <c r="AF86" s="4">
        <v>0</v>
      </c>
      <c r="AG86" s="4">
        <v>10.008848</v>
      </c>
      <c r="AH86" s="4">
        <v>0</v>
      </c>
    </row>
    <row r="87" spans="1:34">
      <c r="A87" s="4">
        <v>-1300</v>
      </c>
      <c r="B87" s="4">
        <v>28.00583</v>
      </c>
      <c r="C87" s="4">
        <v>1.1037859999999999</v>
      </c>
      <c r="D87" s="4">
        <v>1.1009359999999999</v>
      </c>
      <c r="E87" s="4">
        <v>0.12823799999999999</v>
      </c>
      <c r="F87" s="4">
        <v>0.38756600000000002</v>
      </c>
      <c r="G87" s="4">
        <v>1.0614440000000001</v>
      </c>
      <c r="H87" s="4">
        <v>0.126694</v>
      </c>
      <c r="I87" s="4">
        <f t="shared" si="4"/>
        <v>3.8662183501847274E-3</v>
      </c>
      <c r="J87" s="4">
        <f t="shared" si="5"/>
        <v>1.0588581739609455E-2</v>
      </c>
      <c r="K87" s="4">
        <f t="shared" si="6"/>
        <v>1.263853556963985E-3</v>
      </c>
      <c r="L87" s="4">
        <v>4.2666999999999997E-2</v>
      </c>
      <c r="M87" s="4">
        <v>9.0825000000000003E-2</v>
      </c>
      <c r="N87" s="4">
        <v>6.6251000000000004E-2</v>
      </c>
      <c r="O87" s="4">
        <v>0.20327600000000001</v>
      </c>
      <c r="P87" s="4">
        <v>0.38662200000000002</v>
      </c>
      <c r="Q87" s="4">
        <v>1.0588580000000001</v>
      </c>
      <c r="R87" s="4">
        <v>0.126385</v>
      </c>
      <c r="S87" s="4">
        <v>4.2511E-2</v>
      </c>
      <c r="T87" s="4">
        <v>9.0494000000000005E-2</v>
      </c>
      <c r="U87" s="4">
        <v>6.6008999999999998E-2</v>
      </c>
      <c r="V87" s="4">
        <v>0.20253399999999999</v>
      </c>
      <c r="W87" s="5">
        <f t="shared" si="7"/>
        <v>5.6332406891550697</v>
      </c>
      <c r="X87" s="4">
        <v>6.5518380000000001</v>
      </c>
      <c r="Y87" s="4">
        <v>37.792499999999997</v>
      </c>
      <c r="Z87" s="4">
        <v>36.842624999999998</v>
      </c>
      <c r="AA87" s="4">
        <v>24.891874999999999</v>
      </c>
      <c r="AB87" s="4">
        <v>0.47299999999999998</v>
      </c>
      <c r="AC87" s="4">
        <v>0</v>
      </c>
      <c r="AD87" s="4">
        <v>11.282636999999999</v>
      </c>
      <c r="AE87" s="4">
        <v>11.150786</v>
      </c>
      <c r="AF87" s="4">
        <v>0</v>
      </c>
      <c r="AG87" s="4">
        <v>10.012203</v>
      </c>
      <c r="AH87" s="4">
        <v>0</v>
      </c>
    </row>
    <row r="88" spans="1:34">
      <c r="A88" s="4">
        <v>-1350</v>
      </c>
      <c r="B88" s="4">
        <v>28.041329999999999</v>
      </c>
      <c r="C88" s="4">
        <v>1.130768</v>
      </c>
      <c r="D88" s="4">
        <v>1.127718</v>
      </c>
      <c r="E88" s="4">
        <v>0.13723199999999999</v>
      </c>
      <c r="F88" s="4">
        <v>0.40272799999999997</v>
      </c>
      <c r="G88" s="4">
        <v>1.0879030000000001</v>
      </c>
      <c r="H88" s="4">
        <v>0.13713</v>
      </c>
      <c r="I88" s="4">
        <f t="shared" si="4"/>
        <v>4.0144035276804338E-3</v>
      </c>
      <c r="J88" s="4">
        <f t="shared" si="5"/>
        <v>1.0844246342380286E-2</v>
      </c>
      <c r="K88" s="4">
        <f t="shared" si="6"/>
        <v>1.3669155254931813E-3</v>
      </c>
      <c r="L88" s="4">
        <v>1.0364E-2</v>
      </c>
      <c r="M88" s="4">
        <v>5.7327000000000003E-2</v>
      </c>
      <c r="N88" s="4">
        <v>4.2785999999999998E-2</v>
      </c>
      <c r="O88" s="4">
        <v>8.7413000000000005E-2</v>
      </c>
      <c r="P88" s="4">
        <v>0.40144099999999999</v>
      </c>
      <c r="Q88" s="4">
        <v>1.084425</v>
      </c>
      <c r="R88" s="4">
        <v>0.13669100000000001</v>
      </c>
      <c r="S88" s="4">
        <v>1.0315E-2</v>
      </c>
      <c r="T88" s="4">
        <v>5.7051999999999999E-2</v>
      </c>
      <c r="U88" s="4">
        <v>4.2581000000000001E-2</v>
      </c>
      <c r="V88" s="4">
        <v>8.6994000000000002E-2</v>
      </c>
      <c r="W88" s="5">
        <f t="shared" si="7"/>
        <v>5.6032113363695641</v>
      </c>
      <c r="X88" s="4">
        <v>6.8440120000000002</v>
      </c>
      <c r="Y88" s="4">
        <v>35.106124999999999</v>
      </c>
      <c r="Z88" s="4">
        <v>37.511687999999999</v>
      </c>
      <c r="AA88" s="4">
        <v>27.017624999999999</v>
      </c>
      <c r="AB88" s="4">
        <v>0.36456300000000003</v>
      </c>
      <c r="AC88" s="4">
        <v>0</v>
      </c>
      <c r="AD88" s="4">
        <v>11.545211999999999</v>
      </c>
      <c r="AE88" s="4">
        <v>11.154961999999999</v>
      </c>
      <c r="AF88" s="4">
        <v>0</v>
      </c>
      <c r="AG88" s="4">
        <v>10.016025000000001</v>
      </c>
      <c r="AH88" s="4">
        <v>0</v>
      </c>
    </row>
    <row r="89" spans="1:34">
      <c r="A89" s="4">
        <v>-1400</v>
      </c>
      <c r="B89" s="4">
        <v>28.082270000000001</v>
      </c>
      <c r="C89" s="4">
        <v>1.157016</v>
      </c>
      <c r="D89" s="4">
        <v>1.1537470000000001</v>
      </c>
      <c r="E89" s="4">
        <v>0.147087</v>
      </c>
      <c r="F89" s="4">
        <v>0.431145</v>
      </c>
      <c r="G89" s="4">
        <v>1.083032</v>
      </c>
      <c r="H89" s="4">
        <v>0.117178</v>
      </c>
      <c r="I89" s="4">
        <f t="shared" si="4"/>
        <v>4.3038150920238268E-3</v>
      </c>
      <c r="J89" s="4">
        <f t="shared" si="5"/>
        <v>1.0811141186247663E-2</v>
      </c>
      <c r="K89" s="4">
        <f t="shared" si="6"/>
        <v>1.1697049597076807E-3</v>
      </c>
      <c r="L89" s="4">
        <v>-3.9350000000000001E-3</v>
      </c>
      <c r="M89" s="4">
        <v>-5.0699999999999999E-3</v>
      </c>
      <c r="N89" s="4">
        <v>4.8849999999999996E-3</v>
      </c>
      <c r="O89" s="4">
        <v>-1.1043000000000001E-2</v>
      </c>
      <c r="P89" s="4">
        <v>0.43038199999999999</v>
      </c>
      <c r="Q89" s="4">
        <v>1.0811139999999999</v>
      </c>
      <c r="R89" s="4">
        <v>0.11697</v>
      </c>
      <c r="S89" s="4">
        <v>-3.9249999999999997E-3</v>
      </c>
      <c r="T89" s="4">
        <v>-5.0559999999999997E-3</v>
      </c>
      <c r="U89" s="4">
        <v>4.8719999999999996E-3</v>
      </c>
      <c r="V89" s="4">
        <v>-1.1013999999999999E-2</v>
      </c>
      <c r="W89" s="5">
        <f t="shared" si="7"/>
        <v>5.670057164075951</v>
      </c>
      <c r="X89" s="4">
        <v>7.183516</v>
      </c>
      <c r="Y89" s="4">
        <v>32.172750000000001</v>
      </c>
      <c r="Z89" s="4">
        <v>38.304375</v>
      </c>
      <c r="AA89" s="4">
        <v>29.200375000000001</v>
      </c>
      <c r="AB89" s="4">
        <v>0.32250000000000001</v>
      </c>
      <c r="AC89" s="4">
        <v>0</v>
      </c>
      <c r="AD89" s="4">
        <v>11.842574000000001</v>
      </c>
      <c r="AE89" s="4">
        <v>11.147138999999999</v>
      </c>
      <c r="AF89" s="4">
        <v>0</v>
      </c>
      <c r="AG89" s="4">
        <v>10.008865999999999</v>
      </c>
      <c r="AH89" s="4">
        <v>0</v>
      </c>
    </row>
  </sheetData>
  <sheetCalcPr fullCalcOnLoad="1"/>
  <phoneticPr fontId="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H89"/>
  <sheetViews>
    <sheetView topLeftCell="L71" workbookViewId="0">
      <selection activeCell="W4" sqref="W4:W89"/>
    </sheetView>
  </sheetViews>
  <sheetFormatPr baseColWidth="10" defaultColWidth="8.7109375" defaultRowHeight="14"/>
  <cols>
    <col min="1" max="16384" width="8.7109375" style="4"/>
  </cols>
  <sheetData>
    <row r="1" spans="1:34">
      <c r="A1" s="8" t="s">
        <v>18</v>
      </c>
    </row>
    <row r="2" spans="1:34">
      <c r="A2" s="4" t="s">
        <v>87</v>
      </c>
      <c r="B2" s="4" t="s">
        <v>88</v>
      </c>
      <c r="C2" s="4" t="s">
        <v>89</v>
      </c>
      <c r="D2" s="4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t="s">
        <v>13</v>
      </c>
      <c r="J2" t="s">
        <v>14</v>
      </c>
      <c r="K2" t="s">
        <v>15</v>
      </c>
      <c r="L2" s="4" t="s">
        <v>95</v>
      </c>
      <c r="M2" s="4" t="s">
        <v>96</v>
      </c>
      <c r="N2" s="4" t="s">
        <v>97</v>
      </c>
      <c r="O2" s="4" t="s">
        <v>98</v>
      </c>
      <c r="P2" s="4" t="s">
        <v>99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104</v>
      </c>
      <c r="V2" s="4" t="s">
        <v>0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9</v>
      </c>
      <c r="AF2" s="4" t="s">
        <v>10</v>
      </c>
      <c r="AG2" s="4" t="s">
        <v>11</v>
      </c>
      <c r="AH2" s="4" t="s">
        <v>12</v>
      </c>
    </row>
    <row r="3" spans="1:34">
      <c r="A3" s="4" t="s">
        <v>24</v>
      </c>
      <c r="B3" s="4" t="s">
        <v>25</v>
      </c>
      <c r="C3" s="4" t="s">
        <v>26</v>
      </c>
      <c r="D3" s="4" t="s">
        <v>26</v>
      </c>
      <c r="E3" s="4" t="s">
        <v>27</v>
      </c>
      <c r="F3" s="4" t="s">
        <v>28</v>
      </c>
      <c r="G3" s="4" t="s">
        <v>28</v>
      </c>
      <c r="H3" s="4" t="s">
        <v>28</v>
      </c>
      <c r="I3" t="s">
        <v>28</v>
      </c>
      <c r="J3" t="s">
        <v>28</v>
      </c>
      <c r="K3" t="s">
        <v>28</v>
      </c>
      <c r="L3" s="4" t="s">
        <v>28</v>
      </c>
      <c r="M3" s="4" t="s">
        <v>28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31</v>
      </c>
      <c r="S3" s="4" t="s">
        <v>32</v>
      </c>
      <c r="T3" s="4" t="s">
        <v>32</v>
      </c>
      <c r="U3" s="4" t="s">
        <v>32</v>
      </c>
      <c r="V3" s="4" t="s">
        <v>33</v>
      </c>
      <c r="W3" s="4" t="s">
        <v>28</v>
      </c>
      <c r="X3" s="4" t="s">
        <v>34</v>
      </c>
      <c r="Y3" s="4" t="s">
        <v>35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26</v>
      </c>
      <c r="AE3" s="4" t="s">
        <v>26</v>
      </c>
      <c r="AF3" s="4" t="s">
        <v>26</v>
      </c>
      <c r="AG3" s="4" t="s">
        <v>26</v>
      </c>
      <c r="AH3" s="4" t="s">
        <v>36</v>
      </c>
    </row>
    <row r="4" spans="1:34">
      <c r="A4" s="4">
        <v>0</v>
      </c>
      <c r="B4" s="4">
        <v>28.377749999999999</v>
      </c>
      <c r="C4" s="4">
        <v>0.55911</v>
      </c>
      <c r="D4" s="4">
        <v>0.55544400000000005</v>
      </c>
      <c r="E4" s="4">
        <v>0.164941</v>
      </c>
      <c r="F4" s="4">
        <v>0.45242399999999999</v>
      </c>
      <c r="G4" s="4">
        <v>1.8260989999999999</v>
      </c>
      <c r="H4" s="4">
        <v>-0.124779</v>
      </c>
      <c r="I4" s="4">
        <f>F4/AG4^2</f>
        <v>4.5661574831346429E-3</v>
      </c>
      <c r="J4" s="4">
        <f>G4/AG4^2</f>
        <v>1.8430179684974023E-2</v>
      </c>
      <c r="K4" s="4">
        <f>H4/AG4^2</f>
        <v>-1.2593508845420614E-3</v>
      </c>
      <c r="L4" s="4">
        <v>-9.3686000000000005E-2</v>
      </c>
      <c r="M4" s="4">
        <v>0.145958</v>
      </c>
      <c r="N4" s="4">
        <v>4.6045000000000003E-2</v>
      </c>
      <c r="O4" s="4">
        <v>-1.628153</v>
      </c>
      <c r="P4" s="4">
        <v>0.45661600000000002</v>
      </c>
      <c r="Q4" s="4">
        <v>1.843018</v>
      </c>
      <c r="R4" s="4">
        <v>-0.12593499999999999</v>
      </c>
      <c r="S4" s="4">
        <v>-9.4991000000000006E-2</v>
      </c>
      <c r="T4" s="4">
        <v>0.14799200000000001</v>
      </c>
      <c r="U4" s="4">
        <v>4.6685999999999998E-2</v>
      </c>
      <c r="V4" s="4">
        <v>-1.650833</v>
      </c>
      <c r="W4" s="5">
        <f>SQRT(F4)/C4/AG4*100</f>
        <v>12.085877360741712</v>
      </c>
      <c r="X4" s="4">
        <v>16.225209</v>
      </c>
      <c r="Y4" s="4">
        <v>11.470063</v>
      </c>
      <c r="Z4" s="4">
        <v>12.262813</v>
      </c>
      <c r="AA4" s="4">
        <v>29.725438</v>
      </c>
      <c r="AB4" s="4">
        <v>33.383313000000001</v>
      </c>
      <c r="AC4" s="4">
        <v>13.158374999999999</v>
      </c>
      <c r="AD4" s="4">
        <v>5.4253390000000001</v>
      </c>
      <c r="AE4" s="4">
        <v>11.087175999999999</v>
      </c>
      <c r="AF4" s="4">
        <v>0</v>
      </c>
      <c r="AG4" s="4">
        <v>9.9539939999999998</v>
      </c>
      <c r="AH4" s="4">
        <v>0</v>
      </c>
    </row>
    <row r="5" spans="1:34">
      <c r="A5" s="4">
        <v>-20</v>
      </c>
      <c r="B5" s="4">
        <v>28.593489999999999</v>
      </c>
      <c r="C5" s="4">
        <v>0.56540199999999996</v>
      </c>
      <c r="D5" s="4">
        <v>0.56271199999999999</v>
      </c>
      <c r="E5" s="4">
        <v>0.12103800000000001</v>
      </c>
      <c r="F5" s="4">
        <v>0.46544400000000002</v>
      </c>
      <c r="G5" s="4">
        <v>1.879769</v>
      </c>
      <c r="H5" s="4">
        <v>-0.139048</v>
      </c>
      <c r="I5" s="4">
        <f t="shared" ref="I5" si="0">F5/AG5^2</f>
        <v>4.6948881682126447E-3</v>
      </c>
      <c r="J5" s="4">
        <f t="shared" ref="J5" si="1">G5/AG5^2</f>
        <v>1.8961046306479223E-2</v>
      </c>
      <c r="K5" s="4">
        <f t="shared" ref="K5" si="2">H5/AG5^2</f>
        <v>-1.4025635952201164E-3</v>
      </c>
      <c r="L5" s="4">
        <v>-8.4348000000000006E-2</v>
      </c>
      <c r="M5" s="4">
        <v>0.119342</v>
      </c>
      <c r="N5" s="4">
        <v>2.9940000000000001E-2</v>
      </c>
      <c r="O5" s="4">
        <v>-1.378018</v>
      </c>
      <c r="P5" s="4">
        <v>0.46948800000000002</v>
      </c>
      <c r="Q5" s="4">
        <v>1.8961049999999999</v>
      </c>
      <c r="R5" s="4">
        <v>-0.14025599999999999</v>
      </c>
      <c r="S5" s="4">
        <v>-8.5449999999999998E-2</v>
      </c>
      <c r="T5" s="4">
        <v>0.12090099999999999</v>
      </c>
      <c r="U5" s="4">
        <v>3.0331E-2</v>
      </c>
      <c r="V5" s="4">
        <v>-1.39602</v>
      </c>
      <c r="W5" s="5">
        <f t="shared" ref="W5:W68" si="3">SQRT(F5)/C5/AG5*100</f>
        <v>12.118679098468549</v>
      </c>
      <c r="X5" s="4">
        <v>11.972690999999999</v>
      </c>
      <c r="Y5" s="4">
        <v>16.357250000000001</v>
      </c>
      <c r="Z5" s="4">
        <v>16.341062999999998</v>
      </c>
      <c r="AA5" s="4">
        <v>34.653438000000001</v>
      </c>
      <c r="AB5" s="4">
        <v>26.145562999999999</v>
      </c>
      <c r="AC5" s="4">
        <v>6.502688</v>
      </c>
      <c r="AD5" s="4">
        <v>5.4026949999999996</v>
      </c>
      <c r="AE5" s="4">
        <v>11.090275999999999</v>
      </c>
      <c r="AF5" s="4">
        <v>0</v>
      </c>
      <c r="AG5" s="4">
        <v>9.9568300000000001</v>
      </c>
      <c r="AH5" s="4">
        <v>0</v>
      </c>
    </row>
    <row r="6" spans="1:34">
      <c r="A6" s="4">
        <v>-40</v>
      </c>
      <c r="B6" s="4">
        <v>28.795960000000001</v>
      </c>
      <c r="C6" s="4">
        <v>0.56504699999999997</v>
      </c>
      <c r="D6" s="4">
        <v>0.56305700000000003</v>
      </c>
      <c r="E6" s="4">
        <v>8.9538000000000006E-2</v>
      </c>
      <c r="F6" s="4">
        <v>0.46882800000000002</v>
      </c>
      <c r="G6" s="4">
        <v>1.893435</v>
      </c>
      <c r="H6" s="4">
        <v>-0.12266199999999999</v>
      </c>
      <c r="I6" s="4">
        <f t="shared" ref="I6:I53" si="4">F6/AG6^2</f>
        <v>4.7108980730635195E-3</v>
      </c>
      <c r="J6" s="4">
        <f t="shared" ref="J6:J53" si="5">G6/AG6^2</f>
        <v>1.9025696615754657E-2</v>
      </c>
      <c r="K6" s="4">
        <f t="shared" ref="K6:K53" si="6">H6/AG6^2</f>
        <v>-1.2325376885299456E-3</v>
      </c>
      <c r="L6" s="4">
        <v>-7.5134000000000006E-2</v>
      </c>
      <c r="M6" s="4">
        <v>9.3736E-2</v>
      </c>
      <c r="N6" s="4">
        <v>4.3424999999999998E-2</v>
      </c>
      <c r="O6" s="4">
        <v>-1.07422</v>
      </c>
      <c r="P6" s="4">
        <v>0.47109000000000001</v>
      </c>
      <c r="Q6" s="4">
        <v>1.9025700000000001</v>
      </c>
      <c r="R6" s="4">
        <v>-0.123254</v>
      </c>
      <c r="S6" s="4">
        <v>-7.5677999999999995E-2</v>
      </c>
      <c r="T6" s="4">
        <v>9.4414999999999999E-2</v>
      </c>
      <c r="U6" s="4">
        <v>4.3740000000000001E-2</v>
      </c>
      <c r="V6" s="4">
        <v>-1.082003</v>
      </c>
      <c r="W6" s="5">
        <f t="shared" si="3"/>
        <v>12.14695102343231</v>
      </c>
      <c r="X6" s="4">
        <v>8.9424139999999994</v>
      </c>
      <c r="Y6" s="4">
        <v>19.570374999999999</v>
      </c>
      <c r="Z6" s="4">
        <v>19.620374999999999</v>
      </c>
      <c r="AA6" s="4">
        <v>36.335749999999997</v>
      </c>
      <c r="AB6" s="4">
        <v>20.386313000000001</v>
      </c>
      <c r="AC6" s="4">
        <v>4.0871880000000003</v>
      </c>
      <c r="AD6" s="4">
        <v>5.3991309999999997</v>
      </c>
      <c r="AE6" s="4">
        <v>11.111186</v>
      </c>
      <c r="AF6" s="4">
        <v>0</v>
      </c>
      <c r="AG6" s="4">
        <v>9.9759650000000004</v>
      </c>
      <c r="AH6" s="4">
        <v>0</v>
      </c>
    </row>
    <row r="7" spans="1:34">
      <c r="A7" s="4">
        <v>-60</v>
      </c>
      <c r="B7" s="4">
        <v>28.892969999999998</v>
      </c>
      <c r="C7" s="4">
        <v>0.56078600000000001</v>
      </c>
      <c r="D7" s="4">
        <v>0.55934300000000003</v>
      </c>
      <c r="E7" s="4">
        <v>6.4939999999999998E-2</v>
      </c>
      <c r="F7" s="4">
        <v>0.487099</v>
      </c>
      <c r="G7" s="4">
        <v>1.7586200000000001</v>
      </c>
      <c r="H7" s="4">
        <v>-9.3258999999999995E-2</v>
      </c>
      <c r="I7" s="4">
        <f t="shared" si="4"/>
        <v>4.9028713847775801E-3</v>
      </c>
      <c r="J7" s="4">
        <f t="shared" si="5"/>
        <v>1.7701304405670196E-2</v>
      </c>
      <c r="K7" s="4">
        <f t="shared" si="6"/>
        <v>-9.3869394614436131E-4</v>
      </c>
      <c r="L7" s="4">
        <v>-6.5620999999999999E-2</v>
      </c>
      <c r="M7" s="4">
        <v>7.0503999999999997E-2</v>
      </c>
      <c r="N7" s="4">
        <v>3.3827000000000003E-2</v>
      </c>
      <c r="O7" s="4">
        <v>-0.80657400000000001</v>
      </c>
      <c r="P7" s="4">
        <v>0.49028699999999997</v>
      </c>
      <c r="Q7" s="4">
        <v>1.77013</v>
      </c>
      <c r="R7" s="4">
        <v>-9.3868999999999994E-2</v>
      </c>
      <c r="S7" s="4">
        <v>-6.6266000000000005E-2</v>
      </c>
      <c r="T7" s="4">
        <v>7.1197999999999997E-2</v>
      </c>
      <c r="U7" s="4">
        <v>3.4159000000000002E-2</v>
      </c>
      <c r="V7" s="4">
        <v>-0.81450500000000003</v>
      </c>
      <c r="W7" s="5">
        <f t="shared" si="3"/>
        <v>12.486136759381534</v>
      </c>
      <c r="X7" s="4">
        <v>6.5876260000000002</v>
      </c>
      <c r="Y7" s="4">
        <v>22.843624999999999</v>
      </c>
      <c r="Z7" s="4">
        <v>22.356625000000001</v>
      </c>
      <c r="AA7" s="4">
        <v>35.734625000000001</v>
      </c>
      <c r="AB7" s="4">
        <v>16.633875</v>
      </c>
      <c r="AC7" s="4">
        <v>2.4312499999999999</v>
      </c>
      <c r="AD7" s="4">
        <v>5.4370289999999999</v>
      </c>
      <c r="AE7" s="4">
        <v>11.101863</v>
      </c>
      <c r="AF7" s="4">
        <v>0</v>
      </c>
      <c r="AG7" s="4">
        <v>9.9674340000000008</v>
      </c>
      <c r="AH7" s="4">
        <v>0</v>
      </c>
    </row>
    <row r="8" spans="1:34">
      <c r="A8" s="4">
        <v>-80</v>
      </c>
      <c r="B8" s="4">
        <v>29.00029</v>
      </c>
      <c r="C8" s="4">
        <v>0.55327000000000004</v>
      </c>
      <c r="D8" s="4">
        <v>0.55218999999999996</v>
      </c>
      <c r="E8" s="4">
        <v>4.8584000000000002E-2</v>
      </c>
      <c r="F8" s="4">
        <v>0.49150199999999999</v>
      </c>
      <c r="G8" s="4">
        <v>1.689819</v>
      </c>
      <c r="H8" s="4">
        <v>-7.9372999999999999E-2</v>
      </c>
      <c r="I8" s="4">
        <f t="shared" si="4"/>
        <v>4.9542530256636323E-3</v>
      </c>
      <c r="J8" s="4">
        <f t="shared" si="5"/>
        <v>1.7033075945924722E-2</v>
      </c>
      <c r="K8" s="4">
        <f t="shared" si="6"/>
        <v>-8.0006576861538605E-4</v>
      </c>
      <c r="L8" s="4">
        <v>-7.2814000000000004E-2</v>
      </c>
      <c r="M8" s="4">
        <v>9.9129999999999996E-2</v>
      </c>
      <c r="N8" s="4">
        <v>5.4525999999999998E-2</v>
      </c>
      <c r="O8" s="4">
        <v>-0.77640399999999998</v>
      </c>
      <c r="P8" s="4">
        <v>0.495425</v>
      </c>
      <c r="Q8" s="4">
        <v>1.703308</v>
      </c>
      <c r="R8" s="4">
        <v>-8.0005999999999994E-2</v>
      </c>
      <c r="S8" s="4">
        <v>-7.3687000000000002E-2</v>
      </c>
      <c r="T8" s="4">
        <v>0.10031900000000001</v>
      </c>
      <c r="U8" s="4">
        <v>5.518E-2</v>
      </c>
      <c r="V8" s="4">
        <v>-0.78571899999999995</v>
      </c>
      <c r="W8" s="5">
        <f t="shared" si="3"/>
        <v>12.721899767765565</v>
      </c>
      <c r="X8" s="4">
        <v>5.0394430000000003</v>
      </c>
      <c r="Y8" s="4">
        <v>24.670812999999999</v>
      </c>
      <c r="Z8" s="4">
        <v>23.153313000000001</v>
      </c>
      <c r="AA8" s="4">
        <v>35.725937999999999</v>
      </c>
      <c r="AB8" s="4">
        <v>14.731</v>
      </c>
      <c r="AC8" s="4">
        <v>1.7189380000000001</v>
      </c>
      <c r="AD8" s="4">
        <v>5.6157849999999998</v>
      </c>
      <c r="AE8" s="4">
        <v>11.094096</v>
      </c>
      <c r="AF8" s="4">
        <v>0</v>
      </c>
      <c r="AG8" s="4">
        <v>9.9603260000000002</v>
      </c>
      <c r="AH8" s="4">
        <v>0</v>
      </c>
    </row>
    <row r="9" spans="1:34">
      <c r="A9" s="4">
        <v>-100</v>
      </c>
      <c r="B9" s="4">
        <v>29.122440000000001</v>
      </c>
      <c r="C9" s="4">
        <v>0.54515400000000003</v>
      </c>
      <c r="D9" s="4">
        <v>0.54434400000000005</v>
      </c>
      <c r="E9" s="4">
        <v>3.6424999999999999E-2</v>
      </c>
      <c r="F9" s="4">
        <v>0.494454</v>
      </c>
      <c r="G9" s="4">
        <v>1.634482</v>
      </c>
      <c r="H9" s="4">
        <v>-6.9425000000000001E-2</v>
      </c>
      <c r="I9" s="4">
        <f t="shared" si="4"/>
        <v>4.9887396756653699E-3</v>
      </c>
      <c r="J9" s="4">
        <f t="shared" si="5"/>
        <v>1.6490927776013308E-2</v>
      </c>
      <c r="K9" s="4">
        <f t="shared" si="6"/>
        <v>-7.0045596149099468E-4</v>
      </c>
      <c r="L9" s="4">
        <v>-0.10000199999999999</v>
      </c>
      <c r="M9" s="4">
        <v>7.5627E-2</v>
      </c>
      <c r="N9" s="4">
        <v>1.9165000000000001E-2</v>
      </c>
      <c r="O9" s="4">
        <v>-0.74416700000000002</v>
      </c>
      <c r="P9" s="4">
        <v>0.49887399999999998</v>
      </c>
      <c r="Q9" s="4">
        <v>1.6490929999999999</v>
      </c>
      <c r="R9" s="4">
        <v>-7.0044999999999996E-2</v>
      </c>
      <c r="S9" s="4">
        <v>-0.101345</v>
      </c>
      <c r="T9" s="4">
        <v>7.6644000000000004E-2</v>
      </c>
      <c r="U9" s="4">
        <v>1.9422999999999999E-2</v>
      </c>
      <c r="V9" s="4">
        <v>-0.75416700000000003</v>
      </c>
      <c r="W9" s="5">
        <f t="shared" si="3"/>
        <v>12.956157475205703</v>
      </c>
      <c r="X9" s="4">
        <v>3.8589310000000001</v>
      </c>
      <c r="Y9" s="4">
        <v>26.415938000000001</v>
      </c>
      <c r="Z9" s="4">
        <v>24.019812999999999</v>
      </c>
      <c r="AA9" s="4">
        <v>34.699312999999997</v>
      </c>
      <c r="AB9" s="4">
        <v>13.10225</v>
      </c>
      <c r="AC9" s="4">
        <v>1.762688</v>
      </c>
      <c r="AD9" s="4">
        <v>5.7484159999999997</v>
      </c>
      <c r="AE9" s="4">
        <v>11.088933000000001</v>
      </c>
      <c r="AF9" s="4">
        <v>0</v>
      </c>
      <c r="AG9" s="4">
        <v>9.9556020000000007</v>
      </c>
      <c r="AH9" s="4">
        <v>0</v>
      </c>
    </row>
    <row r="10" spans="1:34">
      <c r="A10" s="4">
        <v>-150</v>
      </c>
      <c r="B10" s="4">
        <v>29.178979999999999</v>
      </c>
      <c r="C10" s="4">
        <v>0.52672300000000005</v>
      </c>
      <c r="D10" s="4">
        <v>0.52662600000000004</v>
      </c>
      <c r="E10" s="4">
        <v>4.3709999999999999E-3</v>
      </c>
      <c r="F10" s="4">
        <v>0.468503</v>
      </c>
      <c r="G10" s="4">
        <v>1.579216</v>
      </c>
      <c r="H10" s="4">
        <v>-2.0091000000000001E-2</v>
      </c>
      <c r="I10" s="4">
        <f t="shared" si="4"/>
        <v>4.7228548716435597E-3</v>
      </c>
      <c r="J10" s="4">
        <f t="shared" si="5"/>
        <v>1.5919658954110124E-2</v>
      </c>
      <c r="K10" s="4">
        <f t="shared" si="6"/>
        <v>-2.0253205897548311E-4</v>
      </c>
      <c r="L10" s="4">
        <v>-0.141872</v>
      </c>
      <c r="M10" s="4">
        <v>7.4454999999999993E-2</v>
      </c>
      <c r="N10" s="4">
        <v>4.3369999999999997E-3</v>
      </c>
      <c r="O10" s="4">
        <v>-0.70528299999999999</v>
      </c>
      <c r="P10" s="4">
        <v>0.47228599999999998</v>
      </c>
      <c r="Q10" s="4">
        <v>1.591966</v>
      </c>
      <c r="R10" s="4">
        <v>-2.0253E-2</v>
      </c>
      <c r="S10" s="4">
        <v>-0.143593</v>
      </c>
      <c r="T10" s="4">
        <v>7.5358999999999995E-2</v>
      </c>
      <c r="U10" s="4">
        <v>4.3889999999999997E-3</v>
      </c>
      <c r="V10" s="4">
        <v>-0.71384199999999998</v>
      </c>
      <c r="W10" s="5">
        <f t="shared" si="3"/>
        <v>13.047281045283205</v>
      </c>
      <c r="X10" s="4">
        <v>0.52109300000000003</v>
      </c>
      <c r="Y10" s="4">
        <v>28.035875000000001</v>
      </c>
      <c r="Z10" s="4">
        <v>24.352125000000001</v>
      </c>
      <c r="AA10" s="4">
        <v>34.156374999999997</v>
      </c>
      <c r="AB10" s="4">
        <v>11.656938</v>
      </c>
      <c r="AC10" s="4">
        <v>1.7986880000000001</v>
      </c>
      <c r="AD10" s="4">
        <v>5.7110409999999998</v>
      </c>
      <c r="AE10" s="4">
        <v>11.093603999999999</v>
      </c>
      <c r="AF10" s="4">
        <v>0</v>
      </c>
      <c r="AG10" s="4">
        <v>9.9598750000000003</v>
      </c>
      <c r="AH10" s="4">
        <v>0</v>
      </c>
    </row>
    <row r="11" spans="1:34">
      <c r="A11" s="4">
        <v>-200</v>
      </c>
      <c r="B11" s="4">
        <v>29.277840000000001</v>
      </c>
      <c r="C11" s="4">
        <v>0.53174699999999997</v>
      </c>
      <c r="D11" s="4">
        <v>0.531945</v>
      </c>
      <c r="E11" s="4">
        <v>-8.8800000000000007E-3</v>
      </c>
      <c r="F11" s="4">
        <v>0.41570299999999999</v>
      </c>
      <c r="G11" s="4">
        <v>1.463916</v>
      </c>
      <c r="H11" s="4">
        <v>-6.4188999999999996E-2</v>
      </c>
      <c r="I11" s="4">
        <f t="shared" si="4"/>
        <v>4.1774025219020877E-3</v>
      </c>
      <c r="J11" s="4">
        <f t="shared" si="5"/>
        <v>1.4710902712399998E-2</v>
      </c>
      <c r="K11" s="4">
        <f t="shared" si="6"/>
        <v>-6.4503573579784861E-4</v>
      </c>
      <c r="L11" s="4">
        <v>-0.121141</v>
      </c>
      <c r="M11" s="4">
        <v>8.0875000000000002E-2</v>
      </c>
      <c r="N11" s="4">
        <v>2.9880000000000002E-3</v>
      </c>
      <c r="O11" s="4">
        <v>-0.76804799999999995</v>
      </c>
      <c r="P11" s="4">
        <v>0.41774</v>
      </c>
      <c r="Q11" s="4">
        <v>1.4710909999999999</v>
      </c>
      <c r="R11" s="4">
        <v>-6.4504000000000006E-2</v>
      </c>
      <c r="S11" s="4">
        <v>-0.122033</v>
      </c>
      <c r="T11" s="4">
        <v>8.1471000000000002E-2</v>
      </c>
      <c r="U11" s="4">
        <v>3.0100000000000001E-3</v>
      </c>
      <c r="V11" s="4">
        <v>-0.77370099999999997</v>
      </c>
      <c r="W11" s="5">
        <f t="shared" si="3"/>
        <v>12.154808304589892</v>
      </c>
      <c r="X11" s="4">
        <v>-0.76566000000000001</v>
      </c>
      <c r="Y11" s="4">
        <v>30.191125</v>
      </c>
      <c r="Z11" s="4">
        <v>26.393249999999998</v>
      </c>
      <c r="AA11" s="4">
        <v>31.957374999999999</v>
      </c>
      <c r="AB11" s="4">
        <v>9.7463750000000005</v>
      </c>
      <c r="AC11" s="4">
        <v>1.711875</v>
      </c>
      <c r="AD11" s="4">
        <v>5.3372109999999999</v>
      </c>
      <c r="AE11" s="4">
        <v>11.110772000000001</v>
      </c>
      <c r="AF11" s="4">
        <v>0</v>
      </c>
      <c r="AG11" s="4">
        <v>9.9755859999999998</v>
      </c>
      <c r="AH11" s="4">
        <v>0</v>
      </c>
    </row>
    <row r="12" spans="1:34">
      <c r="A12" s="4">
        <v>-250</v>
      </c>
      <c r="B12" s="4">
        <v>29.40541</v>
      </c>
      <c r="C12" s="4">
        <v>0.53625599999999995</v>
      </c>
      <c r="D12" s="4">
        <v>0.53650399999999998</v>
      </c>
      <c r="E12" s="4">
        <v>-1.1166000000000001E-2</v>
      </c>
      <c r="F12" s="4">
        <v>0.35633500000000001</v>
      </c>
      <c r="G12" s="4">
        <v>1.3679699999999999</v>
      </c>
      <c r="H12" s="4">
        <v>-6.9431000000000007E-2</v>
      </c>
      <c r="I12" s="4">
        <f t="shared" si="4"/>
        <v>3.575872450518454E-3</v>
      </c>
      <c r="J12" s="4">
        <f t="shared" si="5"/>
        <v>1.372777368525609E-2</v>
      </c>
      <c r="K12" s="4">
        <f t="shared" si="6"/>
        <v>-6.9674996874274713E-4</v>
      </c>
      <c r="L12" s="4">
        <v>-0.12171999999999999</v>
      </c>
      <c r="M12" s="4">
        <v>0.12806100000000001</v>
      </c>
      <c r="N12" s="4">
        <v>3.7982000000000002E-2</v>
      </c>
      <c r="O12" s="4">
        <v>-0.84153100000000003</v>
      </c>
      <c r="P12" s="4">
        <v>0.35758699999999999</v>
      </c>
      <c r="Q12" s="4">
        <v>1.3727769999999999</v>
      </c>
      <c r="R12" s="4">
        <v>-6.9675000000000001E-2</v>
      </c>
      <c r="S12" s="4">
        <v>-0.122362</v>
      </c>
      <c r="T12" s="4">
        <v>0.12873699999999999</v>
      </c>
      <c r="U12" s="4">
        <v>3.8182000000000001E-2</v>
      </c>
      <c r="V12" s="4">
        <v>-0.84597100000000003</v>
      </c>
      <c r="W12" s="5">
        <f t="shared" si="3"/>
        <v>11.151129137612012</v>
      </c>
      <c r="X12" s="4">
        <v>-0.98453500000000005</v>
      </c>
      <c r="Y12" s="4">
        <v>34.086624999999998</v>
      </c>
      <c r="Z12" s="4">
        <v>27.180375000000002</v>
      </c>
      <c r="AA12" s="4">
        <v>29.012563</v>
      </c>
      <c r="AB12" s="4">
        <v>8.0002499999999994</v>
      </c>
      <c r="AC12" s="4">
        <v>1.7201880000000001</v>
      </c>
      <c r="AD12" s="4">
        <v>4.8803049999999999</v>
      </c>
      <c r="AE12" s="4">
        <v>11.1183</v>
      </c>
      <c r="AF12" s="4">
        <v>0</v>
      </c>
      <c r="AG12" s="4">
        <v>9.9824750000000009</v>
      </c>
      <c r="AH12" s="4">
        <v>0</v>
      </c>
    </row>
    <row r="13" spans="1:34">
      <c r="A13" s="4">
        <v>-300</v>
      </c>
      <c r="B13" s="4">
        <v>29.482119999999998</v>
      </c>
      <c r="C13" s="4">
        <v>0.54310899999999995</v>
      </c>
      <c r="D13" s="4">
        <v>0.54315400000000003</v>
      </c>
      <c r="E13" s="4">
        <v>-1.9910000000000001E-3</v>
      </c>
      <c r="F13" s="4">
        <v>0.33012000000000002</v>
      </c>
      <c r="G13" s="4">
        <v>1.221938</v>
      </c>
      <c r="H13" s="4">
        <v>-6.0294E-2</v>
      </c>
      <c r="I13" s="4">
        <f t="shared" si="4"/>
        <v>3.3140998183933813E-3</v>
      </c>
      <c r="J13" s="4">
        <f t="shared" si="5"/>
        <v>1.2267128631673244E-2</v>
      </c>
      <c r="K13" s="4">
        <f t="shared" si="6"/>
        <v>-6.0529605734342218E-4</v>
      </c>
      <c r="L13" s="4">
        <v>-6.0941000000000002E-2</v>
      </c>
      <c r="M13" s="4">
        <v>0.11931600000000001</v>
      </c>
      <c r="N13" s="4">
        <v>-2.333E-3</v>
      </c>
      <c r="O13" s="4">
        <v>-0.49075800000000003</v>
      </c>
      <c r="P13" s="4">
        <v>0.33140999999999998</v>
      </c>
      <c r="Q13" s="4">
        <v>1.2267129999999999</v>
      </c>
      <c r="R13" s="4">
        <v>-6.053E-2</v>
      </c>
      <c r="S13" s="4">
        <v>-6.1297999999999998E-2</v>
      </c>
      <c r="T13" s="4">
        <v>0.120016</v>
      </c>
      <c r="U13" s="4">
        <v>-2.346E-3</v>
      </c>
      <c r="V13" s="4">
        <v>-0.49363699999999999</v>
      </c>
      <c r="W13" s="5">
        <f t="shared" si="3"/>
        <v>10.599754160303702</v>
      </c>
      <c r="X13" s="4">
        <v>-6.9808999999999996E-2</v>
      </c>
      <c r="Y13" s="4">
        <v>35.473937999999997</v>
      </c>
      <c r="Z13" s="4">
        <v>28.599063000000001</v>
      </c>
      <c r="AA13" s="4">
        <v>28.319188</v>
      </c>
      <c r="AB13" s="4">
        <v>6.5515629999999998</v>
      </c>
      <c r="AC13" s="4">
        <v>1.0562499999999999</v>
      </c>
      <c r="AD13" s="4">
        <v>4.9108770000000002</v>
      </c>
      <c r="AE13" s="4">
        <v>11.116163</v>
      </c>
      <c r="AF13" s="4">
        <v>0</v>
      </c>
      <c r="AG13" s="4">
        <v>9.9805189999999993</v>
      </c>
      <c r="AH13" s="4">
        <v>0</v>
      </c>
    </row>
    <row r="14" spans="1:34">
      <c r="A14" s="4">
        <v>-320</v>
      </c>
      <c r="B14" s="4">
        <v>29.566939999999999</v>
      </c>
      <c r="C14" s="4">
        <v>0.54849800000000004</v>
      </c>
      <c r="D14" s="4">
        <v>0.54847400000000002</v>
      </c>
      <c r="E14" s="4">
        <v>1.0820000000000001E-3</v>
      </c>
      <c r="F14" s="4">
        <v>0.33923900000000001</v>
      </c>
      <c r="G14" s="4">
        <v>1.203014</v>
      </c>
      <c r="H14" s="4">
        <v>-6.0361999999999999E-2</v>
      </c>
      <c r="I14" s="4">
        <f t="shared" si="4"/>
        <v>3.407943789350163E-3</v>
      </c>
      <c r="J14" s="4">
        <f t="shared" si="5"/>
        <v>1.208529706136764E-2</v>
      </c>
      <c r="K14" s="4">
        <f t="shared" si="6"/>
        <v>-6.063875409748128E-4</v>
      </c>
      <c r="L14" s="4">
        <v>-1.8124999999999999E-2</v>
      </c>
      <c r="M14" s="4">
        <v>0.107991</v>
      </c>
      <c r="N14" s="4">
        <v>2.9832000000000001E-2</v>
      </c>
      <c r="O14" s="4">
        <v>-0.17504800000000001</v>
      </c>
      <c r="P14" s="4">
        <v>0.34079399999999999</v>
      </c>
      <c r="Q14" s="4">
        <v>1.208529</v>
      </c>
      <c r="R14" s="4">
        <v>-6.0638999999999998E-2</v>
      </c>
      <c r="S14" s="4">
        <v>-1.8249999999999999E-2</v>
      </c>
      <c r="T14" s="4">
        <v>0.108735</v>
      </c>
      <c r="U14" s="4">
        <v>3.0037999999999999E-2</v>
      </c>
      <c r="V14" s="4">
        <v>-0.17625299999999999</v>
      </c>
      <c r="W14" s="5">
        <f t="shared" si="3"/>
        <v>10.643174020513749</v>
      </c>
      <c r="X14" s="4">
        <v>0.226408</v>
      </c>
      <c r="Y14" s="4">
        <v>36.375124999999997</v>
      </c>
      <c r="Z14" s="4">
        <v>28.992374999999999</v>
      </c>
      <c r="AA14" s="4">
        <v>27.440062999999999</v>
      </c>
      <c r="AB14" s="4">
        <v>6.1467499999999999</v>
      </c>
      <c r="AC14" s="4">
        <v>1.045688</v>
      </c>
      <c r="AD14" s="4">
        <v>4.9895579999999997</v>
      </c>
      <c r="AE14" s="4">
        <v>11.112486000000001</v>
      </c>
      <c r="AF14" s="4">
        <v>0</v>
      </c>
      <c r="AG14" s="4">
        <v>9.9771540000000005</v>
      </c>
      <c r="AH14" s="4">
        <v>0</v>
      </c>
    </row>
    <row r="15" spans="1:34">
      <c r="A15" s="4">
        <v>-340</v>
      </c>
      <c r="B15" s="4">
        <v>29.640170000000001</v>
      </c>
      <c r="C15" s="4">
        <v>0.55783700000000003</v>
      </c>
      <c r="D15" s="4">
        <v>0.55756700000000003</v>
      </c>
      <c r="E15" s="4">
        <v>1.2173E-2</v>
      </c>
      <c r="F15" s="4">
        <v>0.33545799999999998</v>
      </c>
      <c r="G15" s="4">
        <v>1.144315</v>
      </c>
      <c r="H15" s="4">
        <v>-3.6375999999999999E-2</v>
      </c>
      <c r="I15" s="4">
        <f t="shared" si="4"/>
        <v>3.3726662306266001E-3</v>
      </c>
      <c r="J15" s="4">
        <f t="shared" si="5"/>
        <v>1.15048457860581E-2</v>
      </c>
      <c r="K15" s="4">
        <f t="shared" si="6"/>
        <v>-3.6572121340159783E-4</v>
      </c>
      <c r="L15" s="4">
        <v>5.2999999999999998E-4</v>
      </c>
      <c r="M15" s="4">
        <v>7.5181999999999999E-2</v>
      </c>
      <c r="N15" s="4">
        <v>1.1535999999999999E-2</v>
      </c>
      <c r="O15" s="4">
        <v>0.18861900000000001</v>
      </c>
      <c r="P15" s="4">
        <v>0.33726600000000001</v>
      </c>
      <c r="Q15" s="4">
        <v>1.1504840000000001</v>
      </c>
      <c r="R15" s="4">
        <v>-3.6572E-2</v>
      </c>
      <c r="S15" s="4">
        <v>5.3399999999999997E-4</v>
      </c>
      <c r="T15" s="4">
        <v>7.5790999999999997E-2</v>
      </c>
      <c r="U15" s="4">
        <v>1.1629E-2</v>
      </c>
      <c r="V15" s="4">
        <v>0.19014700000000001</v>
      </c>
      <c r="W15" s="5">
        <f t="shared" si="3"/>
        <v>10.410686424694271</v>
      </c>
      <c r="X15" s="4">
        <v>1.269563</v>
      </c>
      <c r="Y15" s="4">
        <v>38.209499999999998</v>
      </c>
      <c r="Z15" s="4">
        <v>29.379062999999999</v>
      </c>
      <c r="AA15" s="4">
        <v>25.8385</v>
      </c>
      <c r="AB15" s="4">
        <v>5.587313</v>
      </c>
      <c r="AC15" s="4">
        <v>0.98562499999999997</v>
      </c>
      <c r="AD15" s="4">
        <v>5.0568600000000004</v>
      </c>
      <c r="AE15" s="4">
        <v>11.108110999999999</v>
      </c>
      <c r="AF15" s="4">
        <v>0</v>
      </c>
      <c r="AG15" s="4">
        <v>9.9731509999999997</v>
      </c>
      <c r="AH15" s="4">
        <v>0</v>
      </c>
    </row>
    <row r="16" spans="1:34">
      <c r="A16" s="4">
        <v>-360</v>
      </c>
      <c r="B16" s="4">
        <v>29.695180000000001</v>
      </c>
      <c r="C16" s="4">
        <v>0.56573899999999999</v>
      </c>
      <c r="D16" s="4">
        <v>0.56541200000000003</v>
      </c>
      <c r="E16" s="4">
        <v>1.4721E-2</v>
      </c>
      <c r="F16" s="4">
        <v>0.353713</v>
      </c>
      <c r="G16" s="4">
        <v>1.188409</v>
      </c>
      <c r="H16" s="4">
        <v>-6.7099999999999998E-3</v>
      </c>
      <c r="I16" s="4">
        <f t="shared" si="4"/>
        <v>3.553768413461228E-3</v>
      </c>
      <c r="J16" s="4">
        <f t="shared" si="5"/>
        <v>1.1939991932648912E-2</v>
      </c>
      <c r="K16" s="4">
        <f t="shared" si="6"/>
        <v>-6.7415633732220297E-5</v>
      </c>
      <c r="L16" s="4">
        <v>2.8847000000000001E-2</v>
      </c>
      <c r="M16" s="4">
        <v>8.7674000000000002E-2</v>
      </c>
      <c r="N16" s="4">
        <v>1.3719E-2</v>
      </c>
      <c r="O16" s="4">
        <v>0.48425400000000002</v>
      </c>
      <c r="P16" s="4">
        <v>0.355377</v>
      </c>
      <c r="Q16" s="4">
        <v>1.193999</v>
      </c>
      <c r="R16" s="4">
        <v>-6.7419999999999997E-3</v>
      </c>
      <c r="S16" s="4">
        <v>2.9051E-2</v>
      </c>
      <c r="T16" s="4">
        <v>8.8292999999999996E-2</v>
      </c>
      <c r="U16" s="4">
        <v>1.3816E-2</v>
      </c>
      <c r="V16" s="4">
        <v>0.487674</v>
      </c>
      <c r="W16" s="5">
        <f t="shared" si="3"/>
        <v>10.537278121963906</v>
      </c>
      <c r="X16" s="4">
        <v>1.4364239999999999</v>
      </c>
      <c r="Y16" s="4">
        <v>38.635063000000002</v>
      </c>
      <c r="Z16" s="4">
        <v>29.541063000000001</v>
      </c>
      <c r="AA16" s="4">
        <v>25.073374999999999</v>
      </c>
      <c r="AB16" s="4">
        <v>5.5587499999999999</v>
      </c>
      <c r="AC16" s="4">
        <v>1.1917500000000001</v>
      </c>
      <c r="AD16" s="4">
        <v>5.1279209999999997</v>
      </c>
      <c r="AE16" s="4">
        <v>11.111839</v>
      </c>
      <c r="AF16" s="4">
        <v>0</v>
      </c>
      <c r="AG16" s="4">
        <v>9.9765630000000005</v>
      </c>
      <c r="AH16" s="4">
        <v>0</v>
      </c>
    </row>
    <row r="17" spans="1:34">
      <c r="A17" s="4">
        <v>-380</v>
      </c>
      <c r="B17" s="4">
        <v>29.774809999999999</v>
      </c>
      <c r="C17" s="4">
        <v>0.58033400000000002</v>
      </c>
      <c r="D17" s="4">
        <v>0.57989299999999999</v>
      </c>
      <c r="E17" s="4">
        <v>1.9861E-2</v>
      </c>
      <c r="F17" s="4">
        <v>0.428008</v>
      </c>
      <c r="G17" s="4">
        <v>1.458904</v>
      </c>
      <c r="H17" s="4">
        <v>6.313E-3</v>
      </c>
      <c r="I17" s="4">
        <f t="shared" si="4"/>
        <v>4.3062911440603516E-3</v>
      </c>
      <c r="J17" s="4">
        <f t="shared" si="5"/>
        <v>1.4678383056471428E-2</v>
      </c>
      <c r="K17" s="4">
        <f t="shared" si="6"/>
        <v>6.3516607148588343E-5</v>
      </c>
      <c r="L17" s="4">
        <v>9.8922999999999997E-2</v>
      </c>
      <c r="M17" s="4">
        <v>0.13226399999999999</v>
      </c>
      <c r="N17" s="4">
        <v>4.9140999999999997E-2</v>
      </c>
      <c r="O17" s="4">
        <v>1.083561</v>
      </c>
      <c r="P17" s="4">
        <v>0.43062899999999998</v>
      </c>
      <c r="Q17" s="4">
        <v>1.467838</v>
      </c>
      <c r="R17" s="4">
        <v>6.352E-3</v>
      </c>
      <c r="S17" s="4">
        <v>9.9833000000000005E-2</v>
      </c>
      <c r="T17" s="4">
        <v>0.13347999999999999</v>
      </c>
      <c r="U17" s="4">
        <v>4.9592999999999998E-2</v>
      </c>
      <c r="V17" s="4">
        <v>1.0935299999999999</v>
      </c>
      <c r="W17" s="5">
        <f t="shared" si="3"/>
        <v>11.307684408298904</v>
      </c>
      <c r="X17" s="4">
        <v>1.8409549999999999</v>
      </c>
      <c r="Y17" s="4">
        <v>37.767437999999999</v>
      </c>
      <c r="Z17" s="4">
        <v>28.288688</v>
      </c>
      <c r="AA17" s="4">
        <v>25.356375</v>
      </c>
      <c r="AB17" s="4">
        <v>6.5286879999999998</v>
      </c>
      <c r="AC17" s="4">
        <v>2.0588129999999998</v>
      </c>
      <c r="AD17" s="4">
        <v>5.1777639999999998</v>
      </c>
      <c r="AE17" s="4">
        <v>11.104143000000001</v>
      </c>
      <c r="AF17" s="4">
        <v>0</v>
      </c>
      <c r="AG17" s="4">
        <v>9.9695199999999993</v>
      </c>
      <c r="AH17" s="4">
        <v>0</v>
      </c>
    </row>
    <row r="18" spans="1:34">
      <c r="A18" s="4">
        <v>-400</v>
      </c>
      <c r="B18" s="4">
        <v>29.83013</v>
      </c>
      <c r="C18" s="4">
        <v>0.59264099999999997</v>
      </c>
      <c r="D18" s="4">
        <v>0.59221199999999996</v>
      </c>
      <c r="E18" s="4">
        <v>1.9321000000000001E-2</v>
      </c>
      <c r="F18" s="4">
        <v>0.52332400000000001</v>
      </c>
      <c r="G18" s="4">
        <v>1.665926</v>
      </c>
      <c r="H18" s="4">
        <v>6.8186999999999998E-2</v>
      </c>
      <c r="I18" s="4">
        <f t="shared" si="4"/>
        <v>5.2669745045326915E-3</v>
      </c>
      <c r="J18" s="4">
        <f t="shared" si="5"/>
        <v>1.6766648899034113E-2</v>
      </c>
      <c r="K18" s="4">
        <f t="shared" si="6"/>
        <v>6.8626546946169221E-4</v>
      </c>
      <c r="L18" s="4">
        <v>0.13112799999999999</v>
      </c>
      <c r="M18" s="4">
        <v>0.28965200000000002</v>
      </c>
      <c r="N18" s="4">
        <v>0.162019</v>
      </c>
      <c r="O18" s="4">
        <v>1.3980589999999999</v>
      </c>
      <c r="P18" s="4">
        <v>0.52669699999999997</v>
      </c>
      <c r="Q18" s="4">
        <v>1.6766650000000001</v>
      </c>
      <c r="R18" s="4">
        <v>6.8626000000000006E-2</v>
      </c>
      <c r="S18" s="4">
        <v>0.13239799999999999</v>
      </c>
      <c r="T18" s="4">
        <v>0.29245700000000002</v>
      </c>
      <c r="U18" s="4">
        <v>0.16358800000000001</v>
      </c>
      <c r="V18" s="4">
        <v>1.411599</v>
      </c>
      <c r="W18" s="5">
        <f t="shared" si="3"/>
        <v>12.245849411670958</v>
      </c>
      <c r="X18" s="4">
        <v>1.6504570000000001</v>
      </c>
      <c r="Y18" s="4">
        <v>36.304062999999999</v>
      </c>
      <c r="Z18" s="4">
        <v>27.96575</v>
      </c>
      <c r="AA18" s="4">
        <v>26.064938000000001</v>
      </c>
      <c r="AB18" s="4">
        <v>7.5870629999999997</v>
      </c>
      <c r="AC18" s="4">
        <v>2.0781879999999999</v>
      </c>
      <c r="AD18" s="4">
        <v>5.2128430000000003</v>
      </c>
      <c r="AE18" s="4">
        <v>11.102399</v>
      </c>
      <c r="AF18" s="4">
        <v>0</v>
      </c>
      <c r="AG18" s="4">
        <v>9.967924</v>
      </c>
      <c r="AH18" s="4">
        <v>0</v>
      </c>
    </row>
    <row r="19" spans="1:34">
      <c r="A19" s="4">
        <v>-420</v>
      </c>
      <c r="B19" s="4">
        <v>29.872669999999999</v>
      </c>
      <c r="C19" s="4">
        <v>0.61461600000000005</v>
      </c>
      <c r="D19" s="4">
        <v>0.61407400000000001</v>
      </c>
      <c r="E19" s="4">
        <v>2.4386999999999999E-2</v>
      </c>
      <c r="F19" s="4">
        <v>0.67408699999999999</v>
      </c>
      <c r="G19" s="4">
        <v>2.0778159999999999</v>
      </c>
      <c r="H19" s="4">
        <v>0.13193299999999999</v>
      </c>
      <c r="I19" s="4">
        <f t="shared" si="4"/>
        <v>6.7869345815575804E-3</v>
      </c>
      <c r="J19" s="4">
        <f t="shared" si="5"/>
        <v>2.0920150165354985E-2</v>
      </c>
      <c r="K19" s="4">
        <f t="shared" si="6"/>
        <v>1.3283458072157397E-3</v>
      </c>
      <c r="L19" s="4">
        <v>0.218773</v>
      </c>
      <c r="M19" s="4">
        <v>0.43772100000000003</v>
      </c>
      <c r="N19" s="4">
        <v>0.28687200000000002</v>
      </c>
      <c r="O19" s="4">
        <v>2.0192540000000001</v>
      </c>
      <c r="P19" s="4">
        <v>0.67869299999999999</v>
      </c>
      <c r="Q19" s="4">
        <v>2.092015</v>
      </c>
      <c r="R19" s="4">
        <v>0.13283400000000001</v>
      </c>
      <c r="S19" s="4">
        <v>0.22101899999999999</v>
      </c>
      <c r="T19" s="4">
        <v>0.442216</v>
      </c>
      <c r="U19" s="4">
        <v>0.28981699999999999</v>
      </c>
      <c r="V19" s="4">
        <v>2.039987</v>
      </c>
      <c r="W19" s="5">
        <f t="shared" si="3"/>
        <v>13.403955264207198</v>
      </c>
      <c r="X19" s="4">
        <v>1.943921</v>
      </c>
      <c r="Y19" s="4">
        <v>33.451312999999999</v>
      </c>
      <c r="Z19" s="4">
        <v>26.476875</v>
      </c>
      <c r="AA19" s="4">
        <v>28.1235</v>
      </c>
      <c r="AB19" s="4">
        <v>9.1334999999999997</v>
      </c>
      <c r="AC19" s="4">
        <v>2.814813</v>
      </c>
      <c r="AD19" s="4">
        <v>5.2193440000000004</v>
      </c>
      <c r="AE19" s="4">
        <v>11.100303</v>
      </c>
      <c r="AF19" s="4">
        <v>0</v>
      </c>
      <c r="AG19" s="4">
        <v>9.9660060000000001</v>
      </c>
      <c r="AH19" s="4">
        <v>0</v>
      </c>
    </row>
    <row r="20" spans="1:34">
      <c r="A20" s="4">
        <v>-440</v>
      </c>
      <c r="B20" s="4">
        <v>29.929410000000001</v>
      </c>
      <c r="C20" s="4">
        <v>0.64142600000000005</v>
      </c>
      <c r="D20" s="4">
        <v>0.64081600000000005</v>
      </c>
      <c r="E20" s="4">
        <v>2.743E-2</v>
      </c>
      <c r="F20" s="4">
        <v>0.91457900000000003</v>
      </c>
      <c r="G20" s="4">
        <v>2.5928100000000001</v>
      </c>
      <c r="H20" s="4">
        <v>0.20502000000000001</v>
      </c>
      <c r="I20" s="4">
        <f t="shared" si="4"/>
        <v>9.2133229071207773E-3</v>
      </c>
      <c r="J20" s="4">
        <f t="shared" si="5"/>
        <v>2.6119554206702561E-2</v>
      </c>
      <c r="K20" s="4">
        <f t="shared" si="6"/>
        <v>2.0653387650688476E-3</v>
      </c>
      <c r="L20" s="4">
        <v>0.27768300000000001</v>
      </c>
      <c r="M20" s="4">
        <v>0.70622099999999999</v>
      </c>
      <c r="N20" s="4">
        <v>0.56064199999999997</v>
      </c>
      <c r="O20" s="4">
        <v>2.33467</v>
      </c>
      <c r="P20" s="4">
        <v>0.92133200000000004</v>
      </c>
      <c r="Q20" s="4">
        <v>2.6119560000000002</v>
      </c>
      <c r="R20" s="4">
        <v>0.206534</v>
      </c>
      <c r="S20" s="4">
        <v>0.28076400000000001</v>
      </c>
      <c r="T20" s="4">
        <v>0.71405799999999997</v>
      </c>
      <c r="U20" s="4">
        <v>0.56686300000000001</v>
      </c>
      <c r="V20" s="4">
        <v>2.3605770000000001</v>
      </c>
      <c r="W20" s="5">
        <f t="shared" si="3"/>
        <v>14.964478489367123</v>
      </c>
      <c r="X20" s="4">
        <v>2.0310359999999998</v>
      </c>
      <c r="Y20" s="4">
        <v>29.502500000000001</v>
      </c>
      <c r="Z20" s="4">
        <v>25.458625000000001</v>
      </c>
      <c r="AA20" s="4">
        <v>30.926188</v>
      </c>
      <c r="AB20" s="4">
        <v>10.904125000000001</v>
      </c>
      <c r="AC20" s="4">
        <v>3.2085629999999998</v>
      </c>
      <c r="AD20" s="4">
        <v>5.2475379999999996</v>
      </c>
      <c r="AE20" s="4">
        <v>11.097327</v>
      </c>
      <c r="AF20" s="4">
        <v>0</v>
      </c>
      <c r="AG20" s="4">
        <v>9.9632830000000006</v>
      </c>
      <c r="AH20" s="4">
        <v>0</v>
      </c>
    </row>
    <row r="21" spans="1:34">
      <c r="A21" s="4">
        <v>-460</v>
      </c>
      <c r="B21" s="4">
        <v>29.95739</v>
      </c>
      <c r="C21" s="4">
        <v>0.68375600000000003</v>
      </c>
      <c r="D21" s="4">
        <v>0.683056</v>
      </c>
      <c r="E21" s="4">
        <v>3.1481000000000002E-2</v>
      </c>
      <c r="F21" s="4">
        <v>1.1598010000000001</v>
      </c>
      <c r="G21" s="4">
        <v>3.0633819999999998</v>
      </c>
      <c r="H21" s="4">
        <v>0.23286000000000001</v>
      </c>
      <c r="I21" s="4">
        <f t="shared" si="4"/>
        <v>1.1651559486597553E-2</v>
      </c>
      <c r="J21" s="4">
        <f t="shared" si="5"/>
        <v>3.0775260241345005E-2</v>
      </c>
      <c r="K21" s="4">
        <f t="shared" si="6"/>
        <v>2.3393514422294049E-3</v>
      </c>
      <c r="L21" s="4">
        <v>0.18881300000000001</v>
      </c>
      <c r="M21" s="4">
        <v>0.81700799999999996</v>
      </c>
      <c r="N21" s="4">
        <v>0.65358799999999995</v>
      </c>
      <c r="O21" s="4">
        <v>2.1390069999999999</v>
      </c>
      <c r="P21" s="4">
        <v>1.1651560000000001</v>
      </c>
      <c r="Q21" s="4">
        <v>3.0775260000000002</v>
      </c>
      <c r="R21" s="4">
        <v>0.233935</v>
      </c>
      <c r="S21" s="4">
        <v>0.19012299999999999</v>
      </c>
      <c r="T21" s="4">
        <v>0.82267299999999999</v>
      </c>
      <c r="U21" s="4">
        <v>0.65812000000000004</v>
      </c>
      <c r="V21" s="4">
        <v>2.1538379999999999</v>
      </c>
      <c r="W21" s="5">
        <f t="shared" si="3"/>
        <v>15.786682627286888</v>
      </c>
      <c r="X21" s="4">
        <v>2.2215210000000001</v>
      </c>
      <c r="Y21" s="4">
        <v>26.968499999999999</v>
      </c>
      <c r="Z21" s="4">
        <v>24.849063000000001</v>
      </c>
      <c r="AA21" s="4">
        <v>33.428375000000003</v>
      </c>
      <c r="AB21" s="4">
        <v>11.382875</v>
      </c>
      <c r="AC21" s="4">
        <v>3.3711880000000001</v>
      </c>
      <c r="AD21" s="4">
        <v>5.2915859999999997</v>
      </c>
      <c r="AE21" s="4">
        <v>11.112310000000001</v>
      </c>
      <c r="AF21" s="4">
        <v>0</v>
      </c>
      <c r="AG21" s="4">
        <v>9.9769939999999995</v>
      </c>
      <c r="AH21" s="4">
        <v>0</v>
      </c>
    </row>
    <row r="22" spans="1:34">
      <c r="A22" s="4">
        <v>-480</v>
      </c>
      <c r="B22" s="4">
        <v>30.015460000000001</v>
      </c>
      <c r="C22" s="4">
        <v>0.71873600000000004</v>
      </c>
      <c r="D22" s="4">
        <v>0.71796700000000002</v>
      </c>
      <c r="E22" s="4">
        <v>3.4585999999999999E-2</v>
      </c>
      <c r="F22" s="4">
        <v>1.1701299999999999</v>
      </c>
      <c r="G22" s="4">
        <v>3.2607659999999998</v>
      </c>
      <c r="H22" s="4">
        <v>0.249611</v>
      </c>
      <c r="I22" s="4">
        <f t="shared" si="4"/>
        <v>1.1803567899075136E-2</v>
      </c>
      <c r="J22" s="4">
        <f t="shared" si="5"/>
        <v>3.2892646871711381E-2</v>
      </c>
      <c r="K22" s="4">
        <f t="shared" si="6"/>
        <v>2.5179256893302828E-3</v>
      </c>
      <c r="L22" s="4">
        <v>-3.4583000000000003E-2</v>
      </c>
      <c r="M22" s="4">
        <v>0.44305699999999998</v>
      </c>
      <c r="N22" s="4">
        <v>0.38427299999999998</v>
      </c>
      <c r="O22" s="4">
        <v>1.1088199999999999</v>
      </c>
      <c r="P22" s="4">
        <v>1.180356</v>
      </c>
      <c r="Q22" s="4">
        <v>3.2892649999999999</v>
      </c>
      <c r="R22" s="4">
        <v>0.25179299999999999</v>
      </c>
      <c r="S22" s="4">
        <v>-3.5036999999999999E-2</v>
      </c>
      <c r="T22" s="4">
        <v>0.448878</v>
      </c>
      <c r="U22" s="4">
        <v>0.389322</v>
      </c>
      <c r="V22" s="4">
        <v>1.1233880000000001</v>
      </c>
      <c r="W22" s="5">
        <f t="shared" si="3"/>
        <v>15.116012869458</v>
      </c>
      <c r="X22" s="4">
        <v>2.3524759999999998</v>
      </c>
      <c r="Y22" s="4">
        <v>25.721938000000002</v>
      </c>
      <c r="Z22" s="4">
        <v>24.416813000000001</v>
      </c>
      <c r="AA22" s="4">
        <v>35.217874999999999</v>
      </c>
      <c r="AB22" s="4">
        <v>11.49775</v>
      </c>
      <c r="AC22" s="4">
        <v>3.1456249999999999</v>
      </c>
      <c r="AD22" s="4">
        <v>5.3257329999999996</v>
      </c>
      <c r="AE22" s="4">
        <v>11.090007999999999</v>
      </c>
      <c r="AF22" s="4">
        <v>0</v>
      </c>
      <c r="AG22" s="4">
        <v>9.9565850000000005</v>
      </c>
      <c r="AH22" s="4">
        <v>0</v>
      </c>
    </row>
    <row r="23" spans="1:34">
      <c r="A23" s="4">
        <v>-500</v>
      </c>
      <c r="B23" s="4">
        <v>30.056740000000001</v>
      </c>
      <c r="C23" s="4">
        <v>0.75806300000000004</v>
      </c>
      <c r="D23" s="4">
        <v>0.75731999999999999</v>
      </c>
      <c r="E23" s="4">
        <v>3.3466000000000003E-2</v>
      </c>
      <c r="F23" s="4">
        <v>1.1434679999999999</v>
      </c>
      <c r="G23" s="4">
        <v>3.2018840000000002</v>
      </c>
      <c r="H23" s="4">
        <v>0.17615</v>
      </c>
      <c r="I23" s="4">
        <f t="shared" si="4"/>
        <v>1.1504084983986492E-2</v>
      </c>
      <c r="J23" s="4">
        <f t="shared" si="5"/>
        <v>3.2213184492147232E-2</v>
      </c>
      <c r="K23" s="4">
        <f t="shared" si="6"/>
        <v>1.7721917621911769E-3</v>
      </c>
      <c r="L23" s="4">
        <v>-0.218414</v>
      </c>
      <c r="M23" s="4">
        <v>0.230575</v>
      </c>
      <c r="N23" s="4">
        <v>0.307419</v>
      </c>
      <c r="O23" s="4">
        <v>0.17793500000000001</v>
      </c>
      <c r="P23" s="4">
        <v>1.150409</v>
      </c>
      <c r="Q23" s="4">
        <v>3.2213180000000001</v>
      </c>
      <c r="R23" s="4">
        <v>0.17721999999999999</v>
      </c>
      <c r="S23" s="4">
        <v>-0.22040499999999999</v>
      </c>
      <c r="T23" s="4">
        <v>0.232678</v>
      </c>
      <c r="U23" s="4">
        <v>0.310222</v>
      </c>
      <c r="V23" s="4">
        <v>0.17955699999999999</v>
      </c>
      <c r="W23" s="5">
        <f t="shared" si="3"/>
        <v>14.148836916270882</v>
      </c>
      <c r="X23" s="4">
        <v>2.254845</v>
      </c>
      <c r="Y23" s="4">
        <v>27.583563000000002</v>
      </c>
      <c r="Z23" s="4">
        <v>26.066438000000002</v>
      </c>
      <c r="AA23" s="4">
        <v>33.824187999999999</v>
      </c>
      <c r="AB23" s="4">
        <v>9.9512499999999999</v>
      </c>
      <c r="AC23" s="4">
        <v>2.5745629999999999</v>
      </c>
      <c r="AD23" s="4">
        <v>5.4356249999999999</v>
      </c>
      <c r="AE23" s="4">
        <v>11.104437000000001</v>
      </c>
      <c r="AF23" s="4">
        <v>0</v>
      </c>
      <c r="AG23" s="4">
        <v>9.9697890000000005</v>
      </c>
      <c r="AH23" s="4">
        <v>0</v>
      </c>
    </row>
    <row r="24" spans="1:34">
      <c r="A24" s="4">
        <v>-520</v>
      </c>
      <c r="B24" s="4">
        <v>30.08052</v>
      </c>
      <c r="C24" s="4">
        <v>0.79007300000000003</v>
      </c>
      <c r="D24" s="4">
        <v>0.78917000000000004</v>
      </c>
      <c r="E24" s="4">
        <v>4.0640999999999997E-2</v>
      </c>
      <c r="F24" s="4">
        <v>0.93754700000000002</v>
      </c>
      <c r="G24" s="4">
        <v>2.7286069999999998</v>
      </c>
      <c r="H24" s="4">
        <v>9.6773999999999999E-2</v>
      </c>
      <c r="I24" s="4">
        <f t="shared" si="4"/>
        <v>9.4271105577258731E-3</v>
      </c>
      <c r="J24" s="4">
        <f t="shared" si="5"/>
        <v>2.7436363038423374E-2</v>
      </c>
      <c r="K24" s="4">
        <f t="shared" si="6"/>
        <v>9.7307036032685682E-4</v>
      </c>
      <c r="L24" s="4">
        <v>-0.25237199999999999</v>
      </c>
      <c r="M24" s="4">
        <v>0.104236</v>
      </c>
      <c r="N24" s="4">
        <v>0.22634199999999999</v>
      </c>
      <c r="O24" s="4">
        <v>-0.64915800000000001</v>
      </c>
      <c r="P24" s="4">
        <v>0.94271099999999997</v>
      </c>
      <c r="Q24" s="4">
        <v>2.743636</v>
      </c>
      <c r="R24" s="4">
        <v>9.7307000000000005E-2</v>
      </c>
      <c r="S24" s="4">
        <v>-0.25446000000000002</v>
      </c>
      <c r="T24" s="4">
        <v>0.105098</v>
      </c>
      <c r="U24" s="4">
        <v>0.228215</v>
      </c>
      <c r="V24" s="4">
        <v>-0.65452900000000003</v>
      </c>
      <c r="W24" s="5">
        <f t="shared" si="3"/>
        <v>12.289156636359584</v>
      </c>
      <c r="X24" s="4">
        <v>2.7892600000000001</v>
      </c>
      <c r="Y24" s="4">
        <v>30.485125</v>
      </c>
      <c r="Z24" s="4">
        <v>28.448499999999999</v>
      </c>
      <c r="AA24" s="4">
        <v>32.259500000000003</v>
      </c>
      <c r="AB24" s="4">
        <v>7.1897500000000001</v>
      </c>
      <c r="AC24" s="4">
        <v>1.6171249999999999</v>
      </c>
      <c r="AD24" s="4">
        <v>5.5572540000000004</v>
      </c>
      <c r="AE24" s="4">
        <v>11.107479</v>
      </c>
      <c r="AF24" s="4">
        <v>0</v>
      </c>
      <c r="AG24" s="4">
        <v>9.9725730000000006</v>
      </c>
      <c r="AH24" s="4">
        <v>0</v>
      </c>
    </row>
    <row r="25" spans="1:34">
      <c r="A25" s="4">
        <v>-540</v>
      </c>
      <c r="B25" s="4">
        <v>30.1188</v>
      </c>
      <c r="C25" s="4">
        <v>0.80964499999999995</v>
      </c>
      <c r="D25" s="4">
        <v>0.80879400000000001</v>
      </c>
      <c r="E25" s="4">
        <v>3.8268000000000003E-2</v>
      </c>
      <c r="F25" s="4">
        <v>0.75185100000000005</v>
      </c>
      <c r="G25" s="4">
        <v>2.184577</v>
      </c>
      <c r="H25" s="4">
        <v>-3.2221E-2</v>
      </c>
      <c r="I25" s="4">
        <f t="shared" si="4"/>
        <v>7.5838643607514158E-3</v>
      </c>
      <c r="J25" s="4">
        <f t="shared" si="5"/>
        <v>2.2035663520587518E-2</v>
      </c>
      <c r="K25" s="4">
        <f t="shared" si="6"/>
        <v>-3.2501079810729968E-4</v>
      </c>
      <c r="L25" s="4">
        <v>-0.152527</v>
      </c>
      <c r="M25" s="4">
        <v>0.18503600000000001</v>
      </c>
      <c r="N25" s="4">
        <v>0.230959</v>
      </c>
      <c r="O25" s="4">
        <v>-1.066263</v>
      </c>
      <c r="P25" s="4">
        <v>0.75838700000000003</v>
      </c>
      <c r="Q25" s="4">
        <v>2.2035670000000001</v>
      </c>
      <c r="R25" s="4">
        <v>-3.2501000000000002E-2</v>
      </c>
      <c r="S25" s="4">
        <v>-0.15452099999999999</v>
      </c>
      <c r="T25" s="4">
        <v>0.18745400000000001</v>
      </c>
      <c r="U25" s="4">
        <v>0.23397699999999999</v>
      </c>
      <c r="V25" s="4">
        <v>-1.0801959999999999</v>
      </c>
      <c r="W25" s="5">
        <f t="shared" si="3"/>
        <v>10.755996203298837</v>
      </c>
      <c r="X25" s="4">
        <v>2.701638</v>
      </c>
      <c r="Y25" s="4">
        <v>35.647063000000003</v>
      </c>
      <c r="Z25" s="4">
        <v>30.462</v>
      </c>
      <c r="AA25" s="4">
        <v>28.411438</v>
      </c>
      <c r="AB25" s="4">
        <v>4.6093130000000002</v>
      </c>
      <c r="AC25" s="4">
        <v>0.87018799999999996</v>
      </c>
      <c r="AD25" s="4">
        <v>5.7287229999999996</v>
      </c>
      <c r="AE25" s="4">
        <v>11.090263</v>
      </c>
      <c r="AF25" s="4">
        <v>0</v>
      </c>
      <c r="AG25" s="4">
        <v>9.9568189999999994</v>
      </c>
      <c r="AH25" s="4">
        <v>0</v>
      </c>
    </row>
    <row r="26" spans="1:34">
      <c r="A26" s="4">
        <v>-560</v>
      </c>
      <c r="B26" s="4">
        <v>30.163810000000002</v>
      </c>
      <c r="C26" s="4">
        <v>0.81925599999999998</v>
      </c>
      <c r="D26" s="4">
        <v>0.81859000000000004</v>
      </c>
      <c r="E26" s="4">
        <v>2.9995000000000001E-2</v>
      </c>
      <c r="F26" s="4">
        <v>0.62847500000000001</v>
      </c>
      <c r="G26" s="4">
        <v>1.769631</v>
      </c>
      <c r="H26" s="4">
        <v>-8.0828999999999998E-2</v>
      </c>
      <c r="I26" s="4">
        <f t="shared" si="4"/>
        <v>6.3247246728716806E-3</v>
      </c>
      <c r="J26" s="4">
        <f t="shared" si="5"/>
        <v>1.7808868845345615E-2</v>
      </c>
      <c r="K26" s="4">
        <f t="shared" si="6"/>
        <v>-8.1343119548676576E-4</v>
      </c>
      <c r="L26" s="4">
        <v>-0.117536</v>
      </c>
      <c r="M26" s="4">
        <v>0.13264400000000001</v>
      </c>
      <c r="N26" s="4">
        <v>0.147206</v>
      </c>
      <c r="O26" s="4">
        <v>-0.73699599999999998</v>
      </c>
      <c r="P26" s="4">
        <v>0.63247299999999995</v>
      </c>
      <c r="Q26" s="4">
        <v>1.780886</v>
      </c>
      <c r="R26" s="4">
        <v>-8.1342999999999999E-2</v>
      </c>
      <c r="S26" s="4">
        <v>-0.118659</v>
      </c>
      <c r="T26" s="4">
        <v>0.133911</v>
      </c>
      <c r="U26" s="4">
        <v>0.148613</v>
      </c>
      <c r="V26" s="4">
        <v>-0.74403900000000001</v>
      </c>
      <c r="W26" s="5">
        <f t="shared" si="3"/>
        <v>9.7073610223509554</v>
      </c>
      <c r="X26" s="4">
        <v>2.1470229999999999</v>
      </c>
      <c r="Y26" s="4">
        <v>40.578249999999997</v>
      </c>
      <c r="Z26" s="4">
        <v>31.921749999999999</v>
      </c>
      <c r="AA26" s="4">
        <v>24.202249999999999</v>
      </c>
      <c r="AB26" s="4">
        <v>2.8059379999999998</v>
      </c>
      <c r="AC26" s="4">
        <v>0.491813</v>
      </c>
      <c r="AD26" s="4">
        <v>5.9474030000000004</v>
      </c>
      <c r="AE26" s="4">
        <v>11.102862999999999</v>
      </c>
      <c r="AF26" s="4">
        <v>0</v>
      </c>
      <c r="AG26" s="4">
        <v>9.9683480000000007</v>
      </c>
      <c r="AH26" s="4">
        <v>0</v>
      </c>
    </row>
    <row r="27" spans="1:34">
      <c r="A27" s="4">
        <v>-580</v>
      </c>
      <c r="B27" s="4">
        <v>30.214189999999999</v>
      </c>
      <c r="C27" s="4">
        <v>0.81906599999999996</v>
      </c>
      <c r="D27" s="4">
        <v>0.81869000000000003</v>
      </c>
      <c r="E27" s="4">
        <v>1.6938000000000002E-2</v>
      </c>
      <c r="F27" s="4">
        <v>0.54127599999999998</v>
      </c>
      <c r="G27" s="4">
        <v>1.4434499999999999</v>
      </c>
      <c r="H27" s="4">
        <v>-0.136438</v>
      </c>
      <c r="I27" s="4">
        <f t="shared" si="4"/>
        <v>5.4579780887585643E-3</v>
      </c>
      <c r="J27" s="4">
        <f t="shared" si="5"/>
        <v>1.4555085524240036E-2</v>
      </c>
      <c r="K27" s="4">
        <f t="shared" si="6"/>
        <v>-1.3757780032257869E-3</v>
      </c>
      <c r="L27" s="4">
        <v>-5.8749000000000003E-2</v>
      </c>
      <c r="M27" s="4">
        <v>0.13663800000000001</v>
      </c>
      <c r="N27" s="4">
        <v>0.19162000000000001</v>
      </c>
      <c r="O27" s="4">
        <v>-0.56907300000000005</v>
      </c>
      <c r="P27" s="4">
        <v>0.54579800000000001</v>
      </c>
      <c r="Q27" s="4">
        <v>1.4555089999999999</v>
      </c>
      <c r="R27" s="4">
        <v>-0.13757800000000001</v>
      </c>
      <c r="S27" s="4">
        <v>-5.9486999999999998E-2</v>
      </c>
      <c r="T27" s="4">
        <v>0.138354</v>
      </c>
      <c r="U27" s="4">
        <v>0.19402700000000001</v>
      </c>
      <c r="V27" s="4">
        <v>-0.57621900000000004</v>
      </c>
      <c r="W27" s="5">
        <f t="shared" si="3"/>
        <v>9.0198018201284</v>
      </c>
      <c r="X27" s="4">
        <v>1.2975159999999999</v>
      </c>
      <c r="Y27" s="4">
        <v>45.563687999999999</v>
      </c>
      <c r="Z27" s="4">
        <v>32.024875000000002</v>
      </c>
      <c r="AA27" s="4">
        <v>20.477563</v>
      </c>
      <c r="AB27" s="4">
        <v>1.7654380000000001</v>
      </c>
      <c r="AC27" s="4">
        <v>0.168438</v>
      </c>
      <c r="AD27" s="4">
        <v>6.1879390000000001</v>
      </c>
      <c r="AE27" s="4">
        <v>11.092090000000001</v>
      </c>
      <c r="AF27" s="4">
        <v>0</v>
      </c>
      <c r="AG27" s="4">
        <v>9.9584899999999994</v>
      </c>
      <c r="AH27" s="4">
        <v>0</v>
      </c>
    </row>
    <row r="28" spans="1:34">
      <c r="A28" s="4">
        <v>-600</v>
      </c>
      <c r="B28" s="4">
        <v>30.23724</v>
      </c>
      <c r="C28" s="4">
        <v>0.82033</v>
      </c>
      <c r="D28" s="4">
        <v>0.82031299999999996</v>
      </c>
      <c r="E28" s="4">
        <v>7.8600000000000002E-4</v>
      </c>
      <c r="F28" s="4">
        <v>0.48381600000000002</v>
      </c>
      <c r="G28" s="4">
        <v>1.2858700000000001</v>
      </c>
      <c r="H28" s="4">
        <v>-0.13497799999999999</v>
      </c>
      <c r="I28" s="4">
        <f t="shared" si="4"/>
        <v>4.8812381094215478E-3</v>
      </c>
      <c r="J28" s="4">
        <f t="shared" si="5"/>
        <v>1.2973191559935772E-2</v>
      </c>
      <c r="K28" s="4">
        <f t="shared" si="6"/>
        <v>-1.3617981991779964E-3</v>
      </c>
      <c r="L28" s="4">
        <v>-5.3296999999999997E-2</v>
      </c>
      <c r="M28" s="4">
        <v>5.0277000000000002E-2</v>
      </c>
      <c r="N28" s="4">
        <v>0.102385</v>
      </c>
      <c r="O28" s="4">
        <v>-0.36098400000000003</v>
      </c>
      <c r="P28" s="4">
        <v>0.488124</v>
      </c>
      <c r="Q28" s="4">
        <v>1.2973190000000001</v>
      </c>
      <c r="R28" s="4">
        <v>-0.13618</v>
      </c>
      <c r="S28" s="4">
        <v>-5.4011000000000003E-2</v>
      </c>
      <c r="T28" s="4">
        <v>5.0950000000000002E-2</v>
      </c>
      <c r="U28" s="4">
        <v>0.103755</v>
      </c>
      <c r="V28" s="4">
        <v>-0.36581599999999997</v>
      </c>
      <c r="W28" s="5">
        <f t="shared" si="3"/>
        <v>8.5167990889872236</v>
      </c>
      <c r="X28" s="4">
        <v>0.173156</v>
      </c>
      <c r="Y28" s="4">
        <v>47.425313000000003</v>
      </c>
      <c r="Z28" s="4">
        <v>32.526063000000001</v>
      </c>
      <c r="AA28" s="4">
        <v>18.886938000000001</v>
      </c>
      <c r="AB28" s="4">
        <v>1.093</v>
      </c>
      <c r="AC28" s="4">
        <v>6.8687999999999999E-2</v>
      </c>
      <c r="AD28" s="4">
        <v>6.5298569999999998</v>
      </c>
      <c r="AE28" s="4">
        <v>11.089124</v>
      </c>
      <c r="AF28" s="4">
        <v>0</v>
      </c>
      <c r="AG28" s="4">
        <v>9.9557760000000002</v>
      </c>
      <c r="AH28" s="4">
        <v>0</v>
      </c>
    </row>
    <row r="29" spans="1:34">
      <c r="A29" s="4">
        <v>-620</v>
      </c>
      <c r="B29" s="4">
        <v>30.29541</v>
      </c>
      <c r="C29" s="4">
        <v>0.81754599999999999</v>
      </c>
      <c r="D29" s="4">
        <v>0.81800300000000004</v>
      </c>
      <c r="E29" s="4">
        <v>-2.0570000000000001E-2</v>
      </c>
      <c r="F29" s="4">
        <v>0.46636100000000003</v>
      </c>
      <c r="G29" s="4">
        <v>1.296837</v>
      </c>
      <c r="H29" s="4">
        <v>-0.15215300000000001</v>
      </c>
      <c r="I29" s="4">
        <f t="shared" si="4"/>
        <v>4.7017028338366407E-3</v>
      </c>
      <c r="J29" s="4">
        <f t="shared" si="5"/>
        <v>1.3074296945765635E-2</v>
      </c>
      <c r="K29" s="4">
        <f t="shared" si="6"/>
        <v>-1.5339580095178335E-3</v>
      </c>
      <c r="L29" s="4">
        <v>-2.2062999999999999E-2</v>
      </c>
      <c r="M29" s="4">
        <v>3.3834000000000003E-2</v>
      </c>
      <c r="N29" s="4">
        <v>9.0215000000000004E-2</v>
      </c>
      <c r="O29" s="4">
        <v>-0.21900800000000001</v>
      </c>
      <c r="P29" s="4">
        <v>0.47017100000000001</v>
      </c>
      <c r="Q29" s="4">
        <v>1.3074300000000001</v>
      </c>
      <c r="R29" s="4">
        <v>-0.153396</v>
      </c>
      <c r="S29" s="4">
        <v>-2.2334E-2</v>
      </c>
      <c r="T29" s="4">
        <v>3.4249000000000002E-2</v>
      </c>
      <c r="U29" s="4">
        <v>9.1322E-2</v>
      </c>
      <c r="V29" s="4">
        <v>-0.22169700000000001</v>
      </c>
      <c r="W29" s="5">
        <f t="shared" si="3"/>
        <v>8.3871689264561624</v>
      </c>
      <c r="X29" s="4">
        <v>-1.2905899999999999</v>
      </c>
      <c r="Y29" s="4">
        <v>46.291125000000001</v>
      </c>
      <c r="Z29" s="4">
        <v>32.522562999999998</v>
      </c>
      <c r="AA29" s="4">
        <v>20.010874999999999</v>
      </c>
      <c r="AB29" s="4">
        <v>1.155313</v>
      </c>
      <c r="AC29" s="4">
        <v>2.0125000000000001E-2</v>
      </c>
      <c r="AD29" s="4">
        <v>6.9806879999999998</v>
      </c>
      <c r="AE29" s="4">
        <v>11.093092</v>
      </c>
      <c r="AF29" s="4">
        <v>0</v>
      </c>
      <c r="AG29" s="4">
        <v>9.9594079999999998</v>
      </c>
      <c r="AH29" s="4">
        <v>0</v>
      </c>
    </row>
    <row r="30" spans="1:34">
      <c r="A30" s="4">
        <v>-640</v>
      </c>
      <c r="B30" s="4">
        <v>30.32856</v>
      </c>
      <c r="C30" s="4">
        <v>0.81264099999999995</v>
      </c>
      <c r="D30" s="4">
        <v>0.81350599999999995</v>
      </c>
      <c r="E30" s="4">
        <v>-3.8946000000000001E-2</v>
      </c>
      <c r="F30" s="4">
        <v>0.43093700000000001</v>
      </c>
      <c r="G30" s="4">
        <v>1.298009</v>
      </c>
      <c r="H30" s="4">
        <v>-0.17933399999999999</v>
      </c>
      <c r="I30" s="4">
        <f t="shared" si="4"/>
        <v>4.3435792984508675E-3</v>
      </c>
      <c r="J30" s="4">
        <f t="shared" si="5"/>
        <v>1.3083130530919628E-2</v>
      </c>
      <c r="K30" s="4">
        <f t="shared" si="6"/>
        <v>-1.8075761652129843E-3</v>
      </c>
      <c r="L30" s="4">
        <v>-3.1856000000000002E-2</v>
      </c>
      <c r="M30" s="4">
        <v>2.1572999999999998E-2</v>
      </c>
      <c r="N30" s="4">
        <v>2.7713999999999999E-2</v>
      </c>
      <c r="O30" s="4">
        <v>-9.7592999999999999E-2</v>
      </c>
      <c r="P30" s="4">
        <v>0.43435800000000002</v>
      </c>
      <c r="Q30" s="4">
        <v>1.3083130000000001</v>
      </c>
      <c r="R30" s="4">
        <v>-0.180758</v>
      </c>
      <c r="S30" s="4">
        <v>-3.2236000000000001E-2</v>
      </c>
      <c r="T30" s="4">
        <v>2.1829999999999999E-2</v>
      </c>
      <c r="U30" s="4">
        <v>2.8045E-2</v>
      </c>
      <c r="V30" s="4">
        <v>-9.8756999999999998E-2</v>
      </c>
      <c r="W30" s="5">
        <f t="shared" si="3"/>
        <v>8.1100801711741077</v>
      </c>
      <c r="X30" s="4">
        <v>-2.5562109999999998</v>
      </c>
      <c r="Y30" s="4">
        <v>44.223875</v>
      </c>
      <c r="Z30" s="4">
        <v>32.345937999999997</v>
      </c>
      <c r="AA30" s="4">
        <v>22.135249999999999</v>
      </c>
      <c r="AB30" s="4">
        <v>1.28125</v>
      </c>
      <c r="AC30" s="4">
        <v>1.3688000000000001E-2</v>
      </c>
      <c r="AD30" s="4">
        <v>7.37995</v>
      </c>
      <c r="AE30" s="4">
        <v>11.094333000000001</v>
      </c>
      <c r="AF30" s="4">
        <v>0</v>
      </c>
      <c r="AG30" s="4">
        <v>9.9605429999999995</v>
      </c>
      <c r="AH30" s="4">
        <v>0</v>
      </c>
    </row>
    <row r="31" spans="1:34">
      <c r="A31" s="4">
        <v>-660</v>
      </c>
      <c r="B31" s="4">
        <v>30.389669999999999</v>
      </c>
      <c r="C31" s="4">
        <v>0.81198300000000001</v>
      </c>
      <c r="D31" s="4">
        <v>0.81329200000000001</v>
      </c>
      <c r="E31" s="4">
        <v>-5.8897999999999999E-2</v>
      </c>
      <c r="F31" s="4">
        <v>0.421518</v>
      </c>
      <c r="G31" s="4">
        <v>1.4143049999999999</v>
      </c>
      <c r="H31" s="4">
        <v>-0.183784</v>
      </c>
      <c r="I31" s="4">
        <f t="shared" si="4"/>
        <v>4.2383991223076201E-3</v>
      </c>
      <c r="J31" s="4">
        <f t="shared" si="5"/>
        <v>1.4220956330869094E-2</v>
      </c>
      <c r="K31" s="4">
        <f t="shared" si="6"/>
        <v>-1.847963655868038E-3</v>
      </c>
      <c r="L31" s="4">
        <v>-1.4944000000000001E-2</v>
      </c>
      <c r="M31" s="4">
        <v>3.5888999999999997E-2</v>
      </c>
      <c r="N31" s="4">
        <v>1.4966E-2</v>
      </c>
      <c r="O31" s="4">
        <v>1.4786000000000001E-2</v>
      </c>
      <c r="P31" s="4">
        <v>0.42383999999999999</v>
      </c>
      <c r="Q31" s="4">
        <v>1.422096</v>
      </c>
      <c r="R31" s="4">
        <v>-0.18479599999999999</v>
      </c>
      <c r="S31" s="4">
        <v>-1.5068E-2</v>
      </c>
      <c r="T31" s="4">
        <v>3.6186000000000003E-2</v>
      </c>
      <c r="U31" s="4">
        <v>1.5089999999999999E-2</v>
      </c>
      <c r="V31" s="4">
        <v>1.4907999999999999E-2</v>
      </c>
      <c r="W31" s="5">
        <f t="shared" si="3"/>
        <v>8.0177772911498035</v>
      </c>
      <c r="X31" s="4">
        <v>-3.933157</v>
      </c>
      <c r="Y31" s="4">
        <v>39.687812999999998</v>
      </c>
      <c r="Z31" s="4">
        <v>31.720313000000001</v>
      </c>
      <c r="AA31" s="4">
        <v>26.404813000000001</v>
      </c>
      <c r="AB31" s="4">
        <v>2.1629999999999998</v>
      </c>
      <c r="AC31" s="4">
        <v>2.4063000000000001E-2</v>
      </c>
      <c r="AD31" s="4">
        <v>7.7568669999999997</v>
      </c>
      <c r="AE31" s="4">
        <v>11.107478</v>
      </c>
      <c r="AF31" s="4">
        <v>0</v>
      </c>
      <c r="AG31" s="4">
        <v>9.9725710000000003</v>
      </c>
      <c r="AH31" s="4">
        <v>0</v>
      </c>
    </row>
    <row r="32" spans="1:34">
      <c r="A32" s="4">
        <v>-680</v>
      </c>
      <c r="B32" s="4">
        <v>30.432210000000001</v>
      </c>
      <c r="C32" s="4">
        <v>0.80729799999999996</v>
      </c>
      <c r="D32" s="4">
        <v>0.80891800000000003</v>
      </c>
      <c r="E32" s="4">
        <v>-7.2895000000000001E-2</v>
      </c>
      <c r="F32" s="4">
        <v>0.417354</v>
      </c>
      <c r="G32" s="4">
        <v>1.425673</v>
      </c>
      <c r="H32" s="4">
        <v>-0.18243799999999999</v>
      </c>
      <c r="I32" s="4">
        <f t="shared" si="4"/>
        <v>4.2124079588971922E-3</v>
      </c>
      <c r="J32" s="4">
        <f t="shared" si="5"/>
        <v>1.4389502177970826E-2</v>
      </c>
      <c r="K32" s="4">
        <f t="shared" si="6"/>
        <v>-1.8413703551548226E-3</v>
      </c>
      <c r="L32" s="4">
        <v>-3.014E-2</v>
      </c>
      <c r="M32" s="4">
        <v>7.4196999999999999E-2</v>
      </c>
      <c r="N32" s="4">
        <v>3.9511999999999999E-2</v>
      </c>
      <c r="O32" s="4">
        <v>0.16591600000000001</v>
      </c>
      <c r="P32" s="4">
        <v>0.42124099999999998</v>
      </c>
      <c r="Q32" s="4">
        <v>1.43895</v>
      </c>
      <c r="R32" s="4">
        <v>-0.184138</v>
      </c>
      <c r="S32" s="4">
        <v>-3.0561999999999999E-2</v>
      </c>
      <c r="T32" s="4">
        <v>7.5235999999999997E-2</v>
      </c>
      <c r="U32" s="4">
        <v>4.0065999999999997E-2</v>
      </c>
      <c r="V32" s="4">
        <v>0.16824</v>
      </c>
      <c r="W32" s="5">
        <f t="shared" si="3"/>
        <v>8.0395425068190356</v>
      </c>
      <c r="X32" s="4">
        <v>-4.9306799999999997</v>
      </c>
      <c r="Y32" s="4">
        <v>36.730313000000002</v>
      </c>
      <c r="Z32" s="4">
        <v>31.510750000000002</v>
      </c>
      <c r="AA32" s="4">
        <v>28.9605</v>
      </c>
      <c r="AB32" s="4">
        <v>2.7442500000000001</v>
      </c>
      <c r="AC32" s="4">
        <v>5.4188E-2</v>
      </c>
      <c r="AD32" s="4">
        <v>8.0207139999999999</v>
      </c>
      <c r="AE32" s="4">
        <v>11.086918000000001</v>
      </c>
      <c r="AF32" s="4">
        <v>0</v>
      </c>
      <c r="AG32" s="4">
        <v>9.9537580000000005</v>
      </c>
      <c r="AH32" s="4">
        <v>0</v>
      </c>
    </row>
    <row r="33" spans="1:34">
      <c r="A33" s="4">
        <v>-700</v>
      </c>
      <c r="B33" s="4">
        <v>30.481770000000001</v>
      </c>
      <c r="C33" s="4">
        <v>0.80363600000000002</v>
      </c>
      <c r="D33" s="4">
        <v>0.80547000000000002</v>
      </c>
      <c r="E33" s="4">
        <v>-8.2544999999999993E-2</v>
      </c>
      <c r="F33" s="4">
        <v>0.38477299999999998</v>
      </c>
      <c r="G33" s="4">
        <v>1.356117</v>
      </c>
      <c r="H33" s="4">
        <v>-0.15290799999999999</v>
      </c>
      <c r="I33" s="4">
        <f t="shared" si="4"/>
        <v>3.8884312394132448E-3</v>
      </c>
      <c r="J33" s="4">
        <f t="shared" si="5"/>
        <v>1.37046198852294E-2</v>
      </c>
      <c r="K33" s="4">
        <f t="shared" si="6"/>
        <v>-1.5452545889555671E-3</v>
      </c>
      <c r="L33" s="4">
        <v>-3.7880000000000001E-3</v>
      </c>
      <c r="M33" s="4">
        <v>5.1695999999999999E-2</v>
      </c>
      <c r="N33" s="4">
        <v>2.2032E-2</v>
      </c>
      <c r="O33" s="4">
        <v>0.24342900000000001</v>
      </c>
      <c r="P33" s="4">
        <v>0.38884299999999999</v>
      </c>
      <c r="Q33" s="4">
        <v>1.3704620000000001</v>
      </c>
      <c r="R33" s="4">
        <v>-0.154525</v>
      </c>
      <c r="S33" s="4">
        <v>-3.8479999999999999E-3</v>
      </c>
      <c r="T33" s="4">
        <v>5.2519000000000003E-2</v>
      </c>
      <c r="U33" s="4">
        <v>2.2381999999999999E-2</v>
      </c>
      <c r="V33" s="4">
        <v>0.24730199999999999</v>
      </c>
      <c r="W33" s="5">
        <f t="shared" si="3"/>
        <v>7.759394424746481</v>
      </c>
      <c r="X33" s="4">
        <v>-5.6487119999999997</v>
      </c>
      <c r="Y33" s="4">
        <v>34.588937999999999</v>
      </c>
      <c r="Z33" s="4">
        <v>31.086938</v>
      </c>
      <c r="AA33" s="4">
        <v>31.468499999999999</v>
      </c>
      <c r="AB33" s="4">
        <v>2.8303129999999999</v>
      </c>
      <c r="AC33" s="4">
        <v>2.5312999999999999E-2</v>
      </c>
      <c r="AD33" s="4">
        <v>8.1575919999999993</v>
      </c>
      <c r="AE33" s="4">
        <v>11.080107999999999</v>
      </c>
      <c r="AF33" s="4">
        <v>0</v>
      </c>
      <c r="AG33" s="4">
        <v>9.9475259999999999</v>
      </c>
      <c r="AH33" s="4">
        <v>0</v>
      </c>
    </row>
    <row r="34" spans="1:34">
      <c r="A34" s="4">
        <v>-720</v>
      </c>
      <c r="B34" s="4">
        <v>30.51915</v>
      </c>
      <c r="C34" s="4">
        <v>0.80188599999999999</v>
      </c>
      <c r="D34" s="4">
        <v>0.80398400000000003</v>
      </c>
      <c r="E34" s="4">
        <v>-9.4380000000000006E-2</v>
      </c>
      <c r="F34" s="4">
        <v>0.41198299999999999</v>
      </c>
      <c r="G34" s="4">
        <v>1.4426019999999999</v>
      </c>
      <c r="H34" s="4">
        <v>-0.14434900000000001</v>
      </c>
      <c r="I34" s="4">
        <f t="shared" si="4"/>
        <v>4.1571377097940308E-3</v>
      </c>
      <c r="J34" s="4">
        <f t="shared" si="5"/>
        <v>1.4556656887357704E-2</v>
      </c>
      <c r="K34" s="4">
        <f t="shared" si="6"/>
        <v>-1.4565617301467745E-3</v>
      </c>
      <c r="L34" s="4">
        <v>-8.7100000000000003E-4</v>
      </c>
      <c r="M34" s="4">
        <v>0.106365</v>
      </c>
      <c r="N34" s="4">
        <v>2.9647E-2</v>
      </c>
      <c r="O34" s="4">
        <v>0.31573400000000001</v>
      </c>
      <c r="P34" s="4">
        <v>0.41571399999999997</v>
      </c>
      <c r="Q34" s="4">
        <v>1.4556659999999999</v>
      </c>
      <c r="R34" s="4">
        <v>-0.14565600000000001</v>
      </c>
      <c r="S34" s="4">
        <v>-8.83E-4</v>
      </c>
      <c r="T34" s="4">
        <v>0.10781300000000001</v>
      </c>
      <c r="U34" s="4">
        <v>3.0051000000000001E-2</v>
      </c>
      <c r="V34" s="4">
        <v>0.32003300000000001</v>
      </c>
      <c r="W34" s="5">
        <f t="shared" si="3"/>
        <v>8.0405281056680042</v>
      </c>
      <c r="X34" s="4">
        <v>-6.4876269999999998</v>
      </c>
      <c r="Y34" s="4">
        <v>31.852938000000002</v>
      </c>
      <c r="Z34" s="4">
        <v>29.609375</v>
      </c>
      <c r="AA34" s="4">
        <v>34.529437999999999</v>
      </c>
      <c r="AB34" s="4">
        <v>3.9793129999999999</v>
      </c>
      <c r="AC34" s="4">
        <v>2.8937999999999998E-2</v>
      </c>
      <c r="AD34" s="4">
        <v>8.2254970000000007</v>
      </c>
      <c r="AE34" s="4">
        <v>11.088305999999999</v>
      </c>
      <c r="AF34" s="4">
        <v>0</v>
      </c>
      <c r="AG34" s="4">
        <v>9.9550269999999994</v>
      </c>
      <c r="AH34" s="4">
        <v>0</v>
      </c>
    </row>
    <row r="35" spans="1:34">
      <c r="A35" s="4">
        <v>-740</v>
      </c>
      <c r="B35" s="4">
        <v>30.563939999999999</v>
      </c>
      <c r="C35" s="4">
        <v>0.80465299999999995</v>
      </c>
      <c r="D35" s="4">
        <v>0.80681400000000003</v>
      </c>
      <c r="E35" s="4">
        <v>-9.7214999999999996E-2</v>
      </c>
      <c r="F35" s="4">
        <v>0.42511100000000002</v>
      </c>
      <c r="G35" s="4">
        <v>1.582662</v>
      </c>
      <c r="H35" s="4">
        <v>-9.8752999999999994E-2</v>
      </c>
      <c r="I35" s="4">
        <f t="shared" si="4"/>
        <v>4.2968962742077552E-3</v>
      </c>
      <c r="J35" s="4">
        <f t="shared" si="5"/>
        <v>1.5997079471315009E-2</v>
      </c>
      <c r="K35" s="4">
        <f t="shared" si="6"/>
        <v>-9.9816612077043032E-4</v>
      </c>
      <c r="L35" s="4">
        <v>2.5717E-2</v>
      </c>
      <c r="M35" s="4">
        <v>0.185062</v>
      </c>
      <c r="N35" s="4">
        <v>8.2352999999999996E-2</v>
      </c>
      <c r="O35" s="4">
        <v>0.336619</v>
      </c>
      <c r="P35" s="4">
        <v>0.42969000000000002</v>
      </c>
      <c r="Q35" s="4">
        <v>1.5997079999999999</v>
      </c>
      <c r="R35" s="4">
        <v>-9.9816000000000002E-2</v>
      </c>
      <c r="S35" s="4">
        <v>2.6134000000000001E-2</v>
      </c>
      <c r="T35" s="4">
        <v>0.18806</v>
      </c>
      <c r="U35" s="4">
        <v>8.3686999999999998E-2</v>
      </c>
      <c r="V35" s="4">
        <v>0.34207199999999999</v>
      </c>
      <c r="W35" s="5">
        <f t="shared" si="3"/>
        <v>8.1464575765855951</v>
      </c>
      <c r="X35" s="4">
        <v>-6.6866070000000004</v>
      </c>
      <c r="Y35" s="4">
        <v>30.443563000000001</v>
      </c>
      <c r="Z35" s="4">
        <v>29.253312999999999</v>
      </c>
      <c r="AA35" s="4">
        <v>35.111249999999998</v>
      </c>
      <c r="AB35" s="4">
        <v>5.1131250000000001</v>
      </c>
      <c r="AC35" s="4">
        <v>7.8750000000000001E-2</v>
      </c>
      <c r="AD35" s="4">
        <v>8.2362979999999997</v>
      </c>
      <c r="AE35" s="4">
        <v>11.079072999999999</v>
      </c>
      <c r="AF35" s="4">
        <v>0</v>
      </c>
      <c r="AG35" s="4">
        <v>9.9465789999999998</v>
      </c>
      <c r="AH35" s="4">
        <v>0</v>
      </c>
    </row>
    <row r="36" spans="1:34">
      <c r="A36" s="4">
        <v>-760</v>
      </c>
      <c r="B36" s="4">
        <v>30.598240000000001</v>
      </c>
      <c r="C36" s="4">
        <v>0.80525500000000005</v>
      </c>
      <c r="D36" s="4">
        <v>0.80742999999999998</v>
      </c>
      <c r="E36" s="4">
        <v>-9.7892999999999994E-2</v>
      </c>
      <c r="F36" s="4">
        <v>0.44097500000000001</v>
      </c>
      <c r="G36" s="4">
        <v>1.549776</v>
      </c>
      <c r="H36" s="4">
        <v>-4.8999000000000001E-2</v>
      </c>
      <c r="I36" s="4">
        <f t="shared" si="4"/>
        <v>4.4484631214198982E-3</v>
      </c>
      <c r="J36" s="4">
        <f t="shared" si="5"/>
        <v>1.5633814575569234E-2</v>
      </c>
      <c r="K36" s="4">
        <f t="shared" si="6"/>
        <v>-4.9429161400635769E-4</v>
      </c>
      <c r="L36" s="4">
        <v>4.7579000000000003E-2</v>
      </c>
      <c r="M36" s="4">
        <v>0.23436799999999999</v>
      </c>
      <c r="N36" s="4">
        <v>0.114314</v>
      </c>
      <c r="O36" s="4">
        <v>0.53492200000000001</v>
      </c>
      <c r="P36" s="4">
        <v>0.44484699999999999</v>
      </c>
      <c r="Q36" s="4">
        <v>1.5633809999999999</v>
      </c>
      <c r="R36" s="4">
        <v>-4.9429000000000001E-2</v>
      </c>
      <c r="S36" s="4">
        <v>4.8207E-2</v>
      </c>
      <c r="T36" s="4">
        <v>0.23746100000000001</v>
      </c>
      <c r="U36" s="4">
        <v>0.115823</v>
      </c>
      <c r="V36" s="4">
        <v>0.54198100000000005</v>
      </c>
      <c r="W36" s="5">
        <f t="shared" si="3"/>
        <v>8.282693051751199</v>
      </c>
      <c r="X36" s="4">
        <v>-6.7784469999999999</v>
      </c>
      <c r="Y36" s="4">
        <v>30.247</v>
      </c>
      <c r="Z36" s="4">
        <v>28.812625000000001</v>
      </c>
      <c r="AA36" s="4">
        <v>36.117125000000001</v>
      </c>
      <c r="AB36" s="4">
        <v>4.7613750000000001</v>
      </c>
      <c r="AC36" s="4">
        <v>6.1874999999999999E-2</v>
      </c>
      <c r="AD36" s="4">
        <v>8.2033149999999999</v>
      </c>
      <c r="AE36" s="4">
        <v>11.089797000000001</v>
      </c>
      <c r="AF36" s="4">
        <v>0</v>
      </c>
      <c r="AG36" s="4">
        <v>9.9563919999999992</v>
      </c>
      <c r="AH36" s="4">
        <v>0</v>
      </c>
    </row>
    <row r="37" spans="1:34">
      <c r="A37" s="4">
        <v>-780</v>
      </c>
      <c r="B37" s="4">
        <v>30.652889999999999</v>
      </c>
      <c r="C37" s="4">
        <v>0.80833699999999997</v>
      </c>
      <c r="D37" s="4">
        <v>0.81042800000000004</v>
      </c>
      <c r="E37" s="4">
        <v>-9.4098000000000001E-2</v>
      </c>
      <c r="F37" s="4">
        <v>0.482435</v>
      </c>
      <c r="G37" s="4">
        <v>1.7387330000000001</v>
      </c>
      <c r="H37" s="4">
        <v>-2.0890000000000001E-3</v>
      </c>
      <c r="I37" s="4">
        <f t="shared" si="4"/>
        <v>4.8754475888591062E-3</v>
      </c>
      <c r="J37" s="4">
        <f t="shared" si="5"/>
        <v>1.7571489656678641E-2</v>
      </c>
      <c r="K37" s="4">
        <f t="shared" si="6"/>
        <v>-2.1111258538718529E-5</v>
      </c>
      <c r="L37" s="4">
        <v>0.100284</v>
      </c>
      <c r="M37" s="4">
        <v>0.38266099999999997</v>
      </c>
      <c r="N37" s="4">
        <v>0.15217700000000001</v>
      </c>
      <c r="O37" s="4">
        <v>0.77399200000000001</v>
      </c>
      <c r="P37" s="4">
        <v>0.48754500000000001</v>
      </c>
      <c r="Q37" s="4">
        <v>1.7571490000000001</v>
      </c>
      <c r="R37" s="4">
        <v>-2.111E-3</v>
      </c>
      <c r="S37" s="4">
        <v>0.101881</v>
      </c>
      <c r="T37" s="4">
        <v>0.38875599999999999</v>
      </c>
      <c r="U37" s="4">
        <v>0.15460099999999999</v>
      </c>
      <c r="V37" s="4">
        <v>0.78632199999999997</v>
      </c>
      <c r="W37" s="5">
        <f t="shared" si="3"/>
        <v>8.6380315877748632</v>
      </c>
      <c r="X37" s="4">
        <v>-6.5232890000000001</v>
      </c>
      <c r="Y37" s="4">
        <v>29.998875000000002</v>
      </c>
      <c r="Z37" s="4">
        <v>28.282</v>
      </c>
      <c r="AA37" s="4">
        <v>36.212938000000001</v>
      </c>
      <c r="AB37" s="4">
        <v>5.4509999999999996</v>
      </c>
      <c r="AC37" s="4">
        <v>5.5188000000000001E-2</v>
      </c>
      <c r="AD37" s="4">
        <v>8.1185320000000001</v>
      </c>
      <c r="AE37" s="4">
        <v>11.080035000000001</v>
      </c>
      <c r="AF37" s="4">
        <v>0</v>
      </c>
      <c r="AG37" s="4">
        <v>9.9474590000000003</v>
      </c>
      <c r="AH37" s="4">
        <v>0</v>
      </c>
    </row>
    <row r="38" spans="1:34">
      <c r="A38" s="4">
        <v>-800</v>
      </c>
      <c r="B38" s="4">
        <v>30.659130000000001</v>
      </c>
      <c r="C38" s="4">
        <v>0.81619600000000003</v>
      </c>
      <c r="D38" s="4">
        <v>0.81817600000000001</v>
      </c>
      <c r="E38" s="4">
        <v>-8.9085999999999999E-2</v>
      </c>
      <c r="F38" s="4">
        <v>0.53639800000000004</v>
      </c>
      <c r="G38" s="4">
        <v>1.844956</v>
      </c>
      <c r="H38" s="4">
        <v>2.3179000000000002E-2</v>
      </c>
      <c r="I38" s="4">
        <f t="shared" si="4"/>
        <v>5.4232560234695401E-3</v>
      </c>
      <c r="J38" s="4">
        <f t="shared" si="5"/>
        <v>1.8653441549066677E-2</v>
      </c>
      <c r="K38" s="4">
        <f t="shared" si="6"/>
        <v>2.3435145427089672E-4</v>
      </c>
      <c r="L38" s="4">
        <v>7.7157000000000003E-2</v>
      </c>
      <c r="M38" s="4">
        <v>0.38762000000000002</v>
      </c>
      <c r="N38" s="4">
        <v>0.17493600000000001</v>
      </c>
      <c r="O38" s="4">
        <v>0.85506300000000002</v>
      </c>
      <c r="P38" s="4">
        <v>0.54232599999999997</v>
      </c>
      <c r="Q38" s="4">
        <v>1.8653439999999999</v>
      </c>
      <c r="R38" s="4">
        <v>2.3435000000000001E-2</v>
      </c>
      <c r="S38" s="4">
        <v>7.8439999999999996E-2</v>
      </c>
      <c r="T38" s="4">
        <v>0.394063</v>
      </c>
      <c r="U38" s="4">
        <v>0.177843</v>
      </c>
      <c r="V38" s="4">
        <v>0.86927500000000002</v>
      </c>
      <c r="W38" s="5">
        <f t="shared" si="3"/>
        <v>9.0226807626548702</v>
      </c>
      <c r="X38" s="4">
        <v>-6.144361</v>
      </c>
      <c r="Y38" s="4">
        <v>30.048749999999998</v>
      </c>
      <c r="Z38" s="4">
        <v>28.740563000000002</v>
      </c>
      <c r="AA38" s="4">
        <v>35.633687999999999</v>
      </c>
      <c r="AB38" s="4">
        <v>5.5021880000000003</v>
      </c>
      <c r="AC38" s="4">
        <v>7.4813000000000004E-2</v>
      </c>
      <c r="AD38" s="4">
        <v>8.0846990000000005</v>
      </c>
      <c r="AE38" s="4">
        <v>11.077567</v>
      </c>
      <c r="AF38" s="4">
        <v>0</v>
      </c>
      <c r="AG38" s="4">
        <v>9.9451999999999998</v>
      </c>
      <c r="AH38" s="4">
        <v>0</v>
      </c>
    </row>
    <row r="39" spans="1:34">
      <c r="A39" s="4">
        <v>-820</v>
      </c>
      <c r="B39" s="4">
        <v>30.681519999999999</v>
      </c>
      <c r="C39" s="4">
        <v>0.828511</v>
      </c>
      <c r="D39" s="4">
        <v>0.83030199999999998</v>
      </c>
      <c r="E39" s="4">
        <v>-8.0558000000000005E-2</v>
      </c>
      <c r="F39" s="4">
        <v>0.62059200000000003</v>
      </c>
      <c r="G39" s="4">
        <v>2.0011290000000002</v>
      </c>
      <c r="H39" s="4">
        <v>9.0719999999999995E-2</v>
      </c>
      <c r="I39" s="4">
        <f t="shared" si="4"/>
        <v>6.2436894758974787E-3</v>
      </c>
      <c r="J39" s="4">
        <f t="shared" si="5"/>
        <v>2.0133079506685948E-2</v>
      </c>
      <c r="K39" s="4">
        <f t="shared" si="6"/>
        <v>9.1272125527467186E-4</v>
      </c>
      <c r="L39" s="4">
        <v>0.118284</v>
      </c>
      <c r="M39" s="4">
        <v>0.37907999999999997</v>
      </c>
      <c r="N39" s="4">
        <v>0.24839</v>
      </c>
      <c r="O39" s="4">
        <v>0.680141</v>
      </c>
      <c r="P39" s="4">
        <v>0.62436899999999995</v>
      </c>
      <c r="Q39" s="4">
        <v>2.0133079999999999</v>
      </c>
      <c r="R39" s="4">
        <v>9.1273000000000007E-2</v>
      </c>
      <c r="S39" s="4">
        <v>0.119365</v>
      </c>
      <c r="T39" s="4">
        <v>0.382546</v>
      </c>
      <c r="U39" s="4">
        <v>0.25066100000000002</v>
      </c>
      <c r="V39" s="4">
        <v>0.68635900000000005</v>
      </c>
      <c r="W39" s="5">
        <f t="shared" si="3"/>
        <v>9.5372324768041867</v>
      </c>
      <c r="X39" s="4">
        <v>-5.5242319999999996</v>
      </c>
      <c r="Y39" s="4">
        <v>31.608000000000001</v>
      </c>
      <c r="Z39" s="4">
        <v>27.793562999999999</v>
      </c>
      <c r="AA39" s="4">
        <v>35.197499999999998</v>
      </c>
      <c r="AB39" s="4">
        <v>5.3240629999999998</v>
      </c>
      <c r="AC39" s="4">
        <v>7.6874999999999999E-2</v>
      </c>
      <c r="AD39" s="4">
        <v>8.0643010000000004</v>
      </c>
      <c r="AE39" s="4">
        <v>11.104348</v>
      </c>
      <c r="AF39" s="4">
        <v>0</v>
      </c>
      <c r="AG39" s="4">
        <v>9.9697080000000007</v>
      </c>
      <c r="AH39" s="4">
        <v>0</v>
      </c>
    </row>
    <row r="40" spans="1:34">
      <c r="A40" s="4">
        <v>-840</v>
      </c>
      <c r="B40" s="4">
        <v>30.79421</v>
      </c>
      <c r="C40" s="4">
        <v>0.84050499999999995</v>
      </c>
      <c r="D40" s="4">
        <v>0.84211000000000003</v>
      </c>
      <c r="E40" s="4">
        <v>-7.2195999999999996E-2</v>
      </c>
      <c r="F40" s="4">
        <v>0.66165600000000002</v>
      </c>
      <c r="G40" s="4">
        <v>2.122598</v>
      </c>
      <c r="H40" s="4">
        <v>0.14121300000000001</v>
      </c>
      <c r="I40" s="4">
        <f t="shared" si="4"/>
        <v>6.6727458549077304E-3</v>
      </c>
      <c r="J40" s="4">
        <f t="shared" si="5"/>
        <v>2.1406224694003287E-2</v>
      </c>
      <c r="K40" s="4">
        <f t="shared" si="6"/>
        <v>1.4241213869580045E-3</v>
      </c>
      <c r="L40" s="4">
        <v>0.13743900000000001</v>
      </c>
      <c r="M40" s="4">
        <v>0.38602799999999998</v>
      </c>
      <c r="N40" s="4">
        <v>0.23719599999999999</v>
      </c>
      <c r="O40" s="4">
        <v>0.70501899999999995</v>
      </c>
      <c r="P40" s="4">
        <v>0.66727499999999995</v>
      </c>
      <c r="Q40" s="4">
        <v>2.140622</v>
      </c>
      <c r="R40" s="4">
        <v>0.14241200000000001</v>
      </c>
      <c r="S40" s="4">
        <v>0.13919300000000001</v>
      </c>
      <c r="T40" s="4">
        <v>0.390955</v>
      </c>
      <c r="U40" s="4">
        <v>0.24022299999999999</v>
      </c>
      <c r="V40" s="4">
        <v>0.71401800000000004</v>
      </c>
      <c r="W40" s="5">
        <f t="shared" si="3"/>
        <v>9.7187853591658744</v>
      </c>
      <c r="X40" s="4">
        <v>-4.9266519999999998</v>
      </c>
      <c r="Y40" s="4">
        <v>32.190063000000002</v>
      </c>
      <c r="Z40" s="4">
        <v>28.895813</v>
      </c>
      <c r="AA40" s="4">
        <v>33.525937999999996</v>
      </c>
      <c r="AB40" s="4">
        <v>5.2943129999999998</v>
      </c>
      <c r="AC40" s="4">
        <v>9.3875E-2</v>
      </c>
      <c r="AD40" s="4">
        <v>8.0398619999999994</v>
      </c>
      <c r="AE40" s="4">
        <v>11.091347000000001</v>
      </c>
      <c r="AF40" s="4">
        <v>0</v>
      </c>
      <c r="AG40" s="4">
        <v>9.9578100000000003</v>
      </c>
      <c r="AH40" s="4">
        <v>0</v>
      </c>
    </row>
    <row r="41" spans="1:34">
      <c r="A41" s="4">
        <v>-860</v>
      </c>
      <c r="B41" s="4">
        <v>30.793489999999998</v>
      </c>
      <c r="C41" s="4">
        <v>0.85545099999999996</v>
      </c>
      <c r="D41" s="4">
        <v>0.85703300000000004</v>
      </c>
      <c r="E41" s="4">
        <v>-7.1193999999999993E-2</v>
      </c>
      <c r="F41" s="4">
        <v>0.74410399999999999</v>
      </c>
      <c r="G41" s="4">
        <v>2.174588</v>
      </c>
      <c r="H41" s="4">
        <v>0.13217100000000001</v>
      </c>
      <c r="I41" s="4">
        <f t="shared" si="4"/>
        <v>7.5209064395090125E-3</v>
      </c>
      <c r="J41" s="4">
        <f t="shared" si="5"/>
        <v>2.1979283665292788E-2</v>
      </c>
      <c r="K41" s="4">
        <f t="shared" si="6"/>
        <v>1.3358962255495814E-3</v>
      </c>
      <c r="L41" s="4">
        <v>0.13201099999999999</v>
      </c>
      <c r="M41" s="4">
        <v>0.404053</v>
      </c>
      <c r="N41" s="4">
        <v>0.25168800000000002</v>
      </c>
      <c r="O41" s="4">
        <v>0.46726099999999998</v>
      </c>
      <c r="P41" s="4">
        <v>0.75209000000000004</v>
      </c>
      <c r="Q41" s="4">
        <v>2.1979280000000001</v>
      </c>
      <c r="R41" s="4">
        <v>0.13358999999999999</v>
      </c>
      <c r="S41" s="4">
        <v>0.13414200000000001</v>
      </c>
      <c r="T41" s="4">
        <v>0.410576</v>
      </c>
      <c r="U41" s="4">
        <v>0.25575100000000001</v>
      </c>
      <c r="V41" s="4">
        <v>0.474804</v>
      </c>
      <c r="W41" s="5">
        <f t="shared" si="3"/>
        <v>10.137712126624104</v>
      </c>
      <c r="X41" s="4">
        <v>-4.7676020000000001</v>
      </c>
      <c r="Y41" s="4">
        <v>32.841500000000003</v>
      </c>
      <c r="Z41" s="4">
        <v>28.9345</v>
      </c>
      <c r="AA41" s="4">
        <v>33.087000000000003</v>
      </c>
      <c r="AB41" s="4">
        <v>5.0089379999999997</v>
      </c>
      <c r="AC41" s="4">
        <v>0.12806300000000001</v>
      </c>
      <c r="AD41" s="4">
        <v>8.0301130000000001</v>
      </c>
      <c r="AE41" s="4">
        <v>11.079273000000001</v>
      </c>
      <c r="AF41" s="4">
        <v>0</v>
      </c>
      <c r="AG41" s="4">
        <v>9.9467619999999997</v>
      </c>
      <c r="AH41" s="4">
        <v>0</v>
      </c>
    </row>
    <row r="42" spans="1:34">
      <c r="A42" s="4">
        <v>-880</v>
      </c>
      <c r="B42" s="4">
        <v>30.82273</v>
      </c>
      <c r="C42" s="4">
        <v>0.87640399999999996</v>
      </c>
      <c r="D42" s="4">
        <v>0.87770099999999995</v>
      </c>
      <c r="E42" s="4">
        <v>-5.8317000000000001E-2</v>
      </c>
      <c r="F42" s="4">
        <v>0.81222099999999997</v>
      </c>
      <c r="G42" s="4">
        <v>2.3433519999999999</v>
      </c>
      <c r="H42" s="4">
        <v>0.20868</v>
      </c>
      <c r="I42" s="4">
        <f t="shared" si="4"/>
        <v>8.1746936738965187E-3</v>
      </c>
      <c r="J42" s="4">
        <f t="shared" si="5"/>
        <v>2.3584941500050791E-2</v>
      </c>
      <c r="K42" s="4">
        <f t="shared" si="6"/>
        <v>2.1002843756424984E-3</v>
      </c>
      <c r="L42" s="4">
        <v>8.5751999999999995E-2</v>
      </c>
      <c r="M42" s="4">
        <v>0.32202799999999998</v>
      </c>
      <c r="N42" s="4">
        <v>0.25129400000000002</v>
      </c>
      <c r="O42" s="4">
        <v>0.423651</v>
      </c>
      <c r="P42" s="4">
        <v>0.817469</v>
      </c>
      <c r="Q42" s="4">
        <v>2.358495</v>
      </c>
      <c r="R42" s="4">
        <v>0.21002799999999999</v>
      </c>
      <c r="S42" s="4">
        <v>8.6584999999999995E-2</v>
      </c>
      <c r="T42" s="4">
        <v>0.325154</v>
      </c>
      <c r="U42" s="4">
        <v>0.25373400000000002</v>
      </c>
      <c r="V42" s="4">
        <v>0.42776399999999998</v>
      </c>
      <c r="W42" s="5">
        <f t="shared" si="3"/>
        <v>10.316476487673883</v>
      </c>
      <c r="X42" s="4">
        <v>-3.885602</v>
      </c>
      <c r="Y42" s="4">
        <v>34.5505</v>
      </c>
      <c r="Z42" s="4">
        <v>29.190937999999999</v>
      </c>
      <c r="AA42" s="4">
        <v>31.109313</v>
      </c>
      <c r="AB42" s="4">
        <v>5.0278749999999999</v>
      </c>
      <c r="AC42" s="4">
        <v>0.121375</v>
      </c>
      <c r="AD42" s="4">
        <v>8.0814229999999991</v>
      </c>
      <c r="AE42" s="4">
        <v>11.102315000000001</v>
      </c>
      <c r="AF42" s="4">
        <v>0</v>
      </c>
      <c r="AG42" s="4">
        <v>9.9678470000000008</v>
      </c>
      <c r="AH42" s="4">
        <v>0</v>
      </c>
    </row>
    <row r="43" spans="1:34">
      <c r="A43" s="4">
        <v>-900</v>
      </c>
      <c r="B43" s="4">
        <v>30.83858</v>
      </c>
      <c r="C43" s="4">
        <v>0.901223</v>
      </c>
      <c r="D43" s="4">
        <v>0.90247699999999997</v>
      </c>
      <c r="E43" s="4">
        <v>-5.6429E-2</v>
      </c>
      <c r="F43" s="4">
        <v>0.89593</v>
      </c>
      <c r="G43" s="4">
        <v>2.3740410000000001</v>
      </c>
      <c r="H43" s="4">
        <v>0.21013000000000001</v>
      </c>
      <c r="I43" s="4">
        <f t="shared" si="4"/>
        <v>8.9929776886039543E-3</v>
      </c>
      <c r="J43" s="4">
        <f t="shared" si="5"/>
        <v>2.3829649352997466E-2</v>
      </c>
      <c r="K43" s="4">
        <f t="shared" si="6"/>
        <v>2.1091987116251816E-3</v>
      </c>
      <c r="L43" s="4">
        <v>6.6994999999999999E-2</v>
      </c>
      <c r="M43" s="4">
        <v>0.23746</v>
      </c>
      <c r="N43" s="4">
        <v>0.20966099999999999</v>
      </c>
      <c r="O43" s="4">
        <v>0.25390400000000002</v>
      </c>
      <c r="P43" s="4">
        <v>0.89929800000000004</v>
      </c>
      <c r="Q43" s="4">
        <v>2.382965</v>
      </c>
      <c r="R43" s="4">
        <v>0.210919</v>
      </c>
      <c r="S43" s="4">
        <v>6.7373000000000002E-2</v>
      </c>
      <c r="T43" s="4">
        <v>0.23880100000000001</v>
      </c>
      <c r="U43" s="4">
        <v>0.210845</v>
      </c>
      <c r="V43" s="4">
        <v>0.25533699999999998</v>
      </c>
      <c r="W43" s="5">
        <f t="shared" si="3"/>
        <v>10.52251349022322</v>
      </c>
      <c r="X43" s="4">
        <v>-3.6621769999999998</v>
      </c>
      <c r="Y43" s="4">
        <v>35.321063000000002</v>
      </c>
      <c r="Z43" s="4">
        <v>29.628437999999999</v>
      </c>
      <c r="AA43" s="4">
        <v>30.45025</v>
      </c>
      <c r="AB43" s="4">
        <v>4.5079380000000002</v>
      </c>
      <c r="AC43" s="4">
        <v>9.2313000000000006E-2</v>
      </c>
      <c r="AD43" s="4">
        <v>8.2061050000000009</v>
      </c>
      <c r="AE43" s="4">
        <v>11.11697</v>
      </c>
      <c r="AF43" s="4">
        <v>0</v>
      </c>
      <c r="AG43" s="4">
        <v>9.9812580000000004</v>
      </c>
      <c r="AH43" s="4">
        <v>0</v>
      </c>
    </row>
    <row r="44" spans="1:34">
      <c r="A44" s="4">
        <v>-950</v>
      </c>
      <c r="B44" s="4">
        <v>30.893239999999999</v>
      </c>
      <c r="C44" s="4">
        <v>0.94731699999999996</v>
      </c>
      <c r="D44" s="4">
        <v>0.94821</v>
      </c>
      <c r="E44" s="4">
        <v>-4.0209000000000002E-2</v>
      </c>
      <c r="F44" s="4">
        <v>0.91822700000000002</v>
      </c>
      <c r="G44" s="4">
        <v>2.4047290000000001</v>
      </c>
      <c r="H44" s="4">
        <v>0.251606</v>
      </c>
      <c r="I44" s="4">
        <f t="shared" si="4"/>
        <v>9.2254997479720487E-3</v>
      </c>
      <c r="J44" s="4">
        <f t="shared" si="5"/>
        <v>2.4160503648271155E-2</v>
      </c>
      <c r="K44" s="4">
        <f t="shared" si="6"/>
        <v>2.5279055065776279E-3</v>
      </c>
      <c r="L44" s="4">
        <v>-3.4000000000000002E-2</v>
      </c>
      <c r="M44" s="4">
        <v>4.9784000000000002E-2</v>
      </c>
      <c r="N44" s="4">
        <v>1.7669999999999999E-3</v>
      </c>
      <c r="O44" s="4">
        <v>-7.0399000000000003E-2</v>
      </c>
      <c r="P44" s="4">
        <v>0.92254999999999998</v>
      </c>
      <c r="Q44" s="4">
        <v>2.4160499999999998</v>
      </c>
      <c r="R44" s="4">
        <v>0.25279099999999999</v>
      </c>
      <c r="S44" s="4">
        <v>-3.4241000000000001E-2</v>
      </c>
      <c r="T44" s="4">
        <v>5.0136E-2</v>
      </c>
      <c r="U44" s="4">
        <v>1.7799999999999999E-3</v>
      </c>
      <c r="V44" s="4">
        <v>-7.0897000000000002E-2</v>
      </c>
      <c r="W44" s="5">
        <f t="shared" si="3"/>
        <v>10.139104978617086</v>
      </c>
      <c r="X44" s="4">
        <v>-2.5464609999999999</v>
      </c>
      <c r="Y44" s="4">
        <v>39.035563000000003</v>
      </c>
      <c r="Z44" s="4">
        <v>30.517688</v>
      </c>
      <c r="AA44" s="4">
        <v>26.801687999999999</v>
      </c>
      <c r="AB44" s="4">
        <v>3.577563</v>
      </c>
      <c r="AC44" s="4">
        <v>6.7500000000000004E-2</v>
      </c>
      <c r="AD44" s="4">
        <v>8.5203170000000004</v>
      </c>
      <c r="AE44" s="4">
        <v>11.111818</v>
      </c>
      <c r="AF44" s="4">
        <v>0</v>
      </c>
      <c r="AG44" s="4">
        <v>9.9765429999999995</v>
      </c>
      <c r="AH44" s="4">
        <v>0</v>
      </c>
    </row>
    <row r="45" spans="1:34">
      <c r="A45" s="4">
        <v>-1000</v>
      </c>
      <c r="B45" s="4">
        <v>30.902159999999999</v>
      </c>
      <c r="C45" s="4">
        <v>1.0083610000000001</v>
      </c>
      <c r="D45" s="4">
        <v>1.0089950000000001</v>
      </c>
      <c r="E45" s="4">
        <v>-2.8537E-2</v>
      </c>
      <c r="F45" s="4">
        <v>0.828982</v>
      </c>
      <c r="G45" s="4">
        <v>2.2474419999999999</v>
      </c>
      <c r="H45" s="4">
        <v>0.16733100000000001</v>
      </c>
      <c r="I45" s="4">
        <f t="shared" si="4"/>
        <v>8.3417062251860755E-3</v>
      </c>
      <c r="J45" s="4">
        <f t="shared" si="5"/>
        <v>2.2615088050337212E-2</v>
      </c>
      <c r="K45" s="4">
        <f t="shared" si="6"/>
        <v>1.6837832960988433E-3</v>
      </c>
      <c r="L45" s="4">
        <v>-9.5873E-2</v>
      </c>
      <c r="M45" s="4">
        <v>-0.21453</v>
      </c>
      <c r="N45" s="4">
        <v>-0.21306900000000001</v>
      </c>
      <c r="O45" s="4">
        <v>-0.70907500000000001</v>
      </c>
      <c r="P45" s="4">
        <v>0.834171</v>
      </c>
      <c r="Q45" s="4">
        <v>2.2615090000000002</v>
      </c>
      <c r="R45" s="4">
        <v>0.168378</v>
      </c>
      <c r="S45" s="4">
        <v>-9.6773999999999999E-2</v>
      </c>
      <c r="T45" s="4">
        <v>-0.21654699999999999</v>
      </c>
      <c r="U45" s="4">
        <v>-0.21507200000000001</v>
      </c>
      <c r="V45" s="4">
        <v>-0.71574300000000002</v>
      </c>
      <c r="W45" s="5">
        <f t="shared" si="3"/>
        <v>9.0575638706003989</v>
      </c>
      <c r="X45" s="4">
        <v>-1.68163</v>
      </c>
      <c r="Y45" s="4">
        <v>45.050812999999998</v>
      </c>
      <c r="Z45" s="4">
        <v>30.710374999999999</v>
      </c>
      <c r="AA45" s="4">
        <v>21.586812999999999</v>
      </c>
      <c r="AB45" s="4">
        <v>2.623875</v>
      </c>
      <c r="AC45" s="4">
        <v>2.8125000000000001E-2</v>
      </c>
      <c r="AD45" s="4">
        <v>8.9391339999999992</v>
      </c>
      <c r="AE45" s="4">
        <v>11.103412000000001</v>
      </c>
      <c r="AF45" s="4">
        <v>0</v>
      </c>
      <c r="AG45" s="4">
        <v>9.9688510000000008</v>
      </c>
      <c r="AH45" s="4">
        <v>0</v>
      </c>
    </row>
    <row r="46" spans="1:34">
      <c r="A46" s="4">
        <v>-1050</v>
      </c>
      <c r="B46" s="4">
        <v>30.920660000000002</v>
      </c>
      <c r="C46" s="4">
        <v>1.0605309999999999</v>
      </c>
      <c r="D46" s="4">
        <v>1.0609489999999999</v>
      </c>
      <c r="E46" s="4">
        <v>-1.8811999999999999E-2</v>
      </c>
      <c r="F46" s="4">
        <v>0.66428299999999996</v>
      </c>
      <c r="G46" s="4">
        <v>1.7993650000000001</v>
      </c>
      <c r="H46" s="4">
        <v>0.12400899999999999</v>
      </c>
      <c r="I46" s="4">
        <f t="shared" si="4"/>
        <v>6.6801237030778872E-3</v>
      </c>
      <c r="J46" s="4">
        <f t="shared" si="5"/>
        <v>1.8094668668306644E-2</v>
      </c>
      <c r="K46" s="4">
        <f t="shared" si="6"/>
        <v>1.2470520249577149E-3</v>
      </c>
      <c r="L46" s="4">
        <v>-0.13345599999999999</v>
      </c>
      <c r="M46" s="4">
        <v>-0.25158199999999997</v>
      </c>
      <c r="N46" s="4">
        <v>-0.234213</v>
      </c>
      <c r="O46" s="4">
        <v>-0.75351800000000002</v>
      </c>
      <c r="P46" s="4">
        <v>0.66801200000000005</v>
      </c>
      <c r="Q46" s="4">
        <v>1.8094669999999999</v>
      </c>
      <c r="R46" s="4">
        <v>0.124705</v>
      </c>
      <c r="S46" s="4">
        <v>-0.13458100000000001</v>
      </c>
      <c r="T46" s="4">
        <v>-0.25370399999999999</v>
      </c>
      <c r="U46" s="4">
        <v>-0.23618900000000001</v>
      </c>
      <c r="V46" s="4">
        <v>-0.75987300000000002</v>
      </c>
      <c r="W46" s="5">
        <f t="shared" si="3"/>
        <v>7.7067076521543116</v>
      </c>
      <c r="X46" s="4">
        <v>-1.061517</v>
      </c>
      <c r="Y46" s="4">
        <v>53.482562999999999</v>
      </c>
      <c r="Z46" s="4">
        <v>30.180063000000001</v>
      </c>
      <c r="AA46" s="4">
        <v>15.044438</v>
      </c>
      <c r="AB46" s="4">
        <v>1.2673749999999999</v>
      </c>
      <c r="AC46" s="4">
        <v>2.5562999999999999E-2</v>
      </c>
      <c r="AD46" s="4">
        <v>9.5271930000000005</v>
      </c>
      <c r="AE46" s="4">
        <v>11.106904999999999</v>
      </c>
      <c r="AF46" s="4">
        <v>0</v>
      </c>
      <c r="AG46" s="4">
        <v>9.9720469999999999</v>
      </c>
      <c r="AH46" s="4">
        <v>0</v>
      </c>
    </row>
    <row r="47" spans="1:34">
      <c r="A47" s="4">
        <v>-1100</v>
      </c>
      <c r="B47" s="4">
        <v>31.015090000000001</v>
      </c>
      <c r="C47" s="4">
        <v>1.1017570000000001</v>
      </c>
      <c r="D47" s="4">
        <v>1.102006</v>
      </c>
      <c r="E47" s="4">
        <v>-1.1211E-2</v>
      </c>
      <c r="F47" s="4">
        <v>0.474186</v>
      </c>
      <c r="G47" s="4">
        <v>1.322506</v>
      </c>
      <c r="H47" s="4">
        <v>6.4127000000000003E-2</v>
      </c>
      <c r="I47" s="4">
        <f t="shared" si="4"/>
        <v>4.7933164150526404E-3</v>
      </c>
      <c r="J47" s="4">
        <f t="shared" si="5"/>
        <v>1.3368572076791822E-2</v>
      </c>
      <c r="K47" s="4">
        <f t="shared" si="6"/>
        <v>6.4822875780406986E-4</v>
      </c>
      <c r="L47" s="4">
        <v>-5.8094E-2</v>
      </c>
      <c r="M47" s="4">
        <v>-0.13162299999999999</v>
      </c>
      <c r="N47" s="4">
        <v>-0.14006099999999999</v>
      </c>
      <c r="O47" s="4">
        <v>-0.47408400000000001</v>
      </c>
      <c r="P47" s="4">
        <v>0.47933199999999998</v>
      </c>
      <c r="Q47" s="4">
        <v>1.336857</v>
      </c>
      <c r="R47" s="4">
        <v>6.4823000000000006E-2</v>
      </c>
      <c r="S47" s="4">
        <v>-5.9041999999999997E-2</v>
      </c>
      <c r="T47" s="4">
        <v>-0.133771</v>
      </c>
      <c r="U47" s="4">
        <v>-0.142347</v>
      </c>
      <c r="V47" s="4">
        <v>-0.481821</v>
      </c>
      <c r="W47" s="5">
        <f t="shared" si="3"/>
        <v>6.2839429094450532</v>
      </c>
      <c r="X47" s="4">
        <v>-0.60407699999999998</v>
      </c>
      <c r="Y47" s="4">
        <v>61.876313000000003</v>
      </c>
      <c r="Z47" s="4">
        <v>28.850062999999999</v>
      </c>
      <c r="AA47" s="4">
        <v>8.8374380000000006</v>
      </c>
      <c r="AB47" s="4">
        <v>0.43418800000000002</v>
      </c>
      <c r="AC47" s="4">
        <v>2E-3</v>
      </c>
      <c r="AD47" s="4">
        <v>10.057283999999999</v>
      </c>
      <c r="AE47" s="4">
        <v>11.078637000000001</v>
      </c>
      <c r="AF47" s="4">
        <v>0</v>
      </c>
      <c r="AG47" s="4">
        <v>9.94618</v>
      </c>
      <c r="AH47" s="4">
        <v>0</v>
      </c>
    </row>
    <row r="48" spans="1:34">
      <c r="A48" s="4">
        <v>-1150</v>
      </c>
      <c r="B48" s="4">
        <v>31.118230000000001</v>
      </c>
      <c r="C48" s="4">
        <v>1.129003</v>
      </c>
      <c r="D48" s="4">
        <v>1.1290560000000001</v>
      </c>
      <c r="E48" s="4">
        <v>-2.3700000000000001E-3</v>
      </c>
      <c r="F48" s="4">
        <v>0.34324300000000002</v>
      </c>
      <c r="G48" s="4">
        <v>1.036762</v>
      </c>
      <c r="H48" s="4">
        <v>9.3620000000000005E-3</v>
      </c>
      <c r="I48" s="4">
        <f t="shared" si="4"/>
        <v>3.4508840563836686E-3</v>
      </c>
      <c r="J48" s="4">
        <f t="shared" si="5"/>
        <v>1.0423360290128116E-2</v>
      </c>
      <c r="K48" s="4">
        <f t="shared" si="6"/>
        <v>9.4123336924172975E-5</v>
      </c>
      <c r="L48" s="4">
        <v>-2.1647E-2</v>
      </c>
      <c r="M48" s="4">
        <v>-2.2619E-2</v>
      </c>
      <c r="N48" s="4">
        <v>-1.7668E-2</v>
      </c>
      <c r="O48" s="4">
        <v>-0.184366</v>
      </c>
      <c r="P48" s="4">
        <v>0.34508800000000001</v>
      </c>
      <c r="Q48" s="4">
        <v>1.0423359999999999</v>
      </c>
      <c r="R48" s="4">
        <v>9.4120000000000002E-3</v>
      </c>
      <c r="S48" s="4">
        <v>-2.1822000000000001E-2</v>
      </c>
      <c r="T48" s="4">
        <v>-2.2801999999999999E-2</v>
      </c>
      <c r="U48" s="4">
        <v>-1.7811E-2</v>
      </c>
      <c r="V48" s="4">
        <v>-0.18585499999999999</v>
      </c>
      <c r="W48" s="5">
        <f t="shared" si="3"/>
        <v>5.2031948301299771</v>
      </c>
      <c r="X48" s="4">
        <v>-0.122068</v>
      </c>
      <c r="Y48" s="4">
        <v>68.221625000000003</v>
      </c>
      <c r="Z48" s="4">
        <v>26.344625000000001</v>
      </c>
      <c r="AA48" s="4">
        <v>5.3569380000000004</v>
      </c>
      <c r="AB48" s="4">
        <v>7.6813000000000006E-2</v>
      </c>
      <c r="AC48" s="4">
        <v>0</v>
      </c>
      <c r="AD48" s="4">
        <v>10.501829000000001</v>
      </c>
      <c r="AE48" s="4">
        <v>11.108193</v>
      </c>
      <c r="AF48" s="4">
        <v>0</v>
      </c>
      <c r="AG48" s="4">
        <v>9.9732260000000004</v>
      </c>
      <c r="AH48" s="4">
        <v>0</v>
      </c>
    </row>
    <row r="49" spans="1:34">
      <c r="A49" s="4">
        <v>-1200</v>
      </c>
      <c r="B49" s="4">
        <v>31.12396</v>
      </c>
      <c r="C49" s="4">
        <v>1.15076</v>
      </c>
      <c r="D49" s="4">
        <v>1.150725</v>
      </c>
      <c r="E49" s="4">
        <v>1.5839999999999999E-3</v>
      </c>
      <c r="F49" s="4">
        <v>0.33837600000000001</v>
      </c>
      <c r="G49" s="4">
        <v>0.94520000000000004</v>
      </c>
      <c r="H49" s="4">
        <v>-8.9639999999999997E-3</v>
      </c>
      <c r="I49" s="4">
        <f t="shared" si="4"/>
        <v>3.4016958887466155E-3</v>
      </c>
      <c r="J49" s="4">
        <f t="shared" si="5"/>
        <v>9.5021010770364959E-3</v>
      </c>
      <c r="K49" s="4">
        <f t="shared" si="6"/>
        <v>-9.0115143942610178E-5</v>
      </c>
      <c r="L49" s="4">
        <v>-3.7330000000000002E-3</v>
      </c>
      <c r="M49" s="4">
        <v>3.5763000000000003E-2</v>
      </c>
      <c r="N49" s="4">
        <v>2.8794E-2</v>
      </c>
      <c r="O49" s="4">
        <v>3.1264E-2</v>
      </c>
      <c r="P49" s="4">
        <v>0.34016999999999997</v>
      </c>
      <c r="Q49" s="4">
        <v>0.95021</v>
      </c>
      <c r="R49" s="4">
        <v>-9.0109999999999999E-3</v>
      </c>
      <c r="S49" s="4">
        <v>-3.7629999999999999E-3</v>
      </c>
      <c r="T49" s="4">
        <v>3.6047000000000003E-2</v>
      </c>
      <c r="U49" s="4">
        <v>2.9024000000000001E-2</v>
      </c>
      <c r="V49" s="4">
        <v>3.1512999999999999E-2</v>
      </c>
      <c r="W49" s="5">
        <f t="shared" si="3"/>
        <v>5.0683078366962349</v>
      </c>
      <c r="X49" s="4">
        <v>8.1816E-2</v>
      </c>
      <c r="Y49" s="4">
        <v>71.055063000000004</v>
      </c>
      <c r="Z49" s="4">
        <v>24.977875000000001</v>
      </c>
      <c r="AA49" s="4">
        <v>3.9473129999999998</v>
      </c>
      <c r="AB49" s="4">
        <v>1.975E-2</v>
      </c>
      <c r="AC49" s="4">
        <v>0</v>
      </c>
      <c r="AD49" s="4">
        <v>10.829257</v>
      </c>
      <c r="AE49" s="4">
        <v>11.108603</v>
      </c>
      <c r="AF49" s="4">
        <v>0</v>
      </c>
      <c r="AG49" s="4">
        <v>9.9736019999999996</v>
      </c>
      <c r="AH49" s="4">
        <v>0</v>
      </c>
    </row>
    <row r="50" spans="1:34">
      <c r="A50" s="4">
        <v>-1250</v>
      </c>
      <c r="B50" s="4">
        <v>31.205220000000001</v>
      </c>
      <c r="C50" s="4">
        <v>1.168804</v>
      </c>
      <c r="D50" s="4">
        <v>1.168614</v>
      </c>
      <c r="E50" s="4">
        <v>8.5450000000000005E-3</v>
      </c>
      <c r="F50" s="4">
        <v>0.383438</v>
      </c>
      <c r="G50" s="4">
        <v>1.036392</v>
      </c>
      <c r="H50" s="4">
        <v>-2.1480000000000002E-3</v>
      </c>
      <c r="I50" s="4">
        <f t="shared" si="4"/>
        <v>3.8705785450189076E-3</v>
      </c>
      <c r="J50" s="4">
        <f t="shared" si="5"/>
        <v>1.0461760804691333E-2</v>
      </c>
      <c r="K50" s="4">
        <f t="shared" si="6"/>
        <v>-2.1682782391679005E-5</v>
      </c>
      <c r="L50" s="4">
        <v>1.1346E-2</v>
      </c>
      <c r="M50" s="4">
        <v>6.4352000000000006E-2</v>
      </c>
      <c r="N50" s="4">
        <v>6.6174999999999998E-2</v>
      </c>
      <c r="O50" s="4">
        <v>0.129469</v>
      </c>
      <c r="P50" s="4">
        <v>0.38705800000000001</v>
      </c>
      <c r="Q50" s="4">
        <v>1.046176</v>
      </c>
      <c r="R50" s="4">
        <v>-2.1679999999999998E-3</v>
      </c>
      <c r="S50" s="4">
        <v>1.1507E-2</v>
      </c>
      <c r="T50" s="4">
        <v>6.5266000000000005E-2</v>
      </c>
      <c r="U50" s="4">
        <v>6.7114999999999994E-2</v>
      </c>
      <c r="V50" s="4">
        <v>0.13130700000000001</v>
      </c>
      <c r="W50" s="5">
        <f t="shared" si="3"/>
        <v>5.3228748252561386</v>
      </c>
      <c r="X50" s="4">
        <v>0.41682999999999998</v>
      </c>
      <c r="Y50" s="4">
        <v>68.493188000000004</v>
      </c>
      <c r="Z50" s="4">
        <v>26.999874999999999</v>
      </c>
      <c r="AA50" s="4">
        <v>4.4998129999999996</v>
      </c>
      <c r="AB50" s="4">
        <v>7.1250000000000003E-3</v>
      </c>
      <c r="AC50" s="4">
        <v>0</v>
      </c>
      <c r="AD50" s="4">
        <v>11.029021</v>
      </c>
      <c r="AE50" s="4">
        <v>11.086232000000001</v>
      </c>
      <c r="AF50" s="4">
        <v>0</v>
      </c>
      <c r="AG50" s="4">
        <v>9.9531290000000006</v>
      </c>
      <c r="AH50" s="4">
        <v>0</v>
      </c>
    </row>
    <row r="51" spans="1:34">
      <c r="A51" s="4">
        <v>-1300</v>
      </c>
      <c r="B51" s="4">
        <v>31.218060000000001</v>
      </c>
      <c r="C51" s="4">
        <v>1.197703</v>
      </c>
      <c r="D51" s="4">
        <v>1.1974119999999999</v>
      </c>
      <c r="E51" s="4">
        <v>1.3110999999999999E-2</v>
      </c>
      <c r="F51" s="4">
        <v>0.41042499999999998</v>
      </c>
      <c r="G51" s="4">
        <v>1.1035159999999999</v>
      </c>
      <c r="H51" s="4">
        <v>1.6379999999999999E-2</v>
      </c>
      <c r="I51" s="4">
        <f t="shared" si="4"/>
        <v>4.1419183796546615E-3</v>
      </c>
      <c r="J51" s="4">
        <f t="shared" si="5"/>
        <v>1.1136439550814383E-2</v>
      </c>
      <c r="K51" s="4">
        <f t="shared" si="6"/>
        <v>1.6530333936466677E-4</v>
      </c>
      <c r="L51" s="4">
        <v>1.6379000000000001E-2</v>
      </c>
      <c r="M51" s="4">
        <v>6.8874000000000005E-2</v>
      </c>
      <c r="N51" s="4">
        <v>7.5313000000000005E-2</v>
      </c>
      <c r="O51" s="4">
        <v>8.2132999999999998E-2</v>
      </c>
      <c r="P51" s="4">
        <v>0.414192</v>
      </c>
      <c r="Q51" s="4">
        <v>1.113645</v>
      </c>
      <c r="R51" s="4">
        <v>1.6531000000000001E-2</v>
      </c>
      <c r="S51" s="4">
        <v>1.6605000000000002E-2</v>
      </c>
      <c r="T51" s="4">
        <v>6.9824999999999998E-2</v>
      </c>
      <c r="U51" s="4">
        <v>7.6352000000000003E-2</v>
      </c>
      <c r="V51" s="4">
        <v>8.3266999999999994E-2</v>
      </c>
      <c r="W51" s="5">
        <f t="shared" si="3"/>
        <v>5.3734304353808531</v>
      </c>
      <c r="X51" s="4">
        <v>0.61755000000000004</v>
      </c>
      <c r="Y51" s="4">
        <v>67.925562999999997</v>
      </c>
      <c r="Z51" s="4">
        <v>27.271688000000001</v>
      </c>
      <c r="AA51" s="4">
        <v>4.7949999999999999</v>
      </c>
      <c r="AB51" s="4">
        <v>7.7499999999999999E-3</v>
      </c>
      <c r="AC51" s="4">
        <v>0</v>
      </c>
      <c r="AD51" s="4">
        <v>11.271875</v>
      </c>
      <c r="AE51" s="4">
        <v>11.087645999999999</v>
      </c>
      <c r="AF51" s="4">
        <v>0</v>
      </c>
      <c r="AG51" s="4">
        <v>9.9544239999999995</v>
      </c>
      <c r="AH51" s="4">
        <v>0</v>
      </c>
    </row>
    <row r="52" spans="1:34">
      <c r="A52" s="4">
        <v>-1350</v>
      </c>
      <c r="B52" s="4">
        <v>31.28518</v>
      </c>
      <c r="C52" s="4">
        <v>1.216853</v>
      </c>
      <c r="D52" s="4">
        <v>1.2164269999999999</v>
      </c>
      <c r="E52" s="4">
        <v>1.9144000000000001E-2</v>
      </c>
      <c r="F52" s="4">
        <v>0.43510300000000002</v>
      </c>
      <c r="G52" s="4">
        <v>1.161206</v>
      </c>
      <c r="H52" s="4">
        <v>3.6555999999999998E-2</v>
      </c>
      <c r="I52" s="4">
        <f t="shared" si="4"/>
        <v>4.3915015004956075E-3</v>
      </c>
      <c r="J52" s="4">
        <f t="shared" si="5"/>
        <v>1.1720070630137006E-2</v>
      </c>
      <c r="K52" s="4">
        <f t="shared" si="6"/>
        <v>3.6896028952252091E-4</v>
      </c>
      <c r="L52" s="4">
        <v>1.178E-3</v>
      </c>
      <c r="M52" s="4">
        <v>4.9376000000000003E-2</v>
      </c>
      <c r="N52" s="4">
        <v>4.8388E-2</v>
      </c>
      <c r="O52" s="4">
        <v>9.9710999999999994E-2</v>
      </c>
      <c r="P52" s="4">
        <v>0.43914999999999998</v>
      </c>
      <c r="Q52" s="4">
        <v>1.172007</v>
      </c>
      <c r="R52" s="4">
        <v>3.6895999999999998E-2</v>
      </c>
      <c r="S52" s="4">
        <v>1.1950000000000001E-3</v>
      </c>
      <c r="T52" s="4">
        <v>5.0065999999999999E-2</v>
      </c>
      <c r="U52" s="4">
        <v>4.9064999999999998E-2</v>
      </c>
      <c r="V52" s="4">
        <v>0.101105</v>
      </c>
      <c r="W52" s="5">
        <f t="shared" si="3"/>
        <v>5.4458841778220659</v>
      </c>
      <c r="X52" s="4">
        <v>0.88212299999999999</v>
      </c>
      <c r="Y52" s="4">
        <v>66.798749999999998</v>
      </c>
      <c r="Z52" s="4">
        <v>28.121313000000001</v>
      </c>
      <c r="AA52" s="4">
        <v>5.06975</v>
      </c>
      <c r="AB52" s="4">
        <v>1.0187999999999999E-2</v>
      </c>
      <c r="AC52" s="4">
        <v>0</v>
      </c>
      <c r="AD52" s="4">
        <v>11.485345000000001</v>
      </c>
      <c r="AE52" s="4">
        <v>11.086978999999999</v>
      </c>
      <c r="AF52" s="4">
        <v>0</v>
      </c>
      <c r="AG52" s="4">
        <v>9.9538139999999995</v>
      </c>
      <c r="AH52" s="4">
        <v>0</v>
      </c>
    </row>
    <row r="53" spans="1:34">
      <c r="A53" s="4">
        <v>-1400</v>
      </c>
      <c r="B53" s="4">
        <v>31.283660000000001</v>
      </c>
      <c r="C53" s="4">
        <v>1.2433369999999999</v>
      </c>
      <c r="D53" s="4">
        <v>1.2428269999999999</v>
      </c>
      <c r="E53" s="4">
        <v>2.2981999999999999E-2</v>
      </c>
      <c r="F53" s="4">
        <v>0.46013100000000001</v>
      </c>
      <c r="G53" s="4">
        <v>1.129124</v>
      </c>
      <c r="H53" s="4">
        <v>-1.7340999999999999E-2</v>
      </c>
      <c r="I53" s="4">
        <f t="shared" si="4"/>
        <v>4.6452527999717667E-3</v>
      </c>
      <c r="J53" s="4">
        <f t="shared" si="5"/>
        <v>1.1399072052340141E-2</v>
      </c>
      <c r="K53" s="4">
        <f t="shared" si="6"/>
        <v>-1.750660764093495E-4</v>
      </c>
      <c r="L53" s="4">
        <v>1.3069000000000001E-2</v>
      </c>
      <c r="M53" s="4">
        <v>2.0646000000000001E-2</v>
      </c>
      <c r="N53" s="4">
        <v>4.2020000000000002E-2</v>
      </c>
      <c r="O53" s="4">
        <v>-2.2890000000000001E-2</v>
      </c>
      <c r="P53" s="4">
        <v>0.46452500000000002</v>
      </c>
      <c r="Q53" s="4">
        <v>1.139907</v>
      </c>
      <c r="R53" s="4">
        <v>-1.7507000000000002E-2</v>
      </c>
      <c r="S53" s="4">
        <v>1.3257E-2</v>
      </c>
      <c r="T53" s="4">
        <v>2.0941999999999999E-2</v>
      </c>
      <c r="U53" s="4">
        <v>4.2623000000000001E-2</v>
      </c>
      <c r="V53" s="4">
        <v>-2.3219E-2</v>
      </c>
      <c r="W53" s="5">
        <f t="shared" si="3"/>
        <v>5.4817070059865083</v>
      </c>
      <c r="X53" s="4">
        <v>1.06176</v>
      </c>
      <c r="Y53" s="4">
        <v>67.811000000000007</v>
      </c>
      <c r="Z53" s="4">
        <v>27.724312999999999</v>
      </c>
      <c r="AA53" s="4">
        <v>4.454313</v>
      </c>
      <c r="AB53" s="4">
        <v>1.0375000000000001E-2</v>
      </c>
      <c r="AC53" s="4">
        <v>0</v>
      </c>
      <c r="AD53" s="4">
        <v>11.803694</v>
      </c>
      <c r="AE53" s="4">
        <v>11.085641000000001</v>
      </c>
      <c r="AF53" s="4">
        <v>0</v>
      </c>
      <c r="AG53" s="4">
        <v>9.9525889999999997</v>
      </c>
      <c r="AH53" s="4">
        <v>0</v>
      </c>
    </row>
    <row r="54" spans="1:34">
      <c r="A54" s="7">
        <v>0</v>
      </c>
      <c r="B54">
        <v>28.586369999999999</v>
      </c>
      <c r="C54">
        <v>0.57354099999999997</v>
      </c>
      <c r="D54">
        <v>0.57093700000000003</v>
      </c>
      <c r="E54">
        <v>0.117141</v>
      </c>
      <c r="F54">
        <v>0.482742</v>
      </c>
      <c r="G54">
        <v>2.0944289999999999</v>
      </c>
      <c r="H54">
        <v>-0.13852200000000001</v>
      </c>
      <c r="I54" s="4">
        <f t="shared" ref="I54:I89" si="7">F54/AG54^2</f>
        <v>4.8067777706767177E-3</v>
      </c>
      <c r="J54" s="4">
        <f t="shared" ref="J54:J89" si="8">G54/AG54^2</f>
        <v>2.0854731428922007E-2</v>
      </c>
      <c r="K54" s="4">
        <f t="shared" ref="K54:K89" si="9">H54/AG54^2</f>
        <v>-1.3792967472266353E-3</v>
      </c>
      <c r="L54">
        <v>-6.7945000000000005E-2</v>
      </c>
      <c r="M54">
        <v>0.101928</v>
      </c>
      <c r="N54">
        <v>-6.718E-3</v>
      </c>
      <c r="O54">
        <v>-1.1428769999999999</v>
      </c>
      <c r="P54">
        <v>0.48067799999999999</v>
      </c>
      <c r="Q54">
        <v>2.085474</v>
      </c>
      <c r="R54">
        <v>-0.137929</v>
      </c>
      <c r="S54">
        <v>-6.7509E-2</v>
      </c>
      <c r="T54">
        <v>0.101275</v>
      </c>
      <c r="U54">
        <v>-6.6750000000000004E-3</v>
      </c>
      <c r="V54">
        <v>-1.135554</v>
      </c>
      <c r="W54" s="5">
        <f t="shared" si="3"/>
        <v>12.088225496397815</v>
      </c>
      <c r="X54">
        <v>11.383077999999999</v>
      </c>
      <c r="Y54">
        <v>17.019687999999999</v>
      </c>
      <c r="Z54">
        <v>17.408374999999999</v>
      </c>
      <c r="AA54">
        <v>34.248125000000002</v>
      </c>
      <c r="AB54">
        <v>24.019188</v>
      </c>
      <c r="AC54">
        <v>7.3046249999999997</v>
      </c>
      <c r="AD54">
        <v>5.8281359999999998</v>
      </c>
      <c r="AE54">
        <v>11.16089</v>
      </c>
      <c r="AF54">
        <v>0</v>
      </c>
      <c r="AG54">
        <v>10.021449</v>
      </c>
      <c r="AH54">
        <v>0</v>
      </c>
    </row>
    <row r="55" spans="1:34">
      <c r="A55" s="7">
        <f>A54+20</f>
        <v>20</v>
      </c>
      <c r="B55">
        <v>28.782299999999999</v>
      </c>
      <c r="C55">
        <v>0.56296199999999996</v>
      </c>
      <c r="D55">
        <v>0.55921799999999999</v>
      </c>
      <c r="E55">
        <v>0.16847999999999999</v>
      </c>
      <c r="F55">
        <v>0.50406300000000004</v>
      </c>
      <c r="G55">
        <v>1.9947029999999999</v>
      </c>
      <c r="H55">
        <v>-0.164216</v>
      </c>
      <c r="I55" s="4">
        <f t="shared" si="7"/>
        <v>5.0226629633527723E-3</v>
      </c>
      <c r="J55" s="4">
        <f t="shared" si="8"/>
        <v>1.9875929955161686E-2</v>
      </c>
      <c r="K55" s="4">
        <f t="shared" si="9"/>
        <v>-1.6363066148277871E-3</v>
      </c>
      <c r="L55">
        <v>-0.119963</v>
      </c>
      <c r="M55">
        <v>0.12515899999999999</v>
      </c>
      <c r="N55">
        <v>3.2808999999999998E-2</v>
      </c>
      <c r="O55">
        <v>-1.706602</v>
      </c>
      <c r="P55">
        <v>0.50226599999999999</v>
      </c>
      <c r="Q55">
        <v>1.9875929999999999</v>
      </c>
      <c r="R55">
        <v>-0.163631</v>
      </c>
      <c r="S55">
        <v>-0.119322</v>
      </c>
      <c r="T55">
        <v>0.124491</v>
      </c>
      <c r="U55">
        <v>3.2634000000000003E-2</v>
      </c>
      <c r="V55">
        <v>-1.6974860000000001</v>
      </c>
      <c r="W55" s="5">
        <f t="shared" si="3"/>
        <v>12.588904453797401</v>
      </c>
      <c r="X55">
        <v>16.453948</v>
      </c>
      <c r="Y55">
        <v>11.564438000000001</v>
      </c>
      <c r="Z55">
        <v>12.197625</v>
      </c>
      <c r="AA55">
        <v>29.680063000000001</v>
      </c>
      <c r="AB55">
        <v>30.981687999999998</v>
      </c>
      <c r="AC55">
        <v>15.576188</v>
      </c>
      <c r="AD55">
        <v>5.8571330000000001</v>
      </c>
      <c r="AE55">
        <v>11.156979</v>
      </c>
      <c r="AF55">
        <v>0</v>
      </c>
      <c r="AG55">
        <v>10.01787</v>
      </c>
      <c r="AH55">
        <v>0</v>
      </c>
    </row>
    <row r="56" spans="1:34">
      <c r="A56" s="7">
        <f>A55+20</f>
        <v>40</v>
      </c>
      <c r="B56">
        <v>28.93308</v>
      </c>
      <c r="C56">
        <v>0.54897399999999996</v>
      </c>
      <c r="D56">
        <v>0.54415599999999997</v>
      </c>
      <c r="E56">
        <v>0.216778</v>
      </c>
      <c r="F56">
        <v>0.48009600000000002</v>
      </c>
      <c r="G56">
        <v>1.5952789999999999</v>
      </c>
      <c r="H56">
        <v>-0.113575</v>
      </c>
      <c r="I56" s="4">
        <f t="shared" si="7"/>
        <v>4.7727334888771605E-3</v>
      </c>
      <c r="J56" s="4">
        <f t="shared" si="8"/>
        <v>1.5858998007486975E-2</v>
      </c>
      <c r="K56" s="4">
        <f t="shared" si="9"/>
        <v>-1.1290725313254505E-3</v>
      </c>
      <c r="L56">
        <v>-0.126111</v>
      </c>
      <c r="M56">
        <v>0.22655400000000001</v>
      </c>
      <c r="N56">
        <v>7.7252000000000001E-2</v>
      </c>
      <c r="O56">
        <v>-1.5997269999999999</v>
      </c>
      <c r="P56">
        <v>0.477273</v>
      </c>
      <c r="Q56">
        <v>1.5859000000000001</v>
      </c>
      <c r="R56">
        <v>-0.11290699999999999</v>
      </c>
      <c r="S56">
        <v>-0.125</v>
      </c>
      <c r="T56">
        <v>0.22455900000000001</v>
      </c>
      <c r="U56">
        <v>7.6572000000000001E-2</v>
      </c>
      <c r="V56">
        <v>-1.5856399999999999</v>
      </c>
      <c r="W56" s="5">
        <f t="shared" si="3"/>
        <v>12.584379762967099</v>
      </c>
      <c r="X56">
        <v>21.364015999999999</v>
      </c>
      <c r="Y56">
        <v>6.5206879999999998</v>
      </c>
      <c r="Z56">
        <v>7.642188</v>
      </c>
      <c r="AA56">
        <v>23.474437999999999</v>
      </c>
      <c r="AB56">
        <v>37.000250000000001</v>
      </c>
      <c r="AC56">
        <v>25.362438000000001</v>
      </c>
      <c r="AD56">
        <v>5.822292</v>
      </c>
      <c r="AE56">
        <v>11.169717</v>
      </c>
      <c r="AF56">
        <v>0</v>
      </c>
      <c r="AG56">
        <v>10.029527</v>
      </c>
      <c r="AH56">
        <v>0</v>
      </c>
    </row>
    <row r="57" spans="1:34">
      <c r="A57" s="7">
        <f>A56+20</f>
        <v>60</v>
      </c>
      <c r="B57">
        <v>29.011130000000001</v>
      </c>
      <c r="C57">
        <v>0.53747500000000004</v>
      </c>
      <c r="D57">
        <v>0.53168300000000002</v>
      </c>
      <c r="E57">
        <v>0.26061000000000001</v>
      </c>
      <c r="F57">
        <v>0.44283299999999998</v>
      </c>
      <c r="G57">
        <v>1.1447050000000001</v>
      </c>
      <c r="H57">
        <v>-1.9958E-2</v>
      </c>
      <c r="I57" s="4">
        <f t="shared" si="7"/>
        <v>4.4021248866554551E-3</v>
      </c>
      <c r="J57" s="4">
        <f t="shared" si="8"/>
        <v>1.137931086522218E-2</v>
      </c>
      <c r="K57" s="4">
        <f t="shared" si="9"/>
        <v>-1.9839896414194423E-4</v>
      </c>
      <c r="L57">
        <v>-0.108442</v>
      </c>
      <c r="M57">
        <v>0.16323799999999999</v>
      </c>
      <c r="N57">
        <v>6.3001000000000001E-2</v>
      </c>
      <c r="O57">
        <v>-0.92350399999999999</v>
      </c>
      <c r="P57">
        <v>0.44021199999999999</v>
      </c>
      <c r="Q57">
        <v>1.137931</v>
      </c>
      <c r="R57">
        <v>-1.984E-2</v>
      </c>
      <c r="S57">
        <v>-0.10748099999999999</v>
      </c>
      <c r="T57">
        <v>0.16179099999999999</v>
      </c>
      <c r="U57">
        <v>6.2442999999999999E-2</v>
      </c>
      <c r="V57">
        <v>-0.91531899999999999</v>
      </c>
      <c r="W57" s="5">
        <f t="shared" si="3"/>
        <v>12.344483149844923</v>
      </c>
      <c r="X57">
        <v>25.755944</v>
      </c>
      <c r="Y57">
        <v>2.825313</v>
      </c>
      <c r="Z57">
        <v>3.8667500000000001</v>
      </c>
      <c r="AA57">
        <v>16.100249999999999</v>
      </c>
      <c r="AB57">
        <v>39.394624999999998</v>
      </c>
      <c r="AC57">
        <v>37.813063</v>
      </c>
      <c r="AD57">
        <v>5.7053019999999997</v>
      </c>
      <c r="AE57">
        <v>11.169928000000001</v>
      </c>
      <c r="AF57">
        <v>0</v>
      </c>
      <c r="AG57">
        <v>10.029719999999999</v>
      </c>
      <c r="AH57">
        <v>0</v>
      </c>
    </row>
    <row r="58" spans="1:34">
      <c r="A58" s="7">
        <f>A57+20</f>
        <v>80</v>
      </c>
      <c r="B58">
        <v>29.120889999999999</v>
      </c>
      <c r="C58">
        <v>0.53166599999999997</v>
      </c>
      <c r="D58">
        <v>0.52538700000000005</v>
      </c>
      <c r="E58">
        <v>0.28251100000000001</v>
      </c>
      <c r="F58">
        <v>0.39043899999999998</v>
      </c>
      <c r="G58">
        <v>0.90418200000000004</v>
      </c>
      <c r="H58">
        <v>7.1554999999999994E-2</v>
      </c>
      <c r="I58" s="4">
        <f t="shared" si="7"/>
        <v>3.8946006193714554E-3</v>
      </c>
      <c r="J58" s="4">
        <f t="shared" si="8"/>
        <v>9.0191496680006901E-3</v>
      </c>
      <c r="K58" s="4">
        <f t="shared" si="9"/>
        <v>7.137559191554237E-4</v>
      </c>
      <c r="L58">
        <v>-5.6245999999999997E-2</v>
      </c>
      <c r="M58">
        <v>0.112175</v>
      </c>
      <c r="N58">
        <v>6.0742999999999998E-2</v>
      </c>
      <c r="O58">
        <v>-0.45210499999999998</v>
      </c>
      <c r="P58">
        <v>0.38945999999999997</v>
      </c>
      <c r="Q58">
        <v>0.90191500000000002</v>
      </c>
      <c r="R58">
        <v>7.1375999999999995E-2</v>
      </c>
      <c r="S58">
        <v>-5.6035000000000001E-2</v>
      </c>
      <c r="T58">
        <v>0.11175400000000001</v>
      </c>
      <c r="U58">
        <v>6.0513999999999998E-2</v>
      </c>
      <c r="V58">
        <v>-0.45040599999999997</v>
      </c>
      <c r="W58" s="5">
        <f t="shared" si="3"/>
        <v>11.737958674927484</v>
      </c>
      <c r="X58">
        <v>27.896882000000002</v>
      </c>
      <c r="Y58">
        <v>1.246</v>
      </c>
      <c r="Z58">
        <v>2.098875</v>
      </c>
      <c r="AA58">
        <v>11.813938</v>
      </c>
      <c r="AB58">
        <v>39.537937999999997</v>
      </c>
      <c r="AC58">
        <v>45.303249999999998</v>
      </c>
      <c r="AD58">
        <v>5.5339720000000003</v>
      </c>
      <c r="AE58">
        <v>11.151176</v>
      </c>
      <c r="AF58">
        <v>0</v>
      </c>
      <c r="AG58">
        <v>10.012560000000001</v>
      </c>
      <c r="AH58">
        <v>0</v>
      </c>
    </row>
    <row r="59" spans="1:34">
      <c r="A59" s="7">
        <f>A58+20</f>
        <v>100</v>
      </c>
      <c r="B59">
        <v>29.233039999999999</v>
      </c>
      <c r="C59">
        <v>0.53079699999999996</v>
      </c>
      <c r="D59">
        <v>0.52443700000000004</v>
      </c>
      <c r="E59">
        <v>0.286159</v>
      </c>
      <c r="F59">
        <v>0.36284499999999997</v>
      </c>
      <c r="G59">
        <v>0.83754399999999996</v>
      </c>
      <c r="H59">
        <v>9.3655000000000002E-2</v>
      </c>
      <c r="I59" s="4">
        <f t="shared" si="7"/>
        <v>3.6254177918918001E-3</v>
      </c>
      <c r="J59" s="4">
        <f t="shared" si="8"/>
        <v>8.3684408468966791E-3</v>
      </c>
      <c r="K59" s="4">
        <f t="shared" si="9"/>
        <v>9.3576734776454557E-4</v>
      </c>
      <c r="L59">
        <v>-2.1604999999999999E-2</v>
      </c>
      <c r="M59">
        <v>0.100067</v>
      </c>
      <c r="N59">
        <v>5.8847999999999998E-2</v>
      </c>
      <c r="O59">
        <v>-0.34409600000000001</v>
      </c>
      <c r="P59">
        <v>0.36254199999999998</v>
      </c>
      <c r="Q59">
        <v>0.83684400000000003</v>
      </c>
      <c r="R59">
        <v>9.3576999999999994E-2</v>
      </c>
      <c r="S59">
        <v>-2.1578E-2</v>
      </c>
      <c r="T59">
        <v>9.9941000000000002E-2</v>
      </c>
      <c r="U59">
        <v>5.8775000000000001E-2</v>
      </c>
      <c r="V59">
        <v>-0.343665</v>
      </c>
      <c r="W59" s="5">
        <f t="shared" si="3"/>
        <v>11.343591310201639</v>
      </c>
      <c r="X59">
        <v>28.249079999999999</v>
      </c>
      <c r="Y59">
        <v>0.98868800000000001</v>
      </c>
      <c r="Z59">
        <v>1.7481249999999999</v>
      </c>
      <c r="AA59">
        <v>11.21275</v>
      </c>
      <c r="AB59">
        <v>39.280625000000001</v>
      </c>
      <c r="AC59">
        <v>46.769812999999999</v>
      </c>
      <c r="AD59">
        <v>5.4561529999999996</v>
      </c>
      <c r="AE59">
        <v>11.14202</v>
      </c>
      <c r="AF59">
        <v>0</v>
      </c>
      <c r="AG59">
        <v>10.004181000000001</v>
      </c>
      <c r="AH59">
        <v>0</v>
      </c>
    </row>
    <row r="60" spans="1:34">
      <c r="A60" s="7">
        <f>A59+50</f>
        <v>150</v>
      </c>
      <c r="B60">
        <v>29.319330000000001</v>
      </c>
      <c r="C60">
        <v>0.56964800000000004</v>
      </c>
      <c r="D60">
        <v>0.56393700000000002</v>
      </c>
      <c r="E60">
        <v>0.256965</v>
      </c>
      <c r="F60">
        <v>0.46322999999999998</v>
      </c>
      <c r="G60">
        <v>1.127634</v>
      </c>
      <c r="H60">
        <v>4.6332999999999999E-2</v>
      </c>
      <c r="I60" s="4">
        <f t="shared" si="7"/>
        <v>4.6317914153423297E-3</v>
      </c>
      <c r="J60" s="4">
        <f t="shared" si="8"/>
        <v>1.1275101959821543E-2</v>
      </c>
      <c r="K60" s="4">
        <f t="shared" si="9"/>
        <v>4.6327913055513716E-4</v>
      </c>
      <c r="L60">
        <v>-5.2483000000000002E-2</v>
      </c>
      <c r="M60">
        <v>0.158691</v>
      </c>
      <c r="N60">
        <v>0.121562</v>
      </c>
      <c r="O60">
        <v>-0.56066000000000005</v>
      </c>
      <c r="P60">
        <v>0.46317900000000001</v>
      </c>
      <c r="Q60">
        <v>1.12751</v>
      </c>
      <c r="R60">
        <v>4.6328000000000001E-2</v>
      </c>
      <c r="S60">
        <v>-5.2474E-2</v>
      </c>
      <c r="T60">
        <v>0.158665</v>
      </c>
      <c r="U60">
        <v>0.121542</v>
      </c>
      <c r="V60">
        <v>-0.56056799999999996</v>
      </c>
      <c r="W60" s="5">
        <f t="shared" si="3"/>
        <v>11.947249126784376</v>
      </c>
      <c r="X60">
        <v>24.129180999999999</v>
      </c>
      <c r="Y60">
        <v>3.4369999999999998</v>
      </c>
      <c r="Z60">
        <v>4.5325629999999997</v>
      </c>
      <c r="AA60">
        <v>19.568249999999999</v>
      </c>
      <c r="AB60">
        <v>44.566313000000001</v>
      </c>
      <c r="AC60">
        <v>27.895875</v>
      </c>
      <c r="AD60">
        <v>5.5200589999999998</v>
      </c>
      <c r="AE60">
        <v>11.138051000000001</v>
      </c>
      <c r="AF60">
        <v>0</v>
      </c>
      <c r="AG60">
        <v>10.000548999999999</v>
      </c>
      <c r="AH60">
        <v>0</v>
      </c>
    </row>
    <row r="61" spans="1:34">
      <c r="A61" s="7">
        <f>A60+50</f>
        <v>200</v>
      </c>
      <c r="B61">
        <v>29.367750000000001</v>
      </c>
      <c r="C61">
        <v>0.646451</v>
      </c>
      <c r="D61">
        <v>0.64143799999999995</v>
      </c>
      <c r="E61">
        <v>0.22554199999999999</v>
      </c>
      <c r="F61">
        <v>0.64765300000000003</v>
      </c>
      <c r="G61">
        <v>1.4834350000000001</v>
      </c>
      <c r="H61">
        <v>-5.9367000000000003E-2</v>
      </c>
      <c r="I61" s="4">
        <f t="shared" si="7"/>
        <v>6.4656747522215804E-3</v>
      </c>
      <c r="J61" s="4">
        <f t="shared" si="8"/>
        <v>1.480948629290966E-2</v>
      </c>
      <c r="K61" s="4">
        <f t="shared" si="9"/>
        <v>-5.9267495559371848E-4</v>
      </c>
      <c r="L61">
        <v>-0.100729</v>
      </c>
      <c r="M61">
        <v>0.24666099999999999</v>
      </c>
      <c r="N61">
        <v>0.186777</v>
      </c>
      <c r="O61">
        <v>-0.60210799999999998</v>
      </c>
      <c r="P61">
        <v>0.64656800000000003</v>
      </c>
      <c r="Q61">
        <v>1.4809490000000001</v>
      </c>
      <c r="R61">
        <v>-5.9268000000000001E-2</v>
      </c>
      <c r="S61">
        <v>-0.10047499999999999</v>
      </c>
      <c r="T61">
        <v>0.24604100000000001</v>
      </c>
      <c r="U61">
        <v>0.186308</v>
      </c>
      <c r="V61">
        <v>-0.60059499999999999</v>
      </c>
      <c r="W61" s="5">
        <f t="shared" si="3"/>
        <v>12.43859465745896</v>
      </c>
      <c r="X61">
        <v>19.153195</v>
      </c>
      <c r="Y61">
        <v>7.3607500000000003</v>
      </c>
      <c r="Z61">
        <v>9.5422499999999992</v>
      </c>
      <c r="AA61">
        <v>32.347250000000003</v>
      </c>
      <c r="AB61">
        <v>37.972875000000002</v>
      </c>
      <c r="AC61">
        <v>12.776875</v>
      </c>
      <c r="AD61">
        <v>5.9626469999999996</v>
      </c>
      <c r="AE61">
        <v>11.146621</v>
      </c>
      <c r="AF61">
        <v>0</v>
      </c>
      <c r="AG61">
        <v>10.008391</v>
      </c>
      <c r="AH61">
        <v>0</v>
      </c>
    </row>
    <row r="62" spans="1:34">
      <c r="A62" s="7">
        <f>A61+50</f>
        <v>250</v>
      </c>
      <c r="B62">
        <v>29.455570000000002</v>
      </c>
      <c r="C62">
        <v>0.74473800000000001</v>
      </c>
      <c r="D62">
        <v>0.74065499999999995</v>
      </c>
      <c r="E62">
        <v>0.18370500000000001</v>
      </c>
      <c r="F62">
        <v>0.80047400000000002</v>
      </c>
      <c r="G62">
        <v>1.910555</v>
      </c>
      <c r="H62">
        <v>-0.20714299999999999</v>
      </c>
      <c r="I62" s="4">
        <f t="shared" si="7"/>
        <v>7.993329449613262E-3</v>
      </c>
      <c r="J62" s="4">
        <f t="shared" si="8"/>
        <v>1.9078315531305033E-2</v>
      </c>
      <c r="K62" s="4">
        <f t="shared" si="9"/>
        <v>-2.0684772299677935E-3</v>
      </c>
      <c r="L62">
        <v>-0.14648</v>
      </c>
      <c r="M62">
        <v>0.192632</v>
      </c>
      <c r="N62">
        <v>0.16489100000000001</v>
      </c>
      <c r="O62">
        <v>-0.60182800000000003</v>
      </c>
      <c r="P62">
        <v>0.79933299999999996</v>
      </c>
      <c r="Q62">
        <v>1.907832</v>
      </c>
      <c r="R62">
        <v>-0.206847</v>
      </c>
      <c r="S62">
        <v>-0.14616699999999999</v>
      </c>
      <c r="T62">
        <v>0.19222</v>
      </c>
      <c r="U62">
        <v>0.16453899999999999</v>
      </c>
      <c r="V62">
        <v>-0.60054200000000002</v>
      </c>
      <c r="W62" s="5">
        <f t="shared" si="3"/>
        <v>12.00494963507909</v>
      </c>
      <c r="X62">
        <v>13.874809000000001</v>
      </c>
      <c r="Y62">
        <v>15.371437999999999</v>
      </c>
      <c r="Z62">
        <v>17.121749999999999</v>
      </c>
      <c r="AA62">
        <v>38.271937999999999</v>
      </c>
      <c r="AB62">
        <v>24.527249999999999</v>
      </c>
      <c r="AC62">
        <v>4.7076250000000002</v>
      </c>
      <c r="AD62">
        <v>6.7121700000000004</v>
      </c>
      <c r="AE62">
        <v>11.145246999999999</v>
      </c>
      <c r="AF62">
        <v>0</v>
      </c>
      <c r="AG62">
        <v>10.007135</v>
      </c>
      <c r="AH62">
        <v>0</v>
      </c>
    </row>
    <row r="63" spans="1:34">
      <c r="A63" s="7">
        <f>A62+50</f>
        <v>300</v>
      </c>
      <c r="B63">
        <v>29.546479999999999</v>
      </c>
      <c r="C63">
        <v>0.83825899999999998</v>
      </c>
      <c r="D63">
        <v>0.83532799999999996</v>
      </c>
      <c r="E63">
        <v>0.13186700000000001</v>
      </c>
      <c r="F63">
        <v>0.86598600000000003</v>
      </c>
      <c r="G63">
        <v>2.025957</v>
      </c>
      <c r="H63">
        <v>-0.25603100000000001</v>
      </c>
      <c r="I63" s="4">
        <f t="shared" si="7"/>
        <v>8.648670192917934E-3</v>
      </c>
      <c r="J63" s="4">
        <f t="shared" si="8"/>
        <v>2.0233391669187997E-2</v>
      </c>
      <c r="K63" s="4">
        <f t="shared" si="9"/>
        <v>-2.5570017046037366E-3</v>
      </c>
      <c r="L63">
        <v>-6.7313999999999999E-2</v>
      </c>
      <c r="M63">
        <v>-4.0479000000000001E-2</v>
      </c>
      <c r="N63">
        <v>-3.9969999999999997E-3</v>
      </c>
      <c r="O63">
        <v>-0.364983</v>
      </c>
      <c r="P63">
        <v>0.86486700000000005</v>
      </c>
      <c r="Q63">
        <v>2.023339</v>
      </c>
      <c r="R63">
        <v>-0.25569999999999998</v>
      </c>
      <c r="S63">
        <v>-6.7183999999999994E-2</v>
      </c>
      <c r="T63">
        <v>-4.0399999999999998E-2</v>
      </c>
      <c r="U63">
        <v>-3.9890000000000004E-3</v>
      </c>
      <c r="V63">
        <v>-0.36427599999999999</v>
      </c>
      <c r="W63" s="5">
        <f t="shared" si="3"/>
        <v>11.094211553558125</v>
      </c>
      <c r="X63">
        <v>9.0236970000000003</v>
      </c>
      <c r="Y63">
        <v>25.720500000000001</v>
      </c>
      <c r="Z63">
        <v>24.90325</v>
      </c>
      <c r="AA63">
        <v>36.484563000000001</v>
      </c>
      <c r="AB63">
        <v>11.515438</v>
      </c>
      <c r="AC63">
        <v>1.37625</v>
      </c>
      <c r="AD63">
        <v>7.442132</v>
      </c>
      <c r="AE63">
        <v>11.144518</v>
      </c>
      <c r="AF63">
        <v>0</v>
      </c>
      <c r="AG63">
        <v>10.006467000000001</v>
      </c>
      <c r="AH63">
        <v>0</v>
      </c>
    </row>
    <row r="64" spans="1:34">
      <c r="A64" s="7">
        <f>A63+20</f>
        <v>320</v>
      </c>
      <c r="B64">
        <v>29.562449999999998</v>
      </c>
      <c r="C64">
        <v>0.86214400000000002</v>
      </c>
      <c r="D64">
        <v>0.85953500000000005</v>
      </c>
      <c r="E64">
        <v>0.11738899999999999</v>
      </c>
      <c r="F64">
        <v>0.77988800000000003</v>
      </c>
      <c r="G64">
        <v>1.8053889999999999</v>
      </c>
      <c r="H64">
        <v>-0.198797</v>
      </c>
      <c r="I64" s="4">
        <f t="shared" si="7"/>
        <v>7.7884337676006376E-3</v>
      </c>
      <c r="J64" s="4">
        <f t="shared" si="8"/>
        <v>1.8029707664760513E-2</v>
      </c>
      <c r="K64" s="4">
        <f t="shared" si="9"/>
        <v>-1.985307207826898E-3</v>
      </c>
      <c r="L64">
        <v>-6.1581999999999998E-2</v>
      </c>
      <c r="M64">
        <v>2.3362000000000001E-2</v>
      </c>
      <c r="N64">
        <v>1.9952999999999999E-2</v>
      </c>
      <c r="O64">
        <v>-0.34317300000000001</v>
      </c>
      <c r="P64">
        <v>0.77884399999999998</v>
      </c>
      <c r="Q64">
        <v>1.8029710000000001</v>
      </c>
      <c r="R64">
        <v>-0.19853100000000001</v>
      </c>
      <c r="S64">
        <v>-6.1459E-2</v>
      </c>
      <c r="T64">
        <v>2.3314999999999999E-2</v>
      </c>
      <c r="U64">
        <v>1.9913E-2</v>
      </c>
      <c r="V64">
        <v>-0.34248400000000001</v>
      </c>
      <c r="W64" s="5">
        <f t="shared" si="3"/>
        <v>10.236353030826077</v>
      </c>
      <c r="X64">
        <v>7.8201409999999996</v>
      </c>
      <c r="Y64">
        <v>28.77975</v>
      </c>
      <c r="Z64">
        <v>27.806563000000001</v>
      </c>
      <c r="AA64">
        <v>35.137124999999997</v>
      </c>
      <c r="AB64">
        <v>7.7802499999999997</v>
      </c>
      <c r="AC64">
        <v>0.496313</v>
      </c>
      <c r="AD64">
        <v>7.6810320000000001</v>
      </c>
      <c r="AE64">
        <v>11.144776999999999</v>
      </c>
      <c r="AF64">
        <v>0</v>
      </c>
      <c r="AG64">
        <v>10.006703999999999</v>
      </c>
      <c r="AH64">
        <v>0</v>
      </c>
    </row>
    <row r="65" spans="1:34">
      <c r="A65" s="7">
        <f t="shared" ref="A65:A78" si="10">A64+20</f>
        <v>340</v>
      </c>
      <c r="B65">
        <v>29.629449999999999</v>
      </c>
      <c r="C65">
        <v>0.89710000000000001</v>
      </c>
      <c r="D65">
        <v>0.89474600000000004</v>
      </c>
      <c r="E65">
        <v>0.105909</v>
      </c>
      <c r="F65">
        <v>0.716638</v>
      </c>
      <c r="G65">
        <v>1.683038</v>
      </c>
      <c r="H65">
        <v>-0.18312300000000001</v>
      </c>
      <c r="I65" s="4">
        <f t="shared" si="7"/>
        <v>7.158483447974236E-3</v>
      </c>
      <c r="J65" s="4">
        <f t="shared" si="8"/>
        <v>1.6811834797082575E-2</v>
      </c>
      <c r="K65" s="4">
        <f t="shared" si="9"/>
        <v>-1.8292121886411075E-3</v>
      </c>
      <c r="L65">
        <v>-6.4907999999999993E-2</v>
      </c>
      <c r="M65">
        <v>1.6549000000000001E-2</v>
      </c>
      <c r="N65">
        <v>-1.9702000000000001E-2</v>
      </c>
      <c r="O65">
        <v>-0.43242399999999998</v>
      </c>
      <c r="P65">
        <v>0.71584800000000004</v>
      </c>
      <c r="Q65">
        <v>1.6811830000000001</v>
      </c>
      <c r="R65">
        <v>-0.182921</v>
      </c>
      <c r="S65">
        <v>-6.4799999999999996E-2</v>
      </c>
      <c r="T65">
        <v>1.6521999999999998E-2</v>
      </c>
      <c r="U65">
        <v>-1.967E-2</v>
      </c>
      <c r="V65">
        <v>-0.43170900000000001</v>
      </c>
      <c r="W65" s="5">
        <f t="shared" si="3"/>
        <v>9.4312586595680052</v>
      </c>
      <c r="X65">
        <v>6.8012779999999999</v>
      </c>
      <c r="Y65">
        <v>32.050624999999997</v>
      </c>
      <c r="Z65">
        <v>29.519687999999999</v>
      </c>
      <c r="AA65">
        <v>33.479062999999996</v>
      </c>
      <c r="AB65">
        <v>4.7445630000000003</v>
      </c>
      <c r="AC65">
        <v>0.206063</v>
      </c>
      <c r="AD65">
        <v>8.0069230000000005</v>
      </c>
      <c r="AE65">
        <v>11.143477000000001</v>
      </c>
      <c r="AF65">
        <v>0</v>
      </c>
      <c r="AG65">
        <v>10.005514</v>
      </c>
      <c r="AH65">
        <v>0</v>
      </c>
    </row>
    <row r="66" spans="1:34">
      <c r="A66" s="7">
        <f t="shared" si="10"/>
        <v>360</v>
      </c>
      <c r="B66">
        <v>29.703019999999999</v>
      </c>
      <c r="C66">
        <v>0.92205199999999998</v>
      </c>
      <c r="D66">
        <v>0.91977699999999996</v>
      </c>
      <c r="E66">
        <v>0.10237</v>
      </c>
      <c r="F66">
        <v>0.69509600000000005</v>
      </c>
      <c r="G66">
        <v>1.628085</v>
      </c>
      <c r="H66">
        <v>-0.185556</v>
      </c>
      <c r="I66" s="4">
        <f t="shared" si="7"/>
        <v>6.9377234538572294E-3</v>
      </c>
      <c r="J66" s="4">
        <f t="shared" si="8"/>
        <v>1.6249846768465286E-2</v>
      </c>
      <c r="K66" s="4">
        <f t="shared" si="9"/>
        <v>-1.8520265016687364E-3</v>
      </c>
      <c r="L66">
        <v>-2.5298000000000001E-2</v>
      </c>
      <c r="M66">
        <v>-1.0206E-2</v>
      </c>
      <c r="N66">
        <v>3.19E-4</v>
      </c>
      <c r="O66">
        <v>-0.34263399999999999</v>
      </c>
      <c r="P66">
        <v>0.69377200000000006</v>
      </c>
      <c r="Q66">
        <v>1.624984</v>
      </c>
      <c r="R66">
        <v>-0.18520300000000001</v>
      </c>
      <c r="S66">
        <v>-2.5225999999999998E-2</v>
      </c>
      <c r="T66">
        <v>-1.0177E-2</v>
      </c>
      <c r="U66">
        <v>3.1799999999999998E-4</v>
      </c>
      <c r="V66">
        <v>-0.34165499999999999</v>
      </c>
      <c r="W66" s="5">
        <f t="shared" si="3"/>
        <v>9.0334382039185748</v>
      </c>
      <c r="X66">
        <v>6.4073349999999998</v>
      </c>
      <c r="Y66">
        <v>34.083688000000002</v>
      </c>
      <c r="Z66">
        <v>30.830438000000001</v>
      </c>
      <c r="AA66">
        <v>31.136063</v>
      </c>
      <c r="AB66">
        <v>3.7753749999999999</v>
      </c>
      <c r="AC66">
        <v>0.17443800000000001</v>
      </c>
      <c r="AD66">
        <v>8.2647010000000005</v>
      </c>
      <c r="AE66">
        <v>11.147871</v>
      </c>
      <c r="AF66">
        <v>0</v>
      </c>
      <c r="AG66">
        <v>10.009535</v>
      </c>
      <c r="AH66">
        <v>0</v>
      </c>
    </row>
    <row r="67" spans="1:34">
      <c r="A67" s="7">
        <f t="shared" si="10"/>
        <v>380</v>
      </c>
      <c r="B67">
        <v>29.750889999999998</v>
      </c>
      <c r="C67">
        <v>0.94385399999999997</v>
      </c>
      <c r="D67">
        <v>0.94161899999999998</v>
      </c>
      <c r="E67">
        <v>0.100553</v>
      </c>
      <c r="F67">
        <v>0.67547999999999997</v>
      </c>
      <c r="G67">
        <v>1.547201</v>
      </c>
      <c r="H67">
        <v>-0.179816</v>
      </c>
      <c r="I67" s="4">
        <f t="shared" si="7"/>
        <v>6.7561065678346079E-3</v>
      </c>
      <c r="J67" s="4">
        <f t="shared" si="8"/>
        <v>1.5475002720821156E-2</v>
      </c>
      <c r="K67" s="4">
        <f t="shared" si="9"/>
        <v>-1.7985078145936935E-3</v>
      </c>
      <c r="L67">
        <v>-4.9912999999999999E-2</v>
      </c>
      <c r="M67">
        <v>-2.8E-5</v>
      </c>
      <c r="N67">
        <v>3.1620000000000002E-2</v>
      </c>
      <c r="O67">
        <v>-0.40121699999999999</v>
      </c>
      <c r="P67">
        <v>0.67561099999999996</v>
      </c>
      <c r="Q67">
        <v>1.5475000000000001</v>
      </c>
      <c r="R67">
        <v>-0.17985000000000001</v>
      </c>
      <c r="S67">
        <v>-4.9928E-2</v>
      </c>
      <c r="T67">
        <v>-2.8E-5</v>
      </c>
      <c r="U67">
        <v>3.1629999999999998E-2</v>
      </c>
      <c r="V67">
        <v>-0.40133400000000002</v>
      </c>
      <c r="W67" s="5">
        <f t="shared" si="3"/>
        <v>8.70850137973847</v>
      </c>
      <c r="X67">
        <v>6.1522610000000002</v>
      </c>
      <c r="Y67">
        <v>35.134500000000003</v>
      </c>
      <c r="Z67">
        <v>31.9255</v>
      </c>
      <c r="AA67">
        <v>29.987625000000001</v>
      </c>
      <c r="AB67">
        <v>2.885875</v>
      </c>
      <c r="AC67">
        <v>6.6500000000000004E-2</v>
      </c>
      <c r="AD67">
        <v>8.5601380000000002</v>
      </c>
      <c r="AE67">
        <v>11.136393999999999</v>
      </c>
      <c r="AF67">
        <v>0</v>
      </c>
      <c r="AG67">
        <v>9.9990330000000007</v>
      </c>
      <c r="AH67">
        <v>0</v>
      </c>
    </row>
    <row r="68" spans="1:34">
      <c r="A68" s="7">
        <f t="shared" si="10"/>
        <v>400</v>
      </c>
      <c r="B68">
        <v>29.830780000000001</v>
      </c>
      <c r="C68">
        <v>0.96106899999999995</v>
      </c>
      <c r="D68">
        <v>0.95887699999999998</v>
      </c>
      <c r="E68">
        <v>9.8590999999999998E-2</v>
      </c>
      <c r="F68">
        <v>0.78859599999999996</v>
      </c>
      <c r="G68">
        <v>1.602606</v>
      </c>
      <c r="H68">
        <v>-0.200402</v>
      </c>
      <c r="I68" s="4">
        <f t="shared" si="7"/>
        <v>7.8728179360658609E-3</v>
      </c>
      <c r="J68" s="4">
        <f t="shared" si="8"/>
        <v>1.5999352344225389E-2</v>
      </c>
      <c r="K68" s="4">
        <f t="shared" si="9"/>
        <v>-2.0006802723111336E-3</v>
      </c>
      <c r="L68">
        <v>-9.0739E-2</v>
      </c>
      <c r="M68">
        <v>3.2871999999999998E-2</v>
      </c>
      <c r="N68">
        <v>6.6988000000000006E-2</v>
      </c>
      <c r="O68">
        <v>-0.32683000000000001</v>
      </c>
      <c r="P68">
        <v>0.78728200000000004</v>
      </c>
      <c r="Q68">
        <v>1.5999350000000001</v>
      </c>
      <c r="R68">
        <v>-0.200068</v>
      </c>
      <c r="S68">
        <v>-9.0511999999999995E-2</v>
      </c>
      <c r="T68">
        <v>3.279E-2</v>
      </c>
      <c r="U68">
        <v>6.6821000000000005E-2</v>
      </c>
      <c r="V68">
        <v>-0.32601400000000003</v>
      </c>
      <c r="W68" s="5">
        <f t="shared" si="3"/>
        <v>9.2323133258129353</v>
      </c>
      <c r="X68">
        <v>5.9402359999999996</v>
      </c>
      <c r="Y68">
        <v>36.53125</v>
      </c>
      <c r="Z68">
        <v>32.152937999999999</v>
      </c>
      <c r="AA68">
        <v>28.394749999999998</v>
      </c>
      <c r="AB68">
        <v>2.8126250000000002</v>
      </c>
      <c r="AC68">
        <v>0.10843800000000001</v>
      </c>
      <c r="AD68">
        <v>8.7840039999999995</v>
      </c>
      <c r="AE68">
        <v>11.146568</v>
      </c>
      <c r="AF68">
        <v>0</v>
      </c>
      <c r="AG68">
        <v>10.008343</v>
      </c>
      <c r="AH68">
        <v>0</v>
      </c>
    </row>
    <row r="69" spans="1:34">
      <c r="A69" s="7">
        <f t="shared" si="10"/>
        <v>420</v>
      </c>
      <c r="B69">
        <v>29.873660000000001</v>
      </c>
      <c r="C69">
        <v>0.98249799999999998</v>
      </c>
      <c r="D69">
        <v>0.98067099999999996</v>
      </c>
      <c r="E69">
        <v>8.2202999999999998E-2</v>
      </c>
      <c r="F69">
        <v>1.0401860000000001</v>
      </c>
      <c r="G69">
        <v>1.8295060000000001</v>
      </c>
      <c r="H69">
        <v>-0.31387999999999999</v>
      </c>
      <c r="I69" s="4">
        <f t="shared" si="7"/>
        <v>1.0384975480455031E-2</v>
      </c>
      <c r="J69" s="4">
        <f t="shared" si="8"/>
        <v>1.8265363070975156E-2</v>
      </c>
      <c r="K69" s="4">
        <f t="shared" si="9"/>
        <v>-3.1337050333356004E-3</v>
      </c>
      <c r="L69">
        <v>-0.223051</v>
      </c>
      <c r="M69">
        <v>7.9374E-2</v>
      </c>
      <c r="N69">
        <v>1.7826000000000002E-2</v>
      </c>
      <c r="O69">
        <v>-0.57742300000000002</v>
      </c>
      <c r="P69">
        <v>1.038497</v>
      </c>
      <c r="Q69">
        <v>1.8265370000000001</v>
      </c>
      <c r="R69">
        <v>-0.31337100000000001</v>
      </c>
      <c r="S69">
        <v>-0.22250900000000001</v>
      </c>
      <c r="T69">
        <v>7.9181000000000001E-2</v>
      </c>
      <c r="U69">
        <v>1.7781999999999999E-2</v>
      </c>
      <c r="V69">
        <v>-0.576017</v>
      </c>
      <c r="W69" s="5">
        <f t="shared" ref="W69:W89" si="11">SQRT(F69)/C69/AG69*100</f>
        <v>10.372204307806333</v>
      </c>
      <c r="X69">
        <v>4.9286130000000004</v>
      </c>
      <c r="Y69">
        <v>40.784688000000003</v>
      </c>
      <c r="Z69">
        <v>31.223125</v>
      </c>
      <c r="AA69">
        <v>24.729749999999999</v>
      </c>
      <c r="AB69">
        <v>3.0326249999999999</v>
      </c>
      <c r="AC69">
        <v>0.22981299999999999</v>
      </c>
      <c r="AD69">
        <v>8.9513529999999992</v>
      </c>
      <c r="AE69">
        <v>11.146331</v>
      </c>
      <c r="AF69">
        <v>0</v>
      </c>
      <c r="AG69">
        <v>10.008126000000001</v>
      </c>
      <c r="AH69">
        <v>0</v>
      </c>
    </row>
    <row r="70" spans="1:34">
      <c r="A70" s="7">
        <f t="shared" si="10"/>
        <v>440</v>
      </c>
      <c r="B70">
        <v>29.915130000000001</v>
      </c>
      <c r="C70">
        <v>1.0274749999999999</v>
      </c>
      <c r="D70">
        <v>1.026238</v>
      </c>
      <c r="E70">
        <v>5.5648000000000003E-2</v>
      </c>
      <c r="F70">
        <v>1.404495</v>
      </c>
      <c r="G70">
        <v>2.1369549999999999</v>
      </c>
      <c r="H70">
        <v>-0.392571</v>
      </c>
      <c r="I70" s="4">
        <f t="shared" si="7"/>
        <v>1.4013306925974092E-2</v>
      </c>
      <c r="J70" s="4">
        <f t="shared" si="8"/>
        <v>2.1321404705602343E-2</v>
      </c>
      <c r="K70" s="4">
        <f t="shared" si="9"/>
        <v>-3.9168654308036517E-3</v>
      </c>
      <c r="L70">
        <v>-0.60532600000000003</v>
      </c>
      <c r="M70">
        <v>0.51767700000000005</v>
      </c>
      <c r="N70">
        <v>-3.8189999999999999E-3</v>
      </c>
      <c r="O70">
        <v>-1.6008599999999999</v>
      </c>
      <c r="P70">
        <v>1.4013310000000001</v>
      </c>
      <c r="Q70">
        <v>2.1321409999999998</v>
      </c>
      <c r="R70">
        <v>-0.39168700000000001</v>
      </c>
      <c r="S70">
        <v>-0.60328199999999998</v>
      </c>
      <c r="T70">
        <v>0.51592800000000005</v>
      </c>
      <c r="U70">
        <v>-3.8059999999999999E-3</v>
      </c>
      <c r="V70">
        <v>-1.595453</v>
      </c>
      <c r="W70" s="5">
        <f t="shared" si="11"/>
        <v>11.521235488143255</v>
      </c>
      <c r="X70">
        <v>3.283639</v>
      </c>
      <c r="Y70">
        <v>45.635688000000002</v>
      </c>
      <c r="Z70">
        <v>31.107813</v>
      </c>
      <c r="AA70">
        <v>20.589375</v>
      </c>
      <c r="AB70">
        <v>2.3307500000000001</v>
      </c>
      <c r="AC70">
        <v>0.33637499999999998</v>
      </c>
      <c r="AD70">
        <v>9.1674539999999993</v>
      </c>
      <c r="AE70">
        <v>11.149782</v>
      </c>
      <c r="AF70">
        <v>0</v>
      </c>
      <c r="AG70">
        <v>10.011284</v>
      </c>
      <c r="AH70">
        <v>0</v>
      </c>
    </row>
    <row r="71" spans="1:34">
      <c r="A71" s="7">
        <f t="shared" si="10"/>
        <v>460</v>
      </c>
      <c r="B71">
        <v>29.98141</v>
      </c>
      <c r="C71">
        <v>1.081715</v>
      </c>
      <c r="D71">
        <v>1.0810930000000001</v>
      </c>
      <c r="E71">
        <v>2.7983000000000001E-2</v>
      </c>
      <c r="F71">
        <v>1.424625</v>
      </c>
      <c r="G71">
        <v>2.1964450000000002</v>
      </c>
      <c r="H71">
        <v>-0.45183200000000001</v>
      </c>
      <c r="I71" s="4">
        <f t="shared" si="7"/>
        <v>1.4222175899339473E-2</v>
      </c>
      <c r="J71" s="4">
        <f t="shared" si="8"/>
        <v>2.1927333258383568E-2</v>
      </c>
      <c r="K71" s="4">
        <f t="shared" si="9"/>
        <v>-4.5106846931300187E-3</v>
      </c>
      <c r="L71">
        <v>-0.85534399999999999</v>
      </c>
      <c r="M71">
        <v>0.933527</v>
      </c>
      <c r="N71">
        <v>-2.4663000000000001E-2</v>
      </c>
      <c r="O71">
        <v>-2.4887299999999999</v>
      </c>
      <c r="P71">
        <v>1.4222170000000001</v>
      </c>
      <c r="Q71">
        <v>2.192733</v>
      </c>
      <c r="R71">
        <v>-0.451069</v>
      </c>
      <c r="S71">
        <v>-0.85317600000000005</v>
      </c>
      <c r="T71">
        <v>0.93116200000000005</v>
      </c>
      <c r="U71">
        <v>-2.46E-2</v>
      </c>
      <c r="V71">
        <v>-2.482424</v>
      </c>
      <c r="W71" s="5">
        <f t="shared" si="11"/>
        <v>11.024786065205761</v>
      </c>
      <c r="X71">
        <v>1.680814</v>
      </c>
      <c r="Y71">
        <v>52.230499999999999</v>
      </c>
      <c r="Z71">
        <v>30.263000000000002</v>
      </c>
      <c r="AA71">
        <v>15.420813000000001</v>
      </c>
      <c r="AB71">
        <v>1.745563</v>
      </c>
      <c r="AC71">
        <v>0.34012500000000001</v>
      </c>
      <c r="AD71">
        <v>9.411797</v>
      </c>
      <c r="AE71">
        <v>11.146696</v>
      </c>
      <c r="AF71">
        <v>0</v>
      </c>
      <c r="AG71">
        <v>10.008459999999999</v>
      </c>
      <c r="AH71">
        <v>0</v>
      </c>
    </row>
    <row r="72" spans="1:34">
      <c r="A72" s="7">
        <f t="shared" si="10"/>
        <v>480</v>
      </c>
      <c r="B72">
        <v>30.030999999999999</v>
      </c>
      <c r="C72">
        <v>1.13079</v>
      </c>
      <c r="D72">
        <v>1.130539</v>
      </c>
      <c r="E72">
        <v>1.1268E-2</v>
      </c>
      <c r="F72">
        <v>1.033601</v>
      </c>
      <c r="G72">
        <v>1.900984</v>
      </c>
      <c r="H72">
        <v>-0.34349800000000003</v>
      </c>
      <c r="I72" s="4">
        <f t="shared" si="7"/>
        <v>1.0299515384637425E-2</v>
      </c>
      <c r="J72" s="4">
        <f t="shared" si="8"/>
        <v>1.8942719631607933E-2</v>
      </c>
      <c r="K72" s="4">
        <f t="shared" si="9"/>
        <v>-3.4228516957628585E-3</v>
      </c>
      <c r="L72">
        <v>-0.68530500000000005</v>
      </c>
      <c r="M72">
        <v>0.74645099999999998</v>
      </c>
      <c r="N72">
        <v>0.21445700000000001</v>
      </c>
      <c r="O72">
        <v>-1.9814510000000001</v>
      </c>
      <c r="P72">
        <v>1.0299510000000001</v>
      </c>
      <c r="Q72">
        <v>1.894272</v>
      </c>
      <c r="R72">
        <v>-0.34228500000000001</v>
      </c>
      <c r="S72">
        <v>-0.68167900000000003</v>
      </c>
      <c r="T72">
        <v>0.74250099999999997</v>
      </c>
      <c r="U72">
        <v>0.21332200000000001</v>
      </c>
      <c r="V72">
        <v>-1.970966</v>
      </c>
      <c r="W72" s="5">
        <f t="shared" si="11"/>
        <v>8.9748342392761913</v>
      </c>
      <c r="X72">
        <v>0.71127200000000002</v>
      </c>
      <c r="Y72">
        <v>58.514125</v>
      </c>
      <c r="Z72">
        <v>29.206063</v>
      </c>
      <c r="AA72">
        <v>11.143625</v>
      </c>
      <c r="AB72">
        <v>0.94625000000000004</v>
      </c>
      <c r="AC72">
        <v>0.189938</v>
      </c>
      <c r="AD72">
        <v>9.7736540000000005</v>
      </c>
      <c r="AE72">
        <v>11.156794</v>
      </c>
      <c r="AF72">
        <v>0</v>
      </c>
      <c r="AG72">
        <v>10.017701000000001</v>
      </c>
      <c r="AH72">
        <v>0</v>
      </c>
    </row>
    <row r="73" spans="1:34">
      <c r="A73" s="7">
        <f t="shared" si="10"/>
        <v>500</v>
      </c>
      <c r="B73">
        <v>30.082830000000001</v>
      </c>
      <c r="C73">
        <v>1.155376</v>
      </c>
      <c r="D73">
        <v>1.155062</v>
      </c>
      <c r="E73">
        <v>1.4121999999999999E-2</v>
      </c>
      <c r="F73">
        <v>0.64766199999999996</v>
      </c>
      <c r="G73">
        <v>1.381219</v>
      </c>
      <c r="H73">
        <v>-0.20408999999999999</v>
      </c>
      <c r="I73" s="4">
        <f t="shared" si="7"/>
        <v>6.4593748929662196E-3</v>
      </c>
      <c r="J73" s="4">
        <f t="shared" si="8"/>
        <v>1.3775412684838556E-2</v>
      </c>
      <c r="K73" s="4">
        <f t="shared" si="9"/>
        <v>-2.0354657551399894E-3</v>
      </c>
      <c r="L73">
        <v>-0.34706700000000001</v>
      </c>
      <c r="M73">
        <v>0.45209300000000002</v>
      </c>
      <c r="N73">
        <v>0.238145</v>
      </c>
      <c r="O73">
        <v>-1.3698490000000001</v>
      </c>
      <c r="P73">
        <v>0.64593800000000001</v>
      </c>
      <c r="Q73">
        <v>1.3775409999999999</v>
      </c>
      <c r="R73">
        <v>-0.203546</v>
      </c>
      <c r="S73">
        <v>-0.34568199999999999</v>
      </c>
      <c r="T73">
        <v>0.45028800000000002</v>
      </c>
      <c r="U73">
        <v>0.23719499999999999</v>
      </c>
      <c r="V73">
        <v>-1.3643810000000001</v>
      </c>
      <c r="W73" s="5">
        <f t="shared" si="11"/>
        <v>6.9561974943666032</v>
      </c>
      <c r="X73">
        <v>0.78454800000000002</v>
      </c>
      <c r="Y73">
        <v>65.189312999999999</v>
      </c>
      <c r="Z73">
        <v>27.382874999999999</v>
      </c>
      <c r="AA73">
        <v>6.978688</v>
      </c>
      <c r="AB73">
        <v>0.38468799999999997</v>
      </c>
      <c r="AC73">
        <v>6.4437999999999995E-2</v>
      </c>
      <c r="AD73">
        <v>10.256212</v>
      </c>
      <c r="AE73">
        <v>11.152029000000001</v>
      </c>
      <c r="AF73">
        <v>0</v>
      </c>
      <c r="AG73">
        <v>10.013339999999999</v>
      </c>
      <c r="AH73">
        <v>0</v>
      </c>
    </row>
    <row r="74" spans="1:34">
      <c r="A74" s="7">
        <f t="shared" si="10"/>
        <v>520</v>
      </c>
      <c r="B74">
        <v>30.123149999999999</v>
      </c>
      <c r="C74">
        <v>1.1633070000000001</v>
      </c>
      <c r="D74">
        <v>1.1627810000000001</v>
      </c>
      <c r="E74">
        <v>2.3651999999999999E-2</v>
      </c>
      <c r="F74">
        <v>0.37171999999999999</v>
      </c>
      <c r="G74">
        <v>0.86947700000000006</v>
      </c>
      <c r="H74">
        <v>-6.0823000000000002E-2</v>
      </c>
      <c r="I74" s="4">
        <f t="shared" si="7"/>
        <v>3.7083029011329184E-3</v>
      </c>
      <c r="J74" s="4">
        <f t="shared" si="8"/>
        <v>8.673959113225941E-3</v>
      </c>
      <c r="K74" s="4">
        <f t="shared" si="9"/>
        <v>-6.0677420465836515E-4</v>
      </c>
      <c r="L74">
        <v>-4.1519E-2</v>
      </c>
      <c r="M74">
        <v>6.6309000000000007E-2</v>
      </c>
      <c r="N74">
        <v>6.6830000000000001E-2</v>
      </c>
      <c r="O74">
        <v>-0.22131899999999999</v>
      </c>
      <c r="P74">
        <v>0.37083100000000002</v>
      </c>
      <c r="Q74">
        <v>0.86739599999999994</v>
      </c>
      <c r="R74">
        <v>-6.0677000000000002E-2</v>
      </c>
      <c r="S74">
        <v>-4.1369999999999997E-2</v>
      </c>
      <c r="T74">
        <v>6.6071000000000005E-2</v>
      </c>
      <c r="U74">
        <v>6.6589999999999996E-2</v>
      </c>
      <c r="V74">
        <v>-0.220525</v>
      </c>
      <c r="W74" s="5">
        <f t="shared" si="11"/>
        <v>5.2347176183401878</v>
      </c>
      <c r="X74">
        <v>1.187243</v>
      </c>
      <c r="Y74">
        <v>71.990188000000003</v>
      </c>
      <c r="Z74">
        <v>24.571313</v>
      </c>
      <c r="AA74">
        <v>3.4039999999999999</v>
      </c>
      <c r="AB74">
        <v>3.1813000000000001E-2</v>
      </c>
      <c r="AC74">
        <v>2.6879999999999999E-3</v>
      </c>
      <c r="AD74">
        <v>10.903230000000001</v>
      </c>
      <c r="AE74">
        <v>11.150551999999999</v>
      </c>
      <c r="AF74">
        <v>0</v>
      </c>
      <c r="AG74">
        <v>10.011989</v>
      </c>
      <c r="AH74">
        <v>0</v>
      </c>
    </row>
    <row r="75" spans="1:34">
      <c r="A75" s="7">
        <f t="shared" si="10"/>
        <v>540</v>
      </c>
      <c r="B75">
        <v>30.176020000000001</v>
      </c>
      <c r="C75">
        <v>1.162671</v>
      </c>
      <c r="D75">
        <v>1.162113</v>
      </c>
      <c r="E75">
        <v>2.5111000000000001E-2</v>
      </c>
      <c r="F75">
        <v>0.31612899999999999</v>
      </c>
      <c r="G75">
        <v>0.76809000000000005</v>
      </c>
      <c r="H75">
        <v>-3.8161E-2</v>
      </c>
      <c r="I75" s="4">
        <f t="shared" si="7"/>
        <v>3.1570032295941027E-3</v>
      </c>
      <c r="J75" s="4">
        <f t="shared" si="8"/>
        <v>7.6704845509868898E-3</v>
      </c>
      <c r="K75" s="4">
        <f t="shared" si="9"/>
        <v>-3.8109252945645782E-4</v>
      </c>
      <c r="L75">
        <v>-1.6129999999999999E-2</v>
      </c>
      <c r="M75">
        <v>1.6289999999999999E-2</v>
      </c>
      <c r="N75">
        <v>3.1937E-2</v>
      </c>
      <c r="O75">
        <v>-6.1778E-2</v>
      </c>
      <c r="P75">
        <v>0.31570100000000001</v>
      </c>
      <c r="Q75">
        <v>0.76704899999999998</v>
      </c>
      <c r="R75">
        <v>-3.8108999999999997E-2</v>
      </c>
      <c r="S75">
        <v>-1.6097E-2</v>
      </c>
      <c r="T75">
        <v>1.6257000000000001E-2</v>
      </c>
      <c r="U75">
        <v>3.1871999999999998E-2</v>
      </c>
      <c r="V75">
        <v>-6.1652999999999999E-2</v>
      </c>
      <c r="W75" s="5">
        <f t="shared" si="11"/>
        <v>4.8325980342770301</v>
      </c>
      <c r="X75">
        <v>1.249884</v>
      </c>
      <c r="Y75">
        <v>74.215063000000001</v>
      </c>
      <c r="Z75">
        <v>23.117063000000002</v>
      </c>
      <c r="AA75">
        <v>2.6484380000000001</v>
      </c>
      <c r="AB75">
        <v>1.8563E-2</v>
      </c>
      <c r="AC75">
        <v>8.7500000000000002E-4</v>
      </c>
      <c r="AD75">
        <v>11.066456000000001</v>
      </c>
      <c r="AE75">
        <v>11.144868000000001</v>
      </c>
      <c r="AF75">
        <v>0</v>
      </c>
      <c r="AG75">
        <v>10.006786999999999</v>
      </c>
      <c r="AH75">
        <v>0</v>
      </c>
    </row>
    <row r="76" spans="1:34">
      <c r="A76" s="7">
        <f t="shared" si="10"/>
        <v>560</v>
      </c>
      <c r="B76">
        <v>30.246269999999999</v>
      </c>
      <c r="C76">
        <v>1.160059</v>
      </c>
      <c r="D76">
        <v>1.1594120000000001</v>
      </c>
      <c r="E76">
        <v>2.9145999999999998E-2</v>
      </c>
      <c r="F76">
        <v>0.51255200000000001</v>
      </c>
      <c r="G76">
        <v>1.339445</v>
      </c>
      <c r="H76">
        <v>-1.7544000000000001E-2</v>
      </c>
      <c r="I76" s="4">
        <f t="shared" si="7"/>
        <v>5.1132102163356534E-3</v>
      </c>
      <c r="J76" s="4">
        <f t="shared" si="8"/>
        <v>1.3362281013867295E-2</v>
      </c>
      <c r="K76" s="4">
        <f t="shared" si="9"/>
        <v>-1.7501865183511666E-4</v>
      </c>
      <c r="L76">
        <v>8.0199999999999998E-4</v>
      </c>
      <c r="M76">
        <v>1.9016999999999999E-2</v>
      </c>
      <c r="N76">
        <v>4.9095E-2</v>
      </c>
      <c r="O76">
        <v>2.5096E-2</v>
      </c>
      <c r="P76">
        <v>0.51132100000000003</v>
      </c>
      <c r="Q76">
        <v>1.336228</v>
      </c>
      <c r="R76">
        <v>-1.7502E-2</v>
      </c>
      <c r="S76">
        <v>7.9900000000000001E-4</v>
      </c>
      <c r="T76">
        <v>1.8949000000000001E-2</v>
      </c>
      <c r="U76">
        <v>4.8918000000000003E-2</v>
      </c>
      <c r="V76">
        <v>2.5006E-2</v>
      </c>
      <c r="W76" s="5">
        <f t="shared" si="11"/>
        <v>6.1640584215350431</v>
      </c>
      <c r="X76">
        <v>1.4383630000000001</v>
      </c>
      <c r="Y76">
        <v>60.327750000000002</v>
      </c>
      <c r="Z76">
        <v>30.908062999999999</v>
      </c>
      <c r="AA76">
        <v>8.7111249999999991</v>
      </c>
      <c r="AB76">
        <v>5.3062999999999999E-2</v>
      </c>
      <c r="AC76">
        <v>0</v>
      </c>
      <c r="AD76">
        <v>11.233166000000001</v>
      </c>
      <c r="AE76">
        <v>11.150596999999999</v>
      </c>
      <c r="AF76">
        <v>0</v>
      </c>
      <c r="AG76">
        <v>10.012029999999999</v>
      </c>
      <c r="AH76">
        <v>0</v>
      </c>
    </row>
    <row r="77" spans="1:34">
      <c r="A77" s="7">
        <f>A76+20</f>
        <v>580</v>
      </c>
      <c r="B77">
        <v>30.280059999999999</v>
      </c>
      <c r="C77">
        <v>1.1572499999999999</v>
      </c>
      <c r="D77">
        <v>1.1565719999999999</v>
      </c>
      <c r="E77">
        <v>3.0523000000000002E-2</v>
      </c>
      <c r="F77">
        <v>0.26322000000000001</v>
      </c>
      <c r="G77">
        <v>0.67575700000000005</v>
      </c>
      <c r="H77">
        <v>-1.8001E-2</v>
      </c>
      <c r="I77" s="4">
        <f t="shared" si="7"/>
        <v>2.6233560462665742E-3</v>
      </c>
      <c r="J77" s="4">
        <f t="shared" si="8"/>
        <v>6.7348651764948001E-3</v>
      </c>
      <c r="K77" s="4">
        <f t="shared" si="9"/>
        <v>-1.7940518269449356E-4</v>
      </c>
      <c r="L77">
        <v>5.3839999999999999E-3</v>
      </c>
      <c r="M77">
        <v>4.8000000000000001E-4</v>
      </c>
      <c r="N77">
        <v>1.0906000000000001E-2</v>
      </c>
      <c r="O77">
        <v>9.757E-3</v>
      </c>
      <c r="P77">
        <v>0.26233600000000001</v>
      </c>
      <c r="Q77">
        <v>0.67348699999999995</v>
      </c>
      <c r="R77">
        <v>-1.7940000000000001E-2</v>
      </c>
      <c r="S77">
        <v>5.3569999999999998E-3</v>
      </c>
      <c r="T77">
        <v>4.7699999999999999E-4</v>
      </c>
      <c r="U77">
        <v>1.0851E-2</v>
      </c>
      <c r="V77">
        <v>9.7079999999999996E-3</v>
      </c>
      <c r="W77" s="5">
        <f t="shared" si="11"/>
        <v>4.4258982909024445</v>
      </c>
      <c r="X77">
        <v>1.5147930000000001</v>
      </c>
      <c r="Y77">
        <v>75.096125000000001</v>
      </c>
      <c r="Z77">
        <v>22.814374999999998</v>
      </c>
      <c r="AA77">
        <v>2.0895000000000001</v>
      </c>
      <c r="AB77">
        <v>0</v>
      </c>
      <c r="AC77">
        <v>0</v>
      </c>
      <c r="AD77">
        <v>11.236224999999999</v>
      </c>
      <c r="AE77">
        <v>11.155856</v>
      </c>
      <c r="AF77">
        <v>0</v>
      </c>
      <c r="AG77">
        <v>10.016842</v>
      </c>
      <c r="AH77">
        <v>0</v>
      </c>
    </row>
    <row r="78" spans="1:34">
      <c r="A78" s="7">
        <f t="shared" si="10"/>
        <v>600</v>
      </c>
      <c r="B78">
        <v>30.37153</v>
      </c>
      <c r="C78">
        <v>1.1587620000000001</v>
      </c>
      <c r="D78">
        <v>1.158061</v>
      </c>
      <c r="E78">
        <v>3.1545999999999998E-2</v>
      </c>
      <c r="F78">
        <v>0.25290400000000002</v>
      </c>
      <c r="G78">
        <v>0.65407999999999999</v>
      </c>
      <c r="H78">
        <v>-2.2766999999999999E-2</v>
      </c>
      <c r="I78" s="4">
        <f t="shared" si="7"/>
        <v>2.5244156790772214E-3</v>
      </c>
      <c r="J78" s="4">
        <f t="shared" si="8"/>
        <v>6.5288402214707117E-3</v>
      </c>
      <c r="K78" s="4">
        <f t="shared" si="9"/>
        <v>-2.2725370799019033E-4</v>
      </c>
      <c r="L78">
        <v>2.166E-3</v>
      </c>
      <c r="M78">
        <v>-9.3799999999999994E-3</v>
      </c>
      <c r="N78">
        <v>1.1665999999999999E-2</v>
      </c>
      <c r="O78">
        <v>3.7789999999999998E-3</v>
      </c>
      <c r="P78">
        <v>0.25244100000000003</v>
      </c>
      <c r="Q78">
        <v>0.65288400000000002</v>
      </c>
      <c r="R78">
        <v>-2.2724999999999999E-2</v>
      </c>
      <c r="S78">
        <v>2.1610000000000002E-3</v>
      </c>
      <c r="T78">
        <v>-9.3539999999999995E-3</v>
      </c>
      <c r="U78">
        <v>1.1634E-2</v>
      </c>
      <c r="V78">
        <v>3.7690000000000002E-3</v>
      </c>
      <c r="W78" s="5">
        <f t="shared" si="11"/>
        <v>4.3359692118572184</v>
      </c>
      <c r="X78">
        <v>1.565334</v>
      </c>
      <c r="Y78">
        <v>75.368063000000006</v>
      </c>
      <c r="Z78">
        <v>22.808125</v>
      </c>
      <c r="AA78">
        <v>1.82375</v>
      </c>
      <c r="AB78">
        <v>6.3E-5</v>
      </c>
      <c r="AC78">
        <v>0</v>
      </c>
      <c r="AD78">
        <v>11.256121</v>
      </c>
      <c r="AE78">
        <v>11.147455000000001</v>
      </c>
      <c r="AF78">
        <v>0</v>
      </c>
      <c r="AG78">
        <v>10.009155</v>
      </c>
      <c r="AH78">
        <v>0</v>
      </c>
    </row>
    <row r="79" spans="1:34">
      <c r="A79" s="7">
        <f>A78+20</f>
        <v>620</v>
      </c>
      <c r="B79">
        <v>30.387270000000001</v>
      </c>
      <c r="C79">
        <v>1.152631</v>
      </c>
      <c r="D79">
        <v>1.151872</v>
      </c>
      <c r="E79">
        <v>3.4137000000000001E-2</v>
      </c>
      <c r="F79">
        <v>0.25231700000000001</v>
      </c>
      <c r="G79">
        <v>0.65038399999999996</v>
      </c>
      <c r="H79">
        <v>-2.0485E-2</v>
      </c>
      <c r="I79" s="4">
        <f t="shared" si="7"/>
        <v>2.5183742454867571E-3</v>
      </c>
      <c r="J79" s="4">
        <f t="shared" si="8"/>
        <v>6.4914782407711679E-3</v>
      </c>
      <c r="K79" s="4">
        <f t="shared" si="9"/>
        <v>-2.0446064442267549E-4</v>
      </c>
      <c r="L79">
        <v>-1.6000000000000001E-3</v>
      </c>
      <c r="M79">
        <v>7.3480000000000004E-3</v>
      </c>
      <c r="N79">
        <v>6.2969999999999996E-3</v>
      </c>
      <c r="O79">
        <v>5.6140000000000001E-3</v>
      </c>
      <c r="P79">
        <v>0.25183800000000001</v>
      </c>
      <c r="Q79">
        <v>0.64914799999999995</v>
      </c>
      <c r="R79">
        <v>-2.0445999999999999E-2</v>
      </c>
      <c r="S79">
        <v>-1.5950000000000001E-3</v>
      </c>
      <c r="T79">
        <v>7.3270000000000002E-3</v>
      </c>
      <c r="U79">
        <v>6.2789999999999999E-3</v>
      </c>
      <c r="V79">
        <v>5.5979999999999997E-3</v>
      </c>
      <c r="W79" s="5">
        <f t="shared" si="11"/>
        <v>4.3538136729774619</v>
      </c>
      <c r="X79">
        <v>1.7010909999999999</v>
      </c>
      <c r="Y79">
        <v>74.813374999999994</v>
      </c>
      <c r="Z79">
        <v>23.146813000000002</v>
      </c>
      <c r="AA79">
        <v>2.0393129999999999</v>
      </c>
      <c r="AB79">
        <v>5.0000000000000001E-4</v>
      </c>
      <c r="AC79">
        <v>0</v>
      </c>
      <c r="AD79">
        <v>11.233292</v>
      </c>
      <c r="AE79">
        <v>11.147850999999999</v>
      </c>
      <c r="AF79">
        <v>0</v>
      </c>
      <c r="AG79">
        <v>10.009517000000001</v>
      </c>
      <c r="AH79">
        <v>0</v>
      </c>
    </row>
    <row r="80" spans="1:34">
      <c r="A80" s="7">
        <f>A79+20</f>
        <v>640</v>
      </c>
      <c r="B80">
        <v>30.445679999999999</v>
      </c>
      <c r="C80">
        <v>1.1523380000000001</v>
      </c>
      <c r="D80">
        <v>1.1515420000000001</v>
      </c>
      <c r="E80">
        <v>3.5834999999999999E-2</v>
      </c>
      <c r="F80">
        <v>0.25022499999999998</v>
      </c>
      <c r="G80">
        <v>0.64282600000000001</v>
      </c>
      <c r="H80">
        <v>-2.4244000000000002E-2</v>
      </c>
      <c r="I80" s="4">
        <f t="shared" si="7"/>
        <v>2.4973173627602847E-3</v>
      </c>
      <c r="J80" s="4">
        <f t="shared" si="8"/>
        <v>6.4155880948496072E-3</v>
      </c>
      <c r="K80" s="4">
        <f t="shared" si="9"/>
        <v>-2.4196208269661447E-4</v>
      </c>
      <c r="L80">
        <v>4.9600000000000002E-4</v>
      </c>
      <c r="M80">
        <v>4.3000000000000002E-5</v>
      </c>
      <c r="N80">
        <v>9.6190000000000008E-3</v>
      </c>
      <c r="O80">
        <v>8.2600000000000002E-4</v>
      </c>
      <c r="P80">
        <v>0.24973200000000001</v>
      </c>
      <c r="Q80">
        <v>0.64155899999999999</v>
      </c>
      <c r="R80">
        <v>-2.4195999999999999E-2</v>
      </c>
      <c r="S80">
        <v>4.95E-4</v>
      </c>
      <c r="T80">
        <v>4.3000000000000002E-5</v>
      </c>
      <c r="U80">
        <v>9.5899999999999996E-3</v>
      </c>
      <c r="V80">
        <v>8.2299999999999995E-4</v>
      </c>
      <c r="W80" s="5">
        <f t="shared" si="11"/>
        <v>4.3366760817743186</v>
      </c>
      <c r="X80">
        <v>1.7875270000000001</v>
      </c>
      <c r="Y80">
        <v>74.758688000000006</v>
      </c>
      <c r="Z80">
        <v>23.103687999999998</v>
      </c>
      <c r="AA80">
        <v>2.1376249999999999</v>
      </c>
      <c r="AB80">
        <v>0</v>
      </c>
      <c r="AC80">
        <v>0</v>
      </c>
      <c r="AD80">
        <v>11.229018</v>
      </c>
      <c r="AE80">
        <v>11.148237999999999</v>
      </c>
      <c r="AF80">
        <v>0</v>
      </c>
      <c r="AG80">
        <v>10.009871</v>
      </c>
      <c r="AH80">
        <v>0</v>
      </c>
    </row>
    <row r="81" spans="1:34">
      <c r="A81" s="7">
        <f>A80+20</f>
        <v>660</v>
      </c>
      <c r="B81">
        <v>30.457699999999999</v>
      </c>
      <c r="C81">
        <v>1.1509400000000001</v>
      </c>
      <c r="D81">
        <v>1.150104</v>
      </c>
      <c r="E81">
        <v>3.7605E-2</v>
      </c>
      <c r="F81">
        <v>0.25570100000000001</v>
      </c>
      <c r="G81">
        <v>0.67456899999999997</v>
      </c>
      <c r="H81">
        <v>-1.9325999999999999E-2</v>
      </c>
      <c r="I81" s="4">
        <f t="shared" si="7"/>
        <v>2.5586191183517865E-3</v>
      </c>
      <c r="J81" s="4">
        <f t="shared" si="8"/>
        <v>6.7499350415033427E-3</v>
      </c>
      <c r="K81" s="4">
        <f t="shared" si="9"/>
        <v>-1.9338161791024135E-4</v>
      </c>
      <c r="L81">
        <v>1.35E-4</v>
      </c>
      <c r="M81">
        <v>4.594E-3</v>
      </c>
      <c r="N81">
        <v>1.2888E-2</v>
      </c>
      <c r="O81">
        <v>1.5460000000000001E-3</v>
      </c>
      <c r="P81">
        <v>0.25586199999999998</v>
      </c>
      <c r="Q81">
        <v>0.67499299999999995</v>
      </c>
      <c r="R81">
        <v>-1.9338000000000001E-2</v>
      </c>
      <c r="S81">
        <v>1.35E-4</v>
      </c>
      <c r="T81">
        <v>4.5979999999999997E-3</v>
      </c>
      <c r="U81">
        <v>1.2900999999999999E-2</v>
      </c>
      <c r="V81">
        <v>1.5479999999999999E-3</v>
      </c>
      <c r="W81" s="5">
        <f t="shared" si="11"/>
        <v>4.3949115233674538</v>
      </c>
      <c r="X81">
        <v>1.8750800000000001</v>
      </c>
      <c r="Y81">
        <v>73.070250000000001</v>
      </c>
      <c r="Z81">
        <v>24.490563000000002</v>
      </c>
      <c r="AA81">
        <v>2.4391880000000001</v>
      </c>
      <c r="AB81">
        <v>0</v>
      </c>
      <c r="AC81">
        <v>0</v>
      </c>
      <c r="AD81">
        <v>11.189272000000001</v>
      </c>
      <c r="AE81">
        <v>11.134014000000001</v>
      </c>
      <c r="AF81">
        <v>0</v>
      </c>
      <c r="AG81">
        <v>9.996855</v>
      </c>
      <c r="AH81">
        <v>0</v>
      </c>
    </row>
    <row r="82" spans="1:34">
      <c r="A82" s="7">
        <f>A81+20</f>
        <v>680</v>
      </c>
      <c r="B82">
        <v>30.511109999999999</v>
      </c>
      <c r="C82">
        <v>1.1478820000000001</v>
      </c>
      <c r="D82">
        <v>1.147122</v>
      </c>
      <c r="E82">
        <v>3.4193000000000001E-2</v>
      </c>
      <c r="F82">
        <v>0.258851</v>
      </c>
      <c r="G82">
        <v>0.66489799999999999</v>
      </c>
      <c r="H82">
        <v>-2.5895000000000001E-2</v>
      </c>
      <c r="I82" s="4">
        <f t="shared" si="7"/>
        <v>2.5841068751176958E-3</v>
      </c>
      <c r="J82" s="4">
        <f t="shared" si="8"/>
        <v>6.6376699068267297E-3</v>
      </c>
      <c r="K82" s="4">
        <f t="shared" si="9"/>
        <v>-2.5850951911011641E-4</v>
      </c>
      <c r="L82">
        <v>-3.444E-3</v>
      </c>
      <c r="M82">
        <v>4.9350000000000002E-3</v>
      </c>
      <c r="N82">
        <v>1.4596E-2</v>
      </c>
      <c r="O82">
        <v>8.8179999999999994E-3</v>
      </c>
      <c r="P82">
        <v>0.258411</v>
      </c>
      <c r="Q82">
        <v>0.663767</v>
      </c>
      <c r="R82">
        <v>-2.5850999999999999E-2</v>
      </c>
      <c r="S82">
        <v>-3.4350000000000001E-3</v>
      </c>
      <c r="T82">
        <v>4.9220000000000002E-3</v>
      </c>
      <c r="U82">
        <v>1.4559000000000001E-2</v>
      </c>
      <c r="V82">
        <v>8.7950000000000007E-3</v>
      </c>
      <c r="W82" s="5">
        <f t="shared" si="11"/>
        <v>4.4285136742280002</v>
      </c>
      <c r="X82">
        <v>1.7130300000000001</v>
      </c>
      <c r="Y82">
        <v>74.113</v>
      </c>
      <c r="Z82">
        <v>23.64725</v>
      </c>
      <c r="AA82">
        <v>2.2397499999999999</v>
      </c>
      <c r="AB82">
        <v>0</v>
      </c>
      <c r="AC82">
        <v>0</v>
      </c>
      <c r="AD82">
        <v>11.151661000000001</v>
      </c>
      <c r="AE82">
        <v>11.146756999999999</v>
      </c>
      <c r="AF82">
        <v>0</v>
      </c>
      <c r="AG82">
        <v>10.008516</v>
      </c>
      <c r="AH82">
        <v>0</v>
      </c>
    </row>
    <row r="83" spans="1:34">
      <c r="A83" s="7">
        <f>A82+20</f>
        <v>700</v>
      </c>
      <c r="B83">
        <v>30.534859999999998</v>
      </c>
      <c r="C83">
        <v>1.150601</v>
      </c>
      <c r="D83">
        <v>1.1498090000000001</v>
      </c>
      <c r="E83">
        <v>3.5653999999999998E-2</v>
      </c>
      <c r="F83">
        <v>0.26319500000000001</v>
      </c>
      <c r="G83">
        <v>0.70073600000000003</v>
      </c>
      <c r="H83">
        <v>-1.7838E-2</v>
      </c>
      <c r="I83" s="4">
        <f t="shared" si="7"/>
        <v>2.6309243657439141E-3</v>
      </c>
      <c r="J83" s="4">
        <f t="shared" si="8"/>
        <v>7.0046293294094772E-3</v>
      </c>
      <c r="K83" s="4">
        <f t="shared" si="9"/>
        <v>-1.7831048779855217E-4</v>
      </c>
      <c r="L83">
        <v>-4.2059999999999997E-3</v>
      </c>
      <c r="M83">
        <v>1.1797999999999999E-2</v>
      </c>
      <c r="N83">
        <v>2.0575E-2</v>
      </c>
      <c r="O83">
        <v>1.3691E-2</v>
      </c>
      <c r="P83">
        <v>0.26309300000000002</v>
      </c>
      <c r="Q83">
        <v>0.70046299999999995</v>
      </c>
      <c r="R83">
        <v>-1.7831E-2</v>
      </c>
      <c r="S83">
        <v>-4.2030000000000001E-3</v>
      </c>
      <c r="T83">
        <v>1.1790999999999999E-2</v>
      </c>
      <c r="U83">
        <v>2.0563000000000001E-2</v>
      </c>
      <c r="V83">
        <v>1.3683000000000001E-2</v>
      </c>
      <c r="W83" s="5">
        <f t="shared" si="11"/>
        <v>4.4578908878912813</v>
      </c>
      <c r="X83">
        <v>1.777579</v>
      </c>
      <c r="Y83">
        <v>72.790125000000003</v>
      </c>
      <c r="Z83">
        <v>24.621188</v>
      </c>
      <c r="AA83">
        <v>2.5886879999999999</v>
      </c>
      <c r="AB83">
        <v>0</v>
      </c>
      <c r="AC83">
        <v>0</v>
      </c>
      <c r="AD83">
        <v>11.147059</v>
      </c>
      <c r="AE83">
        <v>11.13958</v>
      </c>
      <c r="AF83">
        <v>0</v>
      </c>
      <c r="AG83">
        <v>10.001949</v>
      </c>
      <c r="AH83">
        <v>0</v>
      </c>
    </row>
    <row r="84" spans="1:34">
      <c r="A84" s="7">
        <f t="shared" ref="A84:A89" si="12">A83+50</f>
        <v>750</v>
      </c>
      <c r="B84">
        <v>30.614519999999999</v>
      </c>
      <c r="C84">
        <v>1.1564399999999999</v>
      </c>
      <c r="D84">
        <v>1.155672</v>
      </c>
      <c r="E84">
        <v>3.458E-2</v>
      </c>
      <c r="F84">
        <v>0.31628299999999998</v>
      </c>
      <c r="G84">
        <v>0.75670400000000004</v>
      </c>
      <c r="H84">
        <v>-3.1862000000000001E-2</v>
      </c>
      <c r="I84" s="4">
        <f t="shared" si="7"/>
        <v>3.1638334883995786E-3</v>
      </c>
      <c r="J84" s="4">
        <f t="shared" si="8"/>
        <v>7.56944083623184E-3</v>
      </c>
      <c r="K84" s="4">
        <f t="shared" si="9"/>
        <v>-3.1872109031274963E-4</v>
      </c>
      <c r="L84">
        <v>-3.006E-3</v>
      </c>
      <c r="M84">
        <v>2.6917E-2</v>
      </c>
      <c r="N84">
        <v>5.2957999999999998E-2</v>
      </c>
      <c r="O84">
        <v>4.2379999999999996E-3</v>
      </c>
      <c r="P84">
        <v>0.316384</v>
      </c>
      <c r="Q84">
        <v>0.75694399999999995</v>
      </c>
      <c r="R84">
        <v>-3.1871999999999998E-2</v>
      </c>
      <c r="S84">
        <v>-3.0070000000000001E-3</v>
      </c>
      <c r="T84">
        <v>2.6929999999999999E-2</v>
      </c>
      <c r="U84">
        <v>5.2983000000000002E-2</v>
      </c>
      <c r="V84">
        <v>4.2399999999999998E-3</v>
      </c>
      <c r="W84" s="5">
        <f t="shared" si="11"/>
        <v>4.8638895493491701</v>
      </c>
      <c r="X84">
        <v>1.7216849999999999</v>
      </c>
      <c r="Y84">
        <v>71.993688000000006</v>
      </c>
      <c r="Z84">
        <v>25.038312999999999</v>
      </c>
      <c r="AA84">
        <v>2.9679380000000002</v>
      </c>
      <c r="AB84">
        <v>6.3E-5</v>
      </c>
      <c r="AC84">
        <v>0</v>
      </c>
      <c r="AD84">
        <v>11.113428000000001</v>
      </c>
      <c r="AE84">
        <v>11.135718000000001</v>
      </c>
      <c r="AF84">
        <v>0</v>
      </c>
      <c r="AG84">
        <v>9.9984140000000004</v>
      </c>
      <c r="AH84">
        <v>0</v>
      </c>
    </row>
    <row r="85" spans="1:34">
      <c r="A85" s="7">
        <f t="shared" si="12"/>
        <v>800</v>
      </c>
      <c r="B85">
        <v>30.630230000000001</v>
      </c>
      <c r="C85">
        <v>1.1671549999999999</v>
      </c>
      <c r="D85">
        <v>1.1663429999999999</v>
      </c>
      <c r="E85">
        <v>3.6518000000000002E-2</v>
      </c>
      <c r="F85">
        <v>0.39669599999999999</v>
      </c>
      <c r="G85">
        <v>0.85741500000000004</v>
      </c>
      <c r="H85">
        <v>-4.0190999999999998E-2</v>
      </c>
      <c r="I85" s="4">
        <f t="shared" si="7"/>
        <v>3.9620708820208173E-3</v>
      </c>
      <c r="J85" s="4">
        <f t="shared" si="8"/>
        <v>8.563582706424766E-3</v>
      </c>
      <c r="K85" s="4">
        <f t="shared" si="9"/>
        <v>-4.0141466215766898E-4</v>
      </c>
      <c r="L85">
        <v>-1.98E-3</v>
      </c>
      <c r="M85">
        <v>6.3650999999999999E-2</v>
      </c>
      <c r="N85">
        <v>9.3185000000000004E-2</v>
      </c>
      <c r="O85">
        <v>1.4245000000000001E-2</v>
      </c>
      <c r="P85">
        <v>0.39620699999999998</v>
      </c>
      <c r="Q85">
        <v>0.85635799999999995</v>
      </c>
      <c r="R85">
        <v>-4.0141999999999997E-2</v>
      </c>
      <c r="S85">
        <v>-1.977E-3</v>
      </c>
      <c r="T85">
        <v>6.3533999999999993E-2</v>
      </c>
      <c r="U85">
        <v>9.3011999999999997E-2</v>
      </c>
      <c r="V85">
        <v>1.4219000000000001E-2</v>
      </c>
      <c r="W85" s="5">
        <f t="shared" si="11"/>
        <v>5.3930268882338153</v>
      </c>
      <c r="X85">
        <v>1.8038540000000001</v>
      </c>
      <c r="Y85">
        <v>69.445750000000004</v>
      </c>
      <c r="Z85">
        <v>26.727938000000002</v>
      </c>
      <c r="AA85">
        <v>3.8203130000000001</v>
      </c>
      <c r="AB85">
        <v>6.0000000000000001E-3</v>
      </c>
      <c r="AC85">
        <v>0</v>
      </c>
      <c r="AD85">
        <v>11.161973</v>
      </c>
      <c r="AE85">
        <v>11.144190999999999</v>
      </c>
      <c r="AF85">
        <v>0</v>
      </c>
      <c r="AG85">
        <v>10.006168000000001</v>
      </c>
      <c r="AH85">
        <v>0</v>
      </c>
    </row>
    <row r="86" spans="1:34">
      <c r="A86" s="7">
        <f t="shared" si="12"/>
        <v>850</v>
      </c>
      <c r="B86">
        <v>30.710640000000001</v>
      </c>
      <c r="C86">
        <v>1.1853480000000001</v>
      </c>
      <c r="D86">
        <v>1.1844570000000001</v>
      </c>
      <c r="E86">
        <v>4.0075E-2</v>
      </c>
      <c r="F86">
        <v>0.46230100000000002</v>
      </c>
      <c r="G86">
        <v>0.96269099999999996</v>
      </c>
      <c r="H86">
        <v>-3.9397000000000001E-2</v>
      </c>
      <c r="I86" s="4">
        <f t="shared" si="7"/>
        <v>4.6255601822934216E-3</v>
      </c>
      <c r="J86" s="4">
        <f t="shared" si="8"/>
        <v>9.6322204742196882E-3</v>
      </c>
      <c r="K86" s="4">
        <f t="shared" si="9"/>
        <v>-3.9418732492859401E-4</v>
      </c>
      <c r="L86">
        <v>1.1720000000000001E-3</v>
      </c>
      <c r="M86">
        <v>7.0411000000000001E-2</v>
      </c>
      <c r="N86">
        <v>0.133329</v>
      </c>
      <c r="O86">
        <v>5.4016000000000002E-2</v>
      </c>
      <c r="P86">
        <v>0.46255600000000002</v>
      </c>
      <c r="Q86">
        <v>0.96322300000000005</v>
      </c>
      <c r="R86">
        <v>-3.9419000000000003E-2</v>
      </c>
      <c r="S86">
        <v>1.173E-3</v>
      </c>
      <c r="T86">
        <v>7.0470000000000005E-2</v>
      </c>
      <c r="U86">
        <v>0.133439</v>
      </c>
      <c r="V86">
        <v>5.4059999999999997E-2</v>
      </c>
      <c r="W86" s="5">
        <f t="shared" si="11"/>
        <v>5.7376796486016275</v>
      </c>
      <c r="X86">
        <v>1.946401</v>
      </c>
      <c r="Y86">
        <v>67.460125000000005</v>
      </c>
      <c r="Z86">
        <v>27.491250000000001</v>
      </c>
      <c r="AA86">
        <v>5.0438749999999999</v>
      </c>
      <c r="AB86">
        <v>4.7499999999999999E-3</v>
      </c>
      <c r="AC86">
        <v>0</v>
      </c>
      <c r="AD86">
        <v>11.209448999999999</v>
      </c>
      <c r="AE86">
        <v>11.134437999999999</v>
      </c>
      <c r="AF86">
        <v>0</v>
      </c>
      <c r="AG86">
        <v>9.9972429999999992</v>
      </c>
      <c r="AH86">
        <v>0</v>
      </c>
    </row>
    <row r="87" spans="1:34">
      <c r="A87" s="7">
        <f t="shared" si="12"/>
        <v>900</v>
      </c>
      <c r="B87">
        <v>30.725079999999998</v>
      </c>
      <c r="C87">
        <v>1.2142120000000001</v>
      </c>
      <c r="D87">
        <v>1.2133860000000001</v>
      </c>
      <c r="E87">
        <v>3.7142000000000001E-2</v>
      </c>
      <c r="F87">
        <v>0.52957200000000004</v>
      </c>
      <c r="G87">
        <v>1.1237569999999999</v>
      </c>
      <c r="H87">
        <v>-4.1141999999999998E-2</v>
      </c>
      <c r="I87" s="4">
        <f t="shared" si="7"/>
        <v>5.3005445174185185E-3</v>
      </c>
      <c r="J87" s="4">
        <f t="shared" si="8"/>
        <v>1.1247807673481002E-2</v>
      </c>
      <c r="K87" s="4">
        <f t="shared" si="9"/>
        <v>-4.1179481267067115E-4</v>
      </c>
      <c r="L87">
        <v>3.8110000000000002E-3</v>
      </c>
      <c r="M87">
        <v>6.3870999999999997E-2</v>
      </c>
      <c r="N87">
        <v>0.11480600000000001</v>
      </c>
      <c r="O87">
        <v>1.0158E-2</v>
      </c>
      <c r="P87">
        <v>0.53005500000000005</v>
      </c>
      <c r="Q87">
        <v>1.1247799999999999</v>
      </c>
      <c r="R87">
        <v>-4.1179E-2</v>
      </c>
      <c r="S87">
        <v>3.8159999999999999E-3</v>
      </c>
      <c r="T87">
        <v>6.3958000000000001E-2</v>
      </c>
      <c r="U87">
        <v>0.114963</v>
      </c>
      <c r="V87">
        <v>1.0172E-2</v>
      </c>
      <c r="W87" s="5">
        <f t="shared" si="11"/>
        <v>5.9960565830134716</v>
      </c>
      <c r="X87">
        <v>1.7622150000000001</v>
      </c>
      <c r="Y87">
        <v>65.488624999999999</v>
      </c>
      <c r="Z87">
        <v>28.723063</v>
      </c>
      <c r="AA87">
        <v>5.7800630000000002</v>
      </c>
      <c r="AB87">
        <v>8.2500000000000004E-3</v>
      </c>
      <c r="AC87">
        <v>0</v>
      </c>
      <c r="AD87">
        <v>11.375518</v>
      </c>
      <c r="AE87">
        <v>11.132477</v>
      </c>
      <c r="AF87">
        <v>0</v>
      </c>
      <c r="AG87">
        <v>9.9954479999999997</v>
      </c>
      <c r="AH87">
        <v>0</v>
      </c>
    </row>
    <row r="88" spans="1:34">
      <c r="A88" s="7">
        <f t="shared" si="12"/>
        <v>950</v>
      </c>
      <c r="B88">
        <v>30.80904</v>
      </c>
      <c r="C88">
        <v>1.2358100000000001</v>
      </c>
      <c r="D88">
        <v>1.2350810000000001</v>
      </c>
      <c r="E88">
        <v>3.2778000000000002E-2</v>
      </c>
      <c r="F88">
        <v>0.57030199999999998</v>
      </c>
      <c r="G88">
        <v>1.1880679999999999</v>
      </c>
      <c r="H88">
        <v>-4.4886000000000002E-2</v>
      </c>
      <c r="I88" s="4">
        <f t="shared" si="7"/>
        <v>5.6990094716079E-3</v>
      </c>
      <c r="J88" s="4">
        <f t="shared" si="8"/>
        <v>1.1872325162658126E-2</v>
      </c>
      <c r="K88" s="4">
        <f t="shared" si="9"/>
        <v>-4.4854434868296487E-4</v>
      </c>
      <c r="L88">
        <v>4.3160000000000004E-3</v>
      </c>
      <c r="M88">
        <v>-6.6220000000000003E-3</v>
      </c>
      <c r="N88">
        <v>5.9286999999999999E-2</v>
      </c>
      <c r="O88">
        <v>8.2096000000000002E-2</v>
      </c>
      <c r="P88">
        <v>0.56990099999999999</v>
      </c>
      <c r="Q88">
        <v>1.1872320000000001</v>
      </c>
      <c r="R88">
        <v>-4.4853999999999998E-2</v>
      </c>
      <c r="S88">
        <v>4.3109999999999997E-3</v>
      </c>
      <c r="T88">
        <v>-6.6150000000000002E-3</v>
      </c>
      <c r="U88">
        <v>5.9223999999999999E-2</v>
      </c>
      <c r="V88">
        <v>8.201E-2</v>
      </c>
      <c r="W88" s="5">
        <f t="shared" si="11"/>
        <v>6.1086885632226471</v>
      </c>
      <c r="X88">
        <v>1.5300199999999999</v>
      </c>
      <c r="Y88">
        <v>65.837937999999994</v>
      </c>
      <c r="Z88">
        <v>28.330563000000001</v>
      </c>
      <c r="AA88">
        <v>5.8175629999999998</v>
      </c>
      <c r="AB88">
        <v>1.3938000000000001E-2</v>
      </c>
      <c r="AC88">
        <v>0</v>
      </c>
      <c r="AD88">
        <v>11.557095</v>
      </c>
      <c r="AE88">
        <v>11.141295</v>
      </c>
      <c r="AF88">
        <v>0</v>
      </c>
      <c r="AG88">
        <v>10.003518</v>
      </c>
      <c r="AH88">
        <v>0</v>
      </c>
    </row>
    <row r="89" spans="1:34">
      <c r="A89" s="7">
        <f t="shared" si="12"/>
        <v>1000</v>
      </c>
      <c r="B89">
        <v>30.86525</v>
      </c>
      <c r="C89">
        <v>1.2675799999999999</v>
      </c>
      <c r="D89">
        <v>1.266839</v>
      </c>
      <c r="E89">
        <v>3.3368000000000002E-2</v>
      </c>
      <c r="F89">
        <v>0.53417000000000003</v>
      </c>
      <c r="G89">
        <v>1.1522600000000001</v>
      </c>
      <c r="H89">
        <v>-3.1819E-2</v>
      </c>
      <c r="I89" s="4">
        <f t="shared" si="7"/>
        <v>5.3461631143308227E-3</v>
      </c>
      <c r="J89" s="4">
        <f t="shared" si="8"/>
        <v>1.1532227399739471E-2</v>
      </c>
      <c r="K89" s="4">
        <f t="shared" si="9"/>
        <v>-3.1845585513018784E-4</v>
      </c>
      <c r="L89">
        <v>7.0660000000000002E-3</v>
      </c>
      <c r="M89">
        <v>-2.0982000000000001E-2</v>
      </c>
      <c r="N89">
        <v>1.9938000000000001E-2</v>
      </c>
      <c r="O89">
        <v>9.7208000000000003E-2</v>
      </c>
      <c r="P89">
        <v>0.53461599999999998</v>
      </c>
      <c r="Q89">
        <v>1.1532230000000001</v>
      </c>
      <c r="R89">
        <v>-3.1845999999999999E-2</v>
      </c>
      <c r="S89">
        <v>7.0749999999999997E-3</v>
      </c>
      <c r="T89">
        <v>-2.1007999999999999E-2</v>
      </c>
      <c r="U89">
        <v>1.9963000000000002E-2</v>
      </c>
      <c r="V89">
        <v>9.733E-2</v>
      </c>
      <c r="W89" s="5">
        <f t="shared" si="11"/>
        <v>5.7682719100089974</v>
      </c>
      <c r="X89">
        <v>1.5134860000000001</v>
      </c>
      <c r="Y89">
        <v>67.465187999999998</v>
      </c>
      <c r="Z89">
        <v>27.571625000000001</v>
      </c>
      <c r="AA89">
        <v>4.9551249999999998</v>
      </c>
      <c r="AB89">
        <v>8.0630000000000007E-3</v>
      </c>
      <c r="AC89">
        <v>0</v>
      </c>
      <c r="AD89">
        <v>11.843147999999999</v>
      </c>
      <c r="AE89">
        <v>11.132887999999999</v>
      </c>
      <c r="AF89">
        <v>0</v>
      </c>
      <c r="AG89">
        <v>9.995825</v>
      </c>
      <c r="AH89">
        <v>0</v>
      </c>
    </row>
  </sheetData>
  <sheetCalcPr fullCalcOnLoad="1"/>
  <phoneticPr fontId="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7"/>
  <sheetViews>
    <sheetView workbookViewId="0">
      <selection activeCell="C1" sqref="C1"/>
    </sheetView>
  </sheetViews>
  <sheetFormatPr baseColWidth="10" defaultColWidth="11" defaultRowHeight="13"/>
  <sheetData>
    <row r="1" spans="1:21">
      <c r="A1" t="s">
        <v>48</v>
      </c>
      <c r="C1" t="s">
        <v>20</v>
      </c>
    </row>
    <row r="2" spans="1:21">
      <c r="A2" t="s">
        <v>49</v>
      </c>
      <c r="F2" t="s">
        <v>68</v>
      </c>
      <c r="G2">
        <v>10.09</v>
      </c>
    </row>
    <row r="3" spans="1:21">
      <c r="A3" t="s">
        <v>50</v>
      </c>
    </row>
    <row r="4" spans="1:21">
      <c r="A4" t="s">
        <v>51</v>
      </c>
    </row>
    <row r="5" spans="1:21">
      <c r="A5" t="s">
        <v>69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70</v>
      </c>
      <c r="K5" t="s">
        <v>71</v>
      </c>
      <c r="L5" t="s">
        <v>72</v>
      </c>
      <c r="M5" t="s">
        <v>73</v>
      </c>
      <c r="N5" t="s">
        <v>44</v>
      </c>
      <c r="O5" t="s">
        <v>45</v>
      </c>
      <c r="P5" t="s">
        <v>60</v>
      </c>
      <c r="Q5" t="s">
        <v>61</v>
      </c>
      <c r="R5" t="s">
        <v>62</v>
      </c>
      <c r="S5" t="s">
        <v>63</v>
      </c>
      <c r="T5" t="s">
        <v>64</v>
      </c>
      <c r="U5" t="s">
        <v>65</v>
      </c>
    </row>
    <row r="6" spans="1:21">
      <c r="A6">
        <v>450</v>
      </c>
      <c r="B6" s="1">
        <v>0.60577546296296292</v>
      </c>
      <c r="C6">
        <v>50000</v>
      </c>
      <c r="D6">
        <v>742.86</v>
      </c>
      <c r="E6">
        <v>97.32</v>
      </c>
      <c r="F6" s="2">
        <v>9.1809999999999992</v>
      </c>
      <c r="G6" s="2">
        <v>-0.31630000000000003</v>
      </c>
      <c r="H6" s="2">
        <v>1.8260000000000001</v>
      </c>
      <c r="I6" s="2">
        <v>1.885</v>
      </c>
      <c r="J6" s="2">
        <f>F6/$G$2</f>
        <v>0.90991080277502467</v>
      </c>
      <c r="K6" s="2">
        <f>G6/$G$2</f>
        <v>-3.134786917740337E-2</v>
      </c>
      <c r="L6" s="2">
        <f>(H6/$G$2)^2</f>
        <v>3.275059646531072E-2</v>
      </c>
      <c r="M6" s="2">
        <f t="shared" ref="M6" si="0">(I6/$G$2)^2</f>
        <v>3.4901201377886437E-2</v>
      </c>
      <c r="N6" s="2">
        <f>T6/($G$2)^2</f>
        <v>-4.6361733496647125E-3</v>
      </c>
      <c r="O6" s="3">
        <f>100*H6/F6</f>
        <v>19.888900991177433</v>
      </c>
      <c r="P6">
        <v>-0.58099999999999996</v>
      </c>
      <c r="Q6">
        <v>-9.0999999999999998E-2</v>
      </c>
      <c r="R6">
        <v>4.6120000000000001</v>
      </c>
      <c r="S6">
        <v>3.7549999999999999</v>
      </c>
      <c r="T6">
        <v>-0.47199999999999998</v>
      </c>
      <c r="U6">
        <v>2.1999999999999999E-2</v>
      </c>
    </row>
    <row r="7" spans="1:21">
      <c r="A7">
        <v>400</v>
      </c>
      <c r="B7" s="1">
        <v>0.60474537037037035</v>
      </c>
      <c r="C7">
        <v>50000</v>
      </c>
      <c r="D7">
        <v>1018.82</v>
      </c>
      <c r="E7">
        <v>96.58</v>
      </c>
      <c r="F7" s="2">
        <v>7.9260000000000002</v>
      </c>
      <c r="G7" s="2">
        <v>-0.16969999999999999</v>
      </c>
      <c r="H7" s="2">
        <v>0.85750000000000004</v>
      </c>
      <c r="I7" s="2">
        <v>0.92310000000000003</v>
      </c>
      <c r="J7" s="2">
        <f t="shared" ref="J7:J37" si="1">F7/$G$2</f>
        <v>0.78553022794846383</v>
      </c>
      <c r="K7" s="2">
        <f t="shared" ref="K7:K37" si="2">G7/$G$2</f>
        <v>-1.6818632309217044E-2</v>
      </c>
      <c r="L7" s="2">
        <f t="shared" ref="L7:L37" si="3">(H7/$G$2)^2</f>
        <v>7.2224729662963959E-3</v>
      </c>
      <c r="M7" s="2">
        <f t="shared" ref="M7:M37" si="4">(I7/$G$2)^2</f>
        <v>8.3698017151876917E-3</v>
      </c>
      <c r="N7" s="2">
        <f t="shared" ref="N7:N37" si="5">T7/($G$2)^2</f>
        <v>-1.5224721805043018E-3</v>
      </c>
      <c r="O7" s="3">
        <f t="shared" ref="O7:O37" si="6">100*H7/F7</f>
        <v>10.818824123139036</v>
      </c>
      <c r="P7">
        <v>-0.128</v>
      </c>
      <c r="Q7">
        <v>-0.51200000000000001</v>
      </c>
      <c r="R7">
        <v>3.6120000000000001</v>
      </c>
      <c r="S7">
        <v>3.8570000000000002</v>
      </c>
      <c r="T7">
        <v>-0.155</v>
      </c>
      <c r="U7">
        <v>5.0000000000000001E-3</v>
      </c>
    </row>
    <row r="8" spans="1:21">
      <c r="A8">
        <v>350</v>
      </c>
      <c r="B8" s="1">
        <v>0.60421296296296301</v>
      </c>
      <c r="C8">
        <v>50000</v>
      </c>
      <c r="D8">
        <v>1649.81</v>
      </c>
      <c r="E8">
        <v>95.73</v>
      </c>
      <c r="F8" s="2">
        <v>7.49</v>
      </c>
      <c r="G8" s="2">
        <v>-0.14560000000000001</v>
      </c>
      <c r="H8" s="2">
        <v>0.66879999999999995</v>
      </c>
      <c r="I8" s="2">
        <v>0.61009999999999998</v>
      </c>
      <c r="J8" s="2">
        <f t="shared" si="1"/>
        <v>0.74231912784935583</v>
      </c>
      <c r="K8" s="2">
        <f t="shared" si="2"/>
        <v>-1.4430128840436077E-2</v>
      </c>
      <c r="L8" s="2">
        <f t="shared" si="3"/>
        <v>4.3934956059488387E-3</v>
      </c>
      <c r="M8" s="2">
        <f t="shared" si="4"/>
        <v>3.6561139044928642E-3</v>
      </c>
      <c r="N8" s="2">
        <f t="shared" si="5"/>
        <v>-8.3490409898623005E-4</v>
      </c>
      <c r="O8" s="3">
        <f t="shared" si="6"/>
        <v>8.9292389853137504</v>
      </c>
      <c r="P8">
        <v>-0.28000000000000003</v>
      </c>
      <c r="Q8">
        <v>-0.16900000000000001</v>
      </c>
      <c r="R8">
        <v>3.4129999999999998</v>
      </c>
      <c r="S8">
        <v>4.1840000000000002</v>
      </c>
      <c r="T8">
        <v>-8.5000000000000006E-2</v>
      </c>
      <c r="U8">
        <v>3.0000000000000001E-3</v>
      </c>
    </row>
    <row r="9" spans="1:21">
      <c r="A9">
        <v>300</v>
      </c>
      <c r="B9" s="1">
        <v>0.60320601851851852</v>
      </c>
      <c r="C9">
        <v>50000</v>
      </c>
      <c r="D9">
        <v>818.34</v>
      </c>
      <c r="E9">
        <v>97.12</v>
      </c>
      <c r="F9" s="2">
        <v>7.08</v>
      </c>
      <c r="G9" s="2">
        <v>-0.1007</v>
      </c>
      <c r="H9" s="2">
        <v>0.69199999999999995</v>
      </c>
      <c r="I9" s="2">
        <v>0.5857</v>
      </c>
      <c r="J9" s="2">
        <f t="shared" si="1"/>
        <v>0.70168483647175428</v>
      </c>
      <c r="K9" s="2">
        <f t="shared" si="2"/>
        <v>-9.9801783944499511E-3</v>
      </c>
      <c r="L9" s="2">
        <f t="shared" si="3"/>
        <v>4.7035943112581401E-3</v>
      </c>
      <c r="M9" s="2">
        <f t="shared" si="4"/>
        <v>3.3695205980663625E-3</v>
      </c>
      <c r="N9" s="2">
        <f t="shared" si="5"/>
        <v>-1.0411745234416515E-3</v>
      </c>
      <c r="O9" s="3">
        <f t="shared" si="6"/>
        <v>9.7740112994350259</v>
      </c>
      <c r="P9">
        <v>-0.17699999999999999</v>
      </c>
      <c r="Q9">
        <v>0.30399999999999999</v>
      </c>
      <c r="R9">
        <v>3.0590000000000002</v>
      </c>
      <c r="S9">
        <v>3.4590000000000001</v>
      </c>
      <c r="T9">
        <v>-0.106</v>
      </c>
      <c r="U9">
        <v>3.0000000000000001E-3</v>
      </c>
    </row>
    <row r="10" spans="1:21">
      <c r="A10">
        <v>250</v>
      </c>
      <c r="B10" s="1">
        <v>0.6020833333333333</v>
      </c>
      <c r="C10">
        <v>50000</v>
      </c>
      <c r="D10">
        <v>599.91999999999996</v>
      </c>
      <c r="E10">
        <v>97.63</v>
      </c>
      <c r="F10" s="2">
        <v>6.6609999999999996</v>
      </c>
      <c r="G10" s="2">
        <v>-5.1720000000000002E-2</v>
      </c>
      <c r="H10" s="2">
        <v>0.74009999999999998</v>
      </c>
      <c r="I10" s="2">
        <v>0.63460000000000005</v>
      </c>
      <c r="J10" s="2">
        <f t="shared" si="1"/>
        <v>0.66015857284440038</v>
      </c>
      <c r="K10" s="2">
        <f t="shared" si="2"/>
        <v>-5.1258671952428151E-3</v>
      </c>
      <c r="L10" s="2">
        <f t="shared" si="3"/>
        <v>5.3802006913005939E-3</v>
      </c>
      <c r="M10" s="2">
        <f t="shared" si="4"/>
        <v>3.9556495013658051E-3</v>
      </c>
      <c r="N10" s="2">
        <f t="shared" si="5"/>
        <v>-1.3063793548843364E-3</v>
      </c>
      <c r="O10" s="3">
        <f t="shared" si="6"/>
        <v>11.110944302657257</v>
      </c>
      <c r="P10">
        <v>-0.13900000000000001</v>
      </c>
      <c r="Q10">
        <v>0.28699999999999998</v>
      </c>
      <c r="R10">
        <v>2.9119999999999999</v>
      </c>
      <c r="S10">
        <v>3.05</v>
      </c>
      <c r="T10">
        <v>-0.13300000000000001</v>
      </c>
      <c r="U10">
        <v>3.0000000000000001E-3</v>
      </c>
    </row>
    <row r="11" spans="1:21">
      <c r="A11">
        <v>200</v>
      </c>
      <c r="B11" s="1">
        <v>0.60122685185185187</v>
      </c>
      <c r="C11">
        <v>50000</v>
      </c>
      <c r="D11">
        <v>825.84</v>
      </c>
      <c r="E11">
        <v>97.66</v>
      </c>
      <c r="F11" s="2">
        <v>6.14</v>
      </c>
      <c r="G11" s="2">
        <v>8.4899999999999993E-3</v>
      </c>
      <c r="H11" s="2">
        <v>0.7046</v>
      </c>
      <c r="I11" s="2">
        <v>0.65459999999999996</v>
      </c>
      <c r="J11" s="2">
        <f t="shared" si="1"/>
        <v>0.60852329038652131</v>
      </c>
      <c r="K11" s="2">
        <f t="shared" si="2"/>
        <v>8.4142715559960347E-4</v>
      </c>
      <c r="L11" s="2">
        <f t="shared" si="3"/>
        <v>4.8764406761348071E-3</v>
      </c>
      <c r="M11" s="2">
        <f t="shared" si="4"/>
        <v>4.2089102929924044E-3</v>
      </c>
      <c r="N11" s="2">
        <f t="shared" si="5"/>
        <v>-1.1197537327580027E-3</v>
      </c>
      <c r="O11" s="3">
        <f t="shared" si="6"/>
        <v>11.475570032573289</v>
      </c>
      <c r="P11">
        <v>5.7000000000000002E-2</v>
      </c>
      <c r="Q11">
        <v>0.16800000000000001</v>
      </c>
      <c r="R11">
        <v>2.8889999999999998</v>
      </c>
      <c r="S11">
        <v>2.9159999999999999</v>
      </c>
      <c r="T11">
        <v>-0.114</v>
      </c>
      <c r="U11">
        <v>3.0000000000000001E-3</v>
      </c>
    </row>
    <row r="12" spans="1:21">
      <c r="A12">
        <v>150</v>
      </c>
      <c r="B12" s="1">
        <v>0.60034722222222225</v>
      </c>
      <c r="C12">
        <v>50000</v>
      </c>
      <c r="D12">
        <v>792.81</v>
      </c>
      <c r="E12">
        <v>97.86</v>
      </c>
      <c r="F12" s="2">
        <v>5.7679999999999998</v>
      </c>
      <c r="G12" s="2">
        <v>7.8820000000000001E-2</v>
      </c>
      <c r="H12" s="2">
        <v>0.66169999999999995</v>
      </c>
      <c r="I12" s="2">
        <v>0.65439999999999998</v>
      </c>
      <c r="J12" s="2">
        <f t="shared" si="1"/>
        <v>0.57165510406342912</v>
      </c>
      <c r="K12" s="2">
        <f t="shared" si="2"/>
        <v>7.8116947472745297E-3</v>
      </c>
      <c r="L12" s="2">
        <f t="shared" si="3"/>
        <v>4.3007078022279169E-3</v>
      </c>
      <c r="M12" s="2">
        <f t="shared" si="4"/>
        <v>4.2063387883675271E-3</v>
      </c>
      <c r="N12" s="2">
        <f t="shared" si="5"/>
        <v>-6.7774568035352796E-4</v>
      </c>
      <c r="O12" s="3">
        <f t="shared" si="6"/>
        <v>11.471914008321775</v>
      </c>
      <c r="P12">
        <v>0.125</v>
      </c>
      <c r="Q12">
        <v>8.5000000000000006E-2</v>
      </c>
      <c r="R12">
        <v>2.8639999999999999</v>
      </c>
      <c r="S12">
        <v>2.9540000000000002</v>
      </c>
      <c r="T12">
        <v>-6.9000000000000006E-2</v>
      </c>
      <c r="U12">
        <v>3.0000000000000001E-3</v>
      </c>
    </row>
    <row r="13" spans="1:21">
      <c r="A13">
        <v>100</v>
      </c>
      <c r="B13" s="1">
        <v>0.59939814814814818</v>
      </c>
      <c r="C13">
        <v>50000</v>
      </c>
      <c r="D13">
        <v>729</v>
      </c>
      <c r="E13">
        <v>97.6</v>
      </c>
      <c r="F13" s="2">
        <v>5.5609999999999999</v>
      </c>
      <c r="G13" s="2">
        <v>0.2293</v>
      </c>
      <c r="H13" s="2">
        <v>0.66300000000000003</v>
      </c>
      <c r="I13" s="2">
        <v>0.71</v>
      </c>
      <c r="J13" s="2">
        <f t="shared" si="1"/>
        <v>0.55113974231912788</v>
      </c>
      <c r="K13" s="2">
        <f t="shared" si="2"/>
        <v>2.2725470763131816E-2</v>
      </c>
      <c r="L13" s="2">
        <f t="shared" si="3"/>
        <v>4.317623057497391E-3</v>
      </c>
      <c r="M13" s="2">
        <f t="shared" si="4"/>
        <v>4.9514724270465701E-3</v>
      </c>
      <c r="N13" s="2">
        <f t="shared" si="5"/>
        <v>-6.8756808151807183E-5</v>
      </c>
      <c r="O13" s="3">
        <f t="shared" si="6"/>
        <v>11.922316130192412</v>
      </c>
      <c r="P13">
        <v>2.5000000000000001E-2</v>
      </c>
      <c r="Q13">
        <v>0.16</v>
      </c>
      <c r="R13">
        <v>3.125</v>
      </c>
      <c r="S13">
        <v>3.2679999999999998</v>
      </c>
      <c r="T13">
        <v>-7.0000000000000001E-3</v>
      </c>
      <c r="U13">
        <v>3.0000000000000001E-3</v>
      </c>
    </row>
    <row r="14" spans="1:21">
      <c r="A14">
        <v>50</v>
      </c>
      <c r="B14" s="1">
        <v>0.59826388888888882</v>
      </c>
      <c r="C14">
        <v>50000</v>
      </c>
      <c r="D14">
        <v>624.64</v>
      </c>
      <c r="E14">
        <v>93.82</v>
      </c>
      <c r="F14" s="2">
        <v>5.4569999999999999</v>
      </c>
      <c r="G14" s="2">
        <v>0.42459999999999998</v>
      </c>
      <c r="H14" s="2">
        <v>0.67710000000000004</v>
      </c>
      <c r="I14" s="2">
        <v>0.79239999999999999</v>
      </c>
      <c r="J14" s="2">
        <f t="shared" si="1"/>
        <v>0.54083250743310207</v>
      </c>
      <c r="K14" s="2">
        <f t="shared" si="2"/>
        <v>4.2081268582755203E-2</v>
      </c>
      <c r="L14" s="2">
        <f t="shared" si="3"/>
        <v>4.5032213546859247E-3</v>
      </c>
      <c r="M14" s="2">
        <f t="shared" si="4"/>
        <v>6.1674636890384962E-3</v>
      </c>
      <c r="N14" s="2">
        <f t="shared" si="5"/>
        <v>1.0804641280998271E-4</v>
      </c>
      <c r="O14" s="3">
        <f t="shared" si="6"/>
        <v>12.407916437603081</v>
      </c>
      <c r="P14">
        <v>-7.0000000000000007E-2</v>
      </c>
      <c r="Q14">
        <v>0.124</v>
      </c>
      <c r="R14">
        <v>3.2080000000000002</v>
      </c>
      <c r="S14">
        <v>2.895</v>
      </c>
      <c r="T14">
        <v>1.0999999999999999E-2</v>
      </c>
      <c r="U14">
        <v>3.0000000000000001E-3</v>
      </c>
    </row>
    <row r="15" spans="1:21">
      <c r="A15">
        <v>0</v>
      </c>
      <c r="B15" s="1">
        <v>0.59700231481481481</v>
      </c>
      <c r="C15">
        <v>50000</v>
      </c>
      <c r="D15">
        <v>534.64</v>
      </c>
      <c r="E15">
        <v>97.82</v>
      </c>
      <c r="F15" s="2">
        <v>5.6349999999999998</v>
      </c>
      <c r="G15" s="2">
        <v>0.505</v>
      </c>
      <c r="H15" s="2">
        <v>0.70789999999999997</v>
      </c>
      <c r="I15" s="2">
        <v>0.73729999999999996</v>
      </c>
      <c r="J15" s="2">
        <f t="shared" si="1"/>
        <v>0.55847373637264619</v>
      </c>
      <c r="K15" s="2">
        <f t="shared" si="2"/>
        <v>5.0049554013875126E-2</v>
      </c>
      <c r="L15" s="2">
        <f t="shared" si="3"/>
        <v>4.9222253435630371E-3</v>
      </c>
      <c r="M15" s="2">
        <f t="shared" si="4"/>
        <v>5.3395681679552021E-3</v>
      </c>
      <c r="N15" s="2">
        <f t="shared" si="5"/>
        <v>1.0509969246061954E-3</v>
      </c>
      <c r="O15" s="3">
        <f t="shared" si="6"/>
        <v>12.562555456965393</v>
      </c>
      <c r="P15">
        <v>-5.0999999999999997E-2</v>
      </c>
      <c r="Q15">
        <v>-0.34300000000000003</v>
      </c>
      <c r="R15">
        <v>3.2330000000000001</v>
      </c>
      <c r="S15">
        <v>3.1160000000000001</v>
      </c>
      <c r="T15">
        <v>0.107</v>
      </c>
      <c r="U15">
        <v>3.0000000000000001E-3</v>
      </c>
    </row>
    <row r="16" spans="1:21">
      <c r="A16">
        <v>-50</v>
      </c>
      <c r="B16" s="1">
        <v>0.59591435185185182</v>
      </c>
      <c r="C16">
        <v>50000</v>
      </c>
      <c r="D16">
        <v>709.55</v>
      </c>
      <c r="E16">
        <v>97.84</v>
      </c>
      <c r="F16" s="2">
        <v>6.0259999999999998</v>
      </c>
      <c r="G16" s="2">
        <v>0.39439999999999997</v>
      </c>
      <c r="H16" s="2">
        <v>0.7157</v>
      </c>
      <c r="I16" s="2">
        <v>0.66590000000000005</v>
      </c>
      <c r="J16" s="2">
        <f t="shared" si="1"/>
        <v>0.597224975222993</v>
      </c>
      <c r="K16" s="2">
        <f t="shared" si="2"/>
        <v>3.9088206144697719E-2</v>
      </c>
      <c r="L16" s="2">
        <f t="shared" si="3"/>
        <v>5.0312940718862257E-3</v>
      </c>
      <c r="M16" s="2">
        <f t="shared" si="4"/>
        <v>4.3554767253293214E-3</v>
      </c>
      <c r="N16" s="2">
        <f t="shared" si="5"/>
        <v>4.9112005822719417E-4</v>
      </c>
      <c r="O16" s="3">
        <f t="shared" si="6"/>
        <v>11.876866910056421</v>
      </c>
      <c r="P16">
        <v>0.02</v>
      </c>
      <c r="Q16">
        <v>-0.41199999999999998</v>
      </c>
      <c r="R16">
        <v>3.2749999999999999</v>
      </c>
      <c r="S16">
        <v>3.5779999999999998</v>
      </c>
      <c r="T16">
        <v>0.05</v>
      </c>
      <c r="U16">
        <v>3.0000000000000001E-3</v>
      </c>
    </row>
    <row r="17" spans="1:21">
      <c r="A17">
        <v>-100</v>
      </c>
      <c r="B17" s="1">
        <v>0.5951157407407407</v>
      </c>
      <c r="C17">
        <v>50000</v>
      </c>
      <c r="D17">
        <v>1021.16</v>
      </c>
      <c r="E17">
        <v>97.33</v>
      </c>
      <c r="F17" s="2">
        <v>5.9169999999999998</v>
      </c>
      <c r="G17" s="2">
        <v>0.32050000000000001</v>
      </c>
      <c r="H17" s="2">
        <v>0.75570000000000004</v>
      </c>
      <c r="I17" s="2">
        <v>0.67500000000000004</v>
      </c>
      <c r="J17" s="2">
        <f t="shared" si="1"/>
        <v>0.586422200198216</v>
      </c>
      <c r="K17" s="2">
        <f t="shared" si="2"/>
        <v>3.1764122893954409E-2</v>
      </c>
      <c r="L17" s="2">
        <f t="shared" si="3"/>
        <v>5.6094013148266205E-3</v>
      </c>
      <c r="M17" s="2">
        <f t="shared" si="4"/>
        <v>4.4753315305953063E-3</v>
      </c>
      <c r="N17" s="2">
        <f t="shared" si="5"/>
        <v>-6.8756808151807186E-4</v>
      </c>
      <c r="O17" s="3">
        <f t="shared" si="6"/>
        <v>12.771674835220553</v>
      </c>
      <c r="P17">
        <v>7.0000000000000007E-2</v>
      </c>
      <c r="Q17">
        <v>-0.45500000000000002</v>
      </c>
      <c r="R17">
        <v>3.3420000000000001</v>
      </c>
      <c r="S17">
        <v>3.597</v>
      </c>
      <c r="T17">
        <v>-7.0000000000000007E-2</v>
      </c>
      <c r="U17">
        <v>3.0000000000000001E-3</v>
      </c>
    </row>
    <row r="18" spans="1:21">
      <c r="A18">
        <v>-150</v>
      </c>
      <c r="B18" s="1">
        <v>0.59259259259259256</v>
      </c>
      <c r="C18">
        <v>50000</v>
      </c>
      <c r="D18">
        <v>684.76</v>
      </c>
      <c r="E18">
        <v>97.94</v>
      </c>
      <c r="F18" s="2">
        <v>5.5339999999999998</v>
      </c>
      <c r="G18" s="2">
        <v>0.27300000000000002</v>
      </c>
      <c r="H18" s="2">
        <v>0.80179999999999996</v>
      </c>
      <c r="I18" s="2">
        <v>0.69269999999999998</v>
      </c>
      <c r="J18" s="2">
        <f t="shared" si="1"/>
        <v>0.54846382556987117</v>
      </c>
      <c r="K18" s="2">
        <f t="shared" si="2"/>
        <v>2.7056491575817642E-2</v>
      </c>
      <c r="L18" s="2">
        <f t="shared" si="3"/>
        <v>6.3146570852417446E-3</v>
      </c>
      <c r="M18" s="2">
        <f t="shared" si="4"/>
        <v>4.7131150664829228E-3</v>
      </c>
      <c r="N18" s="2">
        <f t="shared" si="5"/>
        <v>-7.2685768617624725E-4</v>
      </c>
      <c r="O18" s="3">
        <f t="shared" si="6"/>
        <v>14.488615829418142</v>
      </c>
      <c r="P18">
        <v>3.9E-2</v>
      </c>
      <c r="Q18">
        <v>-0.58899999999999997</v>
      </c>
      <c r="R18">
        <v>3.4620000000000002</v>
      </c>
      <c r="S18">
        <v>3.895</v>
      </c>
      <c r="T18">
        <v>-7.3999999999999996E-2</v>
      </c>
      <c r="U18">
        <v>3.0000000000000001E-3</v>
      </c>
    </row>
    <row r="19" spans="1:21">
      <c r="A19">
        <v>-200</v>
      </c>
      <c r="B19" s="1">
        <v>0.5917824074074074</v>
      </c>
      <c r="C19">
        <v>50000</v>
      </c>
      <c r="D19">
        <v>930.62</v>
      </c>
      <c r="E19">
        <v>97.68</v>
      </c>
      <c r="F19" s="2">
        <v>5.218</v>
      </c>
      <c r="G19" s="2">
        <v>0.16420000000000001</v>
      </c>
      <c r="H19" s="2">
        <v>0.74380000000000002</v>
      </c>
      <c r="I19" s="2">
        <v>0.70930000000000004</v>
      </c>
      <c r="J19" s="2">
        <f t="shared" si="1"/>
        <v>0.51714568880079281</v>
      </c>
      <c r="K19" s="2">
        <f t="shared" si="2"/>
        <v>1.6273538156590685E-2</v>
      </c>
      <c r="L19" s="2">
        <f t="shared" si="3"/>
        <v>5.4341298973264408E-3</v>
      </c>
      <c r="M19" s="2">
        <f t="shared" si="4"/>
        <v>4.9417137732655856E-3</v>
      </c>
      <c r="N19" s="2">
        <f t="shared" si="5"/>
        <v>-5.1076486055628186E-4</v>
      </c>
      <c r="O19" s="3">
        <f t="shared" si="6"/>
        <v>14.254503641241854</v>
      </c>
      <c r="P19">
        <v>0.105</v>
      </c>
      <c r="Q19">
        <v>-0.66500000000000004</v>
      </c>
      <c r="R19">
        <v>3.7029999999999998</v>
      </c>
      <c r="S19">
        <v>3.9220000000000002</v>
      </c>
      <c r="T19">
        <v>-5.1999999999999998E-2</v>
      </c>
      <c r="U19">
        <v>3.0000000000000001E-3</v>
      </c>
    </row>
    <row r="20" spans="1:21">
      <c r="A20">
        <v>-250</v>
      </c>
      <c r="B20" s="1">
        <v>0.5907175925925926</v>
      </c>
      <c r="C20">
        <v>50000</v>
      </c>
      <c r="D20">
        <v>684.41</v>
      </c>
      <c r="E20">
        <v>97.13</v>
      </c>
      <c r="F20" s="2">
        <v>4.9720000000000004</v>
      </c>
      <c r="G20" s="2">
        <v>9.5649999999999999E-2</v>
      </c>
      <c r="H20" s="2">
        <v>0.69799999999999995</v>
      </c>
      <c r="I20" s="2">
        <v>0.6694</v>
      </c>
      <c r="J20" s="2">
        <f t="shared" si="1"/>
        <v>0.49276511397423195</v>
      </c>
      <c r="K20" s="2">
        <f t="shared" si="2"/>
        <v>9.4796828543111996E-3</v>
      </c>
      <c r="L20" s="2">
        <f t="shared" si="3"/>
        <v>4.7855131369704375E-3</v>
      </c>
      <c r="M20" s="2">
        <f t="shared" si="4"/>
        <v>4.4013822082918739E-3</v>
      </c>
      <c r="N20" s="2">
        <f t="shared" si="5"/>
        <v>-7.4650248850533505E-4</v>
      </c>
      <c r="O20" s="3">
        <f t="shared" si="6"/>
        <v>14.03861625100563</v>
      </c>
      <c r="P20">
        <v>0.20100000000000001</v>
      </c>
      <c r="Q20">
        <v>-0.60399999999999998</v>
      </c>
      <c r="R20">
        <v>3.7410000000000001</v>
      </c>
      <c r="S20">
        <v>3.839</v>
      </c>
      <c r="T20">
        <v>-7.5999999999999998E-2</v>
      </c>
      <c r="U20">
        <v>3.0000000000000001E-3</v>
      </c>
    </row>
    <row r="21" spans="1:21">
      <c r="A21">
        <v>-300</v>
      </c>
      <c r="B21" s="1">
        <v>0.58976851851851853</v>
      </c>
      <c r="C21">
        <v>50000</v>
      </c>
      <c r="D21">
        <v>749.46</v>
      </c>
      <c r="E21">
        <v>97.7</v>
      </c>
      <c r="F21" s="2">
        <v>4.7270000000000003</v>
      </c>
      <c r="G21" s="2">
        <v>2.7859999999999999E-2</v>
      </c>
      <c r="H21" s="2">
        <v>0.70209999999999995</v>
      </c>
      <c r="I21" s="2">
        <v>0.65759999999999996</v>
      </c>
      <c r="J21" s="2">
        <f t="shared" si="1"/>
        <v>0.46848364717542124</v>
      </c>
      <c r="K21" s="2">
        <f t="shared" si="2"/>
        <v>2.761149653121903E-3</v>
      </c>
      <c r="L21" s="2">
        <f t="shared" si="3"/>
        <v>4.8418977468393971E-3</v>
      </c>
      <c r="M21" s="2">
        <f t="shared" si="4"/>
        <v>4.2475771574167478E-3</v>
      </c>
      <c r="N21" s="2">
        <f t="shared" si="5"/>
        <v>-1.2278001455679852E-3</v>
      </c>
      <c r="O21" s="3">
        <f t="shared" si="6"/>
        <v>14.852972286862702</v>
      </c>
      <c r="P21">
        <v>0.22600000000000001</v>
      </c>
      <c r="Q21">
        <v>-0.53200000000000003</v>
      </c>
      <c r="R21">
        <v>3.665</v>
      </c>
      <c r="S21">
        <v>4.2300000000000004</v>
      </c>
      <c r="T21">
        <v>-0.125</v>
      </c>
      <c r="U21">
        <v>3.0000000000000001E-3</v>
      </c>
    </row>
    <row r="22" spans="1:21">
      <c r="A22">
        <v>-350</v>
      </c>
      <c r="B22" s="1">
        <v>0.58797453703703706</v>
      </c>
      <c r="C22">
        <v>50000</v>
      </c>
      <c r="D22">
        <v>654.70000000000005</v>
      </c>
      <c r="E22">
        <v>97.94</v>
      </c>
      <c r="F22" s="2">
        <v>4.5039999999999996</v>
      </c>
      <c r="G22" s="2">
        <v>1.7950000000000001E-2</v>
      </c>
      <c r="H22" s="2">
        <v>0.67559999999999998</v>
      </c>
      <c r="I22" s="2">
        <v>0.67349999999999999</v>
      </c>
      <c r="J22" s="2">
        <f t="shared" si="1"/>
        <v>0.44638255698711593</v>
      </c>
      <c r="K22" s="2">
        <f t="shared" si="2"/>
        <v>1.7789890981169476E-3</v>
      </c>
      <c r="L22" s="2">
        <f t="shared" si="3"/>
        <v>4.4832912116030063E-3</v>
      </c>
      <c r="M22" s="2">
        <f t="shared" si="4"/>
        <v>4.4554632686397248E-3</v>
      </c>
      <c r="N22" s="2">
        <f t="shared" si="5"/>
        <v>-8.3490409898623005E-4</v>
      </c>
      <c r="O22" s="3">
        <f t="shared" si="6"/>
        <v>15.000000000000002</v>
      </c>
      <c r="P22">
        <v>0.13400000000000001</v>
      </c>
      <c r="Q22">
        <v>-4.2999999999999997E-2</v>
      </c>
      <c r="R22">
        <v>3.7919999999999998</v>
      </c>
      <c r="S22">
        <v>4.8120000000000003</v>
      </c>
      <c r="T22">
        <v>-8.5000000000000006E-2</v>
      </c>
      <c r="U22">
        <v>3.0000000000000001E-3</v>
      </c>
    </row>
    <row r="23" spans="1:21">
      <c r="A23">
        <v>-400</v>
      </c>
      <c r="B23" s="1">
        <v>0.58666666666666667</v>
      </c>
      <c r="C23">
        <v>50000</v>
      </c>
      <c r="D23">
        <v>567.29</v>
      </c>
      <c r="E23">
        <v>97.92</v>
      </c>
      <c r="F23" s="2">
        <v>4.5469999999999997</v>
      </c>
      <c r="G23" s="2">
        <v>-6.1790000000000003E-5</v>
      </c>
      <c r="H23" s="2">
        <v>0.70840000000000003</v>
      </c>
      <c r="I23" s="2">
        <v>0.74370000000000003</v>
      </c>
      <c r="J23" s="2">
        <f t="shared" si="1"/>
        <v>0.4506442021803766</v>
      </c>
      <c r="K23" s="2">
        <f t="shared" si="2"/>
        <v>-6.1238850346878099E-6</v>
      </c>
      <c r="L23" s="2">
        <f t="shared" si="3"/>
        <v>4.9291810769477098E-3</v>
      </c>
      <c r="M23" s="2">
        <f t="shared" si="4"/>
        <v>5.4326688151532139E-3</v>
      </c>
      <c r="N23" s="2">
        <f t="shared" si="5"/>
        <v>2.0627042445542154E-4</v>
      </c>
      <c r="O23" s="3">
        <f t="shared" si="6"/>
        <v>15.579502968990544</v>
      </c>
      <c r="P23">
        <v>0.189</v>
      </c>
      <c r="Q23">
        <v>0.34699999999999998</v>
      </c>
      <c r="R23">
        <v>4.3109999999999999</v>
      </c>
      <c r="S23">
        <v>4.6420000000000003</v>
      </c>
      <c r="T23">
        <v>2.1000000000000001E-2</v>
      </c>
      <c r="U23">
        <v>3.0000000000000001E-3</v>
      </c>
    </row>
    <row r="24" spans="1:21">
      <c r="A24">
        <v>-450</v>
      </c>
      <c r="B24" s="1">
        <v>0.58564814814814814</v>
      </c>
      <c r="C24">
        <v>50000</v>
      </c>
      <c r="D24">
        <v>1001.54</v>
      </c>
      <c r="E24">
        <v>98.67</v>
      </c>
      <c r="F24" s="2">
        <v>5.1230000000000002</v>
      </c>
      <c r="G24" s="2">
        <v>-1.6760000000000001E-2</v>
      </c>
      <c r="H24" s="2">
        <v>0.98219999999999996</v>
      </c>
      <c r="I24" s="2">
        <v>0.96870000000000001</v>
      </c>
      <c r="J24" s="2">
        <f t="shared" si="1"/>
        <v>0.50773042616451936</v>
      </c>
      <c r="K24" s="2">
        <f t="shared" si="2"/>
        <v>-1.6610505450941526E-3</v>
      </c>
      <c r="L24" s="2">
        <f t="shared" si="3"/>
        <v>9.475835812671092E-3</v>
      </c>
      <c r="M24" s="2">
        <f t="shared" si="4"/>
        <v>9.2171417598403277E-3</v>
      </c>
      <c r="N24" s="2">
        <f t="shared" si="5"/>
        <v>2.2591522678450933E-3</v>
      </c>
      <c r="O24" s="3">
        <f t="shared" si="6"/>
        <v>19.172359945344525</v>
      </c>
      <c r="P24">
        <v>0.45800000000000002</v>
      </c>
      <c r="Q24">
        <v>0.41</v>
      </c>
      <c r="R24">
        <v>4.008</v>
      </c>
      <c r="S24">
        <v>4.298</v>
      </c>
      <c r="T24">
        <v>0.23</v>
      </c>
      <c r="U24">
        <v>6.0000000000000001E-3</v>
      </c>
    </row>
    <row r="25" spans="1:21">
      <c r="A25">
        <v>-500</v>
      </c>
      <c r="B25" s="1">
        <v>0.58439814814814817</v>
      </c>
      <c r="C25">
        <v>50000</v>
      </c>
      <c r="D25">
        <v>749.44</v>
      </c>
      <c r="E25">
        <v>98.02</v>
      </c>
      <c r="F25" s="2">
        <v>6.117</v>
      </c>
      <c r="G25" s="2">
        <v>-9.9729999999999999E-2</v>
      </c>
      <c r="H25" s="2">
        <v>1.2689999999999999</v>
      </c>
      <c r="I25" s="2">
        <v>1.1259999999999999</v>
      </c>
      <c r="J25" s="2">
        <f t="shared" si="1"/>
        <v>0.60624380574826564</v>
      </c>
      <c r="K25" s="2">
        <f t="shared" si="2"/>
        <v>-9.8840436075322106E-3</v>
      </c>
      <c r="L25" s="2">
        <f t="shared" si="3"/>
        <v>1.5817611761736048E-2</v>
      </c>
      <c r="M25" s="2">
        <f t="shared" si="4"/>
        <v>1.2453586698897238E-2</v>
      </c>
      <c r="N25" s="2">
        <f t="shared" si="5"/>
        <v>4.2138100995893256E-3</v>
      </c>
      <c r="O25" s="3">
        <f t="shared" si="6"/>
        <v>20.745463462481606</v>
      </c>
      <c r="P25">
        <v>0.11700000000000001</v>
      </c>
      <c r="Q25">
        <v>9.0999999999999998E-2</v>
      </c>
      <c r="R25">
        <v>3.1779999999999999</v>
      </c>
      <c r="S25">
        <v>3.895</v>
      </c>
      <c r="T25">
        <v>0.42899999999999999</v>
      </c>
      <c r="U25">
        <v>8.9999999999999993E-3</v>
      </c>
    </row>
    <row r="26" spans="1:21">
      <c r="A26">
        <v>-550</v>
      </c>
      <c r="B26" s="1">
        <v>0.5834259259259259</v>
      </c>
      <c r="C26">
        <v>50000</v>
      </c>
      <c r="D26">
        <v>719.95</v>
      </c>
      <c r="E26">
        <v>98.32</v>
      </c>
      <c r="F26" s="2">
        <v>7.2850000000000001</v>
      </c>
      <c r="G26" s="2">
        <v>-0.19089999999999999</v>
      </c>
      <c r="H26" s="2">
        <v>1.272</v>
      </c>
      <c r="I26" s="2">
        <v>1.1060000000000001</v>
      </c>
      <c r="J26" s="2">
        <f t="shared" si="1"/>
        <v>0.722001982160555</v>
      </c>
      <c r="K26" s="2">
        <f t="shared" si="2"/>
        <v>-1.8919722497522298E-2</v>
      </c>
      <c r="L26" s="2">
        <f t="shared" si="3"/>
        <v>1.5892487925813371E-2</v>
      </c>
      <c r="M26" s="2">
        <f t="shared" si="4"/>
        <v>1.2015114710912001E-2</v>
      </c>
      <c r="N26" s="2">
        <f t="shared" si="5"/>
        <v>4.1352308902729744E-3</v>
      </c>
      <c r="O26" s="3">
        <f t="shared" si="6"/>
        <v>17.460535346602608</v>
      </c>
      <c r="P26">
        <v>-0.42499999999999999</v>
      </c>
      <c r="Q26">
        <v>-0.3</v>
      </c>
      <c r="R26">
        <v>3.6</v>
      </c>
      <c r="S26">
        <v>3.891</v>
      </c>
      <c r="T26">
        <v>0.42099999999999999</v>
      </c>
      <c r="U26">
        <v>8.9999999999999993E-3</v>
      </c>
    </row>
    <row r="27" spans="1:21">
      <c r="A27">
        <v>-600</v>
      </c>
      <c r="B27" s="1">
        <v>0.58190972222222226</v>
      </c>
      <c r="C27">
        <v>50000</v>
      </c>
      <c r="D27">
        <v>504.5</v>
      </c>
      <c r="E27">
        <v>97.3</v>
      </c>
      <c r="F27" s="2">
        <v>8.0749999999999993</v>
      </c>
      <c r="G27" s="2">
        <v>-0.28789999999999999</v>
      </c>
      <c r="H27" s="2">
        <v>0.89580000000000004</v>
      </c>
      <c r="I27" s="2">
        <v>0.90449999999999997</v>
      </c>
      <c r="J27" s="2">
        <f t="shared" si="1"/>
        <v>0.80029732408325072</v>
      </c>
      <c r="K27" s="2">
        <f t="shared" si="2"/>
        <v>-2.8533201189296333E-2</v>
      </c>
      <c r="L27" s="2">
        <f t="shared" si="3"/>
        <v>7.8820608576331361E-3</v>
      </c>
      <c r="M27" s="2">
        <f t="shared" si="4"/>
        <v>8.0359052963369319E-3</v>
      </c>
      <c r="N27" s="2">
        <f t="shared" si="5"/>
        <v>1.1786881397452659E-3</v>
      </c>
      <c r="O27" s="3">
        <f t="shared" si="6"/>
        <v>11.093498452012385</v>
      </c>
      <c r="P27">
        <v>-0.255</v>
      </c>
      <c r="Q27">
        <v>-0.433</v>
      </c>
      <c r="R27">
        <v>3.964</v>
      </c>
      <c r="S27">
        <v>3.7360000000000002</v>
      </c>
      <c r="T27">
        <v>0.12</v>
      </c>
      <c r="U27">
        <v>5.0000000000000001E-3</v>
      </c>
    </row>
    <row r="28" spans="1:21">
      <c r="A28">
        <v>-650</v>
      </c>
      <c r="B28" s="1">
        <v>0.58091435185185192</v>
      </c>
      <c r="C28">
        <v>50000</v>
      </c>
      <c r="D28">
        <v>715.6</v>
      </c>
      <c r="E28">
        <v>96.92</v>
      </c>
      <c r="F28" s="2">
        <v>8.3010000000000002</v>
      </c>
      <c r="G28" s="2">
        <v>-0.25409999999999999</v>
      </c>
      <c r="H28" s="2">
        <v>0.72419999999999995</v>
      </c>
      <c r="I28" s="2">
        <v>0.80120000000000002</v>
      </c>
      <c r="J28" s="2">
        <f t="shared" si="1"/>
        <v>0.8226957383548068</v>
      </c>
      <c r="K28" s="2">
        <f t="shared" si="2"/>
        <v>-2.5183349851337959E-2</v>
      </c>
      <c r="L28" s="2">
        <f t="shared" si="3"/>
        <v>5.1515119130992508E-3</v>
      </c>
      <c r="M28" s="2">
        <f t="shared" si="4"/>
        <v>6.3052098998016863E-3</v>
      </c>
      <c r="N28" s="2">
        <f t="shared" si="5"/>
        <v>-8.1525929665714225E-4</v>
      </c>
      <c r="O28" s="3">
        <f t="shared" si="6"/>
        <v>8.7242500903505604</v>
      </c>
      <c r="P28">
        <v>8.0000000000000002E-3</v>
      </c>
      <c r="Q28">
        <v>-0.129</v>
      </c>
      <c r="R28">
        <v>3.2709999999999999</v>
      </c>
      <c r="S28">
        <v>3.6269999999999998</v>
      </c>
      <c r="T28">
        <v>-8.3000000000000004E-2</v>
      </c>
      <c r="U28">
        <v>4.0000000000000001E-3</v>
      </c>
    </row>
    <row r="29" spans="1:21">
      <c r="A29">
        <v>-700</v>
      </c>
      <c r="B29" s="1">
        <v>0.58008101851851845</v>
      </c>
      <c r="C29">
        <v>50000</v>
      </c>
      <c r="D29">
        <v>856.92</v>
      </c>
      <c r="E29">
        <v>97.09</v>
      </c>
      <c r="F29" s="2">
        <v>8.3070000000000004</v>
      </c>
      <c r="G29" s="2">
        <v>-0.19359999999999999</v>
      </c>
      <c r="H29" s="2">
        <v>0.67769999999999997</v>
      </c>
      <c r="I29" s="2">
        <v>0.78839999999999999</v>
      </c>
      <c r="J29" s="2">
        <f t="shared" si="1"/>
        <v>0.82329038652130826</v>
      </c>
      <c r="K29" s="2">
        <f t="shared" si="2"/>
        <v>-1.918731417244797E-2</v>
      </c>
      <c r="L29" s="2">
        <f t="shared" si="3"/>
        <v>4.5112057881445582E-3</v>
      </c>
      <c r="M29" s="2">
        <f t="shared" si="4"/>
        <v>6.1053546819948507E-3</v>
      </c>
      <c r="N29" s="2">
        <f t="shared" si="5"/>
        <v>-1.1492209362516342E-3</v>
      </c>
      <c r="O29" s="3">
        <f t="shared" si="6"/>
        <v>8.1581798483206924</v>
      </c>
      <c r="P29">
        <v>8.0000000000000002E-3</v>
      </c>
      <c r="Q29">
        <v>0.13500000000000001</v>
      </c>
      <c r="R29">
        <v>2.9319999999999999</v>
      </c>
      <c r="S29">
        <v>3.2389999999999999</v>
      </c>
      <c r="T29">
        <v>-0.11700000000000001</v>
      </c>
      <c r="U29">
        <v>3.0000000000000001E-3</v>
      </c>
    </row>
    <row r="30" spans="1:21">
      <c r="A30">
        <v>-750</v>
      </c>
      <c r="B30" s="1">
        <v>0.57909722222222226</v>
      </c>
      <c r="C30">
        <v>50000</v>
      </c>
      <c r="D30">
        <v>724.91</v>
      </c>
      <c r="E30">
        <v>97.03</v>
      </c>
      <c r="F30" s="2">
        <v>8.202</v>
      </c>
      <c r="G30" s="2">
        <v>-0.17499999999999999</v>
      </c>
      <c r="H30" s="2">
        <v>0.68330000000000002</v>
      </c>
      <c r="I30" s="2">
        <v>0.78559999999999997</v>
      </c>
      <c r="J30" s="2">
        <f t="shared" si="1"/>
        <v>0.81288404360753219</v>
      </c>
      <c r="K30" s="2">
        <f t="shared" si="2"/>
        <v>-1.7343904856293359E-2</v>
      </c>
      <c r="L30" s="2">
        <f t="shared" si="3"/>
        <v>4.5860682008602473E-3</v>
      </c>
      <c r="M30" s="2">
        <f t="shared" si="4"/>
        <v>6.0620653955824723E-3</v>
      </c>
      <c r="N30" s="2">
        <f t="shared" si="5"/>
        <v>-7.4650248850533505E-4</v>
      </c>
      <c r="O30" s="3">
        <f t="shared" si="6"/>
        <v>8.3308949036820295</v>
      </c>
      <c r="P30">
        <v>-2.3E-2</v>
      </c>
      <c r="Q30">
        <v>0.251</v>
      </c>
      <c r="R30">
        <v>2.9870000000000001</v>
      </c>
      <c r="S30">
        <v>3.1840000000000002</v>
      </c>
      <c r="T30">
        <v>-7.5999999999999998E-2</v>
      </c>
      <c r="U30">
        <v>3.0000000000000001E-3</v>
      </c>
    </row>
    <row r="31" spans="1:21">
      <c r="A31">
        <v>-800</v>
      </c>
      <c r="B31" s="1">
        <v>0.57835648148148155</v>
      </c>
      <c r="C31">
        <v>50000</v>
      </c>
      <c r="D31">
        <v>994.59</v>
      </c>
      <c r="E31">
        <v>96.3</v>
      </c>
      <c r="F31" s="2">
        <v>8.1219999999999999</v>
      </c>
      <c r="G31" s="2">
        <v>-0.16200000000000001</v>
      </c>
      <c r="H31" s="2">
        <v>0.70979999999999999</v>
      </c>
      <c r="I31" s="2">
        <v>0.7974</v>
      </c>
      <c r="J31" s="2">
        <f t="shared" si="1"/>
        <v>0.80495540138751243</v>
      </c>
      <c r="K31" s="2">
        <f t="shared" si="2"/>
        <v>-1.605550049554014E-2</v>
      </c>
      <c r="L31" s="2">
        <f t="shared" si="3"/>
        <v>4.9486832580118868E-3</v>
      </c>
      <c r="M31" s="2">
        <f t="shared" si="4"/>
        <v>6.2455419558954551E-3</v>
      </c>
      <c r="N31" s="2">
        <f t="shared" si="5"/>
        <v>9.8224011645438821E-6</v>
      </c>
      <c r="O31" s="3">
        <f t="shared" si="6"/>
        <v>8.7392267914306831</v>
      </c>
      <c r="P31">
        <v>0.17</v>
      </c>
      <c r="Q31">
        <v>0.29799999999999999</v>
      </c>
      <c r="R31">
        <v>3.2679999999999998</v>
      </c>
      <c r="S31">
        <v>3.2280000000000002</v>
      </c>
      <c r="T31">
        <v>1E-3</v>
      </c>
      <c r="U31">
        <v>4.0000000000000001E-3</v>
      </c>
    </row>
    <row r="32" spans="1:21">
      <c r="A32">
        <v>-850</v>
      </c>
      <c r="B32" s="1">
        <v>0.57686342592592588</v>
      </c>
      <c r="C32">
        <v>50000</v>
      </c>
      <c r="D32">
        <v>651.03</v>
      </c>
      <c r="E32">
        <v>97.37</v>
      </c>
      <c r="F32" s="2">
        <v>8.2629999999999999</v>
      </c>
      <c r="G32" s="2">
        <v>-0.13769999999999999</v>
      </c>
      <c r="H32" s="2">
        <v>0.80500000000000005</v>
      </c>
      <c r="I32" s="2">
        <v>0.85709999999999997</v>
      </c>
      <c r="J32" s="2">
        <f t="shared" si="1"/>
        <v>0.81892963330029733</v>
      </c>
      <c r="K32" s="2">
        <f t="shared" si="2"/>
        <v>-1.3647175421209117E-2</v>
      </c>
      <c r="L32" s="2">
        <f t="shared" si="3"/>
        <v>6.3651615146535509E-3</v>
      </c>
      <c r="M32" s="2">
        <f t="shared" si="4"/>
        <v>7.2157363706817045E-3</v>
      </c>
      <c r="N32" s="2">
        <f t="shared" si="5"/>
        <v>1.8662562212633377E-3</v>
      </c>
      <c r="O32" s="3">
        <f t="shared" si="6"/>
        <v>9.7422243737141478</v>
      </c>
      <c r="P32">
        <v>0.46100000000000002</v>
      </c>
      <c r="Q32">
        <v>0.29899999999999999</v>
      </c>
      <c r="R32">
        <v>3.4460000000000002</v>
      </c>
      <c r="S32">
        <v>3.093</v>
      </c>
      <c r="T32">
        <v>0.19</v>
      </c>
      <c r="U32">
        <v>4.0000000000000001E-3</v>
      </c>
    </row>
    <row r="33" spans="1:21">
      <c r="A33">
        <v>-900</v>
      </c>
      <c r="B33" s="1">
        <v>0.57613425925925921</v>
      </c>
      <c r="C33">
        <v>50000</v>
      </c>
      <c r="D33">
        <v>1056.3499999999999</v>
      </c>
      <c r="E33">
        <v>96.49</v>
      </c>
      <c r="F33" s="2">
        <v>8.5429999999999993</v>
      </c>
      <c r="G33" s="2">
        <v>-0.14699999999999999</v>
      </c>
      <c r="H33" s="2">
        <v>0.94489999999999996</v>
      </c>
      <c r="I33" s="2">
        <v>0.87949999999999995</v>
      </c>
      <c r="J33" s="2">
        <f t="shared" si="1"/>
        <v>0.84667988107036662</v>
      </c>
      <c r="K33" s="2">
        <f t="shared" si="2"/>
        <v>-1.4568880079286422E-2</v>
      </c>
      <c r="L33" s="2">
        <f t="shared" si="3"/>
        <v>8.7697934643707134E-3</v>
      </c>
      <c r="M33" s="2">
        <f t="shared" si="4"/>
        <v>7.5978262043982737E-3</v>
      </c>
      <c r="N33" s="2">
        <f t="shared" si="5"/>
        <v>3.3003267912867446E-3</v>
      </c>
      <c r="O33" s="3">
        <f t="shared" si="6"/>
        <v>11.060517382652465</v>
      </c>
      <c r="P33">
        <v>0.45600000000000002</v>
      </c>
      <c r="Q33">
        <v>0.188</v>
      </c>
      <c r="R33">
        <v>3.11</v>
      </c>
      <c r="S33">
        <v>2.8380000000000001</v>
      </c>
      <c r="T33">
        <v>0.33600000000000002</v>
      </c>
      <c r="U33">
        <v>6.0000000000000001E-3</v>
      </c>
    </row>
    <row r="34" spans="1:21">
      <c r="A34">
        <v>-950</v>
      </c>
      <c r="B34" s="1">
        <v>0.57533564814814808</v>
      </c>
      <c r="C34">
        <v>50000</v>
      </c>
      <c r="D34">
        <v>940.98</v>
      </c>
      <c r="E34">
        <v>95.8</v>
      </c>
      <c r="F34" s="2">
        <v>8.9309999999999992</v>
      </c>
      <c r="G34" s="2">
        <v>-0.2046</v>
      </c>
      <c r="H34" s="2">
        <v>1.0680000000000001</v>
      </c>
      <c r="I34" s="2">
        <v>0.90580000000000005</v>
      </c>
      <c r="J34" s="2">
        <f t="shared" si="1"/>
        <v>0.88513379583746277</v>
      </c>
      <c r="K34" s="2">
        <f t="shared" si="2"/>
        <v>-2.0277502477700694E-2</v>
      </c>
      <c r="L34" s="2">
        <f t="shared" si="3"/>
        <v>1.1203666505906703E-2</v>
      </c>
      <c r="M34" s="2">
        <f t="shared" si="4"/>
        <v>8.0590212370135576E-3</v>
      </c>
      <c r="N34" s="2">
        <f t="shared" si="5"/>
        <v>4.4299029252092914E-3</v>
      </c>
      <c r="O34" s="3">
        <f t="shared" si="6"/>
        <v>11.95834732952637</v>
      </c>
      <c r="P34">
        <v>0.29199999999999998</v>
      </c>
      <c r="Q34">
        <v>0.121</v>
      </c>
      <c r="R34">
        <v>2.7559999999999998</v>
      </c>
      <c r="S34">
        <v>2.718</v>
      </c>
      <c r="T34">
        <v>0.45100000000000001</v>
      </c>
      <c r="U34">
        <v>7.0000000000000001E-3</v>
      </c>
    </row>
    <row r="35" spans="1:21">
      <c r="A35">
        <v>-1000</v>
      </c>
      <c r="B35" s="1">
        <v>0.57469907407407406</v>
      </c>
      <c r="C35">
        <v>50000</v>
      </c>
      <c r="D35">
        <v>1175.47</v>
      </c>
      <c r="E35">
        <v>94.97</v>
      </c>
      <c r="F35" s="2">
        <v>9.577</v>
      </c>
      <c r="G35" s="2">
        <v>-0.1699</v>
      </c>
      <c r="H35" s="2">
        <v>1.083</v>
      </c>
      <c r="I35" s="2">
        <v>0.90700000000000003</v>
      </c>
      <c r="J35" s="2">
        <f t="shared" si="1"/>
        <v>0.9491575817641229</v>
      </c>
      <c r="K35" s="2">
        <f t="shared" si="2"/>
        <v>-1.6838453914767095E-2</v>
      </c>
      <c r="L35" s="2">
        <f t="shared" si="3"/>
        <v>1.1520586279480709E-2</v>
      </c>
      <c r="M35" s="2">
        <f t="shared" si="4"/>
        <v>8.0803884956108605E-3</v>
      </c>
      <c r="N35" s="2">
        <f t="shared" si="5"/>
        <v>4.6951077566519759E-3</v>
      </c>
      <c r="O35" s="3">
        <f t="shared" si="6"/>
        <v>11.308342904876266</v>
      </c>
      <c r="P35">
        <v>-3.7999999999999999E-2</v>
      </c>
      <c r="Q35">
        <v>-0.10100000000000001</v>
      </c>
      <c r="R35">
        <v>2.5019999999999998</v>
      </c>
      <c r="S35">
        <v>2.76</v>
      </c>
      <c r="T35">
        <v>0.47799999999999998</v>
      </c>
      <c r="U35">
        <v>7.0000000000000001E-3</v>
      </c>
    </row>
    <row r="36" spans="1:21">
      <c r="A36">
        <v>-1050</v>
      </c>
      <c r="B36" s="1">
        <v>0.57362268518518522</v>
      </c>
      <c r="C36">
        <v>50000</v>
      </c>
      <c r="D36">
        <v>641.54999999999995</v>
      </c>
      <c r="E36">
        <v>96.13</v>
      </c>
      <c r="F36" s="2">
        <v>10.220000000000001</v>
      </c>
      <c r="G36" s="2">
        <v>-0.13730000000000001</v>
      </c>
      <c r="H36" s="2">
        <v>1.0549999999999999</v>
      </c>
      <c r="I36" s="2">
        <v>0.8639</v>
      </c>
      <c r="J36" s="2">
        <f t="shared" si="1"/>
        <v>1.0128840436075324</v>
      </c>
      <c r="K36" s="2">
        <f t="shared" si="2"/>
        <v>-1.3607532210109019E-2</v>
      </c>
      <c r="L36" s="2">
        <f t="shared" si="3"/>
        <v>1.0932578056166455E-2</v>
      </c>
      <c r="M36" s="2">
        <f t="shared" si="4"/>
        <v>7.3306859670301296E-3</v>
      </c>
      <c r="N36" s="2">
        <f t="shared" si="5"/>
        <v>4.3120341112347646E-3</v>
      </c>
      <c r="O36" s="3">
        <f t="shared" si="6"/>
        <v>10.322896281800391</v>
      </c>
      <c r="P36">
        <v>-0.307</v>
      </c>
      <c r="Q36">
        <v>-0.31900000000000001</v>
      </c>
      <c r="R36">
        <v>2.68</v>
      </c>
      <c r="S36">
        <v>2.88</v>
      </c>
      <c r="T36">
        <v>0.439</v>
      </c>
      <c r="U36">
        <v>6.0000000000000001E-3</v>
      </c>
    </row>
    <row r="37" spans="1:21">
      <c r="A37">
        <v>-1100</v>
      </c>
      <c r="B37" s="1">
        <v>0.57256944444444446</v>
      </c>
      <c r="C37">
        <v>50000</v>
      </c>
      <c r="D37">
        <v>659.7</v>
      </c>
      <c r="E37">
        <v>95.34</v>
      </c>
      <c r="F37" s="2">
        <v>10.75</v>
      </c>
      <c r="G37" s="2">
        <v>-0.12330000000000001</v>
      </c>
      <c r="H37" s="2">
        <v>0.93799999999999994</v>
      </c>
      <c r="I37" s="2">
        <v>0.79659999999999997</v>
      </c>
      <c r="J37" s="2">
        <f t="shared" si="1"/>
        <v>1.0654112983151636</v>
      </c>
      <c r="K37" s="2">
        <f t="shared" si="2"/>
        <v>-1.2220019821605551E-2</v>
      </c>
      <c r="L37" s="2">
        <f t="shared" si="3"/>
        <v>8.642180730216947E-3</v>
      </c>
      <c r="M37" s="2">
        <f t="shared" si="4"/>
        <v>6.2330164299304273E-3</v>
      </c>
      <c r="N37" s="2">
        <f t="shared" si="5"/>
        <v>3.359261198274008E-3</v>
      </c>
      <c r="O37" s="3">
        <f t="shared" si="6"/>
        <v>8.7255813953488364</v>
      </c>
      <c r="P37">
        <v>-0.58599999999999997</v>
      </c>
      <c r="Q37">
        <v>-0.52200000000000002</v>
      </c>
      <c r="R37">
        <v>3.2890000000000001</v>
      </c>
      <c r="S37">
        <v>3.3260000000000001</v>
      </c>
      <c r="T37">
        <v>0.34200000000000003</v>
      </c>
      <c r="U37">
        <v>5.0000000000000001E-3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7"/>
  <sheetViews>
    <sheetView workbookViewId="0">
      <selection activeCell="O6" sqref="O6"/>
    </sheetView>
  </sheetViews>
  <sheetFormatPr baseColWidth="10" defaultColWidth="11" defaultRowHeight="13"/>
  <sheetData>
    <row r="1" spans="1:21">
      <c r="A1" t="s">
        <v>48</v>
      </c>
      <c r="C1" t="s">
        <v>21</v>
      </c>
    </row>
    <row r="2" spans="1:21">
      <c r="A2" t="s">
        <v>66</v>
      </c>
      <c r="F2" t="s">
        <v>68</v>
      </c>
      <c r="G2">
        <v>10.01</v>
      </c>
    </row>
    <row r="3" spans="1:21">
      <c r="A3" t="s">
        <v>67</v>
      </c>
    </row>
    <row r="4" spans="1:21">
      <c r="A4" t="s">
        <v>51</v>
      </c>
    </row>
    <row r="5" spans="1:21">
      <c r="A5" t="s">
        <v>69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46</v>
      </c>
      <c r="K5" t="s">
        <v>74</v>
      </c>
      <c r="L5" t="s">
        <v>77</v>
      </c>
      <c r="M5" t="s">
        <v>75</v>
      </c>
      <c r="N5" t="s">
        <v>76</v>
      </c>
      <c r="O5" t="s">
        <v>47</v>
      </c>
      <c r="P5" t="s">
        <v>60</v>
      </c>
      <c r="Q5" t="s">
        <v>61</v>
      </c>
      <c r="R5" t="s">
        <v>62</v>
      </c>
      <c r="S5" t="s">
        <v>63</v>
      </c>
      <c r="T5" t="s">
        <v>64</v>
      </c>
      <c r="U5" t="s">
        <v>65</v>
      </c>
    </row>
    <row r="6" spans="1:21">
      <c r="A6">
        <v>450</v>
      </c>
      <c r="B6" s="1">
        <v>0.52539351851851845</v>
      </c>
      <c r="C6">
        <v>50000</v>
      </c>
      <c r="D6">
        <v>644.29</v>
      </c>
      <c r="E6">
        <v>97.52</v>
      </c>
      <c r="F6" s="2">
        <v>6.5179999999999998</v>
      </c>
      <c r="G6" s="2">
        <v>-0.55930000000000002</v>
      </c>
      <c r="H6" s="2">
        <v>2.0630000000000002</v>
      </c>
      <c r="I6" s="2">
        <v>2.036</v>
      </c>
      <c r="J6" s="2">
        <f>F6/$G$2</f>
        <v>0.65114885114885113</v>
      </c>
      <c r="K6" s="2">
        <f>G6/$G$2</f>
        <v>-5.5874125874125879E-2</v>
      </c>
      <c r="L6" s="2">
        <f>(H6/$G$2)^2</f>
        <v>4.2474698129043795E-2</v>
      </c>
      <c r="M6" s="2">
        <f t="shared" ref="M6" si="0">(I6/$G$2)^2</f>
        <v>4.1370178273275174E-2</v>
      </c>
      <c r="N6" s="2">
        <f>T6/($G$2)^2</f>
        <v>-1.6117748385480656E-2</v>
      </c>
      <c r="O6" s="3">
        <f>100*H6/F6</f>
        <v>31.650813132862844</v>
      </c>
      <c r="P6">
        <v>0.13</v>
      </c>
      <c r="Q6">
        <v>-0.127</v>
      </c>
      <c r="R6">
        <v>2.7909999999999999</v>
      </c>
      <c r="S6">
        <v>2.726</v>
      </c>
      <c r="T6">
        <v>-1.615</v>
      </c>
      <c r="U6">
        <v>2.8000000000000001E-2</v>
      </c>
    </row>
    <row r="7" spans="1:21">
      <c r="A7">
        <v>400</v>
      </c>
      <c r="B7" s="1">
        <v>0.5273958333333334</v>
      </c>
      <c r="C7">
        <v>50000</v>
      </c>
      <c r="D7">
        <v>2806.99</v>
      </c>
      <c r="E7">
        <v>96.58</v>
      </c>
      <c r="F7" s="2">
        <v>4.5289999999999999</v>
      </c>
      <c r="G7" s="2">
        <v>-0.3291</v>
      </c>
      <c r="H7" s="2">
        <v>1.5660000000000001</v>
      </c>
      <c r="I7" s="2">
        <v>1.744</v>
      </c>
      <c r="J7" s="2">
        <f t="shared" ref="J7:J37" si="1">F7/$G$2</f>
        <v>0.45244755244755247</v>
      </c>
      <c r="K7" s="2">
        <f t="shared" ref="K7:K37" si="2">G7/$G$2</f>
        <v>-3.2877122877122876E-2</v>
      </c>
      <c r="L7" s="2">
        <f t="shared" ref="L7:L37" si="3">(H7/$G$2)^2</f>
        <v>2.4474586352708234E-2</v>
      </c>
      <c r="M7" s="2">
        <f t="shared" ref="M7:M37" si="4">(I7/$G$2)^2</f>
        <v>3.0354620404570456E-2</v>
      </c>
      <c r="N7" s="2">
        <f t="shared" ref="N7:N37" si="5">T7/($G$2)^2</f>
        <v>-8.8522865745642981E-3</v>
      </c>
      <c r="O7" s="3">
        <f t="shared" ref="O7:O37" si="6">100*H7/F7</f>
        <v>34.577169353058068</v>
      </c>
      <c r="P7">
        <v>0.48699999999999999</v>
      </c>
      <c r="Q7">
        <v>-0.47499999999999998</v>
      </c>
      <c r="R7">
        <v>3.7090000000000001</v>
      </c>
      <c r="S7">
        <v>3.306</v>
      </c>
      <c r="T7">
        <v>-0.88700000000000001</v>
      </c>
      <c r="U7">
        <v>1.7999999999999999E-2</v>
      </c>
    </row>
    <row r="8" spans="1:21">
      <c r="A8">
        <v>350</v>
      </c>
      <c r="B8" s="1">
        <v>0.52819444444444441</v>
      </c>
      <c r="C8">
        <v>50000</v>
      </c>
      <c r="D8">
        <v>1304.53</v>
      </c>
      <c r="E8">
        <v>97.88</v>
      </c>
      <c r="F8" s="2">
        <v>3.55</v>
      </c>
      <c r="G8" s="2">
        <v>-0.1943</v>
      </c>
      <c r="H8" s="2">
        <v>1.08</v>
      </c>
      <c r="I8" s="2">
        <v>1.355</v>
      </c>
      <c r="J8" s="2">
        <f t="shared" si="1"/>
        <v>0.35464535464535463</v>
      </c>
      <c r="K8" s="2">
        <f t="shared" si="2"/>
        <v>-1.9410589410589412E-2</v>
      </c>
      <c r="L8" s="2">
        <f t="shared" si="3"/>
        <v>1.1640706945402252E-2</v>
      </c>
      <c r="M8" s="2">
        <f t="shared" si="4"/>
        <v>1.8323584507400691E-2</v>
      </c>
      <c r="N8" s="2">
        <f t="shared" si="5"/>
        <v>-3.0838292576554319E-3</v>
      </c>
      <c r="O8" s="3">
        <f t="shared" si="6"/>
        <v>30.422535211267608</v>
      </c>
      <c r="P8">
        <v>0.47499999999999998</v>
      </c>
      <c r="Q8">
        <v>-0.77700000000000002</v>
      </c>
      <c r="R8">
        <v>4.82</v>
      </c>
      <c r="S8">
        <v>4.4400000000000004</v>
      </c>
      <c r="T8">
        <v>-0.309</v>
      </c>
      <c r="U8">
        <v>8.9999999999999993E-3</v>
      </c>
    </row>
    <row r="9" spans="1:21">
      <c r="A9">
        <v>300</v>
      </c>
      <c r="B9" s="1">
        <v>0.52885416666666674</v>
      </c>
      <c r="C9">
        <v>50000</v>
      </c>
      <c r="D9">
        <v>558.72</v>
      </c>
      <c r="E9">
        <v>98.56</v>
      </c>
      <c r="F9" s="2">
        <v>3.6320000000000001</v>
      </c>
      <c r="G9" s="2">
        <v>-6.898E-2</v>
      </c>
      <c r="H9" s="2">
        <v>0.84360000000000002</v>
      </c>
      <c r="I9" s="2">
        <v>0.88500000000000001</v>
      </c>
      <c r="J9" s="2">
        <f t="shared" si="1"/>
        <v>0.36283716283716283</v>
      </c>
      <c r="K9" s="2">
        <f t="shared" si="2"/>
        <v>-6.8911088911088915E-3</v>
      </c>
      <c r="L9" s="2">
        <f t="shared" si="3"/>
        <v>7.1023977021979013E-3</v>
      </c>
      <c r="M9" s="2">
        <f t="shared" si="4"/>
        <v>7.8166089654601156E-3</v>
      </c>
      <c r="N9" s="2">
        <f t="shared" si="5"/>
        <v>1.497004494007491E-4</v>
      </c>
      <c r="O9" s="3">
        <f t="shared" si="6"/>
        <v>23.226872246696033</v>
      </c>
      <c r="P9">
        <v>-2.7E-2</v>
      </c>
      <c r="Q9">
        <v>-0.748</v>
      </c>
      <c r="R9">
        <v>3.4550000000000001</v>
      </c>
      <c r="S9">
        <v>5.7389999999999999</v>
      </c>
      <c r="T9">
        <v>1.4999999999999999E-2</v>
      </c>
      <c r="U9">
        <v>5.0000000000000001E-3</v>
      </c>
    </row>
    <row r="10" spans="1:21">
      <c r="A10">
        <v>250</v>
      </c>
      <c r="B10" s="1">
        <v>0.5305671296296296</v>
      </c>
      <c r="C10">
        <v>50000</v>
      </c>
      <c r="D10">
        <v>437.96</v>
      </c>
      <c r="E10">
        <v>96.31</v>
      </c>
      <c r="F10" s="2">
        <v>4.3620000000000001</v>
      </c>
      <c r="G10" s="2">
        <v>-7.4190000000000006E-2</v>
      </c>
      <c r="H10" s="2">
        <v>0.82830000000000004</v>
      </c>
      <c r="I10" s="2">
        <v>0.66479999999999995</v>
      </c>
      <c r="J10" s="2">
        <f t="shared" si="1"/>
        <v>0.43576423576423579</v>
      </c>
      <c r="K10" s="2">
        <f t="shared" si="2"/>
        <v>-7.411588411588412E-3</v>
      </c>
      <c r="L10" s="2">
        <f t="shared" si="3"/>
        <v>6.8471078372177282E-3</v>
      </c>
      <c r="M10" s="2">
        <f t="shared" si="4"/>
        <v>4.4107644603149096E-3</v>
      </c>
      <c r="N10" s="2">
        <f t="shared" si="5"/>
        <v>1.1277433854856433E-3</v>
      </c>
      <c r="O10" s="3">
        <f t="shared" si="6"/>
        <v>18.988995873452545</v>
      </c>
      <c r="P10">
        <v>-0.106</v>
      </c>
      <c r="Q10">
        <v>-0.17399999999999999</v>
      </c>
      <c r="R10">
        <v>3.206</v>
      </c>
      <c r="S10">
        <v>3.6669999999999998</v>
      </c>
      <c r="T10">
        <v>0.113</v>
      </c>
      <c r="U10">
        <v>3.0000000000000001E-3</v>
      </c>
    </row>
    <row r="11" spans="1:21">
      <c r="A11">
        <v>200</v>
      </c>
      <c r="B11" s="1">
        <v>0.53256944444444443</v>
      </c>
      <c r="C11">
        <v>50000</v>
      </c>
      <c r="D11">
        <v>963.89</v>
      </c>
      <c r="E11">
        <v>97.42</v>
      </c>
      <c r="F11" s="2">
        <v>5.2869999999999999</v>
      </c>
      <c r="G11" s="2">
        <v>-8.2059999999999994E-2</v>
      </c>
      <c r="H11" s="2">
        <v>0.80789999999999995</v>
      </c>
      <c r="I11" s="2">
        <v>0.59650000000000003</v>
      </c>
      <c r="J11" s="2">
        <f t="shared" si="1"/>
        <v>0.52817182817182817</v>
      </c>
      <c r="K11" s="2">
        <f t="shared" si="2"/>
        <v>-8.1978021978021971E-3</v>
      </c>
      <c r="L11" s="2">
        <f t="shared" si="3"/>
        <v>6.5139896067967998E-3</v>
      </c>
      <c r="M11" s="2">
        <f t="shared" si="4"/>
        <v>3.5510169151527797E-3</v>
      </c>
      <c r="N11" s="2">
        <f t="shared" si="5"/>
        <v>1.5668647037278408E-3</v>
      </c>
      <c r="O11" s="3">
        <f t="shared" si="6"/>
        <v>15.28087762436164</v>
      </c>
      <c r="P11">
        <v>0.05</v>
      </c>
      <c r="Q11">
        <v>0.214</v>
      </c>
      <c r="R11">
        <v>3.0590000000000002</v>
      </c>
      <c r="S11">
        <v>3.3069999999999999</v>
      </c>
      <c r="T11">
        <v>0.157</v>
      </c>
      <c r="U11">
        <v>3.0000000000000001E-3</v>
      </c>
    </row>
    <row r="12" spans="1:21">
      <c r="A12">
        <v>150</v>
      </c>
      <c r="B12" s="1">
        <v>0.53336805555555555</v>
      </c>
      <c r="C12">
        <v>50000</v>
      </c>
      <c r="D12">
        <v>599.28</v>
      </c>
      <c r="E12">
        <v>97.83</v>
      </c>
      <c r="F12" s="2">
        <v>6.319</v>
      </c>
      <c r="G12" s="2">
        <v>-0.14130000000000001</v>
      </c>
      <c r="H12" s="2">
        <v>0.82689999999999997</v>
      </c>
      <c r="I12" s="2">
        <v>0.60860000000000003</v>
      </c>
      <c r="J12" s="2">
        <f t="shared" si="1"/>
        <v>0.63126873126873129</v>
      </c>
      <c r="K12" s="2">
        <f t="shared" si="2"/>
        <v>-1.4115884115884117E-2</v>
      </c>
      <c r="L12" s="2">
        <f t="shared" si="3"/>
        <v>6.8239813133919034E-3</v>
      </c>
      <c r="M12" s="2">
        <f t="shared" si="4"/>
        <v>3.6965428178215394E-3</v>
      </c>
      <c r="N12" s="2">
        <f t="shared" si="5"/>
        <v>1.9860259620499382E-3</v>
      </c>
      <c r="O12" s="3">
        <f t="shared" si="6"/>
        <v>13.085931318246558</v>
      </c>
      <c r="P12">
        <v>-7.1999999999999995E-2</v>
      </c>
      <c r="Q12">
        <v>0.307</v>
      </c>
      <c r="R12">
        <v>3.1509999999999998</v>
      </c>
      <c r="S12">
        <v>3.3559999999999999</v>
      </c>
      <c r="T12">
        <v>0.19900000000000001</v>
      </c>
      <c r="U12">
        <v>3.0000000000000001E-3</v>
      </c>
    </row>
    <row r="13" spans="1:21">
      <c r="A13">
        <v>100</v>
      </c>
      <c r="B13" s="1">
        <v>0.53453703703703703</v>
      </c>
      <c r="C13">
        <v>50000</v>
      </c>
      <c r="D13">
        <v>729.04</v>
      </c>
      <c r="E13">
        <v>97.12</v>
      </c>
      <c r="F13" s="2">
        <v>7.4409999999999998</v>
      </c>
      <c r="G13" s="2">
        <v>-0.157</v>
      </c>
      <c r="H13" s="2">
        <v>0.81240000000000001</v>
      </c>
      <c r="I13" s="2">
        <v>0.68659999999999999</v>
      </c>
      <c r="J13" s="2">
        <f t="shared" si="1"/>
        <v>0.74335664335664331</v>
      </c>
      <c r="K13" s="2">
        <f t="shared" si="2"/>
        <v>-1.5684315684315685E-2</v>
      </c>
      <c r="L13" s="2">
        <f t="shared" si="3"/>
        <v>6.5867574982460099E-3</v>
      </c>
      <c r="M13" s="2">
        <f t="shared" si="4"/>
        <v>4.704781332553561E-3</v>
      </c>
      <c r="N13" s="2">
        <f t="shared" si="5"/>
        <v>1.7465052430087396E-3</v>
      </c>
      <c r="O13" s="3">
        <f t="shared" si="6"/>
        <v>10.917887380728397</v>
      </c>
      <c r="P13">
        <v>-9.8000000000000004E-2</v>
      </c>
      <c r="Q13">
        <v>0.63300000000000001</v>
      </c>
      <c r="R13">
        <v>3.2309999999999999</v>
      </c>
      <c r="S13">
        <v>4.4770000000000003</v>
      </c>
      <c r="T13">
        <v>0.17499999999999999</v>
      </c>
      <c r="U13">
        <v>4.0000000000000001E-3</v>
      </c>
    </row>
    <row r="14" spans="1:21">
      <c r="A14">
        <v>50</v>
      </c>
      <c r="B14" s="1">
        <v>0.53599537037037037</v>
      </c>
      <c r="C14">
        <v>50000</v>
      </c>
      <c r="D14">
        <v>903.24</v>
      </c>
      <c r="E14">
        <v>95.37</v>
      </c>
      <c r="F14" s="2">
        <v>7.798</v>
      </c>
      <c r="G14" s="2">
        <v>-0.16220000000000001</v>
      </c>
      <c r="H14" s="2">
        <v>0.99790000000000001</v>
      </c>
      <c r="I14" s="2">
        <v>0.95750000000000002</v>
      </c>
      <c r="J14" s="2">
        <f t="shared" si="1"/>
        <v>0.779020979020979</v>
      </c>
      <c r="K14" s="2">
        <f t="shared" si="2"/>
        <v>-1.6203796203796205E-2</v>
      </c>
      <c r="L14" s="2">
        <f t="shared" si="3"/>
        <v>9.9381578461498546E-3</v>
      </c>
      <c r="M14" s="2">
        <f t="shared" si="4"/>
        <v>9.1497538425610366E-3</v>
      </c>
      <c r="N14" s="2">
        <f t="shared" si="5"/>
        <v>-2.0459061418102377E-3</v>
      </c>
      <c r="O14" s="3">
        <f t="shared" si="6"/>
        <v>12.796870992562196</v>
      </c>
      <c r="P14">
        <v>-0.41799999999999998</v>
      </c>
      <c r="Q14">
        <v>0.64200000000000002</v>
      </c>
      <c r="R14">
        <v>3.0950000000000002</v>
      </c>
      <c r="S14">
        <v>3.6520000000000001</v>
      </c>
      <c r="T14">
        <v>-0.20499999999999999</v>
      </c>
      <c r="U14">
        <v>6.0000000000000001E-3</v>
      </c>
    </row>
    <row r="15" spans="1:21">
      <c r="A15">
        <v>0</v>
      </c>
      <c r="B15" s="1">
        <v>0.53680555555555554</v>
      </c>
      <c r="C15">
        <v>50000</v>
      </c>
      <c r="D15">
        <v>888</v>
      </c>
      <c r="E15">
        <v>96.17</v>
      </c>
      <c r="F15" s="2">
        <v>7.3280000000000003</v>
      </c>
      <c r="G15" s="2">
        <v>-6.5110000000000001E-2</v>
      </c>
      <c r="H15" s="2">
        <v>0.94369999999999998</v>
      </c>
      <c r="I15" s="2">
        <v>1.0449999999999999</v>
      </c>
      <c r="J15" s="2">
        <f t="shared" si="1"/>
        <v>0.73206793206793208</v>
      </c>
      <c r="K15" s="2">
        <f t="shared" si="2"/>
        <v>-6.5044955044955052E-3</v>
      </c>
      <c r="L15" s="2">
        <f t="shared" si="3"/>
        <v>8.8879121877123886E-3</v>
      </c>
      <c r="M15" s="2">
        <f t="shared" si="4"/>
        <v>1.0898442217123534E-2</v>
      </c>
      <c r="N15" s="2">
        <f t="shared" si="5"/>
        <v>-1.5868247636479406E-3</v>
      </c>
      <c r="O15" s="3">
        <f t="shared" si="6"/>
        <v>12.878002183406114</v>
      </c>
      <c r="P15">
        <v>1.2E-2</v>
      </c>
      <c r="Q15">
        <v>3.0000000000000001E-3</v>
      </c>
      <c r="R15">
        <v>2.875</v>
      </c>
      <c r="S15">
        <v>2.593</v>
      </c>
      <c r="T15">
        <v>-0.159</v>
      </c>
      <c r="U15">
        <v>6.0000000000000001E-3</v>
      </c>
    </row>
    <row r="16" spans="1:21">
      <c r="A16">
        <v>-50</v>
      </c>
      <c r="B16" s="1">
        <v>0.53767361111111112</v>
      </c>
      <c r="C16">
        <v>50000</v>
      </c>
      <c r="D16">
        <v>567.67999999999995</v>
      </c>
      <c r="E16">
        <v>96.88</v>
      </c>
      <c r="F16" s="2">
        <v>7.702</v>
      </c>
      <c r="G16" s="2">
        <v>-9.1810000000000003E-2</v>
      </c>
      <c r="H16" s="2">
        <v>0.85499999999999998</v>
      </c>
      <c r="I16" s="2">
        <v>0.83909999999999996</v>
      </c>
      <c r="J16" s="2">
        <f t="shared" si="1"/>
        <v>0.76943056943056942</v>
      </c>
      <c r="K16" s="2">
        <f t="shared" si="2"/>
        <v>-9.1718281718281731E-3</v>
      </c>
      <c r="L16" s="2">
        <f t="shared" si="3"/>
        <v>7.2956514015455063E-3</v>
      </c>
      <c r="M16" s="2">
        <f t="shared" si="4"/>
        <v>7.0268274183359104E-3</v>
      </c>
      <c r="N16" s="2">
        <f t="shared" si="5"/>
        <v>1.2574837749662925E-3</v>
      </c>
      <c r="O16" s="3">
        <f t="shared" si="6"/>
        <v>11.1010127239678</v>
      </c>
      <c r="P16">
        <v>-0.26</v>
      </c>
      <c r="Q16">
        <v>-0.46300000000000002</v>
      </c>
      <c r="R16">
        <v>3.2410000000000001</v>
      </c>
      <c r="S16">
        <v>3.4590000000000001</v>
      </c>
      <c r="T16">
        <v>0.126</v>
      </c>
      <c r="U16">
        <v>5.0000000000000001E-3</v>
      </c>
    </row>
    <row r="17" spans="1:21">
      <c r="A17">
        <v>-100</v>
      </c>
      <c r="B17" s="1">
        <v>0.53888888888888886</v>
      </c>
      <c r="C17">
        <v>50000</v>
      </c>
      <c r="D17">
        <v>530.77</v>
      </c>
      <c r="E17">
        <v>93.5</v>
      </c>
      <c r="F17" s="2">
        <v>7.9569999999999999</v>
      </c>
      <c r="G17" s="2">
        <v>-0.1651</v>
      </c>
      <c r="H17" s="2">
        <v>0.79800000000000004</v>
      </c>
      <c r="I17" s="2">
        <v>0.71679999999999999</v>
      </c>
      <c r="J17" s="2">
        <f t="shared" si="1"/>
        <v>0.79490509490509487</v>
      </c>
      <c r="K17" s="2">
        <f t="shared" si="2"/>
        <v>-1.6493506493506494E-2</v>
      </c>
      <c r="L17" s="2">
        <f t="shared" si="3"/>
        <v>6.3553229986796434E-3</v>
      </c>
      <c r="M17" s="2">
        <f t="shared" si="4"/>
        <v>5.1277617487407697E-3</v>
      </c>
      <c r="N17" s="2">
        <f t="shared" si="5"/>
        <v>-2.7944083888139837E-4</v>
      </c>
      <c r="O17" s="3">
        <f t="shared" si="6"/>
        <v>10.028905366344102</v>
      </c>
      <c r="P17">
        <v>-0.40100000000000002</v>
      </c>
      <c r="Q17">
        <v>-8.5000000000000006E-2</v>
      </c>
      <c r="R17">
        <v>3.7690000000000001</v>
      </c>
      <c r="S17">
        <v>3.641</v>
      </c>
      <c r="T17">
        <v>-2.8000000000000001E-2</v>
      </c>
      <c r="U17">
        <v>4.0000000000000001E-3</v>
      </c>
    </row>
    <row r="18" spans="1:21">
      <c r="A18">
        <v>-150</v>
      </c>
      <c r="B18" s="1">
        <v>0.54048611111111111</v>
      </c>
      <c r="C18">
        <v>50000</v>
      </c>
      <c r="D18">
        <v>1320.75</v>
      </c>
      <c r="E18">
        <v>95.65</v>
      </c>
      <c r="F18" s="2">
        <v>7.5060000000000002</v>
      </c>
      <c r="G18" s="2">
        <v>-0.18010000000000001</v>
      </c>
      <c r="H18" s="2">
        <v>0.99229999999999996</v>
      </c>
      <c r="I18" s="2">
        <v>0.77410000000000001</v>
      </c>
      <c r="J18" s="2">
        <f t="shared" si="1"/>
        <v>0.74985014985014986</v>
      </c>
      <c r="K18" s="2">
        <f t="shared" si="2"/>
        <v>-1.7992007992007994E-2</v>
      </c>
      <c r="L18" s="2">
        <f t="shared" si="3"/>
        <v>9.8269292146415024E-3</v>
      </c>
      <c r="M18" s="2">
        <f t="shared" si="4"/>
        <v>5.9803414367849929E-3</v>
      </c>
      <c r="N18" s="2">
        <f t="shared" si="5"/>
        <v>-2.2654668009313367E-3</v>
      </c>
      <c r="O18" s="3">
        <f t="shared" si="6"/>
        <v>13.220090594191312</v>
      </c>
      <c r="P18">
        <v>-0.55300000000000005</v>
      </c>
      <c r="Q18">
        <v>0.18</v>
      </c>
      <c r="R18">
        <v>3.9460000000000002</v>
      </c>
      <c r="S18">
        <v>3.6469999999999998</v>
      </c>
      <c r="T18">
        <v>-0.22700000000000001</v>
      </c>
      <c r="U18">
        <v>5.0000000000000001E-3</v>
      </c>
    </row>
    <row r="19" spans="1:21">
      <c r="A19">
        <v>-200</v>
      </c>
      <c r="B19" s="1">
        <v>0.54182870370370373</v>
      </c>
      <c r="C19">
        <v>50000</v>
      </c>
      <c r="D19">
        <v>1227.6099999999999</v>
      </c>
      <c r="E19">
        <v>97.84</v>
      </c>
      <c r="F19" s="2">
        <v>6.6109999999999998</v>
      </c>
      <c r="G19" s="2">
        <v>-0.20230000000000001</v>
      </c>
      <c r="H19" s="2">
        <v>1.2689999999999999</v>
      </c>
      <c r="I19" s="2">
        <v>0.88700000000000001</v>
      </c>
      <c r="J19" s="2">
        <f t="shared" si="1"/>
        <v>0.66043956043956042</v>
      </c>
      <c r="K19" s="2">
        <f t="shared" si="2"/>
        <v>-2.0209790209790211E-2</v>
      </c>
      <c r="L19" s="2">
        <f t="shared" si="3"/>
        <v>1.6071451026495983E-2</v>
      </c>
      <c r="M19" s="2">
        <f t="shared" si="4"/>
        <v>7.8519781916385322E-3</v>
      </c>
      <c r="N19" s="2">
        <f t="shared" si="5"/>
        <v>-5.0898152796254696E-3</v>
      </c>
      <c r="O19" s="3">
        <f t="shared" si="6"/>
        <v>19.195280592951143</v>
      </c>
      <c r="P19">
        <v>-0.628</v>
      </c>
      <c r="Q19">
        <v>0.32800000000000001</v>
      </c>
      <c r="R19">
        <v>3.645</v>
      </c>
      <c r="S19">
        <v>3.613</v>
      </c>
      <c r="T19">
        <v>-0.51</v>
      </c>
      <c r="U19">
        <v>8.0000000000000002E-3</v>
      </c>
    </row>
    <row r="20" spans="1:21">
      <c r="A20">
        <v>-250</v>
      </c>
      <c r="B20" s="1">
        <v>0.54254629629629625</v>
      </c>
      <c r="C20">
        <v>50000</v>
      </c>
      <c r="D20">
        <v>630.61</v>
      </c>
      <c r="E20">
        <v>97.59</v>
      </c>
      <c r="F20" s="2">
        <v>5.3360000000000003</v>
      </c>
      <c r="G20" s="2">
        <v>-0.1857</v>
      </c>
      <c r="H20" s="2">
        <v>1.423</v>
      </c>
      <c r="I20" s="2">
        <v>0.98870000000000002</v>
      </c>
      <c r="J20" s="2">
        <f t="shared" si="1"/>
        <v>0.53306693306693309</v>
      </c>
      <c r="K20" s="2">
        <f t="shared" si="2"/>
        <v>-1.8551448551448552E-2</v>
      </c>
      <c r="L20" s="2">
        <f t="shared" si="3"/>
        <v>2.0208852086973966E-2</v>
      </c>
      <c r="M20" s="2">
        <f t="shared" si="4"/>
        <v>9.7557556329784124E-3</v>
      </c>
      <c r="N20" s="2">
        <f t="shared" si="5"/>
        <v>-5.9880179760299643E-3</v>
      </c>
      <c r="O20" s="3">
        <f t="shared" si="6"/>
        <v>26.667916041979012</v>
      </c>
      <c r="P20">
        <v>-0.29599999999999999</v>
      </c>
      <c r="Q20">
        <v>0.39100000000000001</v>
      </c>
      <c r="R20">
        <v>2.8620000000000001</v>
      </c>
      <c r="S20">
        <v>3.5070000000000001</v>
      </c>
      <c r="T20">
        <v>-0.6</v>
      </c>
      <c r="U20">
        <v>8.9999999999999993E-3</v>
      </c>
    </row>
    <row r="21" spans="1:21">
      <c r="A21">
        <v>-300</v>
      </c>
      <c r="B21" s="1">
        <v>0.54388888888888887</v>
      </c>
      <c r="C21">
        <v>50000</v>
      </c>
      <c r="D21">
        <v>1066.52</v>
      </c>
      <c r="E21">
        <v>97.45</v>
      </c>
      <c r="F21" s="2">
        <v>4.3159999999999998</v>
      </c>
      <c r="G21" s="2">
        <v>-0.1449</v>
      </c>
      <c r="H21" s="2">
        <v>1.417</v>
      </c>
      <c r="I21" s="2">
        <v>1.1279999999999999</v>
      </c>
      <c r="J21" s="2">
        <f t="shared" si="1"/>
        <v>0.43116883116883115</v>
      </c>
      <c r="K21" s="2">
        <f t="shared" si="2"/>
        <v>-1.4475524475524476E-2</v>
      </c>
      <c r="L21" s="2">
        <f t="shared" si="3"/>
        <v>2.0038792376454721E-2</v>
      </c>
      <c r="M21" s="2">
        <f t="shared" si="4"/>
        <v>1.2698430440688181E-2</v>
      </c>
      <c r="N21" s="2">
        <f t="shared" si="5"/>
        <v>-5.5289365978676676E-3</v>
      </c>
      <c r="O21" s="3">
        <f t="shared" si="6"/>
        <v>32.831325301204828</v>
      </c>
      <c r="P21">
        <v>3.5000000000000003E-2</v>
      </c>
      <c r="Q21">
        <v>0.32400000000000001</v>
      </c>
      <c r="R21">
        <v>2.6869999999999998</v>
      </c>
      <c r="S21">
        <v>3.2280000000000002</v>
      </c>
      <c r="T21">
        <v>-0.55400000000000005</v>
      </c>
      <c r="U21">
        <v>0.01</v>
      </c>
    </row>
    <row r="22" spans="1:21">
      <c r="A22">
        <v>-350</v>
      </c>
      <c r="B22" s="1">
        <v>0.54467592592592595</v>
      </c>
      <c r="C22">
        <v>50000</v>
      </c>
      <c r="D22">
        <v>585</v>
      </c>
      <c r="E22">
        <v>98.28</v>
      </c>
      <c r="F22" s="2">
        <v>3.5739999999999998</v>
      </c>
      <c r="G22" s="2">
        <v>-5.0279999999999998E-2</v>
      </c>
      <c r="H22" s="2">
        <v>1.268</v>
      </c>
      <c r="I22" s="2">
        <v>1.32</v>
      </c>
      <c r="J22" s="2">
        <f t="shared" si="1"/>
        <v>0.35704295704295702</v>
      </c>
      <c r="K22" s="2">
        <f t="shared" si="2"/>
        <v>-5.0229770229770227E-3</v>
      </c>
      <c r="L22" s="2">
        <f t="shared" si="3"/>
        <v>1.6046131690487336E-2</v>
      </c>
      <c r="M22" s="2">
        <f t="shared" si="4"/>
        <v>1.7389204202391016E-2</v>
      </c>
      <c r="N22" s="2">
        <f t="shared" si="5"/>
        <v>-2.6347279094531845E-3</v>
      </c>
      <c r="O22" s="3">
        <f t="shared" si="6"/>
        <v>35.478455512031339</v>
      </c>
      <c r="P22">
        <v>0.22</v>
      </c>
      <c r="Q22">
        <v>0.33300000000000002</v>
      </c>
      <c r="R22">
        <v>2.835</v>
      </c>
      <c r="S22">
        <v>3.4489999999999998</v>
      </c>
      <c r="T22">
        <v>-0.26400000000000001</v>
      </c>
      <c r="U22">
        <v>1.0999999999999999E-2</v>
      </c>
    </row>
    <row r="23" spans="1:21">
      <c r="A23">
        <v>-400</v>
      </c>
      <c r="B23" s="1">
        <v>0.54591435185185189</v>
      </c>
      <c r="C23">
        <v>50000</v>
      </c>
      <c r="D23">
        <v>463.72</v>
      </c>
      <c r="E23">
        <v>98.12</v>
      </c>
      <c r="F23" s="2">
        <v>3.423</v>
      </c>
      <c r="G23" s="2">
        <v>6.9350000000000002E-3</v>
      </c>
      <c r="H23" s="2">
        <v>1.2809999999999999</v>
      </c>
      <c r="I23" s="2">
        <v>1.4970000000000001</v>
      </c>
      <c r="J23" s="2">
        <f t="shared" si="1"/>
        <v>0.34195804195804197</v>
      </c>
      <c r="K23" s="2">
        <f t="shared" si="2"/>
        <v>6.9280719280719288E-4</v>
      </c>
      <c r="L23" s="2">
        <f t="shared" si="3"/>
        <v>1.6376839943273509E-2</v>
      </c>
      <c r="M23" s="2">
        <f t="shared" si="4"/>
        <v>2.2365336960741566E-2</v>
      </c>
      <c r="N23" s="2">
        <f t="shared" si="5"/>
        <v>2.4451073402122353E-3</v>
      </c>
      <c r="O23" s="3">
        <f t="shared" si="6"/>
        <v>37.423312883435578</v>
      </c>
      <c r="P23">
        <v>0.32600000000000001</v>
      </c>
      <c r="Q23">
        <v>0.40100000000000002</v>
      </c>
      <c r="R23">
        <v>3.226</v>
      </c>
      <c r="S23">
        <v>3.226</v>
      </c>
      <c r="T23">
        <v>0.245</v>
      </c>
      <c r="U23">
        <v>1.2E-2</v>
      </c>
    </row>
    <row r="24" spans="1:21">
      <c r="A24">
        <v>-450</v>
      </c>
      <c r="B24" s="1">
        <v>0.54740740740740745</v>
      </c>
      <c r="C24">
        <v>50000</v>
      </c>
      <c r="D24">
        <v>614.48</v>
      </c>
      <c r="E24">
        <v>97.9</v>
      </c>
      <c r="F24" s="2">
        <v>3.7559999999999998</v>
      </c>
      <c r="G24" s="2">
        <v>8.3379999999999996E-2</v>
      </c>
      <c r="H24" s="2">
        <v>1.458</v>
      </c>
      <c r="I24" s="2">
        <v>1.6220000000000001</v>
      </c>
      <c r="J24" s="2">
        <f t="shared" si="1"/>
        <v>0.37522477522477521</v>
      </c>
      <c r="K24" s="2">
        <f t="shared" si="2"/>
        <v>8.3296703296703301E-3</v>
      </c>
      <c r="L24" s="2">
        <f t="shared" si="3"/>
        <v>2.1215188407995599E-2</v>
      </c>
      <c r="M24" s="2">
        <f t="shared" si="4"/>
        <v>2.6256301141416034E-2</v>
      </c>
      <c r="N24" s="2">
        <f t="shared" si="5"/>
        <v>6.9461008521947585E-3</v>
      </c>
      <c r="O24" s="3">
        <f t="shared" si="6"/>
        <v>38.817891373801913</v>
      </c>
      <c r="P24">
        <v>0.35499999999999998</v>
      </c>
      <c r="Q24">
        <v>0.26400000000000001</v>
      </c>
      <c r="R24">
        <v>3.1259999999999999</v>
      </c>
      <c r="S24">
        <v>2.8479999999999999</v>
      </c>
      <c r="T24">
        <v>0.69599999999999995</v>
      </c>
      <c r="U24">
        <v>1.4999999999999999E-2</v>
      </c>
    </row>
    <row r="25" spans="1:21">
      <c r="A25">
        <v>-500</v>
      </c>
      <c r="B25" s="1">
        <v>0.54863425925925924</v>
      </c>
      <c r="C25">
        <v>50000</v>
      </c>
      <c r="D25">
        <v>530.14</v>
      </c>
      <c r="E25">
        <v>98.24</v>
      </c>
      <c r="F25" s="2">
        <v>4.7450000000000001</v>
      </c>
      <c r="G25" s="2">
        <v>0.14399999999999999</v>
      </c>
      <c r="H25" s="2">
        <v>1.718</v>
      </c>
      <c r="I25" s="2">
        <v>1.7330000000000001</v>
      </c>
      <c r="J25" s="2">
        <f t="shared" si="1"/>
        <v>0.47402597402597407</v>
      </c>
      <c r="K25" s="2">
        <f t="shared" si="2"/>
        <v>1.4385614385614386E-2</v>
      </c>
      <c r="L25" s="2">
        <f t="shared" si="3"/>
        <v>2.945629794780644E-2</v>
      </c>
      <c r="M25" s="2">
        <f t="shared" si="4"/>
        <v>2.9972914198688427E-2</v>
      </c>
      <c r="N25" s="2">
        <f t="shared" si="5"/>
        <v>1.2774438348863925E-2</v>
      </c>
      <c r="O25" s="3">
        <f t="shared" si="6"/>
        <v>36.206533192834563</v>
      </c>
      <c r="P25">
        <v>0.159</v>
      </c>
      <c r="Q25">
        <v>5.5E-2</v>
      </c>
      <c r="R25">
        <v>2.6429999999999998</v>
      </c>
      <c r="S25">
        <v>2.6709999999999998</v>
      </c>
      <c r="T25">
        <v>1.28</v>
      </c>
      <c r="U25">
        <v>0.02</v>
      </c>
    </row>
    <row r="26" spans="1:21">
      <c r="A26">
        <v>-550</v>
      </c>
      <c r="B26" s="1">
        <v>0.55023148148148149</v>
      </c>
      <c r="C26">
        <v>50000</v>
      </c>
      <c r="D26">
        <v>453.22</v>
      </c>
      <c r="E26">
        <v>97.78</v>
      </c>
      <c r="F26" s="2">
        <v>6.08</v>
      </c>
      <c r="G26" s="2">
        <v>0.1474</v>
      </c>
      <c r="H26" s="2">
        <v>1.802</v>
      </c>
      <c r="I26" s="2">
        <v>1.6850000000000001</v>
      </c>
      <c r="J26" s="2">
        <f t="shared" si="1"/>
        <v>0.60739260739260736</v>
      </c>
      <c r="K26" s="2">
        <f t="shared" si="2"/>
        <v>1.4725274725274726E-2</v>
      </c>
      <c r="L26" s="2">
        <f t="shared" si="3"/>
        <v>3.2407193206394014E-2</v>
      </c>
      <c r="M26" s="2">
        <f t="shared" si="4"/>
        <v>2.8335550563322796E-2</v>
      </c>
      <c r="N26" s="2">
        <f t="shared" si="5"/>
        <v>1.3373240146466922E-2</v>
      </c>
      <c r="O26" s="3">
        <f t="shared" si="6"/>
        <v>29.638157894736846</v>
      </c>
      <c r="P26">
        <v>-0.21199999999999999</v>
      </c>
      <c r="Q26">
        <v>-0.188</v>
      </c>
      <c r="R26">
        <v>2.6150000000000002</v>
      </c>
      <c r="S26">
        <v>2.681</v>
      </c>
      <c r="T26">
        <v>1.34</v>
      </c>
      <c r="U26">
        <v>2.1000000000000001E-2</v>
      </c>
    </row>
    <row r="27" spans="1:21">
      <c r="A27">
        <v>-600</v>
      </c>
      <c r="B27" s="1">
        <v>0.55189814814814808</v>
      </c>
      <c r="C27">
        <v>49013</v>
      </c>
      <c r="D27">
        <v>326.88</v>
      </c>
      <c r="E27">
        <v>98.1</v>
      </c>
      <c r="F27" s="2">
        <v>7.4989999999999997</v>
      </c>
      <c r="G27" s="2">
        <v>7.0760000000000003E-2</v>
      </c>
      <c r="H27" s="2">
        <v>1.5529999999999999</v>
      </c>
      <c r="I27" s="2">
        <v>1.4570000000000001</v>
      </c>
      <c r="J27" s="2">
        <f t="shared" si="1"/>
        <v>0.74915084915084917</v>
      </c>
      <c r="K27" s="2">
        <f t="shared" si="2"/>
        <v>7.0689310689310697E-3</v>
      </c>
      <c r="L27" s="2">
        <f t="shared" si="3"/>
        <v>2.4069926077918087E-2</v>
      </c>
      <c r="M27" s="2">
        <f t="shared" si="4"/>
        <v>2.1186096620662061E-2</v>
      </c>
      <c r="N27" s="2">
        <f t="shared" si="5"/>
        <v>9.331328012646696E-3</v>
      </c>
      <c r="O27" s="3">
        <f t="shared" si="6"/>
        <v>20.709427923723162</v>
      </c>
      <c r="P27">
        <v>-0.73099999999999998</v>
      </c>
      <c r="Q27">
        <v>-0.54900000000000004</v>
      </c>
      <c r="R27">
        <v>3.8079999999999998</v>
      </c>
      <c r="S27">
        <v>3.4279999999999999</v>
      </c>
      <c r="T27">
        <v>0.93500000000000005</v>
      </c>
      <c r="U27">
        <v>1.4999999999999999E-2</v>
      </c>
    </row>
    <row r="28" spans="1:21">
      <c r="A28">
        <v>-650</v>
      </c>
      <c r="B28" s="1">
        <v>0.55409722222222224</v>
      </c>
      <c r="C28">
        <v>50000</v>
      </c>
      <c r="D28">
        <v>727.3</v>
      </c>
      <c r="E28">
        <v>97.95</v>
      </c>
      <c r="F28" s="2">
        <v>8.36</v>
      </c>
      <c r="G28" s="2">
        <v>-1.9769999999999999E-2</v>
      </c>
      <c r="H28" s="2">
        <v>1.133</v>
      </c>
      <c r="I28" s="2">
        <v>1.175</v>
      </c>
      <c r="J28" s="2">
        <f t="shared" si="1"/>
        <v>0.83516483516483508</v>
      </c>
      <c r="K28" s="2">
        <f t="shared" si="2"/>
        <v>-1.975024975024975E-3</v>
      </c>
      <c r="L28" s="2">
        <f t="shared" si="3"/>
        <v>1.2811254679386548E-2</v>
      </c>
      <c r="M28" s="2">
        <f t="shared" si="4"/>
        <v>1.3778678863593951E-2</v>
      </c>
      <c r="N28" s="2">
        <f t="shared" si="5"/>
        <v>3.6027908155780285E-3</v>
      </c>
      <c r="O28" s="3">
        <f t="shared" si="6"/>
        <v>13.552631578947368</v>
      </c>
      <c r="P28">
        <v>-0.65900000000000003</v>
      </c>
      <c r="Q28">
        <v>-0.83599999999999997</v>
      </c>
      <c r="R28">
        <v>5.1289999999999996</v>
      </c>
      <c r="S28">
        <v>4.5990000000000002</v>
      </c>
      <c r="T28">
        <v>0.36099999999999999</v>
      </c>
      <c r="U28">
        <v>8.9999999999999993E-3</v>
      </c>
    </row>
    <row r="29" spans="1:21">
      <c r="A29">
        <v>-700</v>
      </c>
      <c r="B29" s="1">
        <v>0.5550694444444445</v>
      </c>
      <c r="C29">
        <v>50000</v>
      </c>
      <c r="D29">
        <v>678.73</v>
      </c>
      <c r="E29">
        <v>98.06</v>
      </c>
      <c r="F29" s="2">
        <v>8.6809999999999992</v>
      </c>
      <c r="G29" s="2">
        <v>-5.274E-3</v>
      </c>
      <c r="H29" s="2">
        <v>0.83909999999999996</v>
      </c>
      <c r="I29" s="2">
        <v>0.95379999999999998</v>
      </c>
      <c r="J29" s="2">
        <f t="shared" si="1"/>
        <v>0.86723276723276721</v>
      </c>
      <c r="K29" s="2">
        <f t="shared" si="2"/>
        <v>-5.2687312687312688E-4</v>
      </c>
      <c r="L29" s="2">
        <f t="shared" si="3"/>
        <v>7.0268274183359104E-3</v>
      </c>
      <c r="M29" s="2">
        <f t="shared" si="4"/>
        <v>9.079176966889254E-3</v>
      </c>
      <c r="N29" s="2">
        <f t="shared" si="5"/>
        <v>-1.3972041944069918E-4</v>
      </c>
      <c r="O29" s="3">
        <f t="shared" si="6"/>
        <v>9.6659371040202746</v>
      </c>
      <c r="P29">
        <v>-0.129</v>
      </c>
      <c r="Q29">
        <v>-0.55200000000000005</v>
      </c>
      <c r="R29">
        <v>4.0149999999999997</v>
      </c>
      <c r="S29">
        <v>4.6399999999999997</v>
      </c>
      <c r="T29">
        <v>-1.4E-2</v>
      </c>
      <c r="U29">
        <v>5.0000000000000001E-3</v>
      </c>
    </row>
    <row r="30" spans="1:21">
      <c r="A30">
        <v>-750</v>
      </c>
      <c r="B30" s="1">
        <v>0.5564351851851852</v>
      </c>
      <c r="C30">
        <v>50000</v>
      </c>
      <c r="D30">
        <v>1074.92</v>
      </c>
      <c r="E30">
        <v>94.29</v>
      </c>
      <c r="F30" s="2">
        <v>8.6530000000000005</v>
      </c>
      <c r="G30" s="2">
        <v>-1.159E-2</v>
      </c>
      <c r="H30" s="2">
        <v>0.73409999999999997</v>
      </c>
      <c r="I30" s="2">
        <v>0.82150000000000001</v>
      </c>
      <c r="J30" s="2">
        <f t="shared" si="1"/>
        <v>0.86443556443556446</v>
      </c>
      <c r="K30" s="2">
        <f t="shared" si="2"/>
        <v>-1.1578421578421578E-3</v>
      </c>
      <c r="L30" s="2">
        <f t="shared" si="3"/>
        <v>5.3782661893550998E-3</v>
      </c>
      <c r="M30" s="2">
        <f t="shared" si="4"/>
        <v>6.7351454739067139E-3</v>
      </c>
      <c r="N30" s="2">
        <f t="shared" si="5"/>
        <v>-8.782426364843947E-4</v>
      </c>
      <c r="O30" s="3">
        <f t="shared" si="6"/>
        <v>8.4837628568126657</v>
      </c>
      <c r="P30">
        <v>2.4E-2</v>
      </c>
      <c r="Q30">
        <v>-2.9000000000000001E-2</v>
      </c>
      <c r="R30">
        <v>3.1160000000000001</v>
      </c>
      <c r="S30">
        <v>3.2530000000000001</v>
      </c>
      <c r="T30">
        <v>-8.7999999999999995E-2</v>
      </c>
      <c r="U30">
        <v>4.0000000000000001E-3</v>
      </c>
    </row>
    <row r="31" spans="1:21">
      <c r="A31">
        <v>-800</v>
      </c>
      <c r="B31" s="1">
        <v>0.55716435185185187</v>
      </c>
      <c r="C31">
        <v>50000</v>
      </c>
      <c r="D31">
        <v>803.12</v>
      </c>
      <c r="E31">
        <v>95.61</v>
      </c>
      <c r="F31" s="2">
        <v>8.5860000000000003</v>
      </c>
      <c r="G31" s="2">
        <v>3.644E-2</v>
      </c>
      <c r="H31" s="2">
        <v>0.71809999999999996</v>
      </c>
      <c r="I31" s="2">
        <v>0.82</v>
      </c>
      <c r="J31" s="2">
        <f t="shared" si="1"/>
        <v>0.85774225774225776</v>
      </c>
      <c r="K31" s="2">
        <f t="shared" si="2"/>
        <v>3.6403596403596404E-3</v>
      </c>
      <c r="L31" s="2">
        <f t="shared" si="3"/>
        <v>5.1463781972273482E-3</v>
      </c>
      <c r="M31" s="2">
        <f t="shared" si="4"/>
        <v>6.7105721451375796E-3</v>
      </c>
      <c r="N31" s="2">
        <f t="shared" si="5"/>
        <v>-1.69660509320849E-4</v>
      </c>
      <c r="O31" s="3">
        <f t="shared" si="6"/>
        <v>8.3636151875145579</v>
      </c>
      <c r="P31">
        <v>7.5999999999999998E-2</v>
      </c>
      <c r="Q31">
        <v>0.13</v>
      </c>
      <c r="R31">
        <v>3.1640000000000001</v>
      </c>
      <c r="S31">
        <v>3.2770000000000001</v>
      </c>
      <c r="T31">
        <v>-1.7000000000000001E-2</v>
      </c>
      <c r="U31">
        <v>4.0000000000000001E-3</v>
      </c>
    </row>
    <row r="32" spans="1:21">
      <c r="A32">
        <v>-850</v>
      </c>
      <c r="B32" s="1">
        <v>0.55804398148148149</v>
      </c>
      <c r="C32">
        <v>50000</v>
      </c>
      <c r="D32">
        <v>636.16999999999996</v>
      </c>
      <c r="E32">
        <v>95.89</v>
      </c>
      <c r="F32" s="2">
        <v>8.6010000000000009</v>
      </c>
      <c r="G32" s="2">
        <v>-3.0880000000000001E-2</v>
      </c>
      <c r="H32" s="2">
        <v>0.75639999999999996</v>
      </c>
      <c r="I32" s="2">
        <v>0.83660000000000001</v>
      </c>
      <c r="J32" s="2">
        <f t="shared" si="1"/>
        <v>0.85924075924075938</v>
      </c>
      <c r="K32" s="2">
        <f t="shared" si="2"/>
        <v>-3.0849150849150851E-3</v>
      </c>
      <c r="L32" s="2">
        <f t="shared" si="3"/>
        <v>5.7099839221717349E-3</v>
      </c>
      <c r="M32" s="2">
        <f t="shared" si="4"/>
        <v>6.9850185778257698E-3</v>
      </c>
      <c r="N32" s="2">
        <f t="shared" si="5"/>
        <v>8.3832251664419505E-4</v>
      </c>
      <c r="O32" s="3">
        <f t="shared" si="6"/>
        <v>8.7943262411347511</v>
      </c>
      <c r="P32">
        <v>0.28699999999999998</v>
      </c>
      <c r="Q32">
        <v>0.24299999999999999</v>
      </c>
      <c r="R32">
        <v>3.327</v>
      </c>
      <c r="S32">
        <v>3.1190000000000002</v>
      </c>
      <c r="T32">
        <v>8.4000000000000005E-2</v>
      </c>
      <c r="U32">
        <v>4.0000000000000001E-3</v>
      </c>
    </row>
    <row r="33" spans="1:21">
      <c r="A33">
        <v>-900</v>
      </c>
      <c r="B33" s="1">
        <v>0.55914351851851851</v>
      </c>
      <c r="C33">
        <v>50000</v>
      </c>
      <c r="D33">
        <v>680.02</v>
      </c>
      <c r="E33">
        <v>95.85</v>
      </c>
      <c r="F33" s="2">
        <v>8.782</v>
      </c>
      <c r="G33" s="2">
        <v>-5.1290000000000002E-2</v>
      </c>
      <c r="H33" s="2">
        <v>0.86770000000000003</v>
      </c>
      <c r="I33" s="2">
        <v>0.85329999999999995</v>
      </c>
      <c r="J33" s="2">
        <f t="shared" si="1"/>
        <v>0.87732267732267732</v>
      </c>
      <c r="K33" s="2">
        <f t="shared" si="2"/>
        <v>-5.1238761238761241E-3</v>
      </c>
      <c r="L33" s="2">
        <f t="shared" si="3"/>
        <v>7.5139973912201697E-3</v>
      </c>
      <c r="M33" s="2">
        <f t="shared" si="4"/>
        <v>7.2666682967382256E-3</v>
      </c>
      <c r="N33" s="2">
        <f t="shared" si="5"/>
        <v>2.4251472802921357E-3</v>
      </c>
      <c r="O33" s="3">
        <f t="shared" si="6"/>
        <v>9.8804372580277828</v>
      </c>
      <c r="P33">
        <v>0.40500000000000003</v>
      </c>
      <c r="Q33">
        <v>0.23699999999999999</v>
      </c>
      <c r="R33">
        <v>3.26</v>
      </c>
      <c r="S33">
        <v>2.9039999999999999</v>
      </c>
      <c r="T33">
        <v>0.24299999999999999</v>
      </c>
      <c r="U33">
        <v>5.0000000000000001E-3</v>
      </c>
    </row>
    <row r="34" spans="1:21">
      <c r="A34">
        <v>-950</v>
      </c>
      <c r="B34" s="1">
        <v>0.56253472222222223</v>
      </c>
      <c r="C34">
        <v>50000</v>
      </c>
      <c r="D34">
        <v>4278.43</v>
      </c>
      <c r="E34">
        <v>86.91</v>
      </c>
      <c r="F34" s="2">
        <v>9.1669999999999998</v>
      </c>
      <c r="G34" s="2">
        <v>-8.9819999999999997E-2</v>
      </c>
      <c r="H34" s="2">
        <v>1.012</v>
      </c>
      <c r="I34" s="2">
        <v>0.92110000000000003</v>
      </c>
      <c r="J34" s="2">
        <f t="shared" si="1"/>
        <v>0.91578421578421576</v>
      </c>
      <c r="K34" s="2">
        <f t="shared" si="2"/>
        <v>-8.9730269730269735E-3</v>
      </c>
      <c r="L34" s="2">
        <f t="shared" si="3"/>
        <v>1.0220987803405386E-2</v>
      </c>
      <c r="M34" s="2">
        <f t="shared" si="4"/>
        <v>8.4673090146616618E-3</v>
      </c>
      <c r="N34" s="2">
        <f t="shared" si="5"/>
        <v>4.0319321038601768E-3</v>
      </c>
      <c r="O34" s="3">
        <f t="shared" si="6"/>
        <v>11.039598560052362</v>
      </c>
      <c r="P34">
        <v>0.32800000000000001</v>
      </c>
      <c r="Q34">
        <v>6.2E-2</v>
      </c>
      <c r="R34">
        <v>2.7709999999999999</v>
      </c>
      <c r="S34">
        <v>2.7570000000000001</v>
      </c>
      <c r="T34">
        <v>0.40400000000000003</v>
      </c>
      <c r="U34">
        <v>6.0000000000000001E-3</v>
      </c>
    </row>
    <row r="35" spans="1:21">
      <c r="A35">
        <v>-1000</v>
      </c>
      <c r="B35" s="1">
        <v>0.56285879629629632</v>
      </c>
      <c r="C35">
        <v>50000</v>
      </c>
      <c r="D35">
        <v>3285.6</v>
      </c>
      <c r="E35">
        <v>90.27</v>
      </c>
      <c r="F35" s="2">
        <v>9.702</v>
      </c>
      <c r="G35" s="2">
        <v>-7.2779999999999997E-2</v>
      </c>
      <c r="H35" s="2">
        <v>1.093</v>
      </c>
      <c r="I35" s="2">
        <v>0.9002</v>
      </c>
      <c r="J35" s="2">
        <f t="shared" si="1"/>
        <v>0.96923076923076923</v>
      </c>
      <c r="K35" s="2">
        <f t="shared" si="2"/>
        <v>-7.2707292707292707E-3</v>
      </c>
      <c r="L35" s="2">
        <f t="shared" si="3"/>
        <v>1.1922632811743701E-2</v>
      </c>
      <c r="M35" s="2">
        <f t="shared" si="4"/>
        <v>8.0874174776272671E-3</v>
      </c>
      <c r="N35" s="2">
        <f t="shared" si="5"/>
        <v>4.6906140812234716E-3</v>
      </c>
      <c r="O35" s="3">
        <f t="shared" si="6"/>
        <v>11.265718408575552</v>
      </c>
      <c r="P35">
        <v>8.4000000000000005E-2</v>
      </c>
      <c r="Q35">
        <v>-9.2999999999999999E-2</v>
      </c>
      <c r="R35">
        <v>2.5739999999999998</v>
      </c>
      <c r="S35">
        <v>2.7010000000000001</v>
      </c>
      <c r="T35">
        <v>0.47</v>
      </c>
      <c r="U35">
        <v>7.0000000000000001E-3</v>
      </c>
    </row>
    <row r="36" spans="1:21">
      <c r="A36">
        <v>-1050</v>
      </c>
      <c r="B36" s="1">
        <v>0.56320601851851848</v>
      </c>
      <c r="C36">
        <v>50000</v>
      </c>
      <c r="D36">
        <v>1524.75</v>
      </c>
      <c r="E36">
        <v>94.47</v>
      </c>
      <c r="F36" s="2">
        <v>10.28</v>
      </c>
      <c r="G36" s="2">
        <v>-7.1069999999999994E-2</v>
      </c>
      <c r="H36" s="2">
        <v>1.0900000000000001</v>
      </c>
      <c r="I36" s="2">
        <v>0.874</v>
      </c>
      <c r="J36" s="2">
        <f t="shared" si="1"/>
        <v>1.0269730269730268</v>
      </c>
      <c r="K36" s="2">
        <f t="shared" si="2"/>
        <v>-7.0999000999000996E-3</v>
      </c>
      <c r="L36" s="2">
        <f t="shared" si="3"/>
        <v>1.1857273595535334E-2</v>
      </c>
      <c r="M36" s="2">
        <f t="shared" si="4"/>
        <v>7.6235053657631091E-3</v>
      </c>
      <c r="N36" s="2">
        <f t="shared" si="5"/>
        <v>4.6606739913433223E-3</v>
      </c>
      <c r="O36" s="3">
        <f t="shared" si="6"/>
        <v>10.603112840466927</v>
      </c>
      <c r="P36">
        <v>-0.20799999999999999</v>
      </c>
      <c r="Q36">
        <v>-0.28699999999999998</v>
      </c>
      <c r="R36">
        <v>2.5259999999999998</v>
      </c>
      <c r="S36">
        <v>2.7759999999999998</v>
      </c>
      <c r="T36">
        <v>0.46700000000000003</v>
      </c>
      <c r="U36">
        <v>7.0000000000000001E-3</v>
      </c>
    </row>
    <row r="37" spans="1:21">
      <c r="A37">
        <v>-1100</v>
      </c>
      <c r="B37" s="1">
        <v>0.5642476851851852</v>
      </c>
      <c r="C37">
        <v>50000</v>
      </c>
      <c r="D37">
        <v>935.23</v>
      </c>
      <c r="E37">
        <v>95.23</v>
      </c>
      <c r="F37" s="2">
        <v>10.98</v>
      </c>
      <c r="G37" s="2">
        <v>-1.864E-2</v>
      </c>
      <c r="H37" s="2">
        <v>0.94810000000000005</v>
      </c>
      <c r="I37" s="2">
        <v>0.80389999999999995</v>
      </c>
      <c r="J37" s="2">
        <f t="shared" si="1"/>
        <v>1.0969030969030971</v>
      </c>
      <c r="K37" s="2">
        <f t="shared" si="2"/>
        <v>-1.8621378621378622E-3</v>
      </c>
      <c r="L37" s="2">
        <f t="shared" si="3"/>
        <v>8.9709851586974466E-3</v>
      </c>
      <c r="M37" s="2">
        <f t="shared" si="4"/>
        <v>6.449646357638365E-3</v>
      </c>
      <c r="N37" s="2">
        <f t="shared" si="5"/>
        <v>3.542910635817729E-3</v>
      </c>
      <c r="O37" s="3">
        <f t="shared" si="6"/>
        <v>8.6347905282331503</v>
      </c>
      <c r="P37">
        <v>-0.55500000000000005</v>
      </c>
      <c r="Q37">
        <v>-0.52800000000000002</v>
      </c>
      <c r="R37">
        <v>3.22</v>
      </c>
      <c r="S37">
        <v>3.359</v>
      </c>
      <c r="T37">
        <v>0.35499999999999998</v>
      </c>
      <c r="U37">
        <v>5.0000000000000001E-3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>
      <selection activeCell="I10" sqref="I10"/>
    </sheetView>
  </sheetViews>
  <sheetFormatPr baseColWidth="10" defaultColWidth="11" defaultRowHeight="13"/>
  <cols>
    <col min="9" max="9" width="35.85546875" customWidth="1"/>
  </cols>
  <sheetData/>
  <sheetCalcPr fullCalcOnLoad="1"/>
  <phoneticPr fontId="2" type="noConversion"/>
  <pageMargins left="0.75196850393700787" right="0.75196850393700787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showWhiteSpace="0" workbookViewId="0">
      <selection activeCell="L13" sqref="L13"/>
    </sheetView>
  </sheetViews>
  <sheetFormatPr baseColWidth="10" defaultColWidth="11" defaultRowHeight="13"/>
  <sheetData/>
  <sheetCalcPr fullCalcOnLoad="1"/>
  <phoneticPr fontId="2" type="noConversion"/>
  <pageMargins left="0.75196850393700787" right="0.75196850393700787" top="1" bottom="1" header="0.5" footer="0.5"/>
  <pageSetup paperSize="251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zoomScale="130" zoomScaleNormal="130" zoomScalePageLayoutView="130" workbookViewId="0">
      <selection activeCell="I39" sqref="I39"/>
    </sheetView>
  </sheetViews>
  <sheetFormatPr baseColWidth="10" defaultColWidth="11" defaultRowHeight="13"/>
  <sheetData/>
  <sheetCalcPr fullCalcOnLoad="1"/>
  <phoneticPr fontId="2" type="noConversion"/>
  <pageMargins left="0.75196850393700787" right="0.75196850393700787" top="1" bottom="1" header="0.5" footer="0.5"/>
  <pageSetup paperSize="251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zoomScale="110" zoomScaleNormal="110" zoomScalePageLayoutView="110" workbookViewId="0">
      <selection activeCell="I21" sqref="I21"/>
    </sheetView>
  </sheetViews>
  <sheetFormatPr baseColWidth="10" defaultColWidth="11" defaultRowHeight="13"/>
  <sheetData/>
  <phoneticPr fontId="2" type="noConversion"/>
  <pageMargins left="0.75196850393700787" right="0.75196850393700787" top="1" bottom="1" header="0.5" footer="0.5"/>
  <pageSetup paperSize="251" orientation="landscape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>
      <selection activeCell="J10" sqref="J10"/>
    </sheetView>
  </sheetViews>
  <sheetFormatPr baseColWidth="10" defaultColWidth="11" defaultRowHeight="13"/>
  <sheetData/>
  <sheetCalcPr fullCalcOnLoad="1"/>
  <phoneticPr fontId="2" type="noConversion"/>
  <pageMargins left="0.75196850393700787" right="0.75196850393700787" top="1" bottom="1" header="0.5" footer="0.5"/>
  <pageSetup paperSize="251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showWhiteSpace="0" zoomScaleNormal="120" zoomScalePageLayoutView="120" workbookViewId="0">
      <selection activeCell="K10" sqref="K10"/>
    </sheetView>
  </sheetViews>
  <sheetFormatPr baseColWidth="10" defaultColWidth="11" defaultRowHeight="13"/>
  <sheetData/>
  <phoneticPr fontId="2" type="noConversion"/>
  <pageMargins left="0.75196850393700787" right="0.75196850393700787" top="1" bottom="1" header="0.5" footer="0.5"/>
  <pageSetup paperSize="251" orientation="landscape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300913TSR350XD1Grid.txt</vt:lpstr>
      <vt:lpstr>300913TSR475XD1Grid.txt</vt:lpstr>
      <vt:lpstr>300913TSR8XD1Grid.txt</vt:lpstr>
      <vt:lpstr>Umean</vt:lpstr>
      <vt:lpstr>Vmean</vt:lpstr>
      <vt:lpstr>uu</vt:lpstr>
      <vt:lpstr>vv</vt:lpstr>
      <vt:lpstr>uv</vt:lpstr>
      <vt:lpstr>Tu</vt:lpstr>
      <vt:lpstr>tsr8@1D</vt:lpstr>
      <vt:lpstr>tsr475@1D</vt:lpstr>
      <vt:lpstr>tsr350@1D</vt:lpstr>
    </vt:vector>
  </TitlesOfParts>
  <Company>Norwegian University of Science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Per-Åge Krogstad</dc:creator>
  <cp:lastModifiedBy>Per-Åge Krogstad</cp:lastModifiedBy>
  <cp:lastPrinted>2013-10-29T08:18:25Z</cp:lastPrinted>
  <dcterms:created xsi:type="dcterms:W3CDTF">2013-09-30T13:03:42Z</dcterms:created>
  <dcterms:modified xsi:type="dcterms:W3CDTF">2013-11-06T13:22:49Z</dcterms:modified>
</cp:coreProperties>
</file>