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Default Extension="xml" ContentType="application/xml"/>
  <Override PartName="/xl/worksheets/sheet10.xml" ContentType="application/vnd.openxmlformats-officedocument.spreadsheetml.workshee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00" yWindow="-80" windowWidth="24800" windowHeight="16060" tabRatio="628" firstSheet="2" activeTab="8"/>
  </bookViews>
  <sheets>
    <sheet name="011013TSR350XD3Grid.txt" sheetId="9" r:id="rId1"/>
    <sheet name="011013TSR475XD3Grid.txt" sheetId="1" r:id="rId2"/>
    <sheet name="011013TSR8XD3Grid.txt" sheetId="2" r:id="rId3"/>
    <sheet name="Umean" sheetId="3" r:id="rId4"/>
    <sheet name="Vmean" sheetId="4" r:id="rId5"/>
    <sheet name="uu" sheetId="5" r:id="rId6"/>
    <sheet name="vv" sheetId="6" r:id="rId7"/>
    <sheet name="uv" sheetId="7" r:id="rId8"/>
    <sheet name="Tu" sheetId="8" r:id="rId9"/>
    <sheet name="tsr8@3D" sheetId="10" r:id="rId10"/>
    <sheet name="tsr475@3D" sheetId="12" r:id="rId11"/>
    <sheet name="tsr350@3D" sheetId="13" r:id="rId12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36" i="9"/>
  <c r="N36"/>
  <c r="M36"/>
  <c r="L36"/>
  <c r="K36"/>
  <c r="J36"/>
  <c r="O35"/>
  <c r="N35"/>
  <c r="M35"/>
  <c r="L35"/>
  <c r="K35"/>
  <c r="J35"/>
  <c r="O34"/>
  <c r="N34"/>
  <c r="M34"/>
  <c r="L34"/>
  <c r="K34"/>
  <c r="J34"/>
  <c r="O33"/>
  <c r="N33"/>
  <c r="M33"/>
  <c r="L33"/>
  <c r="K33"/>
  <c r="J33"/>
  <c r="O32"/>
  <c r="N32"/>
  <c r="M32"/>
  <c r="L32"/>
  <c r="K32"/>
  <c r="J32"/>
  <c r="O31"/>
  <c r="N31"/>
  <c r="M31"/>
  <c r="L31"/>
  <c r="K31"/>
  <c r="J31"/>
  <c r="O30"/>
  <c r="N30"/>
  <c r="M30"/>
  <c r="L30"/>
  <c r="K30"/>
  <c r="J30"/>
  <c r="O29"/>
  <c r="N29"/>
  <c r="M29"/>
  <c r="L29"/>
  <c r="K29"/>
  <c r="J29"/>
  <c r="O28"/>
  <c r="N28"/>
  <c r="M28"/>
  <c r="L28"/>
  <c r="K28"/>
  <c r="J28"/>
  <c r="O27"/>
  <c r="N27"/>
  <c r="M27"/>
  <c r="L27"/>
  <c r="K27"/>
  <c r="J27"/>
  <c r="O26"/>
  <c r="N26"/>
  <c r="M26"/>
  <c r="L26"/>
  <c r="K26"/>
  <c r="J26"/>
  <c r="O25"/>
  <c r="N25"/>
  <c r="M25"/>
  <c r="L25"/>
  <c r="K25"/>
  <c r="J25"/>
  <c r="O24"/>
  <c r="N24"/>
  <c r="M24"/>
  <c r="L24"/>
  <c r="K24"/>
  <c r="J24"/>
  <c r="O23"/>
  <c r="N23"/>
  <c r="M23"/>
  <c r="L23"/>
  <c r="K23"/>
  <c r="J23"/>
  <c r="O22"/>
  <c r="N22"/>
  <c r="M22"/>
  <c r="L22"/>
  <c r="K22"/>
  <c r="J22"/>
  <c r="O21"/>
  <c r="N21"/>
  <c r="M21"/>
  <c r="L21"/>
  <c r="K21"/>
  <c r="J21"/>
  <c r="O20"/>
  <c r="N20"/>
  <c r="M20"/>
  <c r="L20"/>
  <c r="K20"/>
  <c r="J20"/>
  <c r="O19"/>
  <c r="N19"/>
  <c r="M19"/>
  <c r="L19"/>
  <c r="K19"/>
  <c r="J19"/>
  <c r="O18"/>
  <c r="N18"/>
  <c r="M18"/>
  <c r="L18"/>
  <c r="K18"/>
  <c r="J18"/>
  <c r="O17"/>
  <c r="N17"/>
  <c r="M17"/>
  <c r="L17"/>
  <c r="K17"/>
  <c r="J17"/>
  <c r="O16"/>
  <c r="N16"/>
  <c r="M16"/>
  <c r="L16"/>
  <c r="K16"/>
  <c r="J16"/>
  <c r="O15"/>
  <c r="N15"/>
  <c r="M15"/>
  <c r="L15"/>
  <c r="K15"/>
  <c r="J15"/>
  <c r="O14"/>
  <c r="N14"/>
  <c r="M14"/>
  <c r="L14"/>
  <c r="K14"/>
  <c r="J14"/>
  <c r="O13"/>
  <c r="N13"/>
  <c r="M13"/>
  <c r="L13"/>
  <c r="K13"/>
  <c r="J13"/>
  <c r="O12"/>
  <c r="N12"/>
  <c r="M12"/>
  <c r="L12"/>
  <c r="K12"/>
  <c r="J12"/>
  <c r="O11"/>
  <c r="N11"/>
  <c r="M11"/>
  <c r="L11"/>
  <c r="K11"/>
  <c r="J11"/>
  <c r="O10"/>
  <c r="N10"/>
  <c r="M10"/>
  <c r="L10"/>
  <c r="K10"/>
  <c r="J10"/>
  <c r="O9"/>
  <c r="N9"/>
  <c r="M9"/>
  <c r="L9"/>
  <c r="K9"/>
  <c r="J9"/>
  <c r="O8"/>
  <c r="N8"/>
  <c r="M8"/>
  <c r="L8"/>
  <c r="K8"/>
  <c r="J8"/>
  <c r="O7"/>
  <c r="N7"/>
  <c r="M7"/>
  <c r="L7"/>
  <c r="K7"/>
  <c r="J7"/>
  <c r="O6"/>
  <c r="N6"/>
  <c r="M6"/>
  <c r="L6"/>
  <c r="K6"/>
  <c r="J6"/>
  <c r="O36" i="1"/>
  <c r="N36"/>
  <c r="M36"/>
  <c r="L36"/>
  <c r="K36"/>
  <c r="J36"/>
  <c r="O35"/>
  <c r="N35"/>
  <c r="M35"/>
  <c r="L35"/>
  <c r="K35"/>
  <c r="J35"/>
  <c r="O34"/>
  <c r="N34"/>
  <c r="M34"/>
  <c r="L34"/>
  <c r="K34"/>
  <c r="J34"/>
  <c r="O33"/>
  <c r="N33"/>
  <c r="M33"/>
  <c r="L33"/>
  <c r="K33"/>
  <c r="J33"/>
  <c r="O32"/>
  <c r="N32"/>
  <c r="M32"/>
  <c r="L32"/>
  <c r="K32"/>
  <c r="J32"/>
  <c r="O31"/>
  <c r="N31"/>
  <c r="M31"/>
  <c r="L31"/>
  <c r="K31"/>
  <c r="J31"/>
  <c r="O30"/>
  <c r="N30"/>
  <c r="M30"/>
  <c r="L30"/>
  <c r="K30"/>
  <c r="J30"/>
  <c r="O29"/>
  <c r="N29"/>
  <c r="M29"/>
  <c r="L29"/>
  <c r="K29"/>
  <c r="J29"/>
  <c r="O28"/>
  <c r="N28"/>
  <c r="M28"/>
  <c r="L28"/>
  <c r="K28"/>
  <c r="J28"/>
  <c r="O27"/>
  <c r="N27"/>
  <c r="M27"/>
  <c r="L27"/>
  <c r="K27"/>
  <c r="J27"/>
  <c r="O26"/>
  <c r="N26"/>
  <c r="M26"/>
  <c r="L26"/>
  <c r="K26"/>
  <c r="J26"/>
  <c r="O25"/>
  <c r="N25"/>
  <c r="M25"/>
  <c r="L25"/>
  <c r="K25"/>
  <c r="J25"/>
  <c r="O24"/>
  <c r="N24"/>
  <c r="M24"/>
  <c r="L24"/>
  <c r="K24"/>
  <c r="J24"/>
  <c r="O23"/>
  <c r="N23"/>
  <c r="M23"/>
  <c r="L23"/>
  <c r="K23"/>
  <c r="J23"/>
  <c r="O22"/>
  <c r="N22"/>
  <c r="M22"/>
  <c r="L22"/>
  <c r="K22"/>
  <c r="J22"/>
  <c r="O21"/>
  <c r="N21"/>
  <c r="M21"/>
  <c r="L21"/>
  <c r="K21"/>
  <c r="J21"/>
  <c r="O20"/>
  <c r="N20"/>
  <c r="M20"/>
  <c r="L20"/>
  <c r="K20"/>
  <c r="J20"/>
  <c r="O19"/>
  <c r="N19"/>
  <c r="M19"/>
  <c r="L19"/>
  <c r="K19"/>
  <c r="J19"/>
  <c r="O18"/>
  <c r="N18"/>
  <c r="M18"/>
  <c r="L18"/>
  <c r="K18"/>
  <c r="J18"/>
  <c r="O17"/>
  <c r="N17"/>
  <c r="M17"/>
  <c r="L17"/>
  <c r="K17"/>
  <c r="J17"/>
  <c r="O16"/>
  <c r="N16"/>
  <c r="M16"/>
  <c r="L16"/>
  <c r="K16"/>
  <c r="J16"/>
  <c r="O15"/>
  <c r="N15"/>
  <c r="M15"/>
  <c r="L15"/>
  <c r="K15"/>
  <c r="J15"/>
  <c r="O14"/>
  <c r="N14"/>
  <c r="M14"/>
  <c r="L14"/>
  <c r="K14"/>
  <c r="J14"/>
  <c r="O13"/>
  <c r="N13"/>
  <c r="M13"/>
  <c r="L13"/>
  <c r="K13"/>
  <c r="J13"/>
  <c r="O12"/>
  <c r="N12"/>
  <c r="M12"/>
  <c r="L12"/>
  <c r="K12"/>
  <c r="J12"/>
  <c r="O11"/>
  <c r="N11"/>
  <c r="M11"/>
  <c r="L11"/>
  <c r="K11"/>
  <c r="J11"/>
  <c r="O10"/>
  <c r="N10"/>
  <c r="M10"/>
  <c r="L10"/>
  <c r="K10"/>
  <c r="J10"/>
  <c r="O9"/>
  <c r="N9"/>
  <c r="M9"/>
  <c r="L9"/>
  <c r="K9"/>
  <c r="J9"/>
  <c r="O8"/>
  <c r="N8"/>
  <c r="M8"/>
  <c r="L8"/>
  <c r="K8"/>
  <c r="J8"/>
  <c r="O7"/>
  <c r="N7"/>
  <c r="M7"/>
  <c r="L7"/>
  <c r="K7"/>
  <c r="J7"/>
  <c r="O6"/>
  <c r="N6"/>
  <c r="M6"/>
  <c r="L6"/>
  <c r="K6"/>
  <c r="J6"/>
  <c r="O36" i="2"/>
  <c r="N36"/>
  <c r="M36"/>
  <c r="L36"/>
  <c r="K36"/>
  <c r="J36"/>
  <c r="O35"/>
  <c r="N35"/>
  <c r="M35"/>
  <c r="L35"/>
  <c r="K35"/>
  <c r="J35"/>
  <c r="O34"/>
  <c r="N34"/>
  <c r="M34"/>
  <c r="L34"/>
  <c r="K34"/>
  <c r="J34"/>
  <c r="O33"/>
  <c r="N33"/>
  <c r="M33"/>
  <c r="L33"/>
  <c r="K33"/>
  <c r="J33"/>
  <c r="O32"/>
  <c r="N32"/>
  <c r="M32"/>
  <c r="L32"/>
  <c r="K32"/>
  <c r="J32"/>
  <c r="O31"/>
  <c r="N31"/>
  <c r="M31"/>
  <c r="L31"/>
  <c r="K31"/>
  <c r="J31"/>
  <c r="O30"/>
  <c r="N30"/>
  <c r="M30"/>
  <c r="L30"/>
  <c r="K30"/>
  <c r="J30"/>
  <c r="O29"/>
  <c r="N29"/>
  <c r="M29"/>
  <c r="L29"/>
  <c r="K29"/>
  <c r="J29"/>
  <c r="O28"/>
  <c r="N28"/>
  <c r="M28"/>
  <c r="L28"/>
  <c r="K28"/>
  <c r="J28"/>
  <c r="O27"/>
  <c r="N27"/>
  <c r="M27"/>
  <c r="L27"/>
  <c r="K27"/>
  <c r="J27"/>
  <c r="O26"/>
  <c r="N26"/>
  <c r="M26"/>
  <c r="L26"/>
  <c r="K26"/>
  <c r="J26"/>
  <c r="O25"/>
  <c r="N25"/>
  <c r="M25"/>
  <c r="L25"/>
  <c r="K25"/>
  <c r="J25"/>
  <c r="O24"/>
  <c r="N24"/>
  <c r="M24"/>
  <c r="L24"/>
  <c r="K24"/>
  <c r="J24"/>
  <c r="O23"/>
  <c r="N23"/>
  <c r="M23"/>
  <c r="L23"/>
  <c r="K23"/>
  <c r="J23"/>
  <c r="O22"/>
  <c r="N22"/>
  <c r="M22"/>
  <c r="L22"/>
  <c r="K22"/>
  <c r="J22"/>
  <c r="O21"/>
  <c r="N21"/>
  <c r="M21"/>
  <c r="L21"/>
  <c r="K21"/>
  <c r="J21"/>
  <c r="O20"/>
  <c r="N20"/>
  <c r="M20"/>
  <c r="L20"/>
  <c r="K20"/>
  <c r="J20"/>
  <c r="O19"/>
  <c r="N19"/>
  <c r="M19"/>
  <c r="L19"/>
  <c r="K19"/>
  <c r="J19"/>
  <c r="O18"/>
  <c r="N18"/>
  <c r="M18"/>
  <c r="L18"/>
  <c r="K18"/>
  <c r="J18"/>
  <c r="O17"/>
  <c r="N17"/>
  <c r="M17"/>
  <c r="L17"/>
  <c r="K17"/>
  <c r="J17"/>
  <c r="O16"/>
  <c r="N16"/>
  <c r="M16"/>
  <c r="L16"/>
  <c r="K16"/>
  <c r="J16"/>
  <c r="O15"/>
  <c r="N15"/>
  <c r="M15"/>
  <c r="L15"/>
  <c r="K15"/>
  <c r="J15"/>
  <c r="O14"/>
  <c r="N14"/>
  <c r="M14"/>
  <c r="L14"/>
  <c r="K14"/>
  <c r="J14"/>
  <c r="O13"/>
  <c r="N13"/>
  <c r="M13"/>
  <c r="L13"/>
  <c r="K13"/>
  <c r="J13"/>
  <c r="O12"/>
  <c r="N12"/>
  <c r="M12"/>
  <c r="L12"/>
  <c r="K12"/>
  <c r="J12"/>
  <c r="O11"/>
  <c r="N11"/>
  <c r="M11"/>
  <c r="L11"/>
  <c r="K11"/>
  <c r="J11"/>
  <c r="O10"/>
  <c r="N10"/>
  <c r="M10"/>
  <c r="L10"/>
  <c r="K10"/>
  <c r="J10"/>
  <c r="O9"/>
  <c r="N9"/>
  <c r="M9"/>
  <c r="L9"/>
  <c r="K9"/>
  <c r="J9"/>
  <c r="O8"/>
  <c r="N8"/>
  <c r="M8"/>
  <c r="L8"/>
  <c r="K8"/>
  <c r="J8"/>
  <c r="O7"/>
  <c r="N7"/>
  <c r="M7"/>
  <c r="L7"/>
  <c r="K7"/>
  <c r="J7"/>
  <c r="O6"/>
  <c r="N6"/>
  <c r="M6"/>
  <c r="L6"/>
  <c r="K6"/>
  <c r="J6"/>
  <c r="X89" i="13"/>
  <c r="L89"/>
  <c r="K89"/>
  <c r="J89"/>
  <c r="F89"/>
  <c r="X88"/>
  <c r="L88"/>
  <c r="K88"/>
  <c r="J88"/>
  <c r="F88"/>
  <c r="X87"/>
  <c r="L87"/>
  <c r="K87"/>
  <c r="J87"/>
  <c r="F87"/>
  <c r="X86"/>
  <c r="L86"/>
  <c r="K86"/>
  <c r="J86"/>
  <c r="F86"/>
  <c r="X85"/>
  <c r="L85"/>
  <c r="K85"/>
  <c r="J85"/>
  <c r="F85"/>
  <c r="X84"/>
  <c r="L84"/>
  <c r="K84"/>
  <c r="J84"/>
  <c r="F84"/>
  <c r="X83"/>
  <c r="L83"/>
  <c r="K83"/>
  <c r="J83"/>
  <c r="F83"/>
  <c r="X82"/>
  <c r="L82"/>
  <c r="K82"/>
  <c r="J82"/>
  <c r="F82"/>
  <c r="X81"/>
  <c r="L81"/>
  <c r="K81"/>
  <c r="J81"/>
  <c r="F81"/>
  <c r="X80"/>
  <c r="L80"/>
  <c r="K80"/>
  <c r="J80"/>
  <c r="F80"/>
  <c r="X79"/>
  <c r="L79"/>
  <c r="K79"/>
  <c r="J79"/>
  <c r="F79"/>
  <c r="X78"/>
  <c r="L78"/>
  <c r="K78"/>
  <c r="J78"/>
  <c r="F78"/>
  <c r="X77"/>
  <c r="L77"/>
  <c r="K77"/>
  <c r="J77"/>
  <c r="F77"/>
  <c r="X76"/>
  <c r="L76"/>
  <c r="K76"/>
  <c r="J76"/>
  <c r="F76"/>
  <c r="X75"/>
  <c r="L75"/>
  <c r="K75"/>
  <c r="J75"/>
  <c r="F75"/>
  <c r="X74"/>
  <c r="L74"/>
  <c r="K74"/>
  <c r="J74"/>
  <c r="F74"/>
  <c r="X73"/>
  <c r="L73"/>
  <c r="K73"/>
  <c r="J73"/>
  <c r="F73"/>
  <c r="X72"/>
  <c r="L72"/>
  <c r="K72"/>
  <c r="J72"/>
  <c r="F72"/>
  <c r="X71"/>
  <c r="L71"/>
  <c r="K71"/>
  <c r="J71"/>
  <c r="F71"/>
  <c r="X70"/>
  <c r="L70"/>
  <c r="K70"/>
  <c r="J70"/>
  <c r="F70"/>
  <c r="X69"/>
  <c r="L69"/>
  <c r="K69"/>
  <c r="J69"/>
  <c r="F69"/>
  <c r="X68"/>
  <c r="L68"/>
  <c r="K68"/>
  <c r="J68"/>
  <c r="F68"/>
  <c r="X67"/>
  <c r="L67"/>
  <c r="K67"/>
  <c r="J67"/>
  <c r="F67"/>
  <c r="X66"/>
  <c r="L66"/>
  <c r="K66"/>
  <c r="J66"/>
  <c r="F66"/>
  <c r="X65"/>
  <c r="L65"/>
  <c r="K65"/>
  <c r="J65"/>
  <c r="F65"/>
  <c r="X64"/>
  <c r="L64"/>
  <c r="K64"/>
  <c r="J64"/>
  <c r="F64"/>
  <c r="X63"/>
  <c r="L63"/>
  <c r="K63"/>
  <c r="J63"/>
  <c r="F63"/>
  <c r="X62"/>
  <c r="L62"/>
  <c r="K62"/>
  <c r="J62"/>
  <c r="F62"/>
  <c r="X61"/>
  <c r="L61"/>
  <c r="K61"/>
  <c r="J61"/>
  <c r="F61"/>
  <c r="X60"/>
  <c r="L60"/>
  <c r="K60"/>
  <c r="J60"/>
  <c r="F60"/>
  <c r="X59"/>
  <c r="L59"/>
  <c r="K59"/>
  <c r="J59"/>
  <c r="F59"/>
  <c r="X58"/>
  <c r="L58"/>
  <c r="K58"/>
  <c r="J58"/>
  <c r="F58"/>
  <c r="X57"/>
  <c r="L57"/>
  <c r="K57"/>
  <c r="J57"/>
  <c r="F57"/>
  <c r="X56"/>
  <c r="L56"/>
  <c r="K56"/>
  <c r="J56"/>
  <c r="F56"/>
  <c r="X55"/>
  <c r="L55"/>
  <c r="K55"/>
  <c r="J55"/>
  <c r="F55"/>
  <c r="X54"/>
  <c r="L54"/>
  <c r="K54"/>
  <c r="J54"/>
  <c r="F54"/>
  <c r="X53"/>
  <c r="L53"/>
  <c r="K53"/>
  <c r="J53"/>
  <c r="F53"/>
  <c r="X52"/>
  <c r="L52"/>
  <c r="K52"/>
  <c r="J52"/>
  <c r="F52"/>
  <c r="X51"/>
  <c r="L51"/>
  <c r="K51"/>
  <c r="J51"/>
  <c r="F51"/>
  <c r="X50"/>
  <c r="L50"/>
  <c r="K50"/>
  <c r="J50"/>
  <c r="F50"/>
  <c r="X49"/>
  <c r="L49"/>
  <c r="K49"/>
  <c r="J49"/>
  <c r="F49"/>
  <c r="X48"/>
  <c r="L48"/>
  <c r="K48"/>
  <c r="J48"/>
  <c r="F48"/>
  <c r="X47"/>
  <c r="L47"/>
  <c r="K47"/>
  <c r="J47"/>
  <c r="F47"/>
  <c r="X46"/>
  <c r="L46"/>
  <c r="K46"/>
  <c r="J46"/>
  <c r="F46"/>
  <c r="X45"/>
  <c r="L45"/>
  <c r="K45"/>
  <c r="J45"/>
  <c r="F45"/>
  <c r="X44"/>
  <c r="L44"/>
  <c r="K44"/>
  <c r="J44"/>
  <c r="F44"/>
  <c r="X43"/>
  <c r="L43"/>
  <c r="K43"/>
  <c r="J43"/>
  <c r="F43"/>
  <c r="X42"/>
  <c r="L42"/>
  <c r="K42"/>
  <c r="J42"/>
  <c r="F42"/>
  <c r="X41"/>
  <c r="L41"/>
  <c r="K41"/>
  <c r="J41"/>
  <c r="F41"/>
  <c r="X40"/>
  <c r="L40"/>
  <c r="K40"/>
  <c r="J40"/>
  <c r="F40"/>
  <c r="X39"/>
  <c r="L39"/>
  <c r="K39"/>
  <c r="J39"/>
  <c r="F39"/>
  <c r="A39"/>
  <c r="X38"/>
  <c r="L38"/>
  <c r="K38"/>
  <c r="J38"/>
  <c r="F38"/>
  <c r="A38"/>
  <c r="X37"/>
  <c r="L37"/>
  <c r="K37"/>
  <c r="J37"/>
  <c r="F37"/>
  <c r="A37"/>
  <c r="X36"/>
  <c r="L36"/>
  <c r="K36"/>
  <c r="J36"/>
  <c r="F36"/>
  <c r="A36"/>
  <c r="X35"/>
  <c r="L35"/>
  <c r="K35"/>
  <c r="J35"/>
  <c r="F35"/>
  <c r="A35"/>
  <c r="X34"/>
  <c r="L34"/>
  <c r="K34"/>
  <c r="J34"/>
  <c r="F34"/>
  <c r="A34"/>
  <c r="X33"/>
  <c r="L33"/>
  <c r="K33"/>
  <c r="J33"/>
  <c r="F33"/>
  <c r="A33"/>
  <c r="X32"/>
  <c r="L32"/>
  <c r="K32"/>
  <c r="J32"/>
  <c r="F32"/>
  <c r="A32"/>
  <c r="X31"/>
  <c r="L31"/>
  <c r="K31"/>
  <c r="J31"/>
  <c r="F31"/>
  <c r="A31"/>
  <c r="X30"/>
  <c r="L30"/>
  <c r="K30"/>
  <c r="J30"/>
  <c r="F30"/>
  <c r="A30"/>
  <c r="X29"/>
  <c r="L29"/>
  <c r="K29"/>
  <c r="J29"/>
  <c r="F29"/>
  <c r="A29"/>
  <c r="X28"/>
  <c r="L28"/>
  <c r="K28"/>
  <c r="J28"/>
  <c r="F28"/>
  <c r="A28"/>
  <c r="X27"/>
  <c r="L27"/>
  <c r="K27"/>
  <c r="J27"/>
  <c r="F27"/>
  <c r="A27"/>
  <c r="X26"/>
  <c r="L26"/>
  <c r="K26"/>
  <c r="J26"/>
  <c r="F26"/>
  <c r="A26"/>
  <c r="X25"/>
  <c r="L25"/>
  <c r="K25"/>
  <c r="J25"/>
  <c r="F25"/>
  <c r="A25"/>
  <c r="X24"/>
  <c r="L24"/>
  <c r="K24"/>
  <c r="J24"/>
  <c r="F24"/>
  <c r="A24"/>
  <c r="X23"/>
  <c r="L23"/>
  <c r="K23"/>
  <c r="J23"/>
  <c r="F23"/>
  <c r="A23"/>
  <c r="X22"/>
  <c r="L22"/>
  <c r="K22"/>
  <c r="J22"/>
  <c r="F22"/>
  <c r="A22"/>
  <c r="X21"/>
  <c r="L21"/>
  <c r="K21"/>
  <c r="J21"/>
  <c r="F21"/>
  <c r="A21"/>
  <c r="X20"/>
  <c r="L20"/>
  <c r="K20"/>
  <c r="J20"/>
  <c r="F20"/>
  <c r="A20"/>
  <c r="X19"/>
  <c r="L19"/>
  <c r="K19"/>
  <c r="J19"/>
  <c r="F19"/>
  <c r="A19"/>
  <c r="X18"/>
  <c r="L18"/>
  <c r="K18"/>
  <c r="J18"/>
  <c r="F18"/>
  <c r="A18"/>
  <c r="X17"/>
  <c r="L17"/>
  <c r="K17"/>
  <c r="J17"/>
  <c r="F17"/>
  <c r="A17"/>
  <c r="X16"/>
  <c r="L16"/>
  <c r="K16"/>
  <c r="J16"/>
  <c r="F16"/>
  <c r="A16"/>
  <c r="X15"/>
  <c r="L15"/>
  <c r="K15"/>
  <c r="J15"/>
  <c r="F15"/>
  <c r="A15"/>
  <c r="X14"/>
  <c r="L14"/>
  <c r="K14"/>
  <c r="J14"/>
  <c r="F14"/>
  <c r="A14"/>
  <c r="X13"/>
  <c r="L13"/>
  <c r="K13"/>
  <c r="J13"/>
  <c r="F13"/>
  <c r="A13"/>
  <c r="X12"/>
  <c r="L12"/>
  <c r="K12"/>
  <c r="J12"/>
  <c r="F12"/>
  <c r="A12"/>
  <c r="X11"/>
  <c r="L11"/>
  <c r="K11"/>
  <c r="J11"/>
  <c r="F11"/>
  <c r="A11"/>
  <c r="X10"/>
  <c r="L10"/>
  <c r="K10"/>
  <c r="J10"/>
  <c r="F10"/>
  <c r="A10"/>
  <c r="X9"/>
  <c r="L9"/>
  <c r="K9"/>
  <c r="J9"/>
  <c r="F9"/>
  <c r="A9"/>
  <c r="X8"/>
  <c r="L8"/>
  <c r="K8"/>
  <c r="J8"/>
  <c r="F8"/>
  <c r="A8"/>
  <c r="X7"/>
  <c r="L7"/>
  <c r="K7"/>
  <c r="J7"/>
  <c r="F7"/>
  <c r="A7"/>
  <c r="X6"/>
  <c r="L6"/>
  <c r="K6"/>
  <c r="J6"/>
  <c r="F6"/>
  <c r="A6"/>
  <c r="X5"/>
  <c r="L5"/>
  <c r="K5"/>
  <c r="J5"/>
  <c r="F5"/>
  <c r="A5"/>
  <c r="X4"/>
  <c r="L4"/>
  <c r="K4"/>
  <c r="J4"/>
  <c r="F4"/>
  <c r="X89" i="12"/>
  <c r="L89"/>
  <c r="K89"/>
  <c r="J89"/>
  <c r="F89"/>
  <c r="X88"/>
  <c r="L88"/>
  <c r="K88"/>
  <c r="J88"/>
  <c r="F88"/>
  <c r="X87"/>
  <c r="L87"/>
  <c r="K87"/>
  <c r="J87"/>
  <c r="F87"/>
  <c r="X86"/>
  <c r="L86"/>
  <c r="K86"/>
  <c r="J86"/>
  <c r="F86"/>
  <c r="X85"/>
  <c r="L85"/>
  <c r="K85"/>
  <c r="J85"/>
  <c r="F85"/>
  <c r="X84"/>
  <c r="L84"/>
  <c r="K84"/>
  <c r="J84"/>
  <c r="F84"/>
  <c r="X83"/>
  <c r="L83"/>
  <c r="K83"/>
  <c r="J83"/>
  <c r="F83"/>
  <c r="X82"/>
  <c r="L82"/>
  <c r="K82"/>
  <c r="J82"/>
  <c r="F82"/>
  <c r="X81"/>
  <c r="L81"/>
  <c r="K81"/>
  <c r="J81"/>
  <c r="F81"/>
  <c r="X80"/>
  <c r="L80"/>
  <c r="K80"/>
  <c r="J80"/>
  <c r="F80"/>
  <c r="X79"/>
  <c r="L79"/>
  <c r="K79"/>
  <c r="J79"/>
  <c r="F79"/>
  <c r="X78"/>
  <c r="L78"/>
  <c r="K78"/>
  <c r="J78"/>
  <c r="F78"/>
  <c r="X77"/>
  <c r="L77"/>
  <c r="K77"/>
  <c r="J77"/>
  <c r="F77"/>
  <c r="X76"/>
  <c r="L76"/>
  <c r="K76"/>
  <c r="J76"/>
  <c r="F76"/>
  <c r="X75"/>
  <c r="L75"/>
  <c r="K75"/>
  <c r="J75"/>
  <c r="F75"/>
  <c r="X74"/>
  <c r="L74"/>
  <c r="K74"/>
  <c r="J74"/>
  <c r="F74"/>
  <c r="X73"/>
  <c r="L73"/>
  <c r="K73"/>
  <c r="J73"/>
  <c r="F73"/>
  <c r="X72"/>
  <c r="L72"/>
  <c r="K72"/>
  <c r="J72"/>
  <c r="F72"/>
  <c r="X71"/>
  <c r="L71"/>
  <c r="K71"/>
  <c r="J71"/>
  <c r="F71"/>
  <c r="X70"/>
  <c r="L70"/>
  <c r="K70"/>
  <c r="J70"/>
  <c r="F70"/>
  <c r="X69"/>
  <c r="L69"/>
  <c r="K69"/>
  <c r="J69"/>
  <c r="F69"/>
  <c r="X68"/>
  <c r="L68"/>
  <c r="K68"/>
  <c r="J68"/>
  <c r="F68"/>
  <c r="X67"/>
  <c r="L67"/>
  <c r="K67"/>
  <c r="J67"/>
  <c r="F67"/>
  <c r="X66"/>
  <c r="L66"/>
  <c r="K66"/>
  <c r="J66"/>
  <c r="F66"/>
  <c r="X65"/>
  <c r="L65"/>
  <c r="K65"/>
  <c r="J65"/>
  <c r="F65"/>
  <c r="X64"/>
  <c r="L64"/>
  <c r="K64"/>
  <c r="J64"/>
  <c r="F64"/>
  <c r="X63"/>
  <c r="L63"/>
  <c r="K63"/>
  <c r="J63"/>
  <c r="F63"/>
  <c r="X62"/>
  <c r="L62"/>
  <c r="K62"/>
  <c r="J62"/>
  <c r="F62"/>
  <c r="X61"/>
  <c r="L61"/>
  <c r="K61"/>
  <c r="J61"/>
  <c r="F61"/>
  <c r="X60"/>
  <c r="L60"/>
  <c r="K60"/>
  <c r="J60"/>
  <c r="F60"/>
  <c r="X59"/>
  <c r="L59"/>
  <c r="K59"/>
  <c r="J59"/>
  <c r="F59"/>
  <c r="X58"/>
  <c r="L58"/>
  <c r="K58"/>
  <c r="J58"/>
  <c r="F58"/>
  <c r="X57"/>
  <c r="L57"/>
  <c r="K57"/>
  <c r="J57"/>
  <c r="F57"/>
  <c r="X56"/>
  <c r="L56"/>
  <c r="K56"/>
  <c r="J56"/>
  <c r="F56"/>
  <c r="X55"/>
  <c r="L55"/>
  <c r="K55"/>
  <c r="J55"/>
  <c r="F55"/>
  <c r="X54"/>
  <c r="L54"/>
  <c r="K54"/>
  <c r="J54"/>
  <c r="F54"/>
  <c r="X53"/>
  <c r="L53"/>
  <c r="K53"/>
  <c r="J53"/>
  <c r="F53"/>
  <c r="X52"/>
  <c r="L52"/>
  <c r="K52"/>
  <c r="J52"/>
  <c r="F52"/>
  <c r="X51"/>
  <c r="L51"/>
  <c r="K51"/>
  <c r="J51"/>
  <c r="F51"/>
  <c r="X50"/>
  <c r="L50"/>
  <c r="K50"/>
  <c r="J50"/>
  <c r="F50"/>
  <c r="X49"/>
  <c r="L49"/>
  <c r="K49"/>
  <c r="J49"/>
  <c r="F49"/>
  <c r="X48"/>
  <c r="L48"/>
  <c r="K48"/>
  <c r="J48"/>
  <c r="F48"/>
  <c r="X47"/>
  <c r="L47"/>
  <c r="K47"/>
  <c r="J47"/>
  <c r="F47"/>
  <c r="X46"/>
  <c r="L46"/>
  <c r="K46"/>
  <c r="J46"/>
  <c r="F46"/>
  <c r="X45"/>
  <c r="L45"/>
  <c r="K45"/>
  <c r="J45"/>
  <c r="F45"/>
  <c r="X44"/>
  <c r="L44"/>
  <c r="K44"/>
  <c r="J44"/>
  <c r="F44"/>
  <c r="X43"/>
  <c r="L43"/>
  <c r="K43"/>
  <c r="J43"/>
  <c r="F43"/>
  <c r="X42"/>
  <c r="L42"/>
  <c r="K42"/>
  <c r="J42"/>
  <c r="F42"/>
  <c r="X41"/>
  <c r="L41"/>
  <c r="K41"/>
  <c r="J41"/>
  <c r="F41"/>
  <c r="X40"/>
  <c r="L40"/>
  <c r="K40"/>
  <c r="J40"/>
  <c r="F40"/>
  <c r="X39"/>
  <c r="L39"/>
  <c r="K39"/>
  <c r="J39"/>
  <c r="F39"/>
  <c r="A39"/>
  <c r="X38"/>
  <c r="L38"/>
  <c r="K38"/>
  <c r="J38"/>
  <c r="F38"/>
  <c r="A38"/>
  <c r="X37"/>
  <c r="L37"/>
  <c r="K37"/>
  <c r="J37"/>
  <c r="F37"/>
  <c r="A37"/>
  <c r="X36"/>
  <c r="L36"/>
  <c r="K36"/>
  <c r="J36"/>
  <c r="F36"/>
  <c r="A36"/>
  <c r="X35"/>
  <c r="L35"/>
  <c r="K35"/>
  <c r="J35"/>
  <c r="F35"/>
  <c r="A35"/>
  <c r="X34"/>
  <c r="L34"/>
  <c r="K34"/>
  <c r="J34"/>
  <c r="F34"/>
  <c r="A34"/>
  <c r="X33"/>
  <c r="L33"/>
  <c r="K33"/>
  <c r="J33"/>
  <c r="F33"/>
  <c r="A33"/>
  <c r="X32"/>
  <c r="L32"/>
  <c r="K32"/>
  <c r="J32"/>
  <c r="F32"/>
  <c r="A32"/>
  <c r="X31"/>
  <c r="L31"/>
  <c r="K31"/>
  <c r="J31"/>
  <c r="F31"/>
  <c r="A31"/>
  <c r="X30"/>
  <c r="L30"/>
  <c r="K30"/>
  <c r="J30"/>
  <c r="F30"/>
  <c r="A30"/>
  <c r="X29"/>
  <c r="L29"/>
  <c r="K29"/>
  <c r="J29"/>
  <c r="F29"/>
  <c r="A29"/>
  <c r="X28"/>
  <c r="L28"/>
  <c r="K28"/>
  <c r="J28"/>
  <c r="F28"/>
  <c r="A28"/>
  <c r="X27"/>
  <c r="L27"/>
  <c r="K27"/>
  <c r="J27"/>
  <c r="F27"/>
  <c r="A27"/>
  <c r="X26"/>
  <c r="L26"/>
  <c r="K26"/>
  <c r="J26"/>
  <c r="F26"/>
  <c r="A26"/>
  <c r="X25"/>
  <c r="L25"/>
  <c r="K25"/>
  <c r="J25"/>
  <c r="F25"/>
  <c r="A25"/>
  <c r="X24"/>
  <c r="L24"/>
  <c r="K24"/>
  <c r="J24"/>
  <c r="F24"/>
  <c r="A24"/>
  <c r="X23"/>
  <c r="L23"/>
  <c r="K23"/>
  <c r="J23"/>
  <c r="F23"/>
  <c r="A23"/>
  <c r="X22"/>
  <c r="L22"/>
  <c r="K22"/>
  <c r="J22"/>
  <c r="F22"/>
  <c r="A22"/>
  <c r="X21"/>
  <c r="L21"/>
  <c r="K21"/>
  <c r="J21"/>
  <c r="F21"/>
  <c r="A21"/>
  <c r="X20"/>
  <c r="L20"/>
  <c r="K20"/>
  <c r="J20"/>
  <c r="F20"/>
  <c r="A20"/>
  <c r="X19"/>
  <c r="L19"/>
  <c r="K19"/>
  <c r="J19"/>
  <c r="F19"/>
  <c r="A19"/>
  <c r="X18"/>
  <c r="L18"/>
  <c r="K18"/>
  <c r="J18"/>
  <c r="F18"/>
  <c r="A18"/>
  <c r="X17"/>
  <c r="L17"/>
  <c r="K17"/>
  <c r="J17"/>
  <c r="F17"/>
  <c r="A17"/>
  <c r="X16"/>
  <c r="L16"/>
  <c r="K16"/>
  <c r="J16"/>
  <c r="F16"/>
  <c r="A16"/>
  <c r="X15"/>
  <c r="L15"/>
  <c r="K15"/>
  <c r="J15"/>
  <c r="F15"/>
  <c r="A15"/>
  <c r="X14"/>
  <c r="L14"/>
  <c r="K14"/>
  <c r="J14"/>
  <c r="F14"/>
  <c r="A14"/>
  <c r="X13"/>
  <c r="L13"/>
  <c r="K13"/>
  <c r="J13"/>
  <c r="F13"/>
  <c r="A13"/>
  <c r="X12"/>
  <c r="L12"/>
  <c r="K12"/>
  <c r="J12"/>
  <c r="F12"/>
  <c r="A12"/>
  <c r="X11"/>
  <c r="L11"/>
  <c r="K11"/>
  <c r="J11"/>
  <c r="F11"/>
  <c r="A11"/>
  <c r="X10"/>
  <c r="L10"/>
  <c r="K10"/>
  <c r="J10"/>
  <c r="F10"/>
  <c r="A10"/>
  <c r="X9"/>
  <c r="L9"/>
  <c r="K9"/>
  <c r="J9"/>
  <c r="F9"/>
  <c r="A9"/>
  <c r="X8"/>
  <c r="L8"/>
  <c r="K8"/>
  <c r="J8"/>
  <c r="F8"/>
  <c r="A8"/>
  <c r="X7"/>
  <c r="L7"/>
  <c r="K7"/>
  <c r="J7"/>
  <c r="F7"/>
  <c r="A7"/>
  <c r="X6"/>
  <c r="L6"/>
  <c r="K6"/>
  <c r="J6"/>
  <c r="F6"/>
  <c r="A6"/>
  <c r="X5"/>
  <c r="L5"/>
  <c r="K5"/>
  <c r="J5"/>
  <c r="F5"/>
  <c r="A5"/>
  <c r="X4"/>
  <c r="L4"/>
  <c r="K4"/>
  <c r="J4"/>
  <c r="F4"/>
  <c r="W81" i="10"/>
  <c r="K81"/>
  <c r="J81"/>
  <c r="I81"/>
  <c r="W80"/>
  <c r="K80"/>
  <c r="J80"/>
  <c r="I80"/>
  <c r="W79"/>
  <c r="K79"/>
  <c r="J79"/>
  <c r="I79"/>
  <c r="W78"/>
  <c r="K78"/>
  <c r="J78"/>
  <c r="I78"/>
  <c r="W77"/>
  <c r="K77"/>
  <c r="J77"/>
  <c r="I77"/>
  <c r="W76"/>
  <c r="K76"/>
  <c r="J76"/>
  <c r="I76"/>
  <c r="W75"/>
  <c r="K75"/>
  <c r="J75"/>
  <c r="I75"/>
  <c r="W74"/>
  <c r="K74"/>
  <c r="J74"/>
  <c r="I74"/>
  <c r="W73"/>
  <c r="K73"/>
  <c r="J73"/>
  <c r="I73"/>
  <c r="W72"/>
  <c r="K72"/>
  <c r="J72"/>
  <c r="I72"/>
  <c r="W71"/>
  <c r="K71"/>
  <c r="J71"/>
  <c r="I71"/>
  <c r="W70"/>
  <c r="K70"/>
  <c r="J70"/>
  <c r="I70"/>
  <c r="W69"/>
  <c r="K69"/>
  <c r="J69"/>
  <c r="I69"/>
  <c r="W68"/>
  <c r="K68"/>
  <c r="J68"/>
  <c r="I68"/>
  <c r="W67"/>
  <c r="K67"/>
  <c r="J67"/>
  <c r="I67"/>
  <c r="W66"/>
  <c r="K66"/>
  <c r="J66"/>
  <c r="I66"/>
  <c r="W65"/>
  <c r="K65"/>
  <c r="J65"/>
  <c r="I65"/>
  <c r="W64"/>
  <c r="K64"/>
  <c r="J64"/>
  <c r="I64"/>
  <c r="W63"/>
  <c r="K63"/>
  <c r="J63"/>
  <c r="I63"/>
  <c r="W62"/>
  <c r="K62"/>
  <c r="J62"/>
  <c r="I62"/>
  <c r="W61"/>
  <c r="K61"/>
  <c r="J61"/>
  <c r="I61"/>
  <c r="W60"/>
  <c r="K60"/>
  <c r="J60"/>
  <c r="I60"/>
  <c r="W59"/>
  <c r="K59"/>
  <c r="J59"/>
  <c r="I59"/>
  <c r="W58"/>
  <c r="K58"/>
  <c r="J58"/>
  <c r="I58"/>
  <c r="W57"/>
  <c r="K57"/>
  <c r="J57"/>
  <c r="I57"/>
  <c r="W56"/>
  <c r="K56"/>
  <c r="J56"/>
  <c r="I56"/>
  <c r="W55"/>
  <c r="K55"/>
  <c r="J55"/>
  <c r="I55"/>
  <c r="W54"/>
  <c r="K54"/>
  <c r="J54"/>
  <c r="I54"/>
  <c r="W53"/>
  <c r="K53"/>
  <c r="J53"/>
  <c r="I53"/>
  <c r="W52"/>
  <c r="K52"/>
  <c r="J52"/>
  <c r="I52"/>
  <c r="W51"/>
  <c r="K51"/>
  <c r="J51"/>
  <c r="I51"/>
  <c r="W50"/>
  <c r="K50"/>
  <c r="J50"/>
  <c r="I50"/>
  <c r="W49"/>
  <c r="K49"/>
  <c r="J49"/>
  <c r="I49"/>
  <c r="W48"/>
  <c r="K48"/>
  <c r="J48"/>
  <c r="I48"/>
  <c r="W47"/>
  <c r="K47"/>
  <c r="J47"/>
  <c r="I47"/>
  <c r="W46"/>
  <c r="K46"/>
  <c r="J46"/>
  <c r="I46"/>
  <c r="W45"/>
  <c r="K45"/>
  <c r="J45"/>
  <c r="I45"/>
  <c r="W44"/>
  <c r="K44"/>
  <c r="J44"/>
  <c r="I44"/>
  <c r="W43"/>
  <c r="K43"/>
  <c r="J43"/>
  <c r="I43"/>
  <c r="W42"/>
  <c r="K42"/>
  <c r="J42"/>
  <c r="I42"/>
  <c r="W41"/>
  <c r="K41"/>
  <c r="J41"/>
  <c r="I41"/>
  <c r="W40"/>
  <c r="K40"/>
  <c r="J40"/>
  <c r="I40"/>
  <c r="W39"/>
  <c r="K39"/>
  <c r="J39"/>
  <c r="I39"/>
  <c r="W38"/>
  <c r="K38"/>
  <c r="J38"/>
  <c r="I38"/>
  <c r="W37"/>
  <c r="K37"/>
  <c r="J37"/>
  <c r="I37"/>
  <c r="W36"/>
  <c r="K36"/>
  <c r="J36"/>
  <c r="I36"/>
  <c r="W35"/>
  <c r="K35"/>
  <c r="J35"/>
  <c r="I35"/>
  <c r="W34"/>
  <c r="K34"/>
  <c r="J34"/>
  <c r="I34"/>
  <c r="W33"/>
  <c r="K33"/>
  <c r="J33"/>
  <c r="I33"/>
  <c r="W32"/>
  <c r="K32"/>
  <c r="J32"/>
  <c r="I32"/>
  <c r="W31"/>
  <c r="K31"/>
  <c r="J31"/>
  <c r="I31"/>
  <c r="W30"/>
  <c r="K30"/>
  <c r="J30"/>
  <c r="I30"/>
  <c r="W29"/>
  <c r="K29"/>
  <c r="J29"/>
  <c r="I29"/>
  <c r="W28"/>
  <c r="K28"/>
  <c r="J28"/>
  <c r="I28"/>
  <c r="W27"/>
  <c r="K27"/>
  <c r="J27"/>
  <c r="I27"/>
  <c r="W26"/>
  <c r="K26"/>
  <c r="J26"/>
  <c r="I26"/>
  <c r="W25"/>
  <c r="K25"/>
  <c r="J25"/>
  <c r="I25"/>
  <c r="W24"/>
  <c r="K24"/>
  <c r="J24"/>
  <c r="I24"/>
  <c r="W23"/>
  <c r="K23"/>
  <c r="J23"/>
  <c r="I23"/>
  <c r="W22"/>
  <c r="K22"/>
  <c r="J22"/>
  <c r="I22"/>
  <c r="W21"/>
  <c r="K21"/>
  <c r="J21"/>
  <c r="I21"/>
  <c r="W20"/>
  <c r="K20"/>
  <c r="J20"/>
  <c r="I20"/>
  <c r="W19"/>
  <c r="K19"/>
  <c r="J19"/>
  <c r="I19"/>
  <c r="W18"/>
  <c r="K18"/>
  <c r="J18"/>
  <c r="I18"/>
  <c r="W17"/>
  <c r="K17"/>
  <c r="J17"/>
  <c r="I17"/>
  <c r="W16"/>
  <c r="K16"/>
  <c r="J16"/>
  <c r="I16"/>
  <c r="W15"/>
  <c r="K15"/>
  <c r="J15"/>
  <c r="I15"/>
  <c r="W14"/>
  <c r="K14"/>
  <c r="J14"/>
  <c r="I14"/>
  <c r="W13"/>
  <c r="K13"/>
  <c r="J13"/>
  <c r="I13"/>
  <c r="W12"/>
  <c r="K12"/>
  <c r="J12"/>
  <c r="I12"/>
  <c r="W11"/>
  <c r="K11"/>
  <c r="J11"/>
  <c r="I11"/>
  <c r="W10"/>
  <c r="K10"/>
  <c r="J10"/>
  <c r="I10"/>
  <c r="W9"/>
  <c r="K9"/>
  <c r="J9"/>
  <c r="I9"/>
  <c r="W8"/>
  <c r="K8"/>
  <c r="J8"/>
  <c r="I8"/>
  <c r="W7"/>
  <c r="K7"/>
  <c r="J7"/>
  <c r="I7"/>
  <c r="W6"/>
  <c r="K6"/>
  <c r="J6"/>
  <c r="I6"/>
  <c r="W5"/>
  <c r="K5"/>
  <c r="J5"/>
  <c r="I5"/>
</calcChain>
</file>

<file path=xl/sharedStrings.xml><?xml version="1.0" encoding="utf-8"?>
<sst xmlns="http://schemas.openxmlformats.org/spreadsheetml/2006/main" count="310" uniqueCount="107">
  <si>
    <t>Validation{1} [%]</t>
  </si>
  <si>
    <t>LDA1-Mean [m/s]</t>
  </si>
  <si>
    <t>LDA2-Mean [m/s]</t>
  </si>
  <si>
    <t>LDA1-RMS [m/s]</t>
  </si>
  <si>
    <t>LDA2-RMS [m/s]</t>
  </si>
  <si>
    <t>LDA1-Skew</t>
  </si>
  <si>
    <t>LDA2-Skew</t>
  </si>
  <si>
    <t>LDA1-Flat</t>
  </si>
  <si>
    <t>LDA2-Flat</t>
  </si>
  <si>
    <t>LDA1 x LDA2 [x2]]</t>
  </si>
  <si>
    <t>LDA1 x LDA2-CrossConf [x2]]</t>
  </si>
  <si>
    <t>C:\Documents and Settings\pak\Desktop\BT3-measurements\300913TSR8XD1Grid.lda</t>
  </si>
  <si>
    <t>Mon Sep 30 12:36:34 2013</t>
  </si>
  <si>
    <t>C:\Documents and Settings\pak\Desktop\BT3-measurements\300913TSR350XD1Grid.lda</t>
  </si>
  <si>
    <t>Tue Oct 01 08:37:27 2013</t>
  </si>
  <si>
    <t>XW, x/D=3, TSR=8.00</t>
    <phoneticPr fontId="2" type="noConversion"/>
  </si>
  <si>
    <t>Z [mm]</t>
    <phoneticPr fontId="2" type="noConversion"/>
  </si>
  <si>
    <t>V/Uhub (TSR2=3.51)</t>
    <phoneticPr fontId="2" type="noConversion"/>
  </si>
  <si>
    <t>U/Uhub (TSR2=3.51)</t>
    <phoneticPr fontId="2" type="noConversion"/>
  </si>
  <si>
    <t>&lt;u2&gt;/Uhub2 (TSR2=3.51)</t>
    <phoneticPr fontId="2" type="noConversion"/>
  </si>
  <si>
    <t>&lt;v2&gt;/Uhub2 (TSR2=3.51)</t>
    <phoneticPr fontId="2" type="noConversion"/>
  </si>
  <si>
    <t>&lt;uv&gt;/Uhub2 (TSR2=3.51)</t>
    <phoneticPr fontId="2" type="noConversion"/>
  </si>
  <si>
    <t>Tu(%) (TSR2=3.51)</t>
    <phoneticPr fontId="2" type="noConversion"/>
  </si>
  <si>
    <t xml:space="preserve">Zpos </t>
  </si>
  <si>
    <t xml:space="preserve">Temp </t>
  </si>
  <si>
    <t xml:space="preserve">Uave </t>
  </si>
  <si>
    <t xml:space="preserve">Umean </t>
  </si>
  <si>
    <t xml:space="preserve">Vmean     </t>
  </si>
  <si>
    <t xml:space="preserve">uu </t>
  </si>
  <si>
    <t xml:space="preserve">vv </t>
  </si>
  <si>
    <t xml:space="preserve">uv </t>
  </si>
  <si>
    <t xml:space="preserve">uuv </t>
  </si>
  <si>
    <t xml:space="preserve">uvv </t>
  </si>
  <si>
    <t xml:space="preserve">uuu </t>
  </si>
  <si>
    <t xml:space="preserve">vvv      </t>
  </si>
  <si>
    <t xml:space="preserve">uu*100 </t>
  </si>
  <si>
    <t xml:space="preserve">vv*100 </t>
  </si>
  <si>
    <t xml:space="preserve">uv*100 </t>
  </si>
  <si>
    <t xml:space="preserve">uuv*1000 </t>
  </si>
  <si>
    <t xml:space="preserve">uvv*1000 </t>
  </si>
  <si>
    <t xml:space="preserve">uuu*1000 </t>
  </si>
  <si>
    <t>LDA, x/D=3, TSR=8.00</t>
    <phoneticPr fontId="2" type="noConversion"/>
  </si>
  <si>
    <t>XW, x/D=3, TSR=4.75</t>
    <phoneticPr fontId="2" type="noConversion"/>
  </si>
  <si>
    <t>Vmean-corr</t>
    <phoneticPr fontId="2" type="noConversion"/>
  </si>
  <si>
    <t>XW, x/D=3, TSR=3.50</t>
    <phoneticPr fontId="2" type="noConversion"/>
  </si>
  <si>
    <t xml:space="preserve">vvv*1000      </t>
  </si>
  <si>
    <t xml:space="preserve">turb% </t>
  </si>
  <si>
    <t xml:space="preserve">Bmean </t>
  </si>
  <si>
    <t xml:space="preserve">B&lt;5 </t>
  </si>
  <si>
    <t xml:space="preserve">5&lt;B&lt;10 </t>
  </si>
  <si>
    <t xml:space="preserve">10&lt;B&lt;20 </t>
  </si>
  <si>
    <t xml:space="preserve">20&lt;B&lt;30 </t>
  </si>
  <si>
    <t xml:space="preserve">&gt;30 </t>
  </si>
  <si>
    <t xml:space="preserve">U_pitot </t>
  </si>
  <si>
    <t xml:space="preserve">U_contr    </t>
  </si>
  <si>
    <t xml:space="preserve">U_r,pit </t>
  </si>
  <si>
    <t xml:space="preserve">U_h,c, </t>
  </si>
  <si>
    <t>U_h,p,</t>
  </si>
  <si>
    <t>uu/Uhub^2</t>
  </si>
  <si>
    <t>vv/Uhub^2</t>
  </si>
  <si>
    <t>uv/Uhub^2</t>
  </si>
  <si>
    <t>Corr-fak-1</t>
    <phoneticPr fontId="2" type="noConversion"/>
  </si>
  <si>
    <t>Corr-fak-2</t>
    <phoneticPr fontId="2" type="noConversion"/>
  </si>
  <si>
    <t>Uhub=</t>
    <phoneticPr fontId="2" type="noConversion"/>
  </si>
  <si>
    <t>X/D=3</t>
    <phoneticPr fontId="2" type="noConversion"/>
  </si>
  <si>
    <t>Lambda=3.51</t>
    <phoneticPr fontId="2" type="noConversion"/>
  </si>
  <si>
    <t>LDA, x/D=3, TSR=3.50</t>
    <phoneticPr fontId="2" type="noConversion"/>
  </si>
  <si>
    <t>LDA, x/D=3, TSR=4.75</t>
    <phoneticPr fontId="2" type="noConversion"/>
  </si>
  <si>
    <t>Lambda=4.76</t>
    <phoneticPr fontId="2" type="noConversion"/>
  </si>
  <si>
    <t>Z [mm]</t>
    <phoneticPr fontId="2" type="noConversion"/>
  </si>
  <si>
    <t>U/Uhub (TSR2=4.76)</t>
    <phoneticPr fontId="2" type="noConversion"/>
  </si>
  <si>
    <t>V/Uhub (TSR2=4.76)</t>
    <phoneticPr fontId="2" type="noConversion"/>
  </si>
  <si>
    <t>&lt;u2&gt;/Uhub2 (TSR2=4.76)</t>
    <phoneticPr fontId="2" type="noConversion"/>
  </si>
  <si>
    <t>&lt;v2&gt;/Uhub2 (TSR2=4.76)</t>
    <phoneticPr fontId="2" type="noConversion"/>
  </si>
  <si>
    <t>&lt;uv&gt;/Uhub2 (TSR2=4.76)</t>
    <phoneticPr fontId="2" type="noConversion"/>
  </si>
  <si>
    <t>Tu(%) (TSR2=4.76)</t>
    <phoneticPr fontId="2" type="noConversion"/>
  </si>
  <si>
    <t>Uhub=</t>
  </si>
  <si>
    <t>X/D=3</t>
  </si>
  <si>
    <t>Lambda=7.99</t>
    <phoneticPr fontId="2" type="noConversion"/>
  </si>
  <si>
    <t>U/Uhub (TSR2=7.99)</t>
    <phoneticPr fontId="2" type="noConversion"/>
  </si>
  <si>
    <t>V/Uhub (TSR2=7.99)</t>
    <phoneticPr fontId="2" type="noConversion"/>
  </si>
  <si>
    <t>&lt;u2&gt;/Uhub2 (TSR2=7.99)</t>
    <phoneticPr fontId="2" type="noConversion"/>
  </si>
  <si>
    <t>&lt;v2&gt;/Uhub2 (TSR2=7.99)</t>
    <phoneticPr fontId="2" type="noConversion"/>
  </si>
  <si>
    <t>&lt;uv&gt;/Uhub2 (TSR2=7.99)</t>
    <phoneticPr fontId="2" type="noConversion"/>
  </si>
  <si>
    <t>Tu(%) (TSR2=7.99)</t>
    <phoneticPr fontId="2" type="noConversion"/>
  </si>
  <si>
    <t xml:space="preserve">(mm) </t>
  </si>
  <si>
    <t xml:space="preserve">(C) </t>
  </si>
  <si>
    <t xml:space="preserve">(m/s) </t>
  </si>
  <si>
    <t xml:space="preserve">(m/s)    </t>
  </si>
  <si>
    <t xml:space="preserve">(-) </t>
  </si>
  <si>
    <t xml:space="preserve">(-)    </t>
  </si>
  <si>
    <t>(m/s)^2</t>
  </si>
  <si>
    <t xml:space="preserve">(m/s)^2 </t>
  </si>
  <si>
    <t xml:space="preserve">(m/s)^3 </t>
  </si>
  <si>
    <t xml:space="preserve">(m/s)^3    </t>
  </si>
  <si>
    <t xml:space="preserve">(deg) </t>
  </si>
  <si>
    <t xml:space="preserve">%  </t>
  </si>
  <si>
    <t>(m/s)</t>
  </si>
  <si>
    <t>Sam update 14/10-2013, X/D=1, TSR=8</t>
    <phoneticPr fontId="2" type="noConversion"/>
  </si>
  <si>
    <t>Uref=</t>
    <phoneticPr fontId="2" type="noConversion"/>
  </si>
  <si>
    <t>DXEX v1</t>
  </si>
  <si>
    <t>C:\Documents and Settings\pak\Desktop\BT3-measurements\300913TSR475XD1Grid.lda</t>
  </si>
  <si>
    <t>Mon Sep 30 14:32:19 2013</t>
  </si>
  <si>
    <t>450.00 mm;0.00 mm;0.00 mm</t>
  </si>
  <si>
    <t>Date_Time</t>
  </si>
  <si>
    <t>Count{1}</t>
  </si>
  <si>
    <t>Data Rate{1} [#/s]</t>
  </si>
</sst>
</file>

<file path=xl/styles.xml><?xml version="1.0" encoding="utf-8"?>
<styleSheet xmlns="http://schemas.openxmlformats.org/spreadsheetml/2006/main">
  <numFmts count="1">
    <numFmt numFmtId="164" formatCode="0.0000"/>
  </numFmts>
  <fonts count="7">
    <font>
      <sz val="10"/>
      <name val="Verdana"/>
    </font>
    <font>
      <sz val="11"/>
      <color theme="1"/>
      <name val="Calibri"/>
      <family val="2"/>
      <scheme val="minor"/>
    </font>
    <font>
      <sz val="8"/>
      <name val="Verdana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indexed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21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0" xfId="2"/>
    <xf numFmtId="0" fontId="0" fillId="0" borderId="0" xfId="0" applyFill="1"/>
    <xf numFmtId="0" fontId="5" fillId="0" borderId="0" xfId="2" applyFont="1"/>
    <xf numFmtId="0" fontId="6" fillId="0" borderId="0" xfId="0" applyFont="1"/>
    <xf numFmtId="164" fontId="0" fillId="0" borderId="0" xfId="0" applyNumberFormat="1"/>
    <xf numFmtId="0" fontId="4" fillId="0" borderId="0" xfId="2" applyFont="1" applyFill="1" applyBorder="1"/>
  </cellXfs>
  <cellStyles count="4">
    <cellStyle name="Comma [0]" xfId="1" builtinId="6"/>
    <cellStyle name="Normal" xfId="0" builtinId="0"/>
    <cellStyle name="Normal 2" xfId="1"/>
    <cellStyle name="Normal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lang="nb-NO"/>
            </a:pPr>
            <a:r>
              <a:rPr/>
              <a:t>With grid Turbulence, Umean @ x/D=</a:t>
            </a:r>
            <a:r>
              <a:rPr lang="nb-NO"/>
              <a:t>3</a:t>
            </a:r>
            <a:endParaRPr/>
          </a:p>
        </c:rich>
      </c:tx>
      <c:layout>
        <c:manualLayout>
          <c:xMode val="edge"/>
          <c:yMode val="edge"/>
          <c:x val="0.340505959182543"/>
          <c:y val="0.0154340836012862"/>
        </c:manualLayout>
      </c:layout>
    </c:title>
    <c:plotArea>
      <c:layout>
        <c:manualLayout>
          <c:layoutTarget val="inner"/>
          <c:xMode val="edge"/>
          <c:yMode val="edge"/>
          <c:x val="0.0850800149981251"/>
          <c:y val="0.0887619047619047"/>
          <c:w val="0.880413798275216"/>
          <c:h val="0.79247969658243"/>
        </c:manualLayout>
      </c:layout>
      <c:scatterChart>
        <c:scatterStyle val="lineMarker"/>
        <c:ser>
          <c:idx val="4"/>
          <c:order val="0"/>
          <c:tx>
            <c:strRef>
              <c:f>'tsr350@3D'!$A$1</c:f>
              <c:strCache>
                <c:ptCount val="1"/>
                <c:pt idx="0">
                  <c:v>XW, x/D=3, TSR=3.50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'tsr350@3D'!$A$4:$A$89</c:f>
              <c:numCache>
                <c:formatCode>General</c:formatCode>
                <c:ptCount val="8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250.0</c:v>
                </c:pt>
                <c:pt idx="9">
                  <c:v>300.0</c:v>
                </c:pt>
                <c:pt idx="10">
                  <c:v>320.0</c:v>
                </c:pt>
                <c:pt idx="11">
                  <c:v>340.0</c:v>
                </c:pt>
                <c:pt idx="12">
                  <c:v>360.0</c:v>
                </c:pt>
                <c:pt idx="13">
                  <c:v>380.0</c:v>
                </c:pt>
                <c:pt idx="14">
                  <c:v>400.0</c:v>
                </c:pt>
                <c:pt idx="15">
                  <c:v>420.0</c:v>
                </c:pt>
                <c:pt idx="16">
                  <c:v>440.0</c:v>
                </c:pt>
                <c:pt idx="17">
                  <c:v>460.0</c:v>
                </c:pt>
                <c:pt idx="18">
                  <c:v>480.0</c:v>
                </c:pt>
                <c:pt idx="19">
                  <c:v>500.0</c:v>
                </c:pt>
                <c:pt idx="20">
                  <c:v>520.0</c:v>
                </c:pt>
                <c:pt idx="21">
                  <c:v>540.0</c:v>
                </c:pt>
                <c:pt idx="22">
                  <c:v>560.0</c:v>
                </c:pt>
                <c:pt idx="23">
                  <c:v>580.0</c:v>
                </c:pt>
                <c:pt idx="24">
                  <c:v>600.0</c:v>
                </c:pt>
                <c:pt idx="25">
                  <c:v>620.0</c:v>
                </c:pt>
                <c:pt idx="26">
                  <c:v>640.0</c:v>
                </c:pt>
                <c:pt idx="27">
                  <c:v>660.0</c:v>
                </c:pt>
                <c:pt idx="28">
                  <c:v>680.0</c:v>
                </c:pt>
                <c:pt idx="29">
                  <c:v>700.0</c:v>
                </c:pt>
                <c:pt idx="30">
                  <c:v>750.0</c:v>
                </c:pt>
                <c:pt idx="31">
                  <c:v>800.0</c:v>
                </c:pt>
                <c:pt idx="32">
                  <c:v>850.0</c:v>
                </c:pt>
                <c:pt idx="33">
                  <c:v>900.0</c:v>
                </c:pt>
                <c:pt idx="34">
                  <c:v>950.0</c:v>
                </c:pt>
                <c:pt idx="35">
                  <c:v>1000.0</c:v>
                </c:pt>
                <c:pt idx="36">
                  <c:v>0.0</c:v>
                </c:pt>
                <c:pt idx="37">
                  <c:v>-20.0</c:v>
                </c:pt>
                <c:pt idx="38">
                  <c:v>-40.0</c:v>
                </c:pt>
                <c:pt idx="39">
                  <c:v>-60.0</c:v>
                </c:pt>
                <c:pt idx="40">
                  <c:v>-80.0</c:v>
                </c:pt>
                <c:pt idx="41">
                  <c:v>-100.0</c:v>
                </c:pt>
                <c:pt idx="42">
                  <c:v>-150.0</c:v>
                </c:pt>
                <c:pt idx="43">
                  <c:v>-200.0</c:v>
                </c:pt>
                <c:pt idx="44">
                  <c:v>-250.0</c:v>
                </c:pt>
                <c:pt idx="45">
                  <c:v>-300.0</c:v>
                </c:pt>
                <c:pt idx="46">
                  <c:v>-320.0</c:v>
                </c:pt>
                <c:pt idx="47">
                  <c:v>-340.0</c:v>
                </c:pt>
                <c:pt idx="48">
                  <c:v>-360.0</c:v>
                </c:pt>
                <c:pt idx="49">
                  <c:v>-380.0</c:v>
                </c:pt>
                <c:pt idx="50">
                  <c:v>-400.0</c:v>
                </c:pt>
                <c:pt idx="51">
                  <c:v>-420.0</c:v>
                </c:pt>
                <c:pt idx="52">
                  <c:v>-440.0</c:v>
                </c:pt>
                <c:pt idx="53">
                  <c:v>-460.0</c:v>
                </c:pt>
                <c:pt idx="54">
                  <c:v>-480.0</c:v>
                </c:pt>
                <c:pt idx="55">
                  <c:v>-500.0</c:v>
                </c:pt>
                <c:pt idx="56">
                  <c:v>-520.0</c:v>
                </c:pt>
                <c:pt idx="57">
                  <c:v>-540.0</c:v>
                </c:pt>
                <c:pt idx="58">
                  <c:v>-560.0</c:v>
                </c:pt>
                <c:pt idx="59">
                  <c:v>-580.0</c:v>
                </c:pt>
                <c:pt idx="60">
                  <c:v>-600.0</c:v>
                </c:pt>
                <c:pt idx="61">
                  <c:v>-620.0</c:v>
                </c:pt>
                <c:pt idx="62">
                  <c:v>-640.0</c:v>
                </c:pt>
                <c:pt idx="63">
                  <c:v>-660.0</c:v>
                </c:pt>
                <c:pt idx="64">
                  <c:v>-680.0</c:v>
                </c:pt>
                <c:pt idx="65">
                  <c:v>-700.0</c:v>
                </c:pt>
                <c:pt idx="66">
                  <c:v>-720.0</c:v>
                </c:pt>
                <c:pt idx="67">
                  <c:v>-740.0</c:v>
                </c:pt>
                <c:pt idx="68">
                  <c:v>-760.0</c:v>
                </c:pt>
                <c:pt idx="69">
                  <c:v>-780.0</c:v>
                </c:pt>
                <c:pt idx="70">
                  <c:v>-800.0</c:v>
                </c:pt>
                <c:pt idx="71">
                  <c:v>-820.0</c:v>
                </c:pt>
                <c:pt idx="72">
                  <c:v>-840.0</c:v>
                </c:pt>
                <c:pt idx="73">
                  <c:v>-860.0</c:v>
                </c:pt>
                <c:pt idx="74">
                  <c:v>-880.0</c:v>
                </c:pt>
                <c:pt idx="75">
                  <c:v>-900.0</c:v>
                </c:pt>
                <c:pt idx="76">
                  <c:v>-950.0</c:v>
                </c:pt>
                <c:pt idx="77">
                  <c:v>-1000.0</c:v>
                </c:pt>
                <c:pt idx="78">
                  <c:v>-1050.0</c:v>
                </c:pt>
                <c:pt idx="79">
                  <c:v>-1100.0</c:v>
                </c:pt>
                <c:pt idx="80">
                  <c:v>-1150.0</c:v>
                </c:pt>
                <c:pt idx="81">
                  <c:v>-1200.0</c:v>
                </c:pt>
                <c:pt idx="82">
                  <c:v>-1250.0</c:v>
                </c:pt>
                <c:pt idx="83">
                  <c:v>-1300.0</c:v>
                </c:pt>
                <c:pt idx="84">
                  <c:v>-1350.0</c:v>
                </c:pt>
                <c:pt idx="85">
                  <c:v>-1400.0</c:v>
                </c:pt>
              </c:numCache>
            </c:numRef>
          </c:xVal>
          <c:yVal>
            <c:numRef>
              <c:f>'tsr350@3D'!$C$4:$C$89</c:f>
              <c:numCache>
                <c:formatCode>General</c:formatCode>
                <c:ptCount val="86"/>
                <c:pt idx="0">
                  <c:v>0.554348</c:v>
                </c:pt>
                <c:pt idx="1">
                  <c:v>0.550694</c:v>
                </c:pt>
                <c:pt idx="2">
                  <c:v>0.549164</c:v>
                </c:pt>
                <c:pt idx="3">
                  <c:v>0.552451</c:v>
                </c:pt>
                <c:pt idx="4">
                  <c:v>0.560162</c:v>
                </c:pt>
                <c:pt idx="5">
                  <c:v>0.560783</c:v>
                </c:pt>
                <c:pt idx="6">
                  <c:v>0.592607</c:v>
                </c:pt>
                <c:pt idx="7">
                  <c:v>0.640626</c:v>
                </c:pt>
                <c:pt idx="8">
                  <c:v>0.709147</c:v>
                </c:pt>
                <c:pt idx="9">
                  <c:v>0.77685</c:v>
                </c:pt>
                <c:pt idx="10">
                  <c:v>0.807779</c:v>
                </c:pt>
                <c:pt idx="11">
                  <c:v>0.833127</c:v>
                </c:pt>
                <c:pt idx="12">
                  <c:v>0.867846</c:v>
                </c:pt>
                <c:pt idx="13">
                  <c:v>0.898357</c:v>
                </c:pt>
                <c:pt idx="14">
                  <c:v>0.915714</c:v>
                </c:pt>
                <c:pt idx="15">
                  <c:v>0.952064</c:v>
                </c:pt>
                <c:pt idx="16">
                  <c:v>0.98292</c:v>
                </c:pt>
                <c:pt idx="17">
                  <c:v>1.011579</c:v>
                </c:pt>
                <c:pt idx="18">
                  <c:v>1.040713</c:v>
                </c:pt>
                <c:pt idx="19">
                  <c:v>1.06967</c:v>
                </c:pt>
                <c:pt idx="20">
                  <c:v>1.090395</c:v>
                </c:pt>
                <c:pt idx="21">
                  <c:v>1.106035</c:v>
                </c:pt>
                <c:pt idx="22">
                  <c:v>1.121089</c:v>
                </c:pt>
                <c:pt idx="23">
                  <c:v>1.129823</c:v>
                </c:pt>
                <c:pt idx="24">
                  <c:v>1.13584</c:v>
                </c:pt>
                <c:pt idx="25">
                  <c:v>1.137896</c:v>
                </c:pt>
                <c:pt idx="26">
                  <c:v>1.137213</c:v>
                </c:pt>
                <c:pt idx="27">
                  <c:v>1.14064</c:v>
                </c:pt>
                <c:pt idx="28">
                  <c:v>1.139258</c:v>
                </c:pt>
                <c:pt idx="29">
                  <c:v>1.140887</c:v>
                </c:pt>
                <c:pt idx="30">
                  <c:v>1.144291</c:v>
                </c:pt>
                <c:pt idx="31">
                  <c:v>1.15321</c:v>
                </c:pt>
                <c:pt idx="32">
                  <c:v>1.16918</c:v>
                </c:pt>
                <c:pt idx="33">
                  <c:v>1.189828</c:v>
                </c:pt>
                <c:pt idx="34">
                  <c:v>1.209062</c:v>
                </c:pt>
                <c:pt idx="35">
                  <c:v>1.226924</c:v>
                </c:pt>
                <c:pt idx="36">
                  <c:v>0.526176</c:v>
                </c:pt>
                <c:pt idx="37">
                  <c:v>0.527009</c:v>
                </c:pt>
                <c:pt idx="38">
                  <c:v>0.527357</c:v>
                </c:pt>
                <c:pt idx="39">
                  <c:v>0.531908</c:v>
                </c:pt>
                <c:pt idx="40">
                  <c:v>0.539247</c:v>
                </c:pt>
                <c:pt idx="41">
                  <c:v>0.541189</c:v>
                </c:pt>
                <c:pt idx="42">
                  <c:v>0.549911</c:v>
                </c:pt>
                <c:pt idx="43">
                  <c:v>0.565669</c:v>
                </c:pt>
                <c:pt idx="44">
                  <c:v>0.573722</c:v>
                </c:pt>
                <c:pt idx="45">
                  <c:v>0.587937</c:v>
                </c:pt>
                <c:pt idx="46">
                  <c:v>0.587225</c:v>
                </c:pt>
                <c:pt idx="47">
                  <c:v>0.602874</c:v>
                </c:pt>
                <c:pt idx="48">
                  <c:v>0.602126</c:v>
                </c:pt>
                <c:pt idx="49">
                  <c:v>0.612686</c:v>
                </c:pt>
                <c:pt idx="50">
                  <c:v>0.615118</c:v>
                </c:pt>
                <c:pt idx="51">
                  <c:v>0.622377</c:v>
                </c:pt>
                <c:pt idx="52">
                  <c:v>0.631041</c:v>
                </c:pt>
                <c:pt idx="53">
                  <c:v>0.63395</c:v>
                </c:pt>
                <c:pt idx="54">
                  <c:v>0.641333</c:v>
                </c:pt>
                <c:pt idx="55">
                  <c:v>0.651594</c:v>
                </c:pt>
                <c:pt idx="56">
                  <c:v>0.660145</c:v>
                </c:pt>
                <c:pt idx="57">
                  <c:v>0.667031</c:v>
                </c:pt>
                <c:pt idx="58">
                  <c:v>0.676031</c:v>
                </c:pt>
                <c:pt idx="59">
                  <c:v>0.68443</c:v>
                </c:pt>
                <c:pt idx="60">
                  <c:v>0.700248</c:v>
                </c:pt>
                <c:pt idx="61">
                  <c:v>0.705927</c:v>
                </c:pt>
                <c:pt idx="62">
                  <c:v>0.714734</c:v>
                </c:pt>
                <c:pt idx="63">
                  <c:v>0.730491</c:v>
                </c:pt>
                <c:pt idx="64">
                  <c:v>0.744344</c:v>
                </c:pt>
                <c:pt idx="65">
                  <c:v>0.753993</c:v>
                </c:pt>
                <c:pt idx="66">
                  <c:v>0.767087</c:v>
                </c:pt>
                <c:pt idx="67">
                  <c:v>0.785456</c:v>
                </c:pt>
                <c:pt idx="68">
                  <c:v>0.795273</c:v>
                </c:pt>
                <c:pt idx="69">
                  <c:v>0.804151</c:v>
                </c:pt>
                <c:pt idx="70">
                  <c:v>0.818994</c:v>
                </c:pt>
                <c:pt idx="71">
                  <c:v>0.827659</c:v>
                </c:pt>
                <c:pt idx="72">
                  <c:v>0.83807</c:v>
                </c:pt>
                <c:pt idx="73">
                  <c:v>0.84994</c:v>
                </c:pt>
                <c:pt idx="74">
                  <c:v>0.86547</c:v>
                </c:pt>
                <c:pt idx="75">
                  <c:v>0.876552</c:v>
                </c:pt>
                <c:pt idx="76">
                  <c:v>0.908479</c:v>
                </c:pt>
                <c:pt idx="77">
                  <c:v>0.948077</c:v>
                </c:pt>
                <c:pt idx="78">
                  <c:v>0.995033</c:v>
                </c:pt>
                <c:pt idx="79">
                  <c:v>1.033179</c:v>
                </c:pt>
                <c:pt idx="80">
                  <c:v>1.069558</c:v>
                </c:pt>
                <c:pt idx="81">
                  <c:v>1.1086</c:v>
                </c:pt>
                <c:pt idx="82">
                  <c:v>1.13484</c:v>
                </c:pt>
                <c:pt idx="83">
                  <c:v>1.160171</c:v>
                </c:pt>
                <c:pt idx="84">
                  <c:v>1.182601</c:v>
                </c:pt>
                <c:pt idx="85">
                  <c:v>1.182236</c:v>
                </c:pt>
              </c:numCache>
            </c:numRef>
          </c:yVal>
        </c:ser>
        <c:ser>
          <c:idx val="2"/>
          <c:order val="1"/>
          <c:tx>
            <c:strRef>
              <c:f>'011013TSR350XD3Grid.txt'!$C$1</c:f>
              <c:strCache>
                <c:ptCount val="1"/>
                <c:pt idx="0">
                  <c:v>LDA, x/D=3, TSR=3.50</c:v>
                </c:pt>
              </c:strCache>
            </c:strRef>
          </c:tx>
          <c:spPr>
            <a:ln w="25400">
              <a:solidFill>
                <a:srgbClr val="FF0000"/>
              </a:solidFill>
            </a:ln>
            <a:effectLst/>
          </c:spPr>
          <c:marker>
            <c:symbol val="circle"/>
            <c:size val="8"/>
            <c:spPr>
              <a:noFill/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'011013TSR350XD3Grid.txt'!$A$6:$A$36</c:f>
              <c:numCache>
                <c:formatCode>General</c:formatCode>
                <c:ptCount val="31"/>
                <c:pt idx="0">
                  <c:v>650.0</c:v>
                </c:pt>
                <c:pt idx="1">
                  <c:v>600.0</c:v>
                </c:pt>
                <c:pt idx="2">
                  <c:v>550.0</c:v>
                </c:pt>
                <c:pt idx="3">
                  <c:v>500.0</c:v>
                </c:pt>
                <c:pt idx="4">
                  <c:v>450.0</c:v>
                </c:pt>
                <c:pt idx="5">
                  <c:v>400.0</c:v>
                </c:pt>
                <c:pt idx="6">
                  <c:v>350.0</c:v>
                </c:pt>
                <c:pt idx="7">
                  <c:v>300.0</c:v>
                </c:pt>
                <c:pt idx="8">
                  <c:v>250.0</c:v>
                </c:pt>
                <c:pt idx="9">
                  <c:v>200.0</c:v>
                </c:pt>
                <c:pt idx="10">
                  <c:v>150.0</c:v>
                </c:pt>
                <c:pt idx="11">
                  <c:v>100.0</c:v>
                </c:pt>
                <c:pt idx="12">
                  <c:v>50.0</c:v>
                </c:pt>
                <c:pt idx="13">
                  <c:v>0.0</c:v>
                </c:pt>
                <c:pt idx="14">
                  <c:v>-50.0</c:v>
                </c:pt>
                <c:pt idx="15">
                  <c:v>-100.0</c:v>
                </c:pt>
                <c:pt idx="16">
                  <c:v>-150.0</c:v>
                </c:pt>
                <c:pt idx="17">
                  <c:v>-200.0</c:v>
                </c:pt>
                <c:pt idx="18">
                  <c:v>-250.0</c:v>
                </c:pt>
                <c:pt idx="19">
                  <c:v>-300.0</c:v>
                </c:pt>
                <c:pt idx="20">
                  <c:v>-350.0</c:v>
                </c:pt>
                <c:pt idx="21">
                  <c:v>-400.0</c:v>
                </c:pt>
                <c:pt idx="22">
                  <c:v>-450.0</c:v>
                </c:pt>
                <c:pt idx="23">
                  <c:v>-500.0</c:v>
                </c:pt>
                <c:pt idx="24">
                  <c:v>-550.0</c:v>
                </c:pt>
                <c:pt idx="25">
                  <c:v>-600.0</c:v>
                </c:pt>
                <c:pt idx="26">
                  <c:v>-650.0</c:v>
                </c:pt>
                <c:pt idx="27">
                  <c:v>-700.0</c:v>
                </c:pt>
                <c:pt idx="28">
                  <c:v>-750.0</c:v>
                </c:pt>
                <c:pt idx="29">
                  <c:v>-800.0</c:v>
                </c:pt>
                <c:pt idx="30">
                  <c:v>-850.0</c:v>
                </c:pt>
              </c:numCache>
            </c:numRef>
          </c:xVal>
          <c:yVal>
            <c:numRef>
              <c:f>'011013TSR350XD3Grid.txt'!$J$6:$J$36</c:f>
              <c:numCache>
                <c:formatCode>0.00E+00</c:formatCode>
                <c:ptCount val="31"/>
                <c:pt idx="0">
                  <c:v>1.130822596630327</c:v>
                </c:pt>
                <c:pt idx="1">
                  <c:v>1.128840436075322</c:v>
                </c:pt>
                <c:pt idx="2">
                  <c:v>1.11199207135778</c:v>
                </c:pt>
                <c:pt idx="3">
                  <c:v>1.073339940535183</c:v>
                </c:pt>
                <c:pt idx="4">
                  <c:v>1.001982160555005</c:v>
                </c:pt>
                <c:pt idx="5">
                  <c:v>0.928642220019822</c:v>
                </c:pt>
                <c:pt idx="6">
                  <c:v>0.846977205153617</c:v>
                </c:pt>
                <c:pt idx="7">
                  <c:v>0.783151635282458</c:v>
                </c:pt>
                <c:pt idx="8">
                  <c:v>0.706342913776016</c:v>
                </c:pt>
                <c:pt idx="9">
                  <c:v>0.647670961347869</c:v>
                </c:pt>
                <c:pt idx="10">
                  <c:v>0.594251734390486</c:v>
                </c:pt>
                <c:pt idx="11">
                  <c:v>0.5601585728444</c:v>
                </c:pt>
                <c:pt idx="12">
                  <c:v>0.542418235877106</c:v>
                </c:pt>
                <c:pt idx="13">
                  <c:v>0.53597621407334</c:v>
                </c:pt>
                <c:pt idx="14">
                  <c:v>0.537859266600595</c:v>
                </c:pt>
                <c:pt idx="15">
                  <c:v>0.54806739345887</c:v>
                </c:pt>
                <c:pt idx="16">
                  <c:v>0.557680872150644</c:v>
                </c:pt>
                <c:pt idx="17">
                  <c:v>0.574231912784936</c:v>
                </c:pt>
                <c:pt idx="18">
                  <c:v>0.582556987115956</c:v>
                </c:pt>
                <c:pt idx="19">
                  <c:v>0.588999008919722</c:v>
                </c:pt>
                <c:pt idx="20">
                  <c:v>0.605946481665015</c:v>
                </c:pt>
                <c:pt idx="21">
                  <c:v>0.619127849355798</c:v>
                </c:pt>
                <c:pt idx="22">
                  <c:v>0.63191278493558</c:v>
                </c:pt>
                <c:pt idx="23">
                  <c:v>0.646778989098117</c:v>
                </c:pt>
                <c:pt idx="24">
                  <c:v>0.663330029732408</c:v>
                </c:pt>
                <c:pt idx="25">
                  <c:v>0.684935579781962</c:v>
                </c:pt>
                <c:pt idx="26">
                  <c:v>0.714866204162537</c:v>
                </c:pt>
                <c:pt idx="27">
                  <c:v>0.749653121902874</c:v>
                </c:pt>
                <c:pt idx="28">
                  <c:v>0.781665014866204</c:v>
                </c:pt>
                <c:pt idx="29">
                  <c:v>0.815361744301288</c:v>
                </c:pt>
                <c:pt idx="30">
                  <c:v>0.847175421209118</c:v>
                </c:pt>
              </c:numCache>
            </c:numRef>
          </c:yVal>
        </c:ser>
        <c:ser>
          <c:idx val="5"/>
          <c:order val="2"/>
          <c:tx>
            <c:strRef>
              <c:f>'tsr475@3D'!$A$1</c:f>
              <c:strCache>
                <c:ptCount val="1"/>
                <c:pt idx="0">
                  <c:v>XW, x/D=3, TSR=4.75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'tsr475@3D'!$A$4:$A$89</c:f>
              <c:numCache>
                <c:formatCode>General</c:formatCode>
                <c:ptCount val="8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250.0</c:v>
                </c:pt>
                <c:pt idx="9">
                  <c:v>300.0</c:v>
                </c:pt>
                <c:pt idx="10">
                  <c:v>320.0</c:v>
                </c:pt>
                <c:pt idx="11">
                  <c:v>340.0</c:v>
                </c:pt>
                <c:pt idx="12">
                  <c:v>360.0</c:v>
                </c:pt>
                <c:pt idx="13">
                  <c:v>380.0</c:v>
                </c:pt>
                <c:pt idx="14">
                  <c:v>400.0</c:v>
                </c:pt>
                <c:pt idx="15">
                  <c:v>420.0</c:v>
                </c:pt>
                <c:pt idx="16">
                  <c:v>440.0</c:v>
                </c:pt>
                <c:pt idx="17">
                  <c:v>460.0</c:v>
                </c:pt>
                <c:pt idx="18">
                  <c:v>480.0</c:v>
                </c:pt>
                <c:pt idx="19">
                  <c:v>500.0</c:v>
                </c:pt>
                <c:pt idx="20">
                  <c:v>520.0</c:v>
                </c:pt>
                <c:pt idx="21">
                  <c:v>540.0</c:v>
                </c:pt>
                <c:pt idx="22">
                  <c:v>560.0</c:v>
                </c:pt>
                <c:pt idx="23">
                  <c:v>580.0</c:v>
                </c:pt>
                <c:pt idx="24">
                  <c:v>600.0</c:v>
                </c:pt>
                <c:pt idx="25">
                  <c:v>620.0</c:v>
                </c:pt>
                <c:pt idx="26">
                  <c:v>640.0</c:v>
                </c:pt>
                <c:pt idx="27">
                  <c:v>660.0</c:v>
                </c:pt>
                <c:pt idx="28">
                  <c:v>680.0</c:v>
                </c:pt>
                <c:pt idx="29">
                  <c:v>700.0</c:v>
                </c:pt>
                <c:pt idx="30">
                  <c:v>750.0</c:v>
                </c:pt>
                <c:pt idx="31">
                  <c:v>800.0</c:v>
                </c:pt>
                <c:pt idx="32">
                  <c:v>850.0</c:v>
                </c:pt>
                <c:pt idx="33">
                  <c:v>900.0</c:v>
                </c:pt>
                <c:pt idx="34">
                  <c:v>950.0</c:v>
                </c:pt>
                <c:pt idx="35">
                  <c:v>1000.0</c:v>
                </c:pt>
                <c:pt idx="36">
                  <c:v>0.0</c:v>
                </c:pt>
                <c:pt idx="37">
                  <c:v>-20.0</c:v>
                </c:pt>
                <c:pt idx="38">
                  <c:v>-40.0</c:v>
                </c:pt>
                <c:pt idx="39">
                  <c:v>-60.0</c:v>
                </c:pt>
                <c:pt idx="40">
                  <c:v>-80.0</c:v>
                </c:pt>
                <c:pt idx="41">
                  <c:v>-100.0</c:v>
                </c:pt>
                <c:pt idx="42">
                  <c:v>-150.0</c:v>
                </c:pt>
                <c:pt idx="43">
                  <c:v>-200.0</c:v>
                </c:pt>
                <c:pt idx="44">
                  <c:v>-250.0</c:v>
                </c:pt>
                <c:pt idx="45">
                  <c:v>-300.0</c:v>
                </c:pt>
                <c:pt idx="46">
                  <c:v>-320.0</c:v>
                </c:pt>
                <c:pt idx="47">
                  <c:v>-340.0</c:v>
                </c:pt>
                <c:pt idx="48">
                  <c:v>-360.0</c:v>
                </c:pt>
                <c:pt idx="49">
                  <c:v>-380.0</c:v>
                </c:pt>
                <c:pt idx="50">
                  <c:v>-400.0</c:v>
                </c:pt>
                <c:pt idx="51">
                  <c:v>-420.0</c:v>
                </c:pt>
                <c:pt idx="52">
                  <c:v>-440.0</c:v>
                </c:pt>
                <c:pt idx="53">
                  <c:v>-460.0</c:v>
                </c:pt>
                <c:pt idx="54">
                  <c:v>-480.0</c:v>
                </c:pt>
                <c:pt idx="55">
                  <c:v>-500.0</c:v>
                </c:pt>
                <c:pt idx="56">
                  <c:v>-520.0</c:v>
                </c:pt>
                <c:pt idx="57">
                  <c:v>-540.0</c:v>
                </c:pt>
                <c:pt idx="58">
                  <c:v>-560.0</c:v>
                </c:pt>
                <c:pt idx="59">
                  <c:v>-580.0</c:v>
                </c:pt>
                <c:pt idx="60">
                  <c:v>-600.0</c:v>
                </c:pt>
                <c:pt idx="61">
                  <c:v>-620.0</c:v>
                </c:pt>
                <c:pt idx="62">
                  <c:v>-640.0</c:v>
                </c:pt>
                <c:pt idx="63">
                  <c:v>-660.0</c:v>
                </c:pt>
                <c:pt idx="64">
                  <c:v>-680.0</c:v>
                </c:pt>
                <c:pt idx="65">
                  <c:v>-700.0</c:v>
                </c:pt>
                <c:pt idx="66">
                  <c:v>-720.0</c:v>
                </c:pt>
                <c:pt idx="67">
                  <c:v>-740.0</c:v>
                </c:pt>
                <c:pt idx="68">
                  <c:v>-760.0</c:v>
                </c:pt>
                <c:pt idx="69">
                  <c:v>-780.0</c:v>
                </c:pt>
                <c:pt idx="70">
                  <c:v>-800.0</c:v>
                </c:pt>
                <c:pt idx="71">
                  <c:v>-820.0</c:v>
                </c:pt>
                <c:pt idx="72">
                  <c:v>-840.0</c:v>
                </c:pt>
                <c:pt idx="73">
                  <c:v>-860.0</c:v>
                </c:pt>
                <c:pt idx="74">
                  <c:v>-880.0</c:v>
                </c:pt>
                <c:pt idx="75">
                  <c:v>-900.0</c:v>
                </c:pt>
                <c:pt idx="76">
                  <c:v>-950.0</c:v>
                </c:pt>
                <c:pt idx="77">
                  <c:v>-1000.0</c:v>
                </c:pt>
                <c:pt idx="78">
                  <c:v>-1050.0</c:v>
                </c:pt>
                <c:pt idx="79">
                  <c:v>-1100.0</c:v>
                </c:pt>
                <c:pt idx="80">
                  <c:v>-1150.0</c:v>
                </c:pt>
                <c:pt idx="81">
                  <c:v>-1200.0</c:v>
                </c:pt>
                <c:pt idx="82">
                  <c:v>-1250.0</c:v>
                </c:pt>
                <c:pt idx="83">
                  <c:v>-1300.0</c:v>
                </c:pt>
                <c:pt idx="84">
                  <c:v>-1350.0</c:v>
                </c:pt>
                <c:pt idx="85">
                  <c:v>-1400.0</c:v>
                </c:pt>
              </c:numCache>
            </c:numRef>
          </c:xVal>
          <c:yVal>
            <c:numRef>
              <c:f>'tsr475@3D'!$D$4:$D$89</c:f>
              <c:numCache>
                <c:formatCode>General</c:formatCode>
                <c:ptCount val="86"/>
                <c:pt idx="0">
                  <c:v>0.516773</c:v>
                </c:pt>
                <c:pt idx="1">
                  <c:v>0.509009</c:v>
                </c:pt>
                <c:pt idx="2">
                  <c:v>0.502755</c:v>
                </c:pt>
                <c:pt idx="3">
                  <c:v>0.501213</c:v>
                </c:pt>
                <c:pt idx="4">
                  <c:v>0.493604</c:v>
                </c:pt>
                <c:pt idx="5">
                  <c:v>0.497023</c:v>
                </c:pt>
                <c:pt idx="6">
                  <c:v>0.49863</c:v>
                </c:pt>
                <c:pt idx="7">
                  <c:v>0.523891</c:v>
                </c:pt>
                <c:pt idx="8">
                  <c:v>0.583167</c:v>
                </c:pt>
                <c:pt idx="9">
                  <c:v>0.645325</c:v>
                </c:pt>
                <c:pt idx="10">
                  <c:v>0.679684</c:v>
                </c:pt>
                <c:pt idx="11">
                  <c:v>0.715544</c:v>
                </c:pt>
                <c:pt idx="12">
                  <c:v>0.748275</c:v>
                </c:pt>
                <c:pt idx="13">
                  <c:v>0.769961</c:v>
                </c:pt>
                <c:pt idx="14">
                  <c:v>0.804295</c:v>
                </c:pt>
                <c:pt idx="15">
                  <c:v>0.834411</c:v>
                </c:pt>
                <c:pt idx="16">
                  <c:v>0.870156</c:v>
                </c:pt>
                <c:pt idx="17">
                  <c:v>0.906596</c:v>
                </c:pt>
                <c:pt idx="18">
                  <c:v>0.938928</c:v>
                </c:pt>
                <c:pt idx="19">
                  <c:v>0.975998</c:v>
                </c:pt>
                <c:pt idx="20">
                  <c:v>1.011861</c:v>
                </c:pt>
                <c:pt idx="21">
                  <c:v>1.044045</c:v>
                </c:pt>
                <c:pt idx="22">
                  <c:v>1.071703</c:v>
                </c:pt>
                <c:pt idx="23">
                  <c:v>1.089564</c:v>
                </c:pt>
                <c:pt idx="24">
                  <c:v>1.102938</c:v>
                </c:pt>
                <c:pt idx="25">
                  <c:v>1.114399</c:v>
                </c:pt>
                <c:pt idx="26">
                  <c:v>1.120673</c:v>
                </c:pt>
                <c:pt idx="27">
                  <c:v>1.123329</c:v>
                </c:pt>
                <c:pt idx="28">
                  <c:v>1.12571</c:v>
                </c:pt>
                <c:pt idx="29">
                  <c:v>1.123918</c:v>
                </c:pt>
                <c:pt idx="30">
                  <c:v>1.129634</c:v>
                </c:pt>
                <c:pt idx="31">
                  <c:v>1.138652</c:v>
                </c:pt>
                <c:pt idx="32">
                  <c:v>1.156996</c:v>
                </c:pt>
                <c:pt idx="33">
                  <c:v>1.17184</c:v>
                </c:pt>
                <c:pt idx="34">
                  <c:v>1.194008</c:v>
                </c:pt>
                <c:pt idx="35">
                  <c:v>1.211243</c:v>
                </c:pt>
                <c:pt idx="36">
                  <c:v>0.511804</c:v>
                </c:pt>
                <c:pt idx="37">
                  <c:v>0.514418</c:v>
                </c:pt>
                <c:pt idx="38">
                  <c:v>0.517175</c:v>
                </c:pt>
                <c:pt idx="39">
                  <c:v>0.525205</c:v>
                </c:pt>
                <c:pt idx="40">
                  <c:v>0.529427</c:v>
                </c:pt>
                <c:pt idx="41">
                  <c:v>0.535431</c:v>
                </c:pt>
                <c:pt idx="42">
                  <c:v>0.542085</c:v>
                </c:pt>
                <c:pt idx="43">
                  <c:v>0.547339</c:v>
                </c:pt>
                <c:pt idx="44">
                  <c:v>0.553704</c:v>
                </c:pt>
                <c:pt idx="45">
                  <c:v>0.568036</c:v>
                </c:pt>
                <c:pt idx="46">
                  <c:v>0.572797</c:v>
                </c:pt>
                <c:pt idx="47">
                  <c:v>0.579348</c:v>
                </c:pt>
                <c:pt idx="48">
                  <c:v>0.587181</c:v>
                </c:pt>
                <c:pt idx="49">
                  <c:v>0.59306</c:v>
                </c:pt>
                <c:pt idx="50">
                  <c:v>0.604054</c:v>
                </c:pt>
                <c:pt idx="51">
                  <c:v>0.608345</c:v>
                </c:pt>
                <c:pt idx="52">
                  <c:v>0.617374</c:v>
                </c:pt>
                <c:pt idx="53">
                  <c:v>0.628413</c:v>
                </c:pt>
                <c:pt idx="54">
                  <c:v>0.631772</c:v>
                </c:pt>
                <c:pt idx="55">
                  <c:v>0.650894</c:v>
                </c:pt>
                <c:pt idx="56">
                  <c:v>0.65616</c:v>
                </c:pt>
                <c:pt idx="57">
                  <c:v>0.669708</c:v>
                </c:pt>
                <c:pt idx="58">
                  <c:v>0.682431</c:v>
                </c:pt>
                <c:pt idx="59">
                  <c:v>0.695204</c:v>
                </c:pt>
                <c:pt idx="60">
                  <c:v>0.703538</c:v>
                </c:pt>
                <c:pt idx="61">
                  <c:v>0.720054</c:v>
                </c:pt>
                <c:pt idx="62">
                  <c:v>0.730087</c:v>
                </c:pt>
                <c:pt idx="63">
                  <c:v>0.749297</c:v>
                </c:pt>
                <c:pt idx="64">
                  <c:v>0.766083</c:v>
                </c:pt>
                <c:pt idx="65">
                  <c:v>0.780548</c:v>
                </c:pt>
                <c:pt idx="66">
                  <c:v>0.794344</c:v>
                </c:pt>
                <c:pt idx="67">
                  <c:v>0.808274</c:v>
                </c:pt>
                <c:pt idx="68">
                  <c:v>0.82599</c:v>
                </c:pt>
                <c:pt idx="69">
                  <c:v>0.837048</c:v>
                </c:pt>
                <c:pt idx="70">
                  <c:v>0.853701</c:v>
                </c:pt>
                <c:pt idx="71">
                  <c:v>0.862606</c:v>
                </c:pt>
                <c:pt idx="72">
                  <c:v>0.876321</c:v>
                </c:pt>
                <c:pt idx="73">
                  <c:v>0.884314</c:v>
                </c:pt>
                <c:pt idx="74">
                  <c:v>0.900024</c:v>
                </c:pt>
                <c:pt idx="75">
                  <c:v>0.915966</c:v>
                </c:pt>
                <c:pt idx="76">
                  <c:v>0.949774</c:v>
                </c:pt>
                <c:pt idx="77">
                  <c:v>0.987289</c:v>
                </c:pt>
                <c:pt idx="78">
                  <c:v>1.022938</c:v>
                </c:pt>
                <c:pt idx="79">
                  <c:v>1.070415</c:v>
                </c:pt>
                <c:pt idx="80">
                  <c:v>1.105725</c:v>
                </c:pt>
                <c:pt idx="81">
                  <c:v>1.139312</c:v>
                </c:pt>
                <c:pt idx="82">
                  <c:v>1.172822</c:v>
                </c:pt>
                <c:pt idx="83">
                  <c:v>1.195362</c:v>
                </c:pt>
                <c:pt idx="84">
                  <c:v>1.22195</c:v>
                </c:pt>
                <c:pt idx="85">
                  <c:v>1.236809</c:v>
                </c:pt>
              </c:numCache>
            </c:numRef>
          </c:yVal>
        </c:ser>
        <c:ser>
          <c:idx val="1"/>
          <c:order val="3"/>
          <c:tx>
            <c:strRef>
              <c:f>'011013TSR475XD3Grid.txt'!$C$1</c:f>
              <c:strCache>
                <c:ptCount val="1"/>
                <c:pt idx="0">
                  <c:v>LDA, x/D=3, TSR=4.75</c:v>
                </c:pt>
              </c:strCache>
            </c:strRef>
          </c:tx>
          <c:spPr>
            <a:ln w="25400">
              <a:solidFill>
                <a:schemeClr val="tx1"/>
              </a:solidFill>
            </a:ln>
            <a:effectLst/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'011013TSR475XD3Grid.txt'!$A$6:$A$36</c:f>
              <c:numCache>
                <c:formatCode>General</c:formatCode>
                <c:ptCount val="31"/>
                <c:pt idx="0">
                  <c:v>650.0</c:v>
                </c:pt>
                <c:pt idx="1">
                  <c:v>600.0</c:v>
                </c:pt>
                <c:pt idx="2">
                  <c:v>550.0</c:v>
                </c:pt>
                <c:pt idx="3">
                  <c:v>500.0</c:v>
                </c:pt>
                <c:pt idx="4">
                  <c:v>450.0</c:v>
                </c:pt>
                <c:pt idx="5">
                  <c:v>400.0</c:v>
                </c:pt>
                <c:pt idx="6">
                  <c:v>350.0</c:v>
                </c:pt>
                <c:pt idx="7">
                  <c:v>300.0</c:v>
                </c:pt>
                <c:pt idx="8">
                  <c:v>250.0</c:v>
                </c:pt>
                <c:pt idx="9">
                  <c:v>200.0</c:v>
                </c:pt>
                <c:pt idx="10">
                  <c:v>150.0</c:v>
                </c:pt>
                <c:pt idx="11">
                  <c:v>100.0</c:v>
                </c:pt>
                <c:pt idx="12">
                  <c:v>50.0</c:v>
                </c:pt>
                <c:pt idx="13">
                  <c:v>0.0</c:v>
                </c:pt>
                <c:pt idx="14">
                  <c:v>-50.0</c:v>
                </c:pt>
                <c:pt idx="15">
                  <c:v>-100.0</c:v>
                </c:pt>
                <c:pt idx="16">
                  <c:v>-150.0</c:v>
                </c:pt>
                <c:pt idx="17">
                  <c:v>-200.0</c:v>
                </c:pt>
                <c:pt idx="18">
                  <c:v>-250.0</c:v>
                </c:pt>
                <c:pt idx="19">
                  <c:v>-300.0</c:v>
                </c:pt>
                <c:pt idx="20">
                  <c:v>-350.0</c:v>
                </c:pt>
                <c:pt idx="21">
                  <c:v>-400.0</c:v>
                </c:pt>
                <c:pt idx="22">
                  <c:v>-450.0</c:v>
                </c:pt>
                <c:pt idx="23">
                  <c:v>-500.0</c:v>
                </c:pt>
                <c:pt idx="24">
                  <c:v>-550.0</c:v>
                </c:pt>
                <c:pt idx="25">
                  <c:v>-600.0</c:v>
                </c:pt>
                <c:pt idx="26">
                  <c:v>-650.0</c:v>
                </c:pt>
                <c:pt idx="27">
                  <c:v>-700.0</c:v>
                </c:pt>
                <c:pt idx="28">
                  <c:v>-750.0</c:v>
                </c:pt>
                <c:pt idx="29">
                  <c:v>-800.0</c:v>
                </c:pt>
                <c:pt idx="30">
                  <c:v>-850.0</c:v>
                </c:pt>
              </c:numCache>
            </c:numRef>
          </c:xVal>
          <c:yVal>
            <c:numRef>
              <c:f>'011013TSR475XD3Grid.txt'!$J$6:$J$36</c:f>
              <c:numCache>
                <c:formatCode>0.00E+00</c:formatCode>
                <c:ptCount val="31"/>
                <c:pt idx="0">
                  <c:v>1.149105367793241</c:v>
                </c:pt>
                <c:pt idx="1">
                  <c:v>1.131212723658052</c:v>
                </c:pt>
                <c:pt idx="2">
                  <c:v>1.091451292246521</c:v>
                </c:pt>
                <c:pt idx="3">
                  <c:v>1.012922465208747</c:v>
                </c:pt>
                <c:pt idx="4">
                  <c:v>0.9279324055666</c:v>
                </c:pt>
                <c:pt idx="5">
                  <c:v>0.834194831013916</c:v>
                </c:pt>
                <c:pt idx="6">
                  <c:v>0.756958250497018</c:v>
                </c:pt>
                <c:pt idx="7">
                  <c:v>0.678031809145129</c:v>
                </c:pt>
                <c:pt idx="8">
                  <c:v>0.60844930417495</c:v>
                </c:pt>
                <c:pt idx="9">
                  <c:v>0.54741550695825</c:v>
                </c:pt>
                <c:pt idx="10">
                  <c:v>0.511928429423459</c:v>
                </c:pt>
                <c:pt idx="11">
                  <c:v>0.497017892644135</c:v>
                </c:pt>
                <c:pt idx="12">
                  <c:v>0.49741550695825</c:v>
                </c:pt>
                <c:pt idx="13">
                  <c:v>0.505566600397614</c:v>
                </c:pt>
                <c:pt idx="14">
                  <c:v>0.514910536779324</c:v>
                </c:pt>
                <c:pt idx="15">
                  <c:v>0.524155069582505</c:v>
                </c:pt>
                <c:pt idx="16">
                  <c:v>0.532902584493042</c:v>
                </c:pt>
                <c:pt idx="17">
                  <c:v>0.541848906560636</c:v>
                </c:pt>
                <c:pt idx="18">
                  <c:v>0.550099403578529</c:v>
                </c:pt>
                <c:pt idx="19">
                  <c:v>0.561431411530815</c:v>
                </c:pt>
                <c:pt idx="20">
                  <c:v>0.572365805168986</c:v>
                </c:pt>
                <c:pt idx="21">
                  <c:v>0.586182902584493</c:v>
                </c:pt>
                <c:pt idx="22">
                  <c:v>0.599602385685885</c:v>
                </c:pt>
                <c:pt idx="23">
                  <c:v>0.620775347912525</c:v>
                </c:pt>
                <c:pt idx="24">
                  <c:v>0.649701789264413</c:v>
                </c:pt>
                <c:pt idx="25">
                  <c:v>0.680616302186879</c:v>
                </c:pt>
                <c:pt idx="26">
                  <c:v>0.712823061630219</c:v>
                </c:pt>
                <c:pt idx="27">
                  <c:v>0.742743538767396</c:v>
                </c:pt>
                <c:pt idx="28">
                  <c:v>0.786282306163022</c:v>
                </c:pt>
                <c:pt idx="29">
                  <c:v>0.828628230616302</c:v>
                </c:pt>
                <c:pt idx="30">
                  <c:v>0.857057654075547</c:v>
                </c:pt>
              </c:numCache>
            </c:numRef>
          </c:yVal>
        </c:ser>
        <c:ser>
          <c:idx val="3"/>
          <c:order val="4"/>
          <c:tx>
            <c:strRef>
              <c:f>'tsr8@3D'!$A$1</c:f>
              <c:strCache>
                <c:ptCount val="1"/>
                <c:pt idx="0">
                  <c:v>XW, x/D=3, TSR=8.00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triang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'tsr8@3D'!$A$5:$A$81</c:f>
              <c:numCache>
                <c:formatCode>General</c:formatCode>
                <c:ptCount val="77"/>
                <c:pt idx="0">
                  <c:v>0.0</c:v>
                </c:pt>
                <c:pt idx="1">
                  <c:v>-20.0</c:v>
                </c:pt>
                <c:pt idx="2">
                  <c:v>-40.0</c:v>
                </c:pt>
                <c:pt idx="3">
                  <c:v>-60.0</c:v>
                </c:pt>
                <c:pt idx="4">
                  <c:v>-80.0</c:v>
                </c:pt>
                <c:pt idx="5">
                  <c:v>-100.0</c:v>
                </c:pt>
                <c:pt idx="6">
                  <c:v>-150.0</c:v>
                </c:pt>
                <c:pt idx="7">
                  <c:v>-200.0</c:v>
                </c:pt>
                <c:pt idx="8">
                  <c:v>-250.0</c:v>
                </c:pt>
                <c:pt idx="9">
                  <c:v>-300.0</c:v>
                </c:pt>
                <c:pt idx="10">
                  <c:v>-320.0</c:v>
                </c:pt>
                <c:pt idx="11">
                  <c:v>-340.0</c:v>
                </c:pt>
                <c:pt idx="12">
                  <c:v>-360.0</c:v>
                </c:pt>
                <c:pt idx="13">
                  <c:v>-380.0</c:v>
                </c:pt>
                <c:pt idx="14">
                  <c:v>-400.0</c:v>
                </c:pt>
                <c:pt idx="15">
                  <c:v>-420.0</c:v>
                </c:pt>
                <c:pt idx="16">
                  <c:v>-440.0</c:v>
                </c:pt>
                <c:pt idx="17">
                  <c:v>-460.0</c:v>
                </c:pt>
                <c:pt idx="18">
                  <c:v>-480.0</c:v>
                </c:pt>
                <c:pt idx="19">
                  <c:v>-500.0</c:v>
                </c:pt>
                <c:pt idx="20">
                  <c:v>-520.0</c:v>
                </c:pt>
                <c:pt idx="21">
                  <c:v>-540.0</c:v>
                </c:pt>
                <c:pt idx="22">
                  <c:v>-560.0</c:v>
                </c:pt>
                <c:pt idx="23">
                  <c:v>-580.0</c:v>
                </c:pt>
                <c:pt idx="24">
                  <c:v>-600.0</c:v>
                </c:pt>
                <c:pt idx="25">
                  <c:v>-650.0</c:v>
                </c:pt>
                <c:pt idx="26">
                  <c:v>-700.0</c:v>
                </c:pt>
                <c:pt idx="27">
                  <c:v>-750.0</c:v>
                </c:pt>
                <c:pt idx="28">
                  <c:v>-800.0</c:v>
                </c:pt>
                <c:pt idx="29">
                  <c:v>-820.0</c:v>
                </c:pt>
                <c:pt idx="30">
                  <c:v>-840.0</c:v>
                </c:pt>
                <c:pt idx="31">
                  <c:v>-860.0</c:v>
                </c:pt>
                <c:pt idx="32">
                  <c:v>-880.0</c:v>
                </c:pt>
                <c:pt idx="33">
                  <c:v>-900.0</c:v>
                </c:pt>
                <c:pt idx="34">
                  <c:v>-950.0</c:v>
                </c:pt>
                <c:pt idx="35">
                  <c:v>-1000.0</c:v>
                </c:pt>
                <c:pt idx="36">
                  <c:v>-1050.0</c:v>
                </c:pt>
                <c:pt idx="37">
                  <c:v>-1100.0</c:v>
                </c:pt>
                <c:pt idx="38">
                  <c:v>-1150.0</c:v>
                </c:pt>
                <c:pt idx="39">
                  <c:v>-1200.0</c:v>
                </c:pt>
                <c:pt idx="40">
                  <c:v>-1250.0</c:v>
                </c:pt>
                <c:pt idx="41">
                  <c:v>-1300.0</c:v>
                </c:pt>
                <c:pt idx="42">
                  <c:v>-1350.0</c:v>
                </c:pt>
                <c:pt idx="43">
                  <c:v>0.0</c:v>
                </c:pt>
                <c:pt idx="44">
                  <c:v>20.0</c:v>
                </c:pt>
                <c:pt idx="45">
                  <c:v>40.0</c:v>
                </c:pt>
                <c:pt idx="46">
                  <c:v>60.0</c:v>
                </c:pt>
                <c:pt idx="47">
                  <c:v>80.0</c:v>
                </c:pt>
                <c:pt idx="48">
                  <c:v>100.0</c:v>
                </c:pt>
                <c:pt idx="49">
                  <c:v>150.0</c:v>
                </c:pt>
                <c:pt idx="50">
                  <c:v>200.0</c:v>
                </c:pt>
                <c:pt idx="51">
                  <c:v>250.0</c:v>
                </c:pt>
                <c:pt idx="52">
                  <c:v>300.0</c:v>
                </c:pt>
                <c:pt idx="53">
                  <c:v>320.0</c:v>
                </c:pt>
                <c:pt idx="54">
                  <c:v>340.0</c:v>
                </c:pt>
                <c:pt idx="55">
                  <c:v>360.0</c:v>
                </c:pt>
                <c:pt idx="56">
                  <c:v>380.0</c:v>
                </c:pt>
                <c:pt idx="57">
                  <c:v>400.0</c:v>
                </c:pt>
                <c:pt idx="58">
                  <c:v>420.0</c:v>
                </c:pt>
                <c:pt idx="59">
                  <c:v>440.0</c:v>
                </c:pt>
                <c:pt idx="60">
                  <c:v>460.0</c:v>
                </c:pt>
                <c:pt idx="61">
                  <c:v>480.0</c:v>
                </c:pt>
                <c:pt idx="62">
                  <c:v>500.0</c:v>
                </c:pt>
                <c:pt idx="63">
                  <c:v>520.0</c:v>
                </c:pt>
                <c:pt idx="64">
                  <c:v>540.0</c:v>
                </c:pt>
                <c:pt idx="65">
                  <c:v>560.0</c:v>
                </c:pt>
                <c:pt idx="66">
                  <c:v>580.0</c:v>
                </c:pt>
                <c:pt idx="67">
                  <c:v>600.0</c:v>
                </c:pt>
                <c:pt idx="68">
                  <c:v>620.0</c:v>
                </c:pt>
                <c:pt idx="69">
                  <c:v>640.0</c:v>
                </c:pt>
                <c:pt idx="70">
                  <c:v>660.0</c:v>
                </c:pt>
                <c:pt idx="71">
                  <c:v>680.0</c:v>
                </c:pt>
                <c:pt idx="72">
                  <c:v>700.0</c:v>
                </c:pt>
                <c:pt idx="73">
                  <c:v>750.0</c:v>
                </c:pt>
                <c:pt idx="74">
                  <c:v>800.0</c:v>
                </c:pt>
                <c:pt idx="75">
                  <c:v>850.0</c:v>
                </c:pt>
                <c:pt idx="76">
                  <c:v>900.0</c:v>
                </c:pt>
              </c:numCache>
            </c:numRef>
          </c:xVal>
          <c:yVal>
            <c:numRef>
              <c:f>'tsr8@3D'!$D$5:$D$81</c:f>
              <c:numCache>
                <c:formatCode>General</c:formatCode>
                <c:ptCount val="77"/>
                <c:pt idx="0">
                  <c:v>0.58066</c:v>
                </c:pt>
                <c:pt idx="1">
                  <c:v>0.577591</c:v>
                </c:pt>
                <c:pt idx="2">
                  <c:v>0.573131</c:v>
                </c:pt>
                <c:pt idx="3">
                  <c:v>0.571934</c:v>
                </c:pt>
                <c:pt idx="4">
                  <c:v>0.568171</c:v>
                </c:pt>
                <c:pt idx="5">
                  <c:v>0.574358</c:v>
                </c:pt>
                <c:pt idx="6">
                  <c:v>0.571622</c:v>
                </c:pt>
                <c:pt idx="7">
                  <c:v>0.562708</c:v>
                </c:pt>
                <c:pt idx="8">
                  <c:v>0.56131</c:v>
                </c:pt>
                <c:pt idx="9">
                  <c:v>0.564351</c:v>
                </c:pt>
                <c:pt idx="10">
                  <c:v>0.567003</c:v>
                </c:pt>
                <c:pt idx="11">
                  <c:v>0.567393</c:v>
                </c:pt>
                <c:pt idx="12">
                  <c:v>0.572245</c:v>
                </c:pt>
                <c:pt idx="13">
                  <c:v>0.576744</c:v>
                </c:pt>
                <c:pt idx="14">
                  <c:v>0.579945</c:v>
                </c:pt>
                <c:pt idx="15">
                  <c:v>0.586048</c:v>
                </c:pt>
                <c:pt idx="16">
                  <c:v>0.586084</c:v>
                </c:pt>
                <c:pt idx="17">
                  <c:v>0.600499</c:v>
                </c:pt>
                <c:pt idx="18">
                  <c:v>0.602322</c:v>
                </c:pt>
                <c:pt idx="19">
                  <c:v>0.613014</c:v>
                </c:pt>
                <c:pt idx="20">
                  <c:v>0.620878</c:v>
                </c:pt>
                <c:pt idx="21">
                  <c:v>0.628161</c:v>
                </c:pt>
                <c:pt idx="22">
                  <c:v>0.632041</c:v>
                </c:pt>
                <c:pt idx="23">
                  <c:v>0.638566</c:v>
                </c:pt>
                <c:pt idx="24">
                  <c:v>0.652973</c:v>
                </c:pt>
                <c:pt idx="25">
                  <c:v>0.686912</c:v>
                </c:pt>
                <c:pt idx="26">
                  <c:v>0.717448</c:v>
                </c:pt>
                <c:pt idx="27">
                  <c:v>0.752479</c:v>
                </c:pt>
                <c:pt idx="28">
                  <c:v>0.784492</c:v>
                </c:pt>
                <c:pt idx="29">
                  <c:v>0.796203</c:v>
                </c:pt>
                <c:pt idx="30">
                  <c:v>0.812827</c:v>
                </c:pt>
                <c:pt idx="31">
                  <c:v>0.823506</c:v>
                </c:pt>
                <c:pt idx="32">
                  <c:v>0.84405</c:v>
                </c:pt>
                <c:pt idx="33">
                  <c:v>0.85039</c:v>
                </c:pt>
                <c:pt idx="34">
                  <c:v>0.88375</c:v>
                </c:pt>
                <c:pt idx="35">
                  <c:v>0.925928</c:v>
                </c:pt>
                <c:pt idx="36">
                  <c:v>0.960916</c:v>
                </c:pt>
                <c:pt idx="37">
                  <c:v>1.000876</c:v>
                </c:pt>
                <c:pt idx="38">
                  <c:v>1.043159</c:v>
                </c:pt>
                <c:pt idx="39">
                  <c:v>1.076584</c:v>
                </c:pt>
                <c:pt idx="40">
                  <c:v>1.110381</c:v>
                </c:pt>
                <c:pt idx="41">
                  <c:v>1.137516</c:v>
                </c:pt>
                <c:pt idx="42">
                  <c:v>1.159775</c:v>
                </c:pt>
                <c:pt idx="43">
                  <c:v>0.610214</c:v>
                </c:pt>
                <c:pt idx="44">
                  <c:v>0.605946</c:v>
                </c:pt>
                <c:pt idx="45">
                  <c:v>0.609404</c:v>
                </c:pt>
                <c:pt idx="46">
                  <c:v>0.609348</c:v>
                </c:pt>
                <c:pt idx="47">
                  <c:v>0.604035</c:v>
                </c:pt>
                <c:pt idx="48">
                  <c:v>0.606539</c:v>
                </c:pt>
                <c:pt idx="49">
                  <c:v>0.607349</c:v>
                </c:pt>
                <c:pt idx="50">
                  <c:v>0.62497</c:v>
                </c:pt>
                <c:pt idx="51">
                  <c:v>0.642737</c:v>
                </c:pt>
                <c:pt idx="52">
                  <c:v>0.693123</c:v>
                </c:pt>
                <c:pt idx="53">
                  <c:v>0.707748</c:v>
                </c:pt>
                <c:pt idx="54">
                  <c:v>0.725334</c:v>
                </c:pt>
                <c:pt idx="55">
                  <c:v>0.74539</c:v>
                </c:pt>
                <c:pt idx="56">
                  <c:v>0.77136</c:v>
                </c:pt>
                <c:pt idx="57">
                  <c:v>0.796692</c:v>
                </c:pt>
                <c:pt idx="58">
                  <c:v>0.825656</c:v>
                </c:pt>
                <c:pt idx="59">
                  <c:v>0.848808</c:v>
                </c:pt>
                <c:pt idx="60">
                  <c:v>0.872962</c:v>
                </c:pt>
                <c:pt idx="61">
                  <c:v>0.89452</c:v>
                </c:pt>
                <c:pt idx="62">
                  <c:v>0.925104</c:v>
                </c:pt>
                <c:pt idx="63">
                  <c:v>0.947346</c:v>
                </c:pt>
                <c:pt idx="64">
                  <c:v>0.979919</c:v>
                </c:pt>
                <c:pt idx="65">
                  <c:v>1.008609</c:v>
                </c:pt>
                <c:pt idx="66">
                  <c:v>1.033192</c:v>
                </c:pt>
                <c:pt idx="67">
                  <c:v>1.051815</c:v>
                </c:pt>
                <c:pt idx="68">
                  <c:v>1.071897</c:v>
                </c:pt>
                <c:pt idx="69">
                  <c:v>1.091506</c:v>
                </c:pt>
                <c:pt idx="70">
                  <c:v>1.109447</c:v>
                </c:pt>
                <c:pt idx="71">
                  <c:v>1.118078</c:v>
                </c:pt>
                <c:pt idx="72">
                  <c:v>1.125731</c:v>
                </c:pt>
                <c:pt idx="73">
                  <c:v>1.143751</c:v>
                </c:pt>
                <c:pt idx="74">
                  <c:v>1.153328</c:v>
                </c:pt>
                <c:pt idx="75">
                  <c:v>1.168047</c:v>
                </c:pt>
                <c:pt idx="76">
                  <c:v>1.188215</c:v>
                </c:pt>
              </c:numCache>
            </c:numRef>
          </c:yVal>
        </c:ser>
        <c:ser>
          <c:idx val="0"/>
          <c:order val="5"/>
          <c:tx>
            <c:strRef>
              <c:f>'011013TSR8XD3Grid.txt'!$C$1</c:f>
              <c:strCache>
                <c:ptCount val="1"/>
                <c:pt idx="0">
                  <c:v>LDA, x/D=3, TSR=8.00</c:v>
                </c:pt>
              </c:strCache>
            </c:strRef>
          </c:tx>
          <c:spPr>
            <a:ln w="25400">
              <a:solidFill>
                <a:srgbClr val="0000FF"/>
              </a:solidFill>
            </a:ln>
            <a:effectLst/>
          </c:spPr>
          <c:marker>
            <c:symbol val="triangle"/>
            <c:size val="8"/>
            <c:spPr>
              <a:noFill/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'011013TSR8XD3Grid.txt'!$A$6:$A$36</c:f>
              <c:numCache>
                <c:formatCode>General</c:formatCode>
                <c:ptCount val="31"/>
                <c:pt idx="0">
                  <c:v>650.0</c:v>
                </c:pt>
                <c:pt idx="1">
                  <c:v>600.0</c:v>
                </c:pt>
                <c:pt idx="2">
                  <c:v>550.0</c:v>
                </c:pt>
                <c:pt idx="3">
                  <c:v>500.0</c:v>
                </c:pt>
                <c:pt idx="4">
                  <c:v>450.0</c:v>
                </c:pt>
                <c:pt idx="5">
                  <c:v>400.0</c:v>
                </c:pt>
                <c:pt idx="6">
                  <c:v>350.0</c:v>
                </c:pt>
                <c:pt idx="7">
                  <c:v>300.0</c:v>
                </c:pt>
                <c:pt idx="8">
                  <c:v>250.0</c:v>
                </c:pt>
                <c:pt idx="9">
                  <c:v>200.0</c:v>
                </c:pt>
                <c:pt idx="10">
                  <c:v>150.0</c:v>
                </c:pt>
                <c:pt idx="11">
                  <c:v>100.0</c:v>
                </c:pt>
                <c:pt idx="12">
                  <c:v>50.0</c:v>
                </c:pt>
                <c:pt idx="13">
                  <c:v>0.0</c:v>
                </c:pt>
                <c:pt idx="14">
                  <c:v>-50.0</c:v>
                </c:pt>
                <c:pt idx="15">
                  <c:v>-100.0</c:v>
                </c:pt>
                <c:pt idx="16">
                  <c:v>-150.0</c:v>
                </c:pt>
                <c:pt idx="17">
                  <c:v>-200.0</c:v>
                </c:pt>
                <c:pt idx="18">
                  <c:v>-250.0</c:v>
                </c:pt>
                <c:pt idx="19">
                  <c:v>-300.0</c:v>
                </c:pt>
                <c:pt idx="20">
                  <c:v>-350.0</c:v>
                </c:pt>
                <c:pt idx="21">
                  <c:v>-400.0</c:v>
                </c:pt>
                <c:pt idx="22">
                  <c:v>-450.0</c:v>
                </c:pt>
                <c:pt idx="23">
                  <c:v>-500.0</c:v>
                </c:pt>
                <c:pt idx="24">
                  <c:v>-550.0</c:v>
                </c:pt>
                <c:pt idx="25">
                  <c:v>-600.0</c:v>
                </c:pt>
                <c:pt idx="26">
                  <c:v>-650.0</c:v>
                </c:pt>
                <c:pt idx="27">
                  <c:v>-700.0</c:v>
                </c:pt>
                <c:pt idx="28">
                  <c:v>-750.0</c:v>
                </c:pt>
                <c:pt idx="29">
                  <c:v>-800.0</c:v>
                </c:pt>
                <c:pt idx="30">
                  <c:v>-850.0</c:v>
                </c:pt>
              </c:numCache>
            </c:numRef>
          </c:xVal>
          <c:yVal>
            <c:numRef>
              <c:f>'011013TSR8XD3Grid.txt'!$J$6:$J$36</c:f>
              <c:numCache>
                <c:formatCode>0.00E+00</c:formatCode>
                <c:ptCount val="31"/>
                <c:pt idx="0">
                  <c:v>1.139</c:v>
                </c:pt>
                <c:pt idx="1">
                  <c:v>1.09</c:v>
                </c:pt>
                <c:pt idx="2">
                  <c:v>1.017</c:v>
                </c:pt>
                <c:pt idx="3">
                  <c:v>0.9414</c:v>
                </c:pt>
                <c:pt idx="4">
                  <c:v>0.8633</c:v>
                </c:pt>
                <c:pt idx="5">
                  <c:v>0.7887</c:v>
                </c:pt>
                <c:pt idx="6">
                  <c:v>0.7209</c:v>
                </c:pt>
                <c:pt idx="7">
                  <c:v>0.6659</c:v>
                </c:pt>
                <c:pt idx="8">
                  <c:v>0.6162</c:v>
                </c:pt>
                <c:pt idx="9">
                  <c:v>0.5923</c:v>
                </c:pt>
                <c:pt idx="10">
                  <c:v>0.5787</c:v>
                </c:pt>
                <c:pt idx="11">
                  <c:v>0.5828</c:v>
                </c:pt>
                <c:pt idx="12">
                  <c:v>0.5893</c:v>
                </c:pt>
                <c:pt idx="13">
                  <c:v>0.5989</c:v>
                </c:pt>
                <c:pt idx="14">
                  <c:v>0.6032</c:v>
                </c:pt>
                <c:pt idx="15">
                  <c:v>0.5986</c:v>
                </c:pt>
                <c:pt idx="16">
                  <c:v>0.5953</c:v>
                </c:pt>
                <c:pt idx="17">
                  <c:v>0.5917</c:v>
                </c:pt>
                <c:pt idx="18">
                  <c:v>0.5879</c:v>
                </c:pt>
                <c:pt idx="19">
                  <c:v>0.5893</c:v>
                </c:pt>
                <c:pt idx="20">
                  <c:v>0.5979</c:v>
                </c:pt>
                <c:pt idx="21">
                  <c:v>0.6108</c:v>
                </c:pt>
                <c:pt idx="22">
                  <c:v>0.6285</c:v>
                </c:pt>
                <c:pt idx="23">
                  <c:v>0.6471</c:v>
                </c:pt>
                <c:pt idx="24">
                  <c:v>0.6773</c:v>
                </c:pt>
                <c:pt idx="25">
                  <c:v>0.7033</c:v>
                </c:pt>
                <c:pt idx="26">
                  <c:v>0.7284</c:v>
                </c:pt>
                <c:pt idx="27">
                  <c:v>0.7643</c:v>
                </c:pt>
                <c:pt idx="28">
                  <c:v>0.8026</c:v>
                </c:pt>
                <c:pt idx="29">
                  <c:v>0.8344</c:v>
                </c:pt>
                <c:pt idx="30">
                  <c:v>0.871</c:v>
                </c:pt>
              </c:numCache>
            </c:numRef>
          </c:yVal>
        </c:ser>
        <c:axId val="515263960"/>
        <c:axId val="515273880"/>
      </c:scatterChart>
      <c:valAx>
        <c:axId val="515263960"/>
        <c:scaling>
          <c:orientation val="minMax"/>
          <c:max val="1000.0"/>
          <c:min val="-1500.0"/>
        </c:scaling>
        <c:axPos val="b"/>
        <c:majorGridlines/>
        <c:title>
          <c:tx>
            <c:rich>
              <a:bodyPr/>
              <a:lstStyle/>
              <a:p>
                <a:pPr>
                  <a:defRPr lang="nb-NO" sz="1400"/>
                </a:pPr>
                <a:r>
                  <a:rPr lang="en-US" sz="1400"/>
                  <a:t>Z (mm)</a:t>
                </a:r>
              </a:p>
            </c:rich>
          </c:tx>
          <c:layout>
            <c:manualLayout>
              <c:xMode val="edge"/>
              <c:yMode val="edge"/>
              <c:x val="0.568068338423396"/>
              <c:y val="0.936205990328379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nb-NO"/>
            </a:pPr>
            <a:endParaRPr lang="en-US"/>
          </a:p>
        </c:txPr>
        <c:crossAx val="515273880"/>
        <c:crosses val="autoZero"/>
        <c:crossBetween val="midCat"/>
        <c:majorUnit val="500.0"/>
        <c:minorUnit val="100.0"/>
      </c:valAx>
      <c:valAx>
        <c:axId val="5152738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nb-NO" sz="1400"/>
                </a:pPr>
                <a:r>
                  <a:rPr lang="en-US" sz="1400"/>
                  <a:t>U/Uhub</a:t>
                </a:r>
              </a:p>
            </c:rich>
          </c:tx>
          <c:layout>
            <c:manualLayout>
              <c:xMode val="edge"/>
              <c:yMode val="edge"/>
              <c:x val="0.0206992125984252"/>
              <c:y val="0.407995217875253"/>
            </c:manualLayout>
          </c:layout>
        </c:title>
        <c:numFmt formatCode="#,##0.00" sourceLinked="0"/>
        <c:tickLblPos val="nextTo"/>
        <c:txPr>
          <a:bodyPr/>
          <a:lstStyle/>
          <a:p>
            <a:pPr>
              <a:defRPr lang="nb-NO"/>
            </a:pPr>
            <a:endParaRPr lang="en-US"/>
          </a:p>
        </c:txPr>
        <c:crossAx val="515263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934827803516645"/>
          <c:y val="0.571266475934881"/>
          <c:w val="0.20674436803579"/>
          <c:h val="0.279093196951667"/>
        </c:manualLayout>
      </c:layout>
      <c:spPr>
        <a:solidFill>
          <a:schemeClr val="bg2">
            <a:lumMod val="90000"/>
          </a:schemeClr>
        </a:solidFill>
      </c:spPr>
      <c:txPr>
        <a:bodyPr/>
        <a:lstStyle/>
        <a:p>
          <a:pPr>
            <a:defRPr lang="nb-NO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lang="nb-NO"/>
            </a:pPr>
            <a:r>
              <a:rPr/>
              <a:t>With grid Turbulence, Vmean @ x/D=</a:t>
            </a:r>
            <a:r>
              <a:rPr lang="nb-NO"/>
              <a:t>3</a:t>
            </a:r>
            <a:endParaRPr/>
          </a:p>
        </c:rich>
      </c:tx>
      <c:layout>
        <c:manualLayout>
          <c:xMode val="edge"/>
          <c:yMode val="edge"/>
          <c:x val="0.340505959182543"/>
          <c:y val="0.0154340836012862"/>
        </c:manualLayout>
      </c:layout>
    </c:title>
    <c:plotArea>
      <c:layout>
        <c:manualLayout>
          <c:layoutTarget val="inner"/>
          <c:xMode val="edge"/>
          <c:yMode val="edge"/>
          <c:x val="0.0850800149981251"/>
          <c:y val="0.0887619047619047"/>
          <c:w val="0.880413798275216"/>
          <c:h val="0.79247969658243"/>
        </c:manualLayout>
      </c:layout>
      <c:scatterChart>
        <c:scatterStyle val="lineMarker"/>
        <c:ser>
          <c:idx val="4"/>
          <c:order val="0"/>
          <c:tx>
            <c:strRef>
              <c:f>'tsr350@3D'!$A$1</c:f>
              <c:strCache>
                <c:ptCount val="1"/>
                <c:pt idx="0">
                  <c:v>XW, x/D=3, TSR=3.50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'tsr350@3D'!$A$4:$A$89</c:f>
              <c:numCache>
                <c:formatCode>General</c:formatCode>
                <c:ptCount val="8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250.0</c:v>
                </c:pt>
                <c:pt idx="9">
                  <c:v>300.0</c:v>
                </c:pt>
                <c:pt idx="10">
                  <c:v>320.0</c:v>
                </c:pt>
                <c:pt idx="11">
                  <c:v>340.0</c:v>
                </c:pt>
                <c:pt idx="12">
                  <c:v>360.0</c:v>
                </c:pt>
                <c:pt idx="13">
                  <c:v>380.0</c:v>
                </c:pt>
                <c:pt idx="14">
                  <c:v>400.0</c:v>
                </c:pt>
                <c:pt idx="15">
                  <c:v>420.0</c:v>
                </c:pt>
                <c:pt idx="16">
                  <c:v>440.0</c:v>
                </c:pt>
                <c:pt idx="17">
                  <c:v>460.0</c:v>
                </c:pt>
                <c:pt idx="18">
                  <c:v>480.0</c:v>
                </c:pt>
                <c:pt idx="19">
                  <c:v>500.0</c:v>
                </c:pt>
                <c:pt idx="20">
                  <c:v>520.0</c:v>
                </c:pt>
                <c:pt idx="21">
                  <c:v>540.0</c:v>
                </c:pt>
                <c:pt idx="22">
                  <c:v>560.0</c:v>
                </c:pt>
                <c:pt idx="23">
                  <c:v>580.0</c:v>
                </c:pt>
                <c:pt idx="24">
                  <c:v>600.0</c:v>
                </c:pt>
                <c:pt idx="25">
                  <c:v>620.0</c:v>
                </c:pt>
                <c:pt idx="26">
                  <c:v>640.0</c:v>
                </c:pt>
                <c:pt idx="27">
                  <c:v>660.0</c:v>
                </c:pt>
                <c:pt idx="28">
                  <c:v>680.0</c:v>
                </c:pt>
                <c:pt idx="29">
                  <c:v>700.0</c:v>
                </c:pt>
                <c:pt idx="30">
                  <c:v>750.0</c:v>
                </c:pt>
                <c:pt idx="31">
                  <c:v>800.0</c:v>
                </c:pt>
                <c:pt idx="32">
                  <c:v>850.0</c:v>
                </c:pt>
                <c:pt idx="33">
                  <c:v>900.0</c:v>
                </c:pt>
                <c:pt idx="34">
                  <c:v>950.0</c:v>
                </c:pt>
                <c:pt idx="35">
                  <c:v>1000.0</c:v>
                </c:pt>
                <c:pt idx="36">
                  <c:v>0.0</c:v>
                </c:pt>
                <c:pt idx="37">
                  <c:v>-20.0</c:v>
                </c:pt>
                <c:pt idx="38">
                  <c:v>-40.0</c:v>
                </c:pt>
                <c:pt idx="39">
                  <c:v>-60.0</c:v>
                </c:pt>
                <c:pt idx="40">
                  <c:v>-80.0</c:v>
                </c:pt>
                <c:pt idx="41">
                  <c:v>-100.0</c:v>
                </c:pt>
                <c:pt idx="42">
                  <c:v>-150.0</c:v>
                </c:pt>
                <c:pt idx="43">
                  <c:v>-200.0</c:v>
                </c:pt>
                <c:pt idx="44">
                  <c:v>-250.0</c:v>
                </c:pt>
                <c:pt idx="45">
                  <c:v>-300.0</c:v>
                </c:pt>
                <c:pt idx="46">
                  <c:v>-320.0</c:v>
                </c:pt>
                <c:pt idx="47">
                  <c:v>-340.0</c:v>
                </c:pt>
                <c:pt idx="48">
                  <c:v>-360.0</c:v>
                </c:pt>
                <c:pt idx="49">
                  <c:v>-380.0</c:v>
                </c:pt>
                <c:pt idx="50">
                  <c:v>-400.0</c:v>
                </c:pt>
                <c:pt idx="51">
                  <c:v>-420.0</c:v>
                </c:pt>
                <c:pt idx="52">
                  <c:v>-440.0</c:v>
                </c:pt>
                <c:pt idx="53">
                  <c:v>-460.0</c:v>
                </c:pt>
                <c:pt idx="54">
                  <c:v>-480.0</c:v>
                </c:pt>
                <c:pt idx="55">
                  <c:v>-500.0</c:v>
                </c:pt>
                <c:pt idx="56">
                  <c:v>-520.0</c:v>
                </c:pt>
                <c:pt idx="57">
                  <c:v>-540.0</c:v>
                </c:pt>
                <c:pt idx="58">
                  <c:v>-560.0</c:v>
                </c:pt>
                <c:pt idx="59">
                  <c:v>-580.0</c:v>
                </c:pt>
                <c:pt idx="60">
                  <c:v>-600.0</c:v>
                </c:pt>
                <c:pt idx="61">
                  <c:v>-620.0</c:v>
                </c:pt>
                <c:pt idx="62">
                  <c:v>-640.0</c:v>
                </c:pt>
                <c:pt idx="63">
                  <c:v>-660.0</c:v>
                </c:pt>
                <c:pt idx="64">
                  <c:v>-680.0</c:v>
                </c:pt>
                <c:pt idx="65">
                  <c:v>-700.0</c:v>
                </c:pt>
                <c:pt idx="66">
                  <c:v>-720.0</c:v>
                </c:pt>
                <c:pt idx="67">
                  <c:v>-740.0</c:v>
                </c:pt>
                <c:pt idx="68">
                  <c:v>-760.0</c:v>
                </c:pt>
                <c:pt idx="69">
                  <c:v>-780.0</c:v>
                </c:pt>
                <c:pt idx="70">
                  <c:v>-800.0</c:v>
                </c:pt>
                <c:pt idx="71">
                  <c:v>-820.0</c:v>
                </c:pt>
                <c:pt idx="72">
                  <c:v>-840.0</c:v>
                </c:pt>
                <c:pt idx="73">
                  <c:v>-860.0</c:v>
                </c:pt>
                <c:pt idx="74">
                  <c:v>-880.0</c:v>
                </c:pt>
                <c:pt idx="75">
                  <c:v>-900.0</c:v>
                </c:pt>
                <c:pt idx="76">
                  <c:v>-950.0</c:v>
                </c:pt>
                <c:pt idx="77">
                  <c:v>-1000.0</c:v>
                </c:pt>
                <c:pt idx="78">
                  <c:v>-1050.0</c:v>
                </c:pt>
                <c:pt idx="79">
                  <c:v>-1100.0</c:v>
                </c:pt>
                <c:pt idx="80">
                  <c:v>-1150.0</c:v>
                </c:pt>
                <c:pt idx="81">
                  <c:v>-1200.0</c:v>
                </c:pt>
                <c:pt idx="82">
                  <c:v>-1250.0</c:v>
                </c:pt>
                <c:pt idx="83">
                  <c:v>-1300.0</c:v>
                </c:pt>
                <c:pt idx="84">
                  <c:v>-1350.0</c:v>
                </c:pt>
                <c:pt idx="85">
                  <c:v>-1400.0</c:v>
                </c:pt>
              </c:numCache>
            </c:numRef>
          </c:xVal>
          <c:yVal>
            <c:numRef>
              <c:f>'tsr350@3D'!$F$4:$F$89</c:f>
              <c:numCache>
                <c:formatCode>General</c:formatCode>
                <c:ptCount val="86"/>
                <c:pt idx="0">
                  <c:v>0.048629</c:v>
                </c:pt>
                <c:pt idx="1">
                  <c:v>0.041138</c:v>
                </c:pt>
                <c:pt idx="2">
                  <c:v>0.03906</c:v>
                </c:pt>
                <c:pt idx="3">
                  <c:v>0.028881</c:v>
                </c:pt>
                <c:pt idx="4">
                  <c:v>0.016978</c:v>
                </c:pt>
                <c:pt idx="5">
                  <c:v>0.014249</c:v>
                </c:pt>
                <c:pt idx="6">
                  <c:v>-0.002</c:v>
                </c:pt>
                <c:pt idx="7">
                  <c:v>-0.010501</c:v>
                </c:pt>
                <c:pt idx="8">
                  <c:v>-0.020972</c:v>
                </c:pt>
                <c:pt idx="9">
                  <c:v>-0.024614</c:v>
                </c:pt>
                <c:pt idx="10">
                  <c:v>-0.026547</c:v>
                </c:pt>
                <c:pt idx="11">
                  <c:v>-0.027569</c:v>
                </c:pt>
                <c:pt idx="12">
                  <c:v>-0.028412</c:v>
                </c:pt>
                <c:pt idx="13">
                  <c:v>-0.029821</c:v>
                </c:pt>
                <c:pt idx="14">
                  <c:v>-0.021665</c:v>
                </c:pt>
                <c:pt idx="15">
                  <c:v>-0.020349</c:v>
                </c:pt>
                <c:pt idx="16">
                  <c:v>-0.01941</c:v>
                </c:pt>
                <c:pt idx="17">
                  <c:v>-0.016918</c:v>
                </c:pt>
                <c:pt idx="18">
                  <c:v>-0.012101</c:v>
                </c:pt>
                <c:pt idx="19">
                  <c:v>-0.012002</c:v>
                </c:pt>
                <c:pt idx="20">
                  <c:v>-0.009917</c:v>
                </c:pt>
                <c:pt idx="21">
                  <c:v>-0.006673</c:v>
                </c:pt>
                <c:pt idx="22">
                  <c:v>-0.007511</c:v>
                </c:pt>
                <c:pt idx="23">
                  <c:v>-0.007014</c:v>
                </c:pt>
                <c:pt idx="24">
                  <c:v>-0.006923</c:v>
                </c:pt>
                <c:pt idx="25">
                  <c:v>-0.004945</c:v>
                </c:pt>
                <c:pt idx="26">
                  <c:v>-0.003819</c:v>
                </c:pt>
                <c:pt idx="27">
                  <c:v>-0.003504</c:v>
                </c:pt>
                <c:pt idx="28">
                  <c:v>-0.004687</c:v>
                </c:pt>
                <c:pt idx="29">
                  <c:v>-0.003261</c:v>
                </c:pt>
                <c:pt idx="30">
                  <c:v>-0.002847</c:v>
                </c:pt>
                <c:pt idx="31">
                  <c:v>-0.002288</c:v>
                </c:pt>
                <c:pt idx="32">
                  <c:v>-0.002231</c:v>
                </c:pt>
                <c:pt idx="33">
                  <c:v>-0.003214</c:v>
                </c:pt>
                <c:pt idx="34">
                  <c:v>-0.002137</c:v>
                </c:pt>
                <c:pt idx="35">
                  <c:v>-3.3E-5</c:v>
                </c:pt>
                <c:pt idx="36">
                  <c:v>0.216337</c:v>
                </c:pt>
                <c:pt idx="37">
                  <c:v>0.21382</c:v>
                </c:pt>
                <c:pt idx="38">
                  <c:v>0.210202</c:v>
                </c:pt>
                <c:pt idx="39">
                  <c:v>0.206991</c:v>
                </c:pt>
                <c:pt idx="40">
                  <c:v>0.199898</c:v>
                </c:pt>
                <c:pt idx="41">
                  <c:v>0.189191</c:v>
                </c:pt>
                <c:pt idx="42">
                  <c:v>0.173682</c:v>
                </c:pt>
                <c:pt idx="43">
                  <c:v>0.158359</c:v>
                </c:pt>
                <c:pt idx="44">
                  <c:v>0.142571</c:v>
                </c:pt>
                <c:pt idx="45">
                  <c:v>0.137381</c:v>
                </c:pt>
                <c:pt idx="46">
                  <c:v>0.129439</c:v>
                </c:pt>
                <c:pt idx="47">
                  <c:v>0.138859</c:v>
                </c:pt>
                <c:pt idx="48">
                  <c:v>0.134003</c:v>
                </c:pt>
                <c:pt idx="49">
                  <c:v>0.134061</c:v>
                </c:pt>
                <c:pt idx="50">
                  <c:v>0.131782</c:v>
                </c:pt>
                <c:pt idx="51">
                  <c:v>0.129225</c:v>
                </c:pt>
                <c:pt idx="52">
                  <c:v>0.124614</c:v>
                </c:pt>
                <c:pt idx="53">
                  <c:v>0.124113</c:v>
                </c:pt>
                <c:pt idx="54">
                  <c:v>0.121955</c:v>
                </c:pt>
                <c:pt idx="55">
                  <c:v>0.117552</c:v>
                </c:pt>
                <c:pt idx="56">
                  <c:v>0.116649</c:v>
                </c:pt>
                <c:pt idx="57">
                  <c:v>0.111992</c:v>
                </c:pt>
                <c:pt idx="58">
                  <c:v>0.10829</c:v>
                </c:pt>
                <c:pt idx="59">
                  <c:v>0.100444</c:v>
                </c:pt>
                <c:pt idx="60">
                  <c:v>0.099493</c:v>
                </c:pt>
                <c:pt idx="61">
                  <c:v>0.092833</c:v>
                </c:pt>
                <c:pt idx="62">
                  <c:v>0.088811</c:v>
                </c:pt>
                <c:pt idx="63">
                  <c:v>0.081011</c:v>
                </c:pt>
                <c:pt idx="64">
                  <c:v>0.081721</c:v>
                </c:pt>
                <c:pt idx="65">
                  <c:v>0.077477</c:v>
                </c:pt>
                <c:pt idx="66">
                  <c:v>0.076398</c:v>
                </c:pt>
                <c:pt idx="67">
                  <c:v>0.082828</c:v>
                </c:pt>
                <c:pt idx="68">
                  <c:v>0.078126</c:v>
                </c:pt>
                <c:pt idx="69">
                  <c:v>0.076928</c:v>
                </c:pt>
                <c:pt idx="70">
                  <c:v>0.085793</c:v>
                </c:pt>
                <c:pt idx="71">
                  <c:v>0.080409</c:v>
                </c:pt>
                <c:pt idx="72">
                  <c:v>0.08873</c:v>
                </c:pt>
                <c:pt idx="73">
                  <c:v>0.092759</c:v>
                </c:pt>
                <c:pt idx="74">
                  <c:v>0.10283</c:v>
                </c:pt>
                <c:pt idx="75">
                  <c:v>0.107183</c:v>
                </c:pt>
                <c:pt idx="76">
                  <c:v>0.115229</c:v>
                </c:pt>
                <c:pt idx="77">
                  <c:v>0.132099</c:v>
                </c:pt>
                <c:pt idx="78">
                  <c:v>0.147571</c:v>
                </c:pt>
                <c:pt idx="79">
                  <c:v>0.159032</c:v>
                </c:pt>
                <c:pt idx="80">
                  <c:v>0.16866</c:v>
                </c:pt>
                <c:pt idx="81">
                  <c:v>0.182451</c:v>
                </c:pt>
                <c:pt idx="82">
                  <c:v>0.189877</c:v>
                </c:pt>
                <c:pt idx="83">
                  <c:v>0.200848</c:v>
                </c:pt>
                <c:pt idx="84">
                  <c:v>0.209431</c:v>
                </c:pt>
                <c:pt idx="85">
                  <c:v>0.210459</c:v>
                </c:pt>
              </c:numCache>
            </c:numRef>
          </c:yVal>
        </c:ser>
        <c:ser>
          <c:idx val="2"/>
          <c:order val="1"/>
          <c:tx>
            <c:strRef>
              <c:f>'011013TSR350XD3Grid.txt'!$C$1</c:f>
              <c:strCache>
                <c:ptCount val="1"/>
                <c:pt idx="0">
                  <c:v>LDA, x/D=3, TSR=3.50</c:v>
                </c:pt>
              </c:strCache>
            </c:strRef>
          </c:tx>
          <c:spPr>
            <a:ln w="25400">
              <a:solidFill>
                <a:srgbClr val="FF0000"/>
              </a:solidFill>
            </a:ln>
            <a:effectLst/>
          </c:spPr>
          <c:marker>
            <c:symbol val="circle"/>
            <c:size val="8"/>
            <c:spPr>
              <a:noFill/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'011013TSR350XD3Grid.txt'!$A$6:$A$36</c:f>
              <c:numCache>
                <c:formatCode>General</c:formatCode>
                <c:ptCount val="31"/>
                <c:pt idx="0">
                  <c:v>650.0</c:v>
                </c:pt>
                <c:pt idx="1">
                  <c:v>600.0</c:v>
                </c:pt>
                <c:pt idx="2">
                  <c:v>550.0</c:v>
                </c:pt>
                <c:pt idx="3">
                  <c:v>500.0</c:v>
                </c:pt>
                <c:pt idx="4">
                  <c:v>450.0</c:v>
                </c:pt>
                <c:pt idx="5">
                  <c:v>400.0</c:v>
                </c:pt>
                <c:pt idx="6">
                  <c:v>350.0</c:v>
                </c:pt>
                <c:pt idx="7">
                  <c:v>300.0</c:v>
                </c:pt>
                <c:pt idx="8">
                  <c:v>250.0</c:v>
                </c:pt>
                <c:pt idx="9">
                  <c:v>200.0</c:v>
                </c:pt>
                <c:pt idx="10">
                  <c:v>150.0</c:v>
                </c:pt>
                <c:pt idx="11">
                  <c:v>100.0</c:v>
                </c:pt>
                <c:pt idx="12">
                  <c:v>50.0</c:v>
                </c:pt>
                <c:pt idx="13">
                  <c:v>0.0</c:v>
                </c:pt>
                <c:pt idx="14">
                  <c:v>-50.0</c:v>
                </c:pt>
                <c:pt idx="15">
                  <c:v>-100.0</c:v>
                </c:pt>
                <c:pt idx="16">
                  <c:v>-150.0</c:v>
                </c:pt>
                <c:pt idx="17">
                  <c:v>-200.0</c:v>
                </c:pt>
                <c:pt idx="18">
                  <c:v>-250.0</c:v>
                </c:pt>
                <c:pt idx="19">
                  <c:v>-300.0</c:v>
                </c:pt>
                <c:pt idx="20">
                  <c:v>-350.0</c:v>
                </c:pt>
                <c:pt idx="21">
                  <c:v>-400.0</c:v>
                </c:pt>
                <c:pt idx="22">
                  <c:v>-450.0</c:v>
                </c:pt>
                <c:pt idx="23">
                  <c:v>-500.0</c:v>
                </c:pt>
                <c:pt idx="24">
                  <c:v>-550.0</c:v>
                </c:pt>
                <c:pt idx="25">
                  <c:v>-600.0</c:v>
                </c:pt>
                <c:pt idx="26">
                  <c:v>-650.0</c:v>
                </c:pt>
                <c:pt idx="27">
                  <c:v>-700.0</c:v>
                </c:pt>
                <c:pt idx="28">
                  <c:v>-750.0</c:v>
                </c:pt>
                <c:pt idx="29">
                  <c:v>-800.0</c:v>
                </c:pt>
                <c:pt idx="30">
                  <c:v>-850.0</c:v>
                </c:pt>
              </c:numCache>
            </c:numRef>
          </c:xVal>
          <c:yVal>
            <c:numRef>
              <c:f>'011013TSR350XD3Grid.txt'!$K$6:$K$36</c:f>
              <c:numCache>
                <c:formatCode>0.00E+00</c:formatCode>
                <c:ptCount val="31"/>
                <c:pt idx="0">
                  <c:v>-0.00312685827552032</c:v>
                </c:pt>
                <c:pt idx="1">
                  <c:v>-0.0020812685827552</c:v>
                </c:pt>
                <c:pt idx="2">
                  <c:v>-0.0029207135777998</c:v>
                </c:pt>
                <c:pt idx="3">
                  <c:v>-0.00594648166501486</c:v>
                </c:pt>
                <c:pt idx="4">
                  <c:v>-0.00774231912784935</c:v>
                </c:pt>
                <c:pt idx="5">
                  <c:v>-0.00920416253716551</c:v>
                </c:pt>
                <c:pt idx="6">
                  <c:v>-0.00746481665014866</c:v>
                </c:pt>
                <c:pt idx="7">
                  <c:v>-0.00937462834489593</c:v>
                </c:pt>
                <c:pt idx="8">
                  <c:v>-0.00230029732408325</c:v>
                </c:pt>
                <c:pt idx="9">
                  <c:v>0.00210406342913776</c:v>
                </c:pt>
                <c:pt idx="10">
                  <c:v>0.00851437066402378</c:v>
                </c:pt>
                <c:pt idx="11">
                  <c:v>0.0185530227948464</c:v>
                </c:pt>
                <c:pt idx="12">
                  <c:v>0.0296233894945491</c:v>
                </c:pt>
                <c:pt idx="13">
                  <c:v>0.0431615460852329</c:v>
                </c:pt>
                <c:pt idx="14">
                  <c:v>0.050009910802775</c:v>
                </c:pt>
                <c:pt idx="15">
                  <c:v>0.0550346878097126</c:v>
                </c:pt>
                <c:pt idx="16">
                  <c:v>0.050386521308226</c:v>
                </c:pt>
                <c:pt idx="17">
                  <c:v>0.0449851337958375</c:v>
                </c:pt>
                <c:pt idx="18">
                  <c:v>0.0327155599603568</c:v>
                </c:pt>
                <c:pt idx="19">
                  <c:v>0.0217343904856293</c:v>
                </c:pt>
                <c:pt idx="20">
                  <c:v>0.0135480673934589</c:v>
                </c:pt>
                <c:pt idx="21">
                  <c:v>0.0019583746283449</c:v>
                </c:pt>
                <c:pt idx="22">
                  <c:v>-0.00342319127849356</c:v>
                </c:pt>
                <c:pt idx="23">
                  <c:v>-0.00982656095143706</c:v>
                </c:pt>
                <c:pt idx="24">
                  <c:v>-0.0138751238850347</c:v>
                </c:pt>
                <c:pt idx="25">
                  <c:v>-0.0144499504459861</c:v>
                </c:pt>
                <c:pt idx="26">
                  <c:v>-0.0151040634291378</c:v>
                </c:pt>
                <c:pt idx="27">
                  <c:v>-0.0142021803766105</c:v>
                </c:pt>
                <c:pt idx="28">
                  <c:v>-0.0134489593657086</c:v>
                </c:pt>
                <c:pt idx="29">
                  <c:v>-0.00888503468780971</c:v>
                </c:pt>
                <c:pt idx="30">
                  <c:v>-0.00723587710604559</c:v>
                </c:pt>
              </c:numCache>
            </c:numRef>
          </c:yVal>
        </c:ser>
        <c:ser>
          <c:idx val="5"/>
          <c:order val="2"/>
          <c:tx>
            <c:strRef>
              <c:f>'tsr475@3D'!$A$1</c:f>
              <c:strCache>
                <c:ptCount val="1"/>
                <c:pt idx="0">
                  <c:v>XW, x/D=3, TSR=4.75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'tsr475@3D'!$A$4:$A$89</c:f>
              <c:numCache>
                <c:formatCode>General</c:formatCode>
                <c:ptCount val="8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250.0</c:v>
                </c:pt>
                <c:pt idx="9">
                  <c:v>300.0</c:v>
                </c:pt>
                <c:pt idx="10">
                  <c:v>320.0</c:v>
                </c:pt>
                <c:pt idx="11">
                  <c:v>340.0</c:v>
                </c:pt>
                <c:pt idx="12">
                  <c:v>360.0</c:v>
                </c:pt>
                <c:pt idx="13">
                  <c:v>380.0</c:v>
                </c:pt>
                <c:pt idx="14">
                  <c:v>400.0</c:v>
                </c:pt>
                <c:pt idx="15">
                  <c:v>420.0</c:v>
                </c:pt>
                <c:pt idx="16">
                  <c:v>440.0</c:v>
                </c:pt>
                <c:pt idx="17">
                  <c:v>460.0</c:v>
                </c:pt>
                <c:pt idx="18">
                  <c:v>480.0</c:v>
                </c:pt>
                <c:pt idx="19">
                  <c:v>500.0</c:v>
                </c:pt>
                <c:pt idx="20">
                  <c:v>520.0</c:v>
                </c:pt>
                <c:pt idx="21">
                  <c:v>540.0</c:v>
                </c:pt>
                <c:pt idx="22">
                  <c:v>560.0</c:v>
                </c:pt>
                <c:pt idx="23">
                  <c:v>580.0</c:v>
                </c:pt>
                <c:pt idx="24">
                  <c:v>600.0</c:v>
                </c:pt>
                <c:pt idx="25">
                  <c:v>620.0</c:v>
                </c:pt>
                <c:pt idx="26">
                  <c:v>640.0</c:v>
                </c:pt>
                <c:pt idx="27">
                  <c:v>660.0</c:v>
                </c:pt>
                <c:pt idx="28">
                  <c:v>680.0</c:v>
                </c:pt>
                <c:pt idx="29">
                  <c:v>700.0</c:v>
                </c:pt>
                <c:pt idx="30">
                  <c:v>750.0</c:v>
                </c:pt>
                <c:pt idx="31">
                  <c:v>800.0</c:v>
                </c:pt>
                <c:pt idx="32">
                  <c:v>850.0</c:v>
                </c:pt>
                <c:pt idx="33">
                  <c:v>900.0</c:v>
                </c:pt>
                <c:pt idx="34">
                  <c:v>950.0</c:v>
                </c:pt>
                <c:pt idx="35">
                  <c:v>1000.0</c:v>
                </c:pt>
                <c:pt idx="36">
                  <c:v>0.0</c:v>
                </c:pt>
                <c:pt idx="37">
                  <c:v>-20.0</c:v>
                </c:pt>
                <c:pt idx="38">
                  <c:v>-40.0</c:v>
                </c:pt>
                <c:pt idx="39">
                  <c:v>-60.0</c:v>
                </c:pt>
                <c:pt idx="40">
                  <c:v>-80.0</c:v>
                </c:pt>
                <c:pt idx="41">
                  <c:v>-100.0</c:v>
                </c:pt>
                <c:pt idx="42">
                  <c:v>-150.0</c:v>
                </c:pt>
                <c:pt idx="43">
                  <c:v>-200.0</c:v>
                </c:pt>
                <c:pt idx="44">
                  <c:v>-250.0</c:v>
                </c:pt>
                <c:pt idx="45">
                  <c:v>-300.0</c:v>
                </c:pt>
                <c:pt idx="46">
                  <c:v>-320.0</c:v>
                </c:pt>
                <c:pt idx="47">
                  <c:v>-340.0</c:v>
                </c:pt>
                <c:pt idx="48">
                  <c:v>-360.0</c:v>
                </c:pt>
                <c:pt idx="49">
                  <c:v>-380.0</c:v>
                </c:pt>
                <c:pt idx="50">
                  <c:v>-400.0</c:v>
                </c:pt>
                <c:pt idx="51">
                  <c:v>-420.0</c:v>
                </c:pt>
                <c:pt idx="52">
                  <c:v>-440.0</c:v>
                </c:pt>
                <c:pt idx="53">
                  <c:v>-460.0</c:v>
                </c:pt>
                <c:pt idx="54">
                  <c:v>-480.0</c:v>
                </c:pt>
                <c:pt idx="55">
                  <c:v>-500.0</c:v>
                </c:pt>
                <c:pt idx="56">
                  <c:v>-520.0</c:v>
                </c:pt>
                <c:pt idx="57">
                  <c:v>-540.0</c:v>
                </c:pt>
                <c:pt idx="58">
                  <c:v>-560.0</c:v>
                </c:pt>
                <c:pt idx="59">
                  <c:v>-580.0</c:v>
                </c:pt>
                <c:pt idx="60">
                  <c:v>-600.0</c:v>
                </c:pt>
                <c:pt idx="61">
                  <c:v>-620.0</c:v>
                </c:pt>
                <c:pt idx="62">
                  <c:v>-640.0</c:v>
                </c:pt>
                <c:pt idx="63">
                  <c:v>-660.0</c:v>
                </c:pt>
                <c:pt idx="64">
                  <c:v>-680.0</c:v>
                </c:pt>
                <c:pt idx="65">
                  <c:v>-700.0</c:v>
                </c:pt>
                <c:pt idx="66">
                  <c:v>-720.0</c:v>
                </c:pt>
                <c:pt idx="67">
                  <c:v>-740.0</c:v>
                </c:pt>
                <c:pt idx="68">
                  <c:v>-760.0</c:v>
                </c:pt>
                <c:pt idx="69">
                  <c:v>-780.0</c:v>
                </c:pt>
                <c:pt idx="70">
                  <c:v>-800.0</c:v>
                </c:pt>
                <c:pt idx="71">
                  <c:v>-820.0</c:v>
                </c:pt>
                <c:pt idx="72">
                  <c:v>-840.0</c:v>
                </c:pt>
                <c:pt idx="73">
                  <c:v>-860.0</c:v>
                </c:pt>
                <c:pt idx="74">
                  <c:v>-880.0</c:v>
                </c:pt>
                <c:pt idx="75">
                  <c:v>-900.0</c:v>
                </c:pt>
                <c:pt idx="76">
                  <c:v>-950.0</c:v>
                </c:pt>
                <c:pt idx="77">
                  <c:v>-1000.0</c:v>
                </c:pt>
                <c:pt idx="78">
                  <c:v>-1050.0</c:v>
                </c:pt>
                <c:pt idx="79">
                  <c:v>-1100.0</c:v>
                </c:pt>
                <c:pt idx="80">
                  <c:v>-1150.0</c:v>
                </c:pt>
                <c:pt idx="81">
                  <c:v>-1200.0</c:v>
                </c:pt>
                <c:pt idx="82">
                  <c:v>-1250.0</c:v>
                </c:pt>
                <c:pt idx="83">
                  <c:v>-1300.0</c:v>
                </c:pt>
                <c:pt idx="84">
                  <c:v>-1350.0</c:v>
                </c:pt>
                <c:pt idx="85">
                  <c:v>-1400.0</c:v>
                </c:pt>
              </c:numCache>
            </c:numRef>
          </c:xVal>
          <c:yVal>
            <c:numRef>
              <c:f>'tsr475@3D'!$F$4:$F$89</c:f>
              <c:numCache>
                <c:formatCode>General</c:formatCode>
                <c:ptCount val="86"/>
                <c:pt idx="0">
                  <c:v>0.061166</c:v>
                </c:pt>
                <c:pt idx="1">
                  <c:v>0.055932</c:v>
                </c:pt>
                <c:pt idx="2">
                  <c:v>0.053479</c:v>
                </c:pt>
                <c:pt idx="3">
                  <c:v>0.045275</c:v>
                </c:pt>
                <c:pt idx="4">
                  <c:v>0.040176</c:v>
                </c:pt>
                <c:pt idx="5">
                  <c:v>0.033688</c:v>
                </c:pt>
                <c:pt idx="6">
                  <c:v>0.017467</c:v>
                </c:pt>
                <c:pt idx="7">
                  <c:v>0.004254</c:v>
                </c:pt>
                <c:pt idx="8">
                  <c:v>-0.006531</c:v>
                </c:pt>
                <c:pt idx="9">
                  <c:v>-0.012716</c:v>
                </c:pt>
                <c:pt idx="10">
                  <c:v>-0.014974</c:v>
                </c:pt>
                <c:pt idx="11">
                  <c:v>-0.019419</c:v>
                </c:pt>
                <c:pt idx="12">
                  <c:v>-0.018954</c:v>
                </c:pt>
                <c:pt idx="13">
                  <c:v>-0.013377</c:v>
                </c:pt>
                <c:pt idx="14">
                  <c:v>-0.018709</c:v>
                </c:pt>
                <c:pt idx="15">
                  <c:v>-0.012278</c:v>
                </c:pt>
                <c:pt idx="16">
                  <c:v>-0.014225</c:v>
                </c:pt>
                <c:pt idx="17">
                  <c:v>-0.009759</c:v>
                </c:pt>
                <c:pt idx="18">
                  <c:v>-0.002765</c:v>
                </c:pt>
                <c:pt idx="19">
                  <c:v>-0.003537</c:v>
                </c:pt>
                <c:pt idx="20">
                  <c:v>-0.002066</c:v>
                </c:pt>
                <c:pt idx="21">
                  <c:v>0.001349</c:v>
                </c:pt>
                <c:pt idx="22">
                  <c:v>0.002509</c:v>
                </c:pt>
                <c:pt idx="23">
                  <c:v>0.005332</c:v>
                </c:pt>
                <c:pt idx="24">
                  <c:v>0.007208</c:v>
                </c:pt>
                <c:pt idx="25">
                  <c:v>0.008251</c:v>
                </c:pt>
                <c:pt idx="26">
                  <c:v>0.008002</c:v>
                </c:pt>
                <c:pt idx="27">
                  <c:v>0.010699</c:v>
                </c:pt>
                <c:pt idx="28">
                  <c:v>0.010827</c:v>
                </c:pt>
                <c:pt idx="29">
                  <c:v>0.011904</c:v>
                </c:pt>
                <c:pt idx="30">
                  <c:v>0.01209</c:v>
                </c:pt>
                <c:pt idx="31">
                  <c:v>0.012531</c:v>
                </c:pt>
                <c:pt idx="32">
                  <c:v>0.011039</c:v>
                </c:pt>
                <c:pt idx="33">
                  <c:v>0.014768</c:v>
                </c:pt>
                <c:pt idx="34">
                  <c:v>0.012727</c:v>
                </c:pt>
                <c:pt idx="35">
                  <c:v>0.01555</c:v>
                </c:pt>
                <c:pt idx="36">
                  <c:v>0.161973</c:v>
                </c:pt>
                <c:pt idx="37">
                  <c:v>0.154866</c:v>
                </c:pt>
                <c:pt idx="38">
                  <c:v>0.147932</c:v>
                </c:pt>
                <c:pt idx="39">
                  <c:v>0.14393</c:v>
                </c:pt>
                <c:pt idx="40">
                  <c:v>0.136121</c:v>
                </c:pt>
                <c:pt idx="41">
                  <c:v>0.12628</c:v>
                </c:pt>
                <c:pt idx="42">
                  <c:v>0.105966</c:v>
                </c:pt>
                <c:pt idx="43">
                  <c:v>0.094524</c:v>
                </c:pt>
                <c:pt idx="44">
                  <c:v>0.078322</c:v>
                </c:pt>
                <c:pt idx="45">
                  <c:v>0.086201</c:v>
                </c:pt>
                <c:pt idx="46">
                  <c:v>0.088131</c:v>
                </c:pt>
                <c:pt idx="47">
                  <c:v>0.088911</c:v>
                </c:pt>
                <c:pt idx="48">
                  <c:v>0.097131</c:v>
                </c:pt>
                <c:pt idx="49">
                  <c:v>0.093272</c:v>
                </c:pt>
                <c:pt idx="50">
                  <c:v>0.091859</c:v>
                </c:pt>
                <c:pt idx="51">
                  <c:v>0.090239</c:v>
                </c:pt>
                <c:pt idx="52">
                  <c:v>0.090933</c:v>
                </c:pt>
                <c:pt idx="53">
                  <c:v>0.092766</c:v>
                </c:pt>
                <c:pt idx="54">
                  <c:v>0.086022</c:v>
                </c:pt>
                <c:pt idx="55">
                  <c:v>0.091357</c:v>
                </c:pt>
                <c:pt idx="56">
                  <c:v>0.083044</c:v>
                </c:pt>
                <c:pt idx="57">
                  <c:v>0.080707</c:v>
                </c:pt>
                <c:pt idx="58">
                  <c:v>0.076233</c:v>
                </c:pt>
                <c:pt idx="59">
                  <c:v>0.072414</c:v>
                </c:pt>
                <c:pt idx="60">
                  <c:v>0.065704</c:v>
                </c:pt>
                <c:pt idx="61">
                  <c:v>0.061921</c:v>
                </c:pt>
                <c:pt idx="62">
                  <c:v>0.051763</c:v>
                </c:pt>
                <c:pt idx="63">
                  <c:v>0.050934</c:v>
                </c:pt>
                <c:pt idx="64">
                  <c:v>0.042044</c:v>
                </c:pt>
                <c:pt idx="65">
                  <c:v>0.044702</c:v>
                </c:pt>
                <c:pt idx="66">
                  <c:v>0.036689</c:v>
                </c:pt>
                <c:pt idx="67">
                  <c:v>0.028976</c:v>
                </c:pt>
                <c:pt idx="68">
                  <c:v>0.029179</c:v>
                </c:pt>
                <c:pt idx="69">
                  <c:v>0.026233</c:v>
                </c:pt>
                <c:pt idx="70">
                  <c:v>0.026724</c:v>
                </c:pt>
                <c:pt idx="71">
                  <c:v>0.025145</c:v>
                </c:pt>
                <c:pt idx="72">
                  <c:v>0.028561</c:v>
                </c:pt>
                <c:pt idx="73">
                  <c:v>0.028393</c:v>
                </c:pt>
                <c:pt idx="74">
                  <c:v>0.034331</c:v>
                </c:pt>
                <c:pt idx="75">
                  <c:v>0.042813</c:v>
                </c:pt>
                <c:pt idx="76">
                  <c:v>0.052233</c:v>
                </c:pt>
                <c:pt idx="77">
                  <c:v>0.06511</c:v>
                </c:pt>
                <c:pt idx="78">
                  <c:v>0.071985</c:v>
                </c:pt>
                <c:pt idx="79">
                  <c:v>0.085598</c:v>
                </c:pt>
                <c:pt idx="80">
                  <c:v>0.09223</c:v>
                </c:pt>
                <c:pt idx="81">
                  <c:v>0.103597</c:v>
                </c:pt>
                <c:pt idx="82">
                  <c:v>0.115046</c:v>
                </c:pt>
                <c:pt idx="83">
                  <c:v>0.124181</c:v>
                </c:pt>
                <c:pt idx="84">
                  <c:v>0.130724</c:v>
                </c:pt>
                <c:pt idx="85">
                  <c:v>0.138081</c:v>
                </c:pt>
              </c:numCache>
            </c:numRef>
          </c:yVal>
        </c:ser>
        <c:ser>
          <c:idx val="1"/>
          <c:order val="3"/>
          <c:tx>
            <c:strRef>
              <c:f>'011013TSR475XD3Grid.txt'!$C$1</c:f>
              <c:strCache>
                <c:ptCount val="1"/>
                <c:pt idx="0">
                  <c:v>LDA, x/D=3, TSR=4.75</c:v>
                </c:pt>
              </c:strCache>
            </c:strRef>
          </c:tx>
          <c:spPr>
            <a:ln w="25400">
              <a:solidFill>
                <a:schemeClr val="tx1"/>
              </a:solidFill>
            </a:ln>
            <a:effectLst/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'011013TSR475XD3Grid.txt'!$A$6:$A$36</c:f>
              <c:numCache>
                <c:formatCode>General</c:formatCode>
                <c:ptCount val="31"/>
                <c:pt idx="0">
                  <c:v>650.0</c:v>
                </c:pt>
                <c:pt idx="1">
                  <c:v>600.0</c:v>
                </c:pt>
                <c:pt idx="2">
                  <c:v>550.0</c:v>
                </c:pt>
                <c:pt idx="3">
                  <c:v>500.0</c:v>
                </c:pt>
                <c:pt idx="4">
                  <c:v>450.0</c:v>
                </c:pt>
                <c:pt idx="5">
                  <c:v>400.0</c:v>
                </c:pt>
                <c:pt idx="6">
                  <c:v>350.0</c:v>
                </c:pt>
                <c:pt idx="7">
                  <c:v>300.0</c:v>
                </c:pt>
                <c:pt idx="8">
                  <c:v>250.0</c:v>
                </c:pt>
                <c:pt idx="9">
                  <c:v>200.0</c:v>
                </c:pt>
                <c:pt idx="10">
                  <c:v>150.0</c:v>
                </c:pt>
                <c:pt idx="11">
                  <c:v>100.0</c:v>
                </c:pt>
                <c:pt idx="12">
                  <c:v>50.0</c:v>
                </c:pt>
                <c:pt idx="13">
                  <c:v>0.0</c:v>
                </c:pt>
                <c:pt idx="14">
                  <c:v>-50.0</c:v>
                </c:pt>
                <c:pt idx="15">
                  <c:v>-100.0</c:v>
                </c:pt>
                <c:pt idx="16">
                  <c:v>-150.0</c:v>
                </c:pt>
                <c:pt idx="17">
                  <c:v>-200.0</c:v>
                </c:pt>
                <c:pt idx="18">
                  <c:v>-250.0</c:v>
                </c:pt>
                <c:pt idx="19">
                  <c:v>-300.0</c:v>
                </c:pt>
                <c:pt idx="20">
                  <c:v>-350.0</c:v>
                </c:pt>
                <c:pt idx="21">
                  <c:v>-400.0</c:v>
                </c:pt>
                <c:pt idx="22">
                  <c:v>-450.0</c:v>
                </c:pt>
                <c:pt idx="23">
                  <c:v>-500.0</c:v>
                </c:pt>
                <c:pt idx="24">
                  <c:v>-550.0</c:v>
                </c:pt>
                <c:pt idx="25">
                  <c:v>-600.0</c:v>
                </c:pt>
                <c:pt idx="26">
                  <c:v>-650.0</c:v>
                </c:pt>
                <c:pt idx="27">
                  <c:v>-700.0</c:v>
                </c:pt>
                <c:pt idx="28">
                  <c:v>-750.0</c:v>
                </c:pt>
                <c:pt idx="29">
                  <c:v>-800.0</c:v>
                </c:pt>
                <c:pt idx="30">
                  <c:v>-850.0</c:v>
                </c:pt>
              </c:numCache>
            </c:numRef>
          </c:xVal>
          <c:yVal>
            <c:numRef>
              <c:f>'011013TSR475XD3Grid.txt'!$K$6:$K$36</c:f>
              <c:numCache>
                <c:formatCode>0.00E+00</c:formatCode>
                <c:ptCount val="31"/>
                <c:pt idx="0">
                  <c:v>-0.00702982107355865</c:v>
                </c:pt>
                <c:pt idx="1">
                  <c:v>-0.00808349900596421</c:v>
                </c:pt>
                <c:pt idx="2">
                  <c:v>-0.0122166998011928</c:v>
                </c:pt>
                <c:pt idx="3">
                  <c:v>-0.0146719681908549</c:v>
                </c:pt>
                <c:pt idx="4">
                  <c:v>-0.0184890656063618</c:v>
                </c:pt>
                <c:pt idx="5">
                  <c:v>-0.0183598409542743</c:v>
                </c:pt>
                <c:pt idx="6">
                  <c:v>-0.0206461232604374</c:v>
                </c:pt>
                <c:pt idx="7">
                  <c:v>-0.0152882703777336</c:v>
                </c:pt>
                <c:pt idx="8">
                  <c:v>-0.00717395626242544</c:v>
                </c:pt>
                <c:pt idx="9">
                  <c:v>0.00166500994035785</c:v>
                </c:pt>
                <c:pt idx="10">
                  <c:v>0.00961530815109344</c:v>
                </c:pt>
                <c:pt idx="11">
                  <c:v>0.0186481113320079</c:v>
                </c:pt>
                <c:pt idx="12">
                  <c:v>0.0295924453280318</c:v>
                </c:pt>
                <c:pt idx="13">
                  <c:v>0.0407455268389662</c:v>
                </c:pt>
                <c:pt idx="14">
                  <c:v>0.0467097415506958</c:v>
                </c:pt>
                <c:pt idx="15">
                  <c:v>0.0490159045725646</c:v>
                </c:pt>
                <c:pt idx="16">
                  <c:v>0.0491153081510934</c:v>
                </c:pt>
                <c:pt idx="17">
                  <c:v>0.0405765407554672</c:v>
                </c:pt>
                <c:pt idx="18">
                  <c:v>0.0329821073558648</c:v>
                </c:pt>
                <c:pt idx="19">
                  <c:v>0.0265109343936382</c:v>
                </c:pt>
                <c:pt idx="20">
                  <c:v>0.0190159045725646</c:v>
                </c:pt>
                <c:pt idx="21">
                  <c:v>0.0101391650099404</c:v>
                </c:pt>
                <c:pt idx="22">
                  <c:v>0.00371073558648111</c:v>
                </c:pt>
                <c:pt idx="23">
                  <c:v>-0.00375347912524851</c:v>
                </c:pt>
                <c:pt idx="24">
                  <c:v>-0.00577236580516898</c:v>
                </c:pt>
                <c:pt idx="25">
                  <c:v>-0.00594433399602386</c:v>
                </c:pt>
                <c:pt idx="26">
                  <c:v>-0.00862922465208747</c:v>
                </c:pt>
                <c:pt idx="27">
                  <c:v>-0.0113021868787276</c:v>
                </c:pt>
                <c:pt idx="28">
                  <c:v>-0.00992544731610338</c:v>
                </c:pt>
                <c:pt idx="29">
                  <c:v>-0.00610536779324056</c:v>
                </c:pt>
                <c:pt idx="30">
                  <c:v>-0.00898906560636183</c:v>
                </c:pt>
              </c:numCache>
            </c:numRef>
          </c:yVal>
        </c:ser>
        <c:ser>
          <c:idx val="3"/>
          <c:order val="4"/>
          <c:tx>
            <c:strRef>
              <c:f>'tsr8@3D'!$A$1</c:f>
              <c:strCache>
                <c:ptCount val="1"/>
                <c:pt idx="0">
                  <c:v>XW, x/D=3, TSR=8.00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triang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'tsr8@3D'!$A$5:$A$81</c:f>
              <c:numCache>
                <c:formatCode>General</c:formatCode>
                <c:ptCount val="77"/>
                <c:pt idx="0">
                  <c:v>0.0</c:v>
                </c:pt>
                <c:pt idx="1">
                  <c:v>-20.0</c:v>
                </c:pt>
                <c:pt idx="2">
                  <c:v>-40.0</c:v>
                </c:pt>
                <c:pt idx="3">
                  <c:v>-60.0</c:v>
                </c:pt>
                <c:pt idx="4">
                  <c:v>-80.0</c:v>
                </c:pt>
                <c:pt idx="5">
                  <c:v>-100.0</c:v>
                </c:pt>
                <c:pt idx="6">
                  <c:v>-150.0</c:v>
                </c:pt>
                <c:pt idx="7">
                  <c:v>-200.0</c:v>
                </c:pt>
                <c:pt idx="8">
                  <c:v>-250.0</c:v>
                </c:pt>
                <c:pt idx="9">
                  <c:v>-300.0</c:v>
                </c:pt>
                <c:pt idx="10">
                  <c:v>-320.0</c:v>
                </c:pt>
                <c:pt idx="11">
                  <c:v>-340.0</c:v>
                </c:pt>
                <c:pt idx="12">
                  <c:v>-360.0</c:v>
                </c:pt>
                <c:pt idx="13">
                  <c:v>-380.0</c:v>
                </c:pt>
                <c:pt idx="14">
                  <c:v>-400.0</c:v>
                </c:pt>
                <c:pt idx="15">
                  <c:v>-420.0</c:v>
                </c:pt>
                <c:pt idx="16">
                  <c:v>-440.0</c:v>
                </c:pt>
                <c:pt idx="17">
                  <c:v>-460.0</c:v>
                </c:pt>
                <c:pt idx="18">
                  <c:v>-480.0</c:v>
                </c:pt>
                <c:pt idx="19">
                  <c:v>-500.0</c:v>
                </c:pt>
                <c:pt idx="20">
                  <c:v>-520.0</c:v>
                </c:pt>
                <c:pt idx="21">
                  <c:v>-540.0</c:v>
                </c:pt>
                <c:pt idx="22">
                  <c:v>-560.0</c:v>
                </c:pt>
                <c:pt idx="23">
                  <c:v>-580.0</c:v>
                </c:pt>
                <c:pt idx="24">
                  <c:v>-600.0</c:v>
                </c:pt>
                <c:pt idx="25">
                  <c:v>-650.0</c:v>
                </c:pt>
                <c:pt idx="26">
                  <c:v>-700.0</c:v>
                </c:pt>
                <c:pt idx="27">
                  <c:v>-750.0</c:v>
                </c:pt>
                <c:pt idx="28">
                  <c:v>-800.0</c:v>
                </c:pt>
                <c:pt idx="29">
                  <c:v>-820.0</c:v>
                </c:pt>
                <c:pt idx="30">
                  <c:v>-840.0</c:v>
                </c:pt>
                <c:pt idx="31">
                  <c:v>-860.0</c:v>
                </c:pt>
                <c:pt idx="32">
                  <c:v>-880.0</c:v>
                </c:pt>
                <c:pt idx="33">
                  <c:v>-900.0</c:v>
                </c:pt>
                <c:pt idx="34">
                  <c:v>-950.0</c:v>
                </c:pt>
                <c:pt idx="35">
                  <c:v>-1000.0</c:v>
                </c:pt>
                <c:pt idx="36">
                  <c:v>-1050.0</c:v>
                </c:pt>
                <c:pt idx="37">
                  <c:v>-1100.0</c:v>
                </c:pt>
                <c:pt idx="38">
                  <c:v>-1150.0</c:v>
                </c:pt>
                <c:pt idx="39">
                  <c:v>-1200.0</c:v>
                </c:pt>
                <c:pt idx="40">
                  <c:v>-1250.0</c:v>
                </c:pt>
                <c:pt idx="41">
                  <c:v>-1300.0</c:v>
                </c:pt>
                <c:pt idx="42">
                  <c:v>-1350.0</c:v>
                </c:pt>
                <c:pt idx="43">
                  <c:v>0.0</c:v>
                </c:pt>
                <c:pt idx="44">
                  <c:v>20.0</c:v>
                </c:pt>
                <c:pt idx="45">
                  <c:v>40.0</c:v>
                </c:pt>
                <c:pt idx="46">
                  <c:v>60.0</c:v>
                </c:pt>
                <c:pt idx="47">
                  <c:v>80.0</c:v>
                </c:pt>
                <c:pt idx="48">
                  <c:v>100.0</c:v>
                </c:pt>
                <c:pt idx="49">
                  <c:v>150.0</c:v>
                </c:pt>
                <c:pt idx="50">
                  <c:v>200.0</c:v>
                </c:pt>
                <c:pt idx="51">
                  <c:v>250.0</c:v>
                </c:pt>
                <c:pt idx="52">
                  <c:v>300.0</c:v>
                </c:pt>
                <c:pt idx="53">
                  <c:v>320.0</c:v>
                </c:pt>
                <c:pt idx="54">
                  <c:v>340.0</c:v>
                </c:pt>
                <c:pt idx="55">
                  <c:v>360.0</c:v>
                </c:pt>
                <c:pt idx="56">
                  <c:v>380.0</c:v>
                </c:pt>
                <c:pt idx="57">
                  <c:v>400.0</c:v>
                </c:pt>
                <c:pt idx="58">
                  <c:v>420.0</c:v>
                </c:pt>
                <c:pt idx="59">
                  <c:v>440.0</c:v>
                </c:pt>
                <c:pt idx="60">
                  <c:v>460.0</c:v>
                </c:pt>
                <c:pt idx="61">
                  <c:v>480.0</c:v>
                </c:pt>
                <c:pt idx="62">
                  <c:v>500.0</c:v>
                </c:pt>
                <c:pt idx="63">
                  <c:v>520.0</c:v>
                </c:pt>
                <c:pt idx="64">
                  <c:v>540.0</c:v>
                </c:pt>
                <c:pt idx="65">
                  <c:v>560.0</c:v>
                </c:pt>
                <c:pt idx="66">
                  <c:v>580.0</c:v>
                </c:pt>
                <c:pt idx="67">
                  <c:v>600.0</c:v>
                </c:pt>
                <c:pt idx="68">
                  <c:v>620.0</c:v>
                </c:pt>
                <c:pt idx="69">
                  <c:v>640.0</c:v>
                </c:pt>
                <c:pt idx="70">
                  <c:v>660.0</c:v>
                </c:pt>
                <c:pt idx="71">
                  <c:v>680.0</c:v>
                </c:pt>
                <c:pt idx="72">
                  <c:v>700.0</c:v>
                </c:pt>
                <c:pt idx="73">
                  <c:v>750.0</c:v>
                </c:pt>
                <c:pt idx="74">
                  <c:v>800.0</c:v>
                </c:pt>
                <c:pt idx="75">
                  <c:v>850.0</c:v>
                </c:pt>
                <c:pt idx="76">
                  <c:v>900.0</c:v>
                </c:pt>
              </c:numCache>
            </c:numRef>
          </c:xVal>
          <c:yVal>
            <c:numRef>
              <c:f>'tsr8@3D'!$E$5:$E$81</c:f>
              <c:numCache>
                <c:formatCode>General</c:formatCode>
                <c:ptCount val="77"/>
                <c:pt idx="0">
                  <c:v>0.005358</c:v>
                </c:pt>
                <c:pt idx="1">
                  <c:v>0.008398</c:v>
                </c:pt>
                <c:pt idx="2">
                  <c:v>0.007117</c:v>
                </c:pt>
                <c:pt idx="3">
                  <c:v>0.002336</c:v>
                </c:pt>
                <c:pt idx="4">
                  <c:v>0.002497</c:v>
                </c:pt>
                <c:pt idx="5">
                  <c:v>0.008851</c:v>
                </c:pt>
                <c:pt idx="6">
                  <c:v>0.006764</c:v>
                </c:pt>
                <c:pt idx="7">
                  <c:v>0.010673</c:v>
                </c:pt>
                <c:pt idx="8">
                  <c:v>0.015613</c:v>
                </c:pt>
                <c:pt idx="9">
                  <c:v>0.013099</c:v>
                </c:pt>
                <c:pt idx="10">
                  <c:v>0.013918</c:v>
                </c:pt>
                <c:pt idx="11">
                  <c:v>0.014271</c:v>
                </c:pt>
                <c:pt idx="12">
                  <c:v>0.018287</c:v>
                </c:pt>
                <c:pt idx="13">
                  <c:v>0.018853</c:v>
                </c:pt>
                <c:pt idx="14">
                  <c:v>0.016187</c:v>
                </c:pt>
                <c:pt idx="15">
                  <c:v>0.020305</c:v>
                </c:pt>
                <c:pt idx="16">
                  <c:v>0.024658</c:v>
                </c:pt>
                <c:pt idx="17">
                  <c:v>0.023185</c:v>
                </c:pt>
                <c:pt idx="18">
                  <c:v>0.020975</c:v>
                </c:pt>
                <c:pt idx="19">
                  <c:v>0.022719</c:v>
                </c:pt>
                <c:pt idx="20">
                  <c:v>0.025777</c:v>
                </c:pt>
                <c:pt idx="21">
                  <c:v>0.024745</c:v>
                </c:pt>
                <c:pt idx="22">
                  <c:v>0.020789</c:v>
                </c:pt>
                <c:pt idx="23">
                  <c:v>0.020294</c:v>
                </c:pt>
                <c:pt idx="24">
                  <c:v>0.022192</c:v>
                </c:pt>
                <c:pt idx="25">
                  <c:v>0.025875</c:v>
                </c:pt>
                <c:pt idx="26">
                  <c:v>0.022211</c:v>
                </c:pt>
                <c:pt idx="27">
                  <c:v>0.020428</c:v>
                </c:pt>
                <c:pt idx="28">
                  <c:v>0.018876</c:v>
                </c:pt>
                <c:pt idx="29">
                  <c:v>0.015657</c:v>
                </c:pt>
                <c:pt idx="30">
                  <c:v>0.018711</c:v>
                </c:pt>
                <c:pt idx="31">
                  <c:v>0.015716</c:v>
                </c:pt>
                <c:pt idx="32">
                  <c:v>0.015754</c:v>
                </c:pt>
                <c:pt idx="33">
                  <c:v>0.014782</c:v>
                </c:pt>
                <c:pt idx="34">
                  <c:v>0.015507</c:v>
                </c:pt>
                <c:pt idx="35">
                  <c:v>0.018177</c:v>
                </c:pt>
                <c:pt idx="36">
                  <c:v>0.017462</c:v>
                </c:pt>
                <c:pt idx="37">
                  <c:v>0.019462</c:v>
                </c:pt>
                <c:pt idx="38">
                  <c:v>0.018717</c:v>
                </c:pt>
                <c:pt idx="39">
                  <c:v>0.01752</c:v>
                </c:pt>
                <c:pt idx="40">
                  <c:v>0.018031</c:v>
                </c:pt>
                <c:pt idx="41">
                  <c:v>0.018633</c:v>
                </c:pt>
                <c:pt idx="42">
                  <c:v>0.018738</c:v>
                </c:pt>
                <c:pt idx="43">
                  <c:v>0.018367</c:v>
                </c:pt>
                <c:pt idx="44">
                  <c:v>0.014218</c:v>
                </c:pt>
                <c:pt idx="45">
                  <c:v>0.010937</c:v>
                </c:pt>
                <c:pt idx="46">
                  <c:v>0.016095</c:v>
                </c:pt>
                <c:pt idx="47">
                  <c:v>0.016353</c:v>
                </c:pt>
                <c:pt idx="48">
                  <c:v>0.012785</c:v>
                </c:pt>
                <c:pt idx="49">
                  <c:v>0.010552</c:v>
                </c:pt>
                <c:pt idx="50">
                  <c:v>0.005368</c:v>
                </c:pt>
                <c:pt idx="51">
                  <c:v>-0.004363</c:v>
                </c:pt>
                <c:pt idx="52">
                  <c:v>-0.013758</c:v>
                </c:pt>
                <c:pt idx="53">
                  <c:v>-0.011065</c:v>
                </c:pt>
                <c:pt idx="54">
                  <c:v>-0.021375</c:v>
                </c:pt>
                <c:pt idx="55">
                  <c:v>-0.013892</c:v>
                </c:pt>
                <c:pt idx="56">
                  <c:v>-0.018364</c:v>
                </c:pt>
                <c:pt idx="57">
                  <c:v>-0.020414</c:v>
                </c:pt>
                <c:pt idx="58">
                  <c:v>-0.024767</c:v>
                </c:pt>
                <c:pt idx="59">
                  <c:v>-0.023532</c:v>
                </c:pt>
                <c:pt idx="60">
                  <c:v>-0.022292</c:v>
                </c:pt>
                <c:pt idx="61">
                  <c:v>-0.02195</c:v>
                </c:pt>
                <c:pt idx="62">
                  <c:v>-0.021206</c:v>
                </c:pt>
                <c:pt idx="63">
                  <c:v>-0.018429</c:v>
                </c:pt>
                <c:pt idx="64">
                  <c:v>-0.017352</c:v>
                </c:pt>
                <c:pt idx="65">
                  <c:v>-0.019532</c:v>
                </c:pt>
                <c:pt idx="66">
                  <c:v>-0.016241</c:v>
                </c:pt>
                <c:pt idx="67">
                  <c:v>-0.012866</c:v>
                </c:pt>
                <c:pt idx="68">
                  <c:v>-0.010228</c:v>
                </c:pt>
                <c:pt idx="69">
                  <c:v>-0.008035</c:v>
                </c:pt>
                <c:pt idx="70">
                  <c:v>-0.007947</c:v>
                </c:pt>
                <c:pt idx="71">
                  <c:v>-0.002425</c:v>
                </c:pt>
                <c:pt idx="72">
                  <c:v>-0.002031</c:v>
                </c:pt>
                <c:pt idx="73">
                  <c:v>-0.000865</c:v>
                </c:pt>
                <c:pt idx="74">
                  <c:v>0.005275</c:v>
                </c:pt>
                <c:pt idx="75">
                  <c:v>0.00502</c:v>
                </c:pt>
                <c:pt idx="76">
                  <c:v>0.007008</c:v>
                </c:pt>
              </c:numCache>
            </c:numRef>
          </c:yVal>
        </c:ser>
        <c:ser>
          <c:idx val="0"/>
          <c:order val="5"/>
          <c:tx>
            <c:strRef>
              <c:f>'011013TSR8XD3Grid.txt'!$C$1</c:f>
              <c:strCache>
                <c:ptCount val="1"/>
                <c:pt idx="0">
                  <c:v>LDA, x/D=3, TSR=8.00</c:v>
                </c:pt>
              </c:strCache>
            </c:strRef>
          </c:tx>
          <c:spPr>
            <a:ln w="25400">
              <a:solidFill>
                <a:srgbClr val="0000FF"/>
              </a:solidFill>
            </a:ln>
            <a:effectLst/>
          </c:spPr>
          <c:marker>
            <c:symbol val="triangle"/>
            <c:size val="8"/>
            <c:spPr>
              <a:noFill/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'011013TSR8XD3Grid.txt'!$A$6:$A$36</c:f>
              <c:numCache>
                <c:formatCode>General</c:formatCode>
                <c:ptCount val="31"/>
                <c:pt idx="0">
                  <c:v>650.0</c:v>
                </c:pt>
                <c:pt idx="1">
                  <c:v>600.0</c:v>
                </c:pt>
                <c:pt idx="2">
                  <c:v>550.0</c:v>
                </c:pt>
                <c:pt idx="3">
                  <c:v>500.0</c:v>
                </c:pt>
                <c:pt idx="4">
                  <c:v>450.0</c:v>
                </c:pt>
                <c:pt idx="5">
                  <c:v>400.0</c:v>
                </c:pt>
                <c:pt idx="6">
                  <c:v>350.0</c:v>
                </c:pt>
                <c:pt idx="7">
                  <c:v>300.0</c:v>
                </c:pt>
                <c:pt idx="8">
                  <c:v>250.0</c:v>
                </c:pt>
                <c:pt idx="9">
                  <c:v>200.0</c:v>
                </c:pt>
                <c:pt idx="10">
                  <c:v>150.0</c:v>
                </c:pt>
                <c:pt idx="11">
                  <c:v>100.0</c:v>
                </c:pt>
                <c:pt idx="12">
                  <c:v>50.0</c:v>
                </c:pt>
                <c:pt idx="13">
                  <c:v>0.0</c:v>
                </c:pt>
                <c:pt idx="14">
                  <c:v>-50.0</c:v>
                </c:pt>
                <c:pt idx="15">
                  <c:v>-100.0</c:v>
                </c:pt>
                <c:pt idx="16">
                  <c:v>-150.0</c:v>
                </c:pt>
                <c:pt idx="17">
                  <c:v>-200.0</c:v>
                </c:pt>
                <c:pt idx="18">
                  <c:v>-250.0</c:v>
                </c:pt>
                <c:pt idx="19">
                  <c:v>-300.0</c:v>
                </c:pt>
                <c:pt idx="20">
                  <c:v>-350.0</c:v>
                </c:pt>
                <c:pt idx="21">
                  <c:v>-400.0</c:v>
                </c:pt>
                <c:pt idx="22">
                  <c:v>-450.0</c:v>
                </c:pt>
                <c:pt idx="23">
                  <c:v>-500.0</c:v>
                </c:pt>
                <c:pt idx="24">
                  <c:v>-550.0</c:v>
                </c:pt>
                <c:pt idx="25">
                  <c:v>-600.0</c:v>
                </c:pt>
                <c:pt idx="26">
                  <c:v>-650.0</c:v>
                </c:pt>
                <c:pt idx="27">
                  <c:v>-700.0</c:v>
                </c:pt>
                <c:pt idx="28">
                  <c:v>-750.0</c:v>
                </c:pt>
                <c:pt idx="29">
                  <c:v>-800.0</c:v>
                </c:pt>
                <c:pt idx="30">
                  <c:v>-850.0</c:v>
                </c:pt>
              </c:numCache>
            </c:numRef>
          </c:xVal>
          <c:yVal>
            <c:numRef>
              <c:f>'011013TSR8XD3Grid.txt'!$K$6:$K$36</c:f>
              <c:numCache>
                <c:formatCode>0.00E+00</c:formatCode>
                <c:ptCount val="31"/>
                <c:pt idx="0">
                  <c:v>-0.0193</c:v>
                </c:pt>
                <c:pt idx="1">
                  <c:v>-0.02376</c:v>
                </c:pt>
                <c:pt idx="2">
                  <c:v>-0.02844</c:v>
                </c:pt>
                <c:pt idx="3">
                  <c:v>-0.03574</c:v>
                </c:pt>
                <c:pt idx="4">
                  <c:v>-0.03645</c:v>
                </c:pt>
                <c:pt idx="5">
                  <c:v>-0.03996</c:v>
                </c:pt>
                <c:pt idx="6">
                  <c:v>-0.03947</c:v>
                </c:pt>
                <c:pt idx="7">
                  <c:v>-0.03101</c:v>
                </c:pt>
                <c:pt idx="8">
                  <c:v>-0.02589</c:v>
                </c:pt>
                <c:pt idx="9">
                  <c:v>-0.01292</c:v>
                </c:pt>
                <c:pt idx="10">
                  <c:v>-0.007934</c:v>
                </c:pt>
                <c:pt idx="11">
                  <c:v>-0.002779</c:v>
                </c:pt>
                <c:pt idx="12">
                  <c:v>-0.00443</c:v>
                </c:pt>
                <c:pt idx="13">
                  <c:v>-0.0002964</c:v>
                </c:pt>
                <c:pt idx="14">
                  <c:v>-0.0006544</c:v>
                </c:pt>
                <c:pt idx="15">
                  <c:v>-0.002721</c:v>
                </c:pt>
                <c:pt idx="16">
                  <c:v>0.001866</c:v>
                </c:pt>
                <c:pt idx="17">
                  <c:v>0.007111</c:v>
                </c:pt>
                <c:pt idx="18">
                  <c:v>0.007648</c:v>
                </c:pt>
                <c:pt idx="19">
                  <c:v>0.007555</c:v>
                </c:pt>
                <c:pt idx="20">
                  <c:v>0.01035</c:v>
                </c:pt>
                <c:pt idx="21">
                  <c:v>0.0132</c:v>
                </c:pt>
                <c:pt idx="22">
                  <c:v>0.01194</c:v>
                </c:pt>
                <c:pt idx="23">
                  <c:v>0.008737</c:v>
                </c:pt>
                <c:pt idx="24">
                  <c:v>0.016</c:v>
                </c:pt>
                <c:pt idx="25">
                  <c:v>0.009409</c:v>
                </c:pt>
                <c:pt idx="26">
                  <c:v>0.006295</c:v>
                </c:pt>
                <c:pt idx="27">
                  <c:v>0.003402</c:v>
                </c:pt>
                <c:pt idx="28">
                  <c:v>0.0059</c:v>
                </c:pt>
                <c:pt idx="29">
                  <c:v>0.001964</c:v>
                </c:pt>
                <c:pt idx="30">
                  <c:v>0.0005499</c:v>
                </c:pt>
              </c:numCache>
            </c:numRef>
          </c:yVal>
        </c:ser>
        <c:axId val="515347352"/>
        <c:axId val="515357272"/>
      </c:scatterChart>
      <c:valAx>
        <c:axId val="515347352"/>
        <c:scaling>
          <c:orientation val="minMax"/>
          <c:max val="1000.0"/>
          <c:min val="-1500.0"/>
        </c:scaling>
        <c:axPos val="b"/>
        <c:majorGridlines/>
        <c:title>
          <c:tx>
            <c:rich>
              <a:bodyPr/>
              <a:lstStyle/>
              <a:p>
                <a:pPr>
                  <a:defRPr lang="nb-NO" sz="1400"/>
                </a:pPr>
                <a:r>
                  <a:rPr lang="en-US" sz="1400"/>
                  <a:t>Z (mm)</a:t>
                </a:r>
              </a:p>
            </c:rich>
          </c:tx>
          <c:layout>
            <c:manualLayout>
              <c:xMode val="edge"/>
              <c:yMode val="edge"/>
              <c:x val="0.568068338423396"/>
              <c:y val="0.936205990328379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nb-NO"/>
            </a:pPr>
            <a:endParaRPr lang="en-US"/>
          </a:p>
        </c:txPr>
        <c:crossAx val="515357272"/>
        <c:crosses val="autoZero"/>
        <c:crossBetween val="midCat"/>
        <c:majorUnit val="500.0"/>
        <c:minorUnit val="100.0"/>
      </c:valAx>
      <c:valAx>
        <c:axId val="515357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nb-NO" sz="1400"/>
                </a:pPr>
                <a:r>
                  <a:rPr sz="1400"/>
                  <a:t>V/Uhub</a:t>
                </a:r>
              </a:p>
            </c:rich>
          </c:tx>
          <c:layout>
            <c:manualLayout>
              <c:xMode val="edge"/>
              <c:yMode val="edge"/>
              <c:x val="0.0206992125984252"/>
              <c:y val="0.407995217875253"/>
            </c:manualLayout>
          </c:layout>
        </c:title>
        <c:numFmt formatCode="#,##0.00" sourceLinked="0"/>
        <c:tickLblPos val="nextTo"/>
        <c:txPr>
          <a:bodyPr/>
          <a:lstStyle/>
          <a:p>
            <a:pPr>
              <a:defRPr lang="nb-NO"/>
            </a:pPr>
            <a:endParaRPr lang="en-US"/>
          </a:p>
        </c:txPr>
        <c:crossAx val="515347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24619284067"/>
          <c:y val="0.128822746031344"/>
          <c:w val="0.20674436803579"/>
          <c:h val="0.279093196951667"/>
        </c:manualLayout>
      </c:layout>
      <c:spPr>
        <a:solidFill>
          <a:schemeClr val="bg2">
            <a:lumMod val="90000"/>
          </a:schemeClr>
        </a:solidFill>
      </c:spPr>
      <c:txPr>
        <a:bodyPr/>
        <a:lstStyle/>
        <a:p>
          <a:pPr>
            <a:defRPr lang="nb-NO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lang="nb-NO"/>
            </a:pPr>
            <a:r>
              <a:rPr/>
              <a:t>With grid Turbulence, &lt;uu&gt; @ x/D=</a:t>
            </a:r>
            <a:r>
              <a:rPr lang="nb-NO"/>
              <a:t>3</a:t>
            </a:r>
            <a:endParaRPr/>
          </a:p>
        </c:rich>
      </c:tx>
      <c:layout>
        <c:manualLayout>
          <c:xMode val="edge"/>
          <c:yMode val="edge"/>
          <c:x val="0.340505959182543"/>
          <c:y val="0.0154340836012862"/>
        </c:manualLayout>
      </c:layout>
    </c:title>
    <c:plotArea>
      <c:layout>
        <c:manualLayout>
          <c:layoutTarget val="inner"/>
          <c:xMode val="edge"/>
          <c:yMode val="edge"/>
          <c:x val="0.0850800149981251"/>
          <c:y val="0.0887619047619047"/>
          <c:w val="0.880413798275216"/>
          <c:h val="0.79247969658243"/>
        </c:manualLayout>
      </c:layout>
      <c:scatterChart>
        <c:scatterStyle val="lineMarker"/>
        <c:ser>
          <c:idx val="4"/>
          <c:order val="0"/>
          <c:tx>
            <c:strRef>
              <c:f>'tsr350@3D'!$A$1</c:f>
              <c:strCache>
                <c:ptCount val="1"/>
                <c:pt idx="0">
                  <c:v>XW, x/D=3, TSR=3.50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'tsr350@3D'!$A$4:$A$89</c:f>
              <c:numCache>
                <c:formatCode>General</c:formatCode>
                <c:ptCount val="8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250.0</c:v>
                </c:pt>
                <c:pt idx="9">
                  <c:v>300.0</c:v>
                </c:pt>
                <c:pt idx="10">
                  <c:v>320.0</c:v>
                </c:pt>
                <c:pt idx="11">
                  <c:v>340.0</c:v>
                </c:pt>
                <c:pt idx="12">
                  <c:v>360.0</c:v>
                </c:pt>
                <c:pt idx="13">
                  <c:v>380.0</c:v>
                </c:pt>
                <c:pt idx="14">
                  <c:v>400.0</c:v>
                </c:pt>
                <c:pt idx="15">
                  <c:v>420.0</c:v>
                </c:pt>
                <c:pt idx="16">
                  <c:v>440.0</c:v>
                </c:pt>
                <c:pt idx="17">
                  <c:v>460.0</c:v>
                </c:pt>
                <c:pt idx="18">
                  <c:v>480.0</c:v>
                </c:pt>
                <c:pt idx="19">
                  <c:v>500.0</c:v>
                </c:pt>
                <c:pt idx="20">
                  <c:v>520.0</c:v>
                </c:pt>
                <c:pt idx="21">
                  <c:v>540.0</c:v>
                </c:pt>
                <c:pt idx="22">
                  <c:v>560.0</c:v>
                </c:pt>
                <c:pt idx="23">
                  <c:v>580.0</c:v>
                </c:pt>
                <c:pt idx="24">
                  <c:v>600.0</c:v>
                </c:pt>
                <c:pt idx="25">
                  <c:v>620.0</c:v>
                </c:pt>
                <c:pt idx="26">
                  <c:v>640.0</c:v>
                </c:pt>
                <c:pt idx="27">
                  <c:v>660.0</c:v>
                </c:pt>
                <c:pt idx="28">
                  <c:v>680.0</c:v>
                </c:pt>
                <c:pt idx="29">
                  <c:v>700.0</c:v>
                </c:pt>
                <c:pt idx="30">
                  <c:v>750.0</c:v>
                </c:pt>
                <c:pt idx="31">
                  <c:v>800.0</c:v>
                </c:pt>
                <c:pt idx="32">
                  <c:v>850.0</c:v>
                </c:pt>
                <c:pt idx="33">
                  <c:v>900.0</c:v>
                </c:pt>
                <c:pt idx="34">
                  <c:v>950.0</c:v>
                </c:pt>
                <c:pt idx="35">
                  <c:v>1000.0</c:v>
                </c:pt>
                <c:pt idx="36">
                  <c:v>0.0</c:v>
                </c:pt>
                <c:pt idx="37">
                  <c:v>-20.0</c:v>
                </c:pt>
                <c:pt idx="38">
                  <c:v>-40.0</c:v>
                </c:pt>
                <c:pt idx="39">
                  <c:v>-60.0</c:v>
                </c:pt>
                <c:pt idx="40">
                  <c:v>-80.0</c:v>
                </c:pt>
                <c:pt idx="41">
                  <c:v>-100.0</c:v>
                </c:pt>
                <c:pt idx="42">
                  <c:v>-150.0</c:v>
                </c:pt>
                <c:pt idx="43">
                  <c:v>-200.0</c:v>
                </c:pt>
                <c:pt idx="44">
                  <c:v>-250.0</c:v>
                </c:pt>
                <c:pt idx="45">
                  <c:v>-300.0</c:v>
                </c:pt>
                <c:pt idx="46">
                  <c:v>-320.0</c:v>
                </c:pt>
                <c:pt idx="47">
                  <c:v>-340.0</c:v>
                </c:pt>
                <c:pt idx="48">
                  <c:v>-360.0</c:v>
                </c:pt>
                <c:pt idx="49">
                  <c:v>-380.0</c:v>
                </c:pt>
                <c:pt idx="50">
                  <c:v>-400.0</c:v>
                </c:pt>
                <c:pt idx="51">
                  <c:v>-420.0</c:v>
                </c:pt>
                <c:pt idx="52">
                  <c:v>-440.0</c:v>
                </c:pt>
                <c:pt idx="53">
                  <c:v>-460.0</c:v>
                </c:pt>
                <c:pt idx="54">
                  <c:v>-480.0</c:v>
                </c:pt>
                <c:pt idx="55">
                  <c:v>-500.0</c:v>
                </c:pt>
                <c:pt idx="56">
                  <c:v>-520.0</c:v>
                </c:pt>
                <c:pt idx="57">
                  <c:v>-540.0</c:v>
                </c:pt>
                <c:pt idx="58">
                  <c:v>-560.0</c:v>
                </c:pt>
                <c:pt idx="59">
                  <c:v>-580.0</c:v>
                </c:pt>
                <c:pt idx="60">
                  <c:v>-600.0</c:v>
                </c:pt>
                <c:pt idx="61">
                  <c:v>-620.0</c:v>
                </c:pt>
                <c:pt idx="62">
                  <c:v>-640.0</c:v>
                </c:pt>
                <c:pt idx="63">
                  <c:v>-660.0</c:v>
                </c:pt>
                <c:pt idx="64">
                  <c:v>-680.0</c:v>
                </c:pt>
                <c:pt idx="65">
                  <c:v>-700.0</c:v>
                </c:pt>
                <c:pt idx="66">
                  <c:v>-720.0</c:v>
                </c:pt>
                <c:pt idx="67">
                  <c:v>-740.0</c:v>
                </c:pt>
                <c:pt idx="68">
                  <c:v>-760.0</c:v>
                </c:pt>
                <c:pt idx="69">
                  <c:v>-780.0</c:v>
                </c:pt>
                <c:pt idx="70">
                  <c:v>-800.0</c:v>
                </c:pt>
                <c:pt idx="71">
                  <c:v>-820.0</c:v>
                </c:pt>
                <c:pt idx="72">
                  <c:v>-840.0</c:v>
                </c:pt>
                <c:pt idx="73">
                  <c:v>-860.0</c:v>
                </c:pt>
                <c:pt idx="74">
                  <c:v>-880.0</c:v>
                </c:pt>
                <c:pt idx="75">
                  <c:v>-900.0</c:v>
                </c:pt>
                <c:pt idx="76">
                  <c:v>-950.0</c:v>
                </c:pt>
                <c:pt idx="77">
                  <c:v>-1000.0</c:v>
                </c:pt>
                <c:pt idx="78">
                  <c:v>-1050.0</c:v>
                </c:pt>
                <c:pt idx="79">
                  <c:v>-1100.0</c:v>
                </c:pt>
                <c:pt idx="80">
                  <c:v>-1150.0</c:v>
                </c:pt>
                <c:pt idx="81">
                  <c:v>-1200.0</c:v>
                </c:pt>
                <c:pt idx="82">
                  <c:v>-1250.0</c:v>
                </c:pt>
                <c:pt idx="83">
                  <c:v>-1300.0</c:v>
                </c:pt>
                <c:pt idx="84">
                  <c:v>-1350.0</c:v>
                </c:pt>
                <c:pt idx="85">
                  <c:v>-1400.0</c:v>
                </c:pt>
              </c:numCache>
            </c:numRef>
          </c:xVal>
          <c:yVal>
            <c:numRef>
              <c:f>'tsr350@3D'!$J$4:$J$89</c:f>
              <c:numCache>
                <c:formatCode>General</c:formatCode>
                <c:ptCount val="86"/>
                <c:pt idx="0">
                  <c:v>0.00440809647765445</c:v>
                </c:pt>
                <c:pt idx="1">
                  <c:v>0.00450592013995727</c:v>
                </c:pt>
                <c:pt idx="2">
                  <c:v>0.00431041526572262</c:v>
                </c:pt>
                <c:pt idx="3">
                  <c:v>0.00466691706953169</c:v>
                </c:pt>
                <c:pt idx="4">
                  <c:v>0.00525584132139357</c:v>
                </c:pt>
                <c:pt idx="5">
                  <c:v>0.00569643981980455</c:v>
                </c:pt>
                <c:pt idx="6">
                  <c:v>0.00699413532934637</c:v>
                </c:pt>
                <c:pt idx="7">
                  <c:v>0.00923823338207803</c:v>
                </c:pt>
                <c:pt idx="8">
                  <c:v>0.0104514201285612</c:v>
                </c:pt>
                <c:pt idx="9">
                  <c:v>0.0113589335687544</c:v>
                </c:pt>
                <c:pt idx="10">
                  <c:v>0.010267098839953</c:v>
                </c:pt>
                <c:pt idx="11">
                  <c:v>0.0111893137165234</c:v>
                </c:pt>
                <c:pt idx="12">
                  <c:v>0.0102826122349239</c:v>
                </c:pt>
                <c:pt idx="13">
                  <c:v>0.0101685127853646</c:v>
                </c:pt>
                <c:pt idx="14">
                  <c:v>0.00966406749512513</c:v>
                </c:pt>
                <c:pt idx="15">
                  <c:v>0.0101068073684757</c:v>
                </c:pt>
                <c:pt idx="16">
                  <c:v>0.00953797256267571</c:v>
                </c:pt>
                <c:pt idx="17">
                  <c:v>0.00875939737782362</c:v>
                </c:pt>
                <c:pt idx="18">
                  <c:v>0.00869596314102921</c:v>
                </c:pt>
                <c:pt idx="19">
                  <c:v>0.00691810744693644</c:v>
                </c:pt>
                <c:pt idx="20">
                  <c:v>0.00554394907443213</c:v>
                </c:pt>
                <c:pt idx="21">
                  <c:v>0.00462869805550032</c:v>
                </c:pt>
                <c:pt idx="22">
                  <c:v>0.00340539338538371</c:v>
                </c:pt>
                <c:pt idx="23">
                  <c:v>0.00279265651467618</c:v>
                </c:pt>
                <c:pt idx="24">
                  <c:v>0.00223491365469714</c:v>
                </c:pt>
                <c:pt idx="25">
                  <c:v>0.00203843524518366</c:v>
                </c:pt>
                <c:pt idx="26">
                  <c:v>0.00208123142793803</c:v>
                </c:pt>
                <c:pt idx="27">
                  <c:v>0.00192722788724404</c:v>
                </c:pt>
                <c:pt idx="28">
                  <c:v>0.00194243286058771</c:v>
                </c:pt>
                <c:pt idx="29">
                  <c:v>0.00182556871109731</c:v>
                </c:pt>
                <c:pt idx="30">
                  <c:v>0.00208185333101505</c:v>
                </c:pt>
                <c:pt idx="31">
                  <c:v>0.00240713966659602</c:v>
                </c:pt>
                <c:pt idx="32">
                  <c:v>0.00298750904670701</c:v>
                </c:pt>
                <c:pt idx="33">
                  <c:v>0.00330658497609331</c:v>
                </c:pt>
                <c:pt idx="34">
                  <c:v>0.00347625536546638</c:v>
                </c:pt>
                <c:pt idx="35">
                  <c:v>0.00347473947725666</c:v>
                </c:pt>
                <c:pt idx="36">
                  <c:v>0.00466048219233768</c:v>
                </c:pt>
                <c:pt idx="37">
                  <c:v>0.00406572497906838</c:v>
                </c:pt>
                <c:pt idx="38">
                  <c:v>0.00395797121155677</c:v>
                </c:pt>
                <c:pt idx="39">
                  <c:v>0.00403446863063712</c:v>
                </c:pt>
                <c:pt idx="40">
                  <c:v>0.00454237510501858</c:v>
                </c:pt>
                <c:pt idx="41">
                  <c:v>0.00405608927031631</c:v>
                </c:pt>
                <c:pt idx="42">
                  <c:v>0.00444723797925412</c:v>
                </c:pt>
                <c:pt idx="43">
                  <c:v>0.00517806672271616</c:v>
                </c:pt>
                <c:pt idx="44">
                  <c:v>0.0054631348320765</c:v>
                </c:pt>
                <c:pt idx="45">
                  <c:v>0.00576574062538833</c:v>
                </c:pt>
                <c:pt idx="46">
                  <c:v>0.005762694046444</c:v>
                </c:pt>
                <c:pt idx="47">
                  <c:v>0.00651593873754003</c:v>
                </c:pt>
                <c:pt idx="48">
                  <c:v>0.00636286936759099</c:v>
                </c:pt>
                <c:pt idx="49">
                  <c:v>0.00629718966341322</c:v>
                </c:pt>
                <c:pt idx="50">
                  <c:v>0.00630411759364852</c:v>
                </c:pt>
                <c:pt idx="51">
                  <c:v>0.00660827093702352</c:v>
                </c:pt>
                <c:pt idx="52">
                  <c:v>0.00638253294423787</c:v>
                </c:pt>
                <c:pt idx="53">
                  <c:v>0.00632146935001021</c:v>
                </c:pt>
                <c:pt idx="54">
                  <c:v>0.00643939408368579</c:v>
                </c:pt>
                <c:pt idx="55">
                  <c:v>0.00636030040497245</c:v>
                </c:pt>
                <c:pt idx="56">
                  <c:v>0.00639114823266107</c:v>
                </c:pt>
                <c:pt idx="57">
                  <c:v>0.00616111607702664</c:v>
                </c:pt>
                <c:pt idx="58">
                  <c:v>0.00602495931585643</c:v>
                </c:pt>
                <c:pt idx="59">
                  <c:v>0.00593984492041271</c:v>
                </c:pt>
                <c:pt idx="60">
                  <c:v>0.00585939109499759</c:v>
                </c:pt>
                <c:pt idx="61">
                  <c:v>0.00590942129348551</c:v>
                </c:pt>
                <c:pt idx="62">
                  <c:v>0.00578543192142953</c:v>
                </c:pt>
                <c:pt idx="63">
                  <c:v>0.00544590318675227</c:v>
                </c:pt>
                <c:pt idx="64">
                  <c:v>0.00533292776471282</c:v>
                </c:pt>
                <c:pt idx="65">
                  <c:v>0.00562384641128109</c:v>
                </c:pt>
                <c:pt idx="66">
                  <c:v>0.00532849786132186</c:v>
                </c:pt>
                <c:pt idx="67">
                  <c:v>0.00557623102610606</c:v>
                </c:pt>
                <c:pt idx="68">
                  <c:v>0.0053686869529891</c:v>
                </c:pt>
                <c:pt idx="69">
                  <c:v>0.00523580156402509</c:v>
                </c:pt>
                <c:pt idx="70">
                  <c:v>0.00527209100229559</c:v>
                </c:pt>
                <c:pt idx="71">
                  <c:v>0.00557577886937112</c:v>
                </c:pt>
                <c:pt idx="72">
                  <c:v>0.00557085845236711</c:v>
                </c:pt>
                <c:pt idx="73">
                  <c:v>0.00568644963327235</c:v>
                </c:pt>
                <c:pt idx="74">
                  <c:v>0.00620549254208237</c:v>
                </c:pt>
                <c:pt idx="75">
                  <c:v>0.0067499959440268</c:v>
                </c:pt>
                <c:pt idx="76">
                  <c:v>0.00697222863272788</c:v>
                </c:pt>
                <c:pt idx="77">
                  <c:v>0.00785809196259863</c:v>
                </c:pt>
                <c:pt idx="78">
                  <c:v>0.00708160347721899</c:v>
                </c:pt>
                <c:pt idx="79">
                  <c:v>0.00632035608511291</c:v>
                </c:pt>
                <c:pt idx="80">
                  <c:v>0.00510126799389057</c:v>
                </c:pt>
                <c:pt idx="81">
                  <c:v>0.00383453825478857</c:v>
                </c:pt>
                <c:pt idx="82">
                  <c:v>0.00385656621747283</c:v>
                </c:pt>
                <c:pt idx="83">
                  <c:v>0.00366940987041847</c:v>
                </c:pt>
                <c:pt idx="84">
                  <c:v>0.00365980450859849</c:v>
                </c:pt>
                <c:pt idx="85">
                  <c:v>0.00359564173410515</c:v>
                </c:pt>
              </c:numCache>
            </c:numRef>
          </c:yVal>
        </c:ser>
        <c:ser>
          <c:idx val="2"/>
          <c:order val="1"/>
          <c:tx>
            <c:strRef>
              <c:f>'011013TSR350XD3Grid.txt'!$C$1</c:f>
              <c:strCache>
                <c:ptCount val="1"/>
                <c:pt idx="0">
                  <c:v>LDA, x/D=3, TSR=3.50</c:v>
                </c:pt>
              </c:strCache>
            </c:strRef>
          </c:tx>
          <c:spPr>
            <a:ln w="25400">
              <a:solidFill>
                <a:srgbClr val="FF0000"/>
              </a:solidFill>
            </a:ln>
            <a:effectLst/>
          </c:spPr>
          <c:marker>
            <c:symbol val="circle"/>
            <c:size val="8"/>
            <c:spPr>
              <a:noFill/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'011013TSR350XD3Grid.txt'!$A$6:$A$36</c:f>
              <c:numCache>
                <c:formatCode>General</c:formatCode>
                <c:ptCount val="31"/>
                <c:pt idx="0">
                  <c:v>650.0</c:v>
                </c:pt>
                <c:pt idx="1">
                  <c:v>600.0</c:v>
                </c:pt>
                <c:pt idx="2">
                  <c:v>550.0</c:v>
                </c:pt>
                <c:pt idx="3">
                  <c:v>500.0</c:v>
                </c:pt>
                <c:pt idx="4">
                  <c:v>450.0</c:v>
                </c:pt>
                <c:pt idx="5">
                  <c:v>400.0</c:v>
                </c:pt>
                <c:pt idx="6">
                  <c:v>350.0</c:v>
                </c:pt>
                <c:pt idx="7">
                  <c:v>300.0</c:v>
                </c:pt>
                <c:pt idx="8">
                  <c:v>250.0</c:v>
                </c:pt>
                <c:pt idx="9">
                  <c:v>200.0</c:v>
                </c:pt>
                <c:pt idx="10">
                  <c:v>150.0</c:v>
                </c:pt>
                <c:pt idx="11">
                  <c:v>100.0</c:v>
                </c:pt>
                <c:pt idx="12">
                  <c:v>50.0</c:v>
                </c:pt>
                <c:pt idx="13">
                  <c:v>0.0</c:v>
                </c:pt>
                <c:pt idx="14">
                  <c:v>-50.0</c:v>
                </c:pt>
                <c:pt idx="15">
                  <c:v>-100.0</c:v>
                </c:pt>
                <c:pt idx="16">
                  <c:v>-150.0</c:v>
                </c:pt>
                <c:pt idx="17">
                  <c:v>-200.0</c:v>
                </c:pt>
                <c:pt idx="18">
                  <c:v>-250.0</c:v>
                </c:pt>
                <c:pt idx="19">
                  <c:v>-300.0</c:v>
                </c:pt>
                <c:pt idx="20">
                  <c:v>-350.0</c:v>
                </c:pt>
                <c:pt idx="21">
                  <c:v>-400.0</c:v>
                </c:pt>
                <c:pt idx="22">
                  <c:v>-450.0</c:v>
                </c:pt>
                <c:pt idx="23">
                  <c:v>-500.0</c:v>
                </c:pt>
                <c:pt idx="24">
                  <c:v>-550.0</c:v>
                </c:pt>
                <c:pt idx="25">
                  <c:v>-600.0</c:v>
                </c:pt>
                <c:pt idx="26">
                  <c:v>-650.0</c:v>
                </c:pt>
                <c:pt idx="27">
                  <c:v>-700.0</c:v>
                </c:pt>
                <c:pt idx="28">
                  <c:v>-750.0</c:v>
                </c:pt>
                <c:pt idx="29">
                  <c:v>-800.0</c:v>
                </c:pt>
                <c:pt idx="30">
                  <c:v>-850.0</c:v>
                </c:pt>
              </c:numCache>
            </c:numRef>
          </c:xVal>
          <c:yVal>
            <c:numRef>
              <c:f>'011013TSR350XD3Grid.txt'!$L$6:$L$36</c:f>
              <c:numCache>
                <c:formatCode>0.00E+00</c:formatCode>
                <c:ptCount val="31"/>
                <c:pt idx="0">
                  <c:v>0.00182123387038949</c:v>
                </c:pt>
                <c:pt idx="1">
                  <c:v>0.00205768784605547</c:v>
                </c:pt>
                <c:pt idx="2">
                  <c:v>0.0037611294189755</c:v>
                </c:pt>
                <c:pt idx="3">
                  <c:v>0.00651468164124465</c:v>
                </c:pt>
                <c:pt idx="4">
                  <c:v>0.00992087073621843</c:v>
                </c:pt>
                <c:pt idx="5">
                  <c:v>0.0110364499484815</c:v>
                </c:pt>
                <c:pt idx="6">
                  <c:v>0.0119716996977647</c:v>
                </c:pt>
                <c:pt idx="7">
                  <c:v>0.0132626382380184</c:v>
                </c:pt>
                <c:pt idx="8">
                  <c:v>0.0125644324960391</c:v>
                </c:pt>
                <c:pt idx="9">
                  <c:v>0.0107674045581835</c:v>
                </c:pt>
                <c:pt idx="10">
                  <c:v>0.00864402351089943</c:v>
                </c:pt>
                <c:pt idx="11">
                  <c:v>0.00669347772917872</c:v>
                </c:pt>
                <c:pt idx="12">
                  <c:v>0.00545021476680146</c:v>
                </c:pt>
                <c:pt idx="13">
                  <c:v>0.00454722325630279</c:v>
                </c:pt>
                <c:pt idx="14">
                  <c:v>0.00452052989889802</c:v>
                </c:pt>
                <c:pt idx="15">
                  <c:v>0.00485570018495581</c:v>
                </c:pt>
                <c:pt idx="16">
                  <c:v>0.0050834497451578</c:v>
                </c:pt>
                <c:pt idx="17">
                  <c:v>0.00551037687571028</c:v>
                </c:pt>
                <c:pt idx="18">
                  <c:v>0.00569583608769832</c:v>
                </c:pt>
                <c:pt idx="19">
                  <c:v>0.00591481424366038</c:v>
                </c:pt>
                <c:pt idx="20">
                  <c:v>0.00638573640014891</c:v>
                </c:pt>
                <c:pt idx="21">
                  <c:v>0.00669347772917872</c:v>
                </c:pt>
                <c:pt idx="22">
                  <c:v>0.00631938333001009</c:v>
                </c:pt>
                <c:pt idx="23">
                  <c:v>0.00646039951634497</c:v>
                </c:pt>
                <c:pt idx="24">
                  <c:v>0.00641269211388878</c:v>
                </c:pt>
                <c:pt idx="25">
                  <c:v>0.006840224402577</c:v>
                </c:pt>
                <c:pt idx="26">
                  <c:v>0.00653709911097447</c:v>
                </c:pt>
                <c:pt idx="27">
                  <c:v>0.00651788177954406</c:v>
                </c:pt>
                <c:pt idx="28">
                  <c:v>0.00623301642993043</c:v>
                </c:pt>
                <c:pt idx="29">
                  <c:v>0.00649070565112206</c:v>
                </c:pt>
                <c:pt idx="30">
                  <c:v>0.00639048916540039</c:v>
                </c:pt>
              </c:numCache>
            </c:numRef>
          </c:yVal>
        </c:ser>
        <c:ser>
          <c:idx val="5"/>
          <c:order val="2"/>
          <c:tx>
            <c:strRef>
              <c:f>'tsr475@3D'!$A$1</c:f>
              <c:strCache>
                <c:ptCount val="1"/>
                <c:pt idx="0">
                  <c:v>XW, x/D=3, TSR=4.75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'tsr475@3D'!$A$4:$A$89</c:f>
              <c:numCache>
                <c:formatCode>General</c:formatCode>
                <c:ptCount val="8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250.0</c:v>
                </c:pt>
                <c:pt idx="9">
                  <c:v>300.0</c:v>
                </c:pt>
                <c:pt idx="10">
                  <c:v>320.0</c:v>
                </c:pt>
                <c:pt idx="11">
                  <c:v>340.0</c:v>
                </c:pt>
                <c:pt idx="12">
                  <c:v>360.0</c:v>
                </c:pt>
                <c:pt idx="13">
                  <c:v>380.0</c:v>
                </c:pt>
                <c:pt idx="14">
                  <c:v>400.0</c:v>
                </c:pt>
                <c:pt idx="15">
                  <c:v>420.0</c:v>
                </c:pt>
                <c:pt idx="16">
                  <c:v>440.0</c:v>
                </c:pt>
                <c:pt idx="17">
                  <c:v>460.0</c:v>
                </c:pt>
                <c:pt idx="18">
                  <c:v>480.0</c:v>
                </c:pt>
                <c:pt idx="19">
                  <c:v>500.0</c:v>
                </c:pt>
                <c:pt idx="20">
                  <c:v>520.0</c:v>
                </c:pt>
                <c:pt idx="21">
                  <c:v>540.0</c:v>
                </c:pt>
                <c:pt idx="22">
                  <c:v>560.0</c:v>
                </c:pt>
                <c:pt idx="23">
                  <c:v>580.0</c:v>
                </c:pt>
                <c:pt idx="24">
                  <c:v>600.0</c:v>
                </c:pt>
                <c:pt idx="25">
                  <c:v>620.0</c:v>
                </c:pt>
                <c:pt idx="26">
                  <c:v>640.0</c:v>
                </c:pt>
                <c:pt idx="27">
                  <c:v>660.0</c:v>
                </c:pt>
                <c:pt idx="28">
                  <c:v>680.0</c:v>
                </c:pt>
                <c:pt idx="29">
                  <c:v>700.0</c:v>
                </c:pt>
                <c:pt idx="30">
                  <c:v>750.0</c:v>
                </c:pt>
                <c:pt idx="31">
                  <c:v>800.0</c:v>
                </c:pt>
                <c:pt idx="32">
                  <c:v>850.0</c:v>
                </c:pt>
                <c:pt idx="33">
                  <c:v>900.0</c:v>
                </c:pt>
                <c:pt idx="34">
                  <c:v>950.0</c:v>
                </c:pt>
                <c:pt idx="35">
                  <c:v>1000.0</c:v>
                </c:pt>
                <c:pt idx="36">
                  <c:v>0.0</c:v>
                </c:pt>
                <c:pt idx="37">
                  <c:v>-20.0</c:v>
                </c:pt>
                <c:pt idx="38">
                  <c:v>-40.0</c:v>
                </c:pt>
                <c:pt idx="39">
                  <c:v>-60.0</c:v>
                </c:pt>
                <c:pt idx="40">
                  <c:v>-80.0</c:v>
                </c:pt>
                <c:pt idx="41">
                  <c:v>-100.0</c:v>
                </c:pt>
                <c:pt idx="42">
                  <c:v>-150.0</c:v>
                </c:pt>
                <c:pt idx="43">
                  <c:v>-200.0</c:v>
                </c:pt>
                <c:pt idx="44">
                  <c:v>-250.0</c:v>
                </c:pt>
                <c:pt idx="45">
                  <c:v>-300.0</c:v>
                </c:pt>
                <c:pt idx="46">
                  <c:v>-320.0</c:v>
                </c:pt>
                <c:pt idx="47">
                  <c:v>-340.0</c:v>
                </c:pt>
                <c:pt idx="48">
                  <c:v>-360.0</c:v>
                </c:pt>
                <c:pt idx="49">
                  <c:v>-380.0</c:v>
                </c:pt>
                <c:pt idx="50">
                  <c:v>-400.0</c:v>
                </c:pt>
                <c:pt idx="51">
                  <c:v>-420.0</c:v>
                </c:pt>
                <c:pt idx="52">
                  <c:v>-440.0</c:v>
                </c:pt>
                <c:pt idx="53">
                  <c:v>-460.0</c:v>
                </c:pt>
                <c:pt idx="54">
                  <c:v>-480.0</c:v>
                </c:pt>
                <c:pt idx="55">
                  <c:v>-500.0</c:v>
                </c:pt>
                <c:pt idx="56">
                  <c:v>-520.0</c:v>
                </c:pt>
                <c:pt idx="57">
                  <c:v>-540.0</c:v>
                </c:pt>
                <c:pt idx="58">
                  <c:v>-560.0</c:v>
                </c:pt>
                <c:pt idx="59">
                  <c:v>-580.0</c:v>
                </c:pt>
                <c:pt idx="60">
                  <c:v>-600.0</c:v>
                </c:pt>
                <c:pt idx="61">
                  <c:v>-620.0</c:v>
                </c:pt>
                <c:pt idx="62">
                  <c:v>-640.0</c:v>
                </c:pt>
                <c:pt idx="63">
                  <c:v>-660.0</c:v>
                </c:pt>
                <c:pt idx="64">
                  <c:v>-680.0</c:v>
                </c:pt>
                <c:pt idx="65">
                  <c:v>-700.0</c:v>
                </c:pt>
                <c:pt idx="66">
                  <c:v>-720.0</c:v>
                </c:pt>
                <c:pt idx="67">
                  <c:v>-740.0</c:v>
                </c:pt>
                <c:pt idx="68">
                  <c:v>-760.0</c:v>
                </c:pt>
                <c:pt idx="69">
                  <c:v>-780.0</c:v>
                </c:pt>
                <c:pt idx="70">
                  <c:v>-800.0</c:v>
                </c:pt>
                <c:pt idx="71">
                  <c:v>-820.0</c:v>
                </c:pt>
                <c:pt idx="72">
                  <c:v>-840.0</c:v>
                </c:pt>
                <c:pt idx="73">
                  <c:v>-860.0</c:v>
                </c:pt>
                <c:pt idx="74">
                  <c:v>-880.0</c:v>
                </c:pt>
                <c:pt idx="75">
                  <c:v>-900.0</c:v>
                </c:pt>
                <c:pt idx="76">
                  <c:v>-950.0</c:v>
                </c:pt>
                <c:pt idx="77">
                  <c:v>-1000.0</c:v>
                </c:pt>
                <c:pt idx="78">
                  <c:v>-1050.0</c:v>
                </c:pt>
                <c:pt idx="79">
                  <c:v>-1100.0</c:v>
                </c:pt>
                <c:pt idx="80">
                  <c:v>-1150.0</c:v>
                </c:pt>
                <c:pt idx="81">
                  <c:v>-1200.0</c:v>
                </c:pt>
                <c:pt idx="82">
                  <c:v>-1250.0</c:v>
                </c:pt>
                <c:pt idx="83">
                  <c:v>-1300.0</c:v>
                </c:pt>
                <c:pt idx="84">
                  <c:v>-1350.0</c:v>
                </c:pt>
                <c:pt idx="85">
                  <c:v>-1400.0</c:v>
                </c:pt>
              </c:numCache>
            </c:numRef>
          </c:xVal>
          <c:yVal>
            <c:numRef>
              <c:f>'tsr475@3D'!$J$4:$J$89</c:f>
              <c:numCache>
                <c:formatCode>General</c:formatCode>
                <c:ptCount val="86"/>
                <c:pt idx="0">
                  <c:v>0.00423279191400783</c:v>
                </c:pt>
                <c:pt idx="1">
                  <c:v>0.00423848524913472</c:v>
                </c:pt>
                <c:pt idx="2">
                  <c:v>0.00389606516806515</c:v>
                </c:pt>
                <c:pt idx="3">
                  <c:v>0.00446646258902111</c:v>
                </c:pt>
                <c:pt idx="4">
                  <c:v>0.00428033823059158</c:v>
                </c:pt>
                <c:pt idx="5">
                  <c:v>0.00475054980494735</c:v>
                </c:pt>
                <c:pt idx="6">
                  <c:v>0.00510260494346752</c:v>
                </c:pt>
                <c:pt idx="7">
                  <c:v>0.00678720445559855</c:v>
                </c:pt>
                <c:pt idx="8">
                  <c:v>0.00919559788916576</c:v>
                </c:pt>
                <c:pt idx="9">
                  <c:v>0.0118271788377215</c:v>
                </c:pt>
                <c:pt idx="10">
                  <c:v>0.0125143250643944</c:v>
                </c:pt>
                <c:pt idx="11">
                  <c:v>0.0136877806929417</c:v>
                </c:pt>
                <c:pt idx="12">
                  <c:v>0.0134964052093021</c:v>
                </c:pt>
                <c:pt idx="13">
                  <c:v>0.0142314885824275</c:v>
                </c:pt>
                <c:pt idx="14">
                  <c:v>0.0146784912928544</c:v>
                </c:pt>
                <c:pt idx="15">
                  <c:v>0.0142448891328793</c:v>
                </c:pt>
                <c:pt idx="16">
                  <c:v>0.0152430473474937</c:v>
                </c:pt>
                <c:pt idx="17">
                  <c:v>0.0144384368607084</c:v>
                </c:pt>
                <c:pt idx="18">
                  <c:v>0.0140003793625352</c:v>
                </c:pt>
                <c:pt idx="19">
                  <c:v>0.013806940102413</c:v>
                </c:pt>
                <c:pt idx="20">
                  <c:v>0.0117352705473725</c:v>
                </c:pt>
                <c:pt idx="21">
                  <c:v>0.00942991286149598</c:v>
                </c:pt>
                <c:pt idx="22">
                  <c:v>0.00753666357839033</c:v>
                </c:pt>
                <c:pt idx="23">
                  <c:v>0.00554823226527571</c:v>
                </c:pt>
                <c:pt idx="24">
                  <c:v>0.00441109161979876</c:v>
                </c:pt>
                <c:pt idx="25">
                  <c:v>0.00315567794344919</c:v>
                </c:pt>
                <c:pt idx="26">
                  <c:v>0.00255104525710387</c:v>
                </c:pt>
                <c:pt idx="27">
                  <c:v>0.00231143577367738</c:v>
                </c:pt>
                <c:pt idx="28">
                  <c:v>0.00204714266655888</c:v>
                </c:pt>
                <c:pt idx="29">
                  <c:v>0.00196518362771633</c:v>
                </c:pt>
                <c:pt idx="30">
                  <c:v>0.00208312775239459</c:v>
                </c:pt>
                <c:pt idx="31">
                  <c:v>0.00238520582982336</c:v>
                </c:pt>
                <c:pt idx="32">
                  <c:v>0.00293646020781031</c:v>
                </c:pt>
                <c:pt idx="33">
                  <c:v>0.00315202196916266</c:v>
                </c:pt>
                <c:pt idx="34">
                  <c:v>0.00355033292070995</c:v>
                </c:pt>
                <c:pt idx="35">
                  <c:v>0.00322485721021457</c:v>
                </c:pt>
                <c:pt idx="36">
                  <c:v>0.0038345922149198</c:v>
                </c:pt>
                <c:pt idx="37">
                  <c:v>0.00371388043812652</c:v>
                </c:pt>
                <c:pt idx="38">
                  <c:v>0.00376330686366968</c:v>
                </c:pt>
                <c:pt idx="39">
                  <c:v>0.0038652897702854</c:v>
                </c:pt>
                <c:pt idx="40">
                  <c:v>0.00395938080590866</c:v>
                </c:pt>
                <c:pt idx="41">
                  <c:v>0.00411655120391511</c:v>
                </c:pt>
                <c:pt idx="42">
                  <c:v>0.0047291128615225</c:v>
                </c:pt>
                <c:pt idx="43">
                  <c:v>0.00472468248966049</c:v>
                </c:pt>
                <c:pt idx="44">
                  <c:v>0.00541836954288903</c:v>
                </c:pt>
                <c:pt idx="45">
                  <c:v>0.00629781777888089</c:v>
                </c:pt>
                <c:pt idx="46">
                  <c:v>0.00595839679566769</c:v>
                </c:pt>
                <c:pt idx="47">
                  <c:v>0.00684621967809784</c:v>
                </c:pt>
                <c:pt idx="48">
                  <c:v>0.00694015956298483</c:v>
                </c:pt>
                <c:pt idx="49">
                  <c:v>0.00723456023300978</c:v>
                </c:pt>
                <c:pt idx="50">
                  <c:v>0.00770912625164004</c:v>
                </c:pt>
                <c:pt idx="51">
                  <c:v>0.00754098696927663</c:v>
                </c:pt>
                <c:pt idx="52">
                  <c:v>0.007843827747788</c:v>
                </c:pt>
                <c:pt idx="53">
                  <c:v>0.00797294484849235</c:v>
                </c:pt>
                <c:pt idx="54">
                  <c:v>0.00823982114926876</c:v>
                </c:pt>
                <c:pt idx="55">
                  <c:v>0.00828452614851134</c:v>
                </c:pt>
                <c:pt idx="56">
                  <c:v>0.00841498221844585</c:v>
                </c:pt>
                <c:pt idx="57">
                  <c:v>0.00822289229582704</c:v>
                </c:pt>
                <c:pt idx="58">
                  <c:v>0.00860897308610953</c:v>
                </c:pt>
                <c:pt idx="59">
                  <c:v>0.00822858458279741</c:v>
                </c:pt>
                <c:pt idx="60">
                  <c:v>0.00795867000745767</c:v>
                </c:pt>
                <c:pt idx="61">
                  <c:v>0.0080743695460204</c:v>
                </c:pt>
                <c:pt idx="62">
                  <c:v>0.00780633809549611</c:v>
                </c:pt>
                <c:pt idx="63">
                  <c:v>0.00727765722187647</c:v>
                </c:pt>
                <c:pt idx="64">
                  <c:v>0.00717225594547804</c:v>
                </c:pt>
                <c:pt idx="65">
                  <c:v>0.00673863789643151</c:v>
                </c:pt>
                <c:pt idx="66">
                  <c:v>0.006961383882058</c:v>
                </c:pt>
                <c:pt idx="67">
                  <c:v>0.00626064621945588</c:v>
                </c:pt>
                <c:pt idx="68">
                  <c:v>0.00625580043193262</c:v>
                </c:pt>
                <c:pt idx="69">
                  <c:v>0.00601260651244351</c:v>
                </c:pt>
                <c:pt idx="70">
                  <c:v>0.00557848725136987</c:v>
                </c:pt>
                <c:pt idx="71">
                  <c:v>0.00577300142530075</c:v>
                </c:pt>
                <c:pt idx="72">
                  <c:v>0.00612085481721494</c:v>
                </c:pt>
                <c:pt idx="73">
                  <c:v>0.00642251523754703</c:v>
                </c:pt>
                <c:pt idx="74">
                  <c:v>0.00632235100140861</c:v>
                </c:pt>
                <c:pt idx="75">
                  <c:v>0.00627326787451235</c:v>
                </c:pt>
                <c:pt idx="76">
                  <c:v>0.00671365063190686</c:v>
                </c:pt>
                <c:pt idx="77">
                  <c:v>0.00728671503893694</c:v>
                </c:pt>
                <c:pt idx="78">
                  <c:v>0.00750750327537882</c:v>
                </c:pt>
                <c:pt idx="79">
                  <c:v>0.00611383378756732</c:v>
                </c:pt>
                <c:pt idx="80">
                  <c:v>0.0055112713115899</c:v>
                </c:pt>
                <c:pt idx="81">
                  <c:v>0.00425093126396892</c:v>
                </c:pt>
                <c:pt idx="82">
                  <c:v>0.00383387257765876</c:v>
                </c:pt>
                <c:pt idx="83">
                  <c:v>0.00329678894754042</c:v>
                </c:pt>
                <c:pt idx="84">
                  <c:v>0.00337964954424953</c:v>
                </c:pt>
                <c:pt idx="85">
                  <c:v>0.00311670101584607</c:v>
                </c:pt>
              </c:numCache>
            </c:numRef>
          </c:yVal>
        </c:ser>
        <c:ser>
          <c:idx val="1"/>
          <c:order val="3"/>
          <c:tx>
            <c:strRef>
              <c:f>'011013TSR475XD3Grid.txt'!$C$1</c:f>
              <c:strCache>
                <c:ptCount val="1"/>
                <c:pt idx="0">
                  <c:v>LDA, x/D=3, TSR=4.75</c:v>
                </c:pt>
              </c:strCache>
            </c:strRef>
          </c:tx>
          <c:spPr>
            <a:ln w="25400">
              <a:solidFill>
                <a:schemeClr val="tx1"/>
              </a:solidFill>
            </a:ln>
            <a:effectLst/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'011013TSR475XD3Grid.txt'!$A$6:$A$36</c:f>
              <c:numCache>
                <c:formatCode>General</c:formatCode>
                <c:ptCount val="31"/>
                <c:pt idx="0">
                  <c:v>650.0</c:v>
                </c:pt>
                <c:pt idx="1">
                  <c:v>600.0</c:v>
                </c:pt>
                <c:pt idx="2">
                  <c:v>550.0</c:v>
                </c:pt>
                <c:pt idx="3">
                  <c:v>500.0</c:v>
                </c:pt>
                <c:pt idx="4">
                  <c:v>450.0</c:v>
                </c:pt>
                <c:pt idx="5">
                  <c:v>400.0</c:v>
                </c:pt>
                <c:pt idx="6">
                  <c:v>350.0</c:v>
                </c:pt>
                <c:pt idx="7">
                  <c:v>300.0</c:v>
                </c:pt>
                <c:pt idx="8">
                  <c:v>250.0</c:v>
                </c:pt>
                <c:pt idx="9">
                  <c:v>200.0</c:v>
                </c:pt>
                <c:pt idx="10">
                  <c:v>150.0</c:v>
                </c:pt>
                <c:pt idx="11">
                  <c:v>100.0</c:v>
                </c:pt>
                <c:pt idx="12">
                  <c:v>50.0</c:v>
                </c:pt>
                <c:pt idx="13">
                  <c:v>0.0</c:v>
                </c:pt>
                <c:pt idx="14">
                  <c:v>-50.0</c:v>
                </c:pt>
                <c:pt idx="15">
                  <c:v>-100.0</c:v>
                </c:pt>
                <c:pt idx="16">
                  <c:v>-150.0</c:v>
                </c:pt>
                <c:pt idx="17">
                  <c:v>-200.0</c:v>
                </c:pt>
                <c:pt idx="18">
                  <c:v>-250.0</c:v>
                </c:pt>
                <c:pt idx="19">
                  <c:v>-300.0</c:v>
                </c:pt>
                <c:pt idx="20">
                  <c:v>-350.0</c:v>
                </c:pt>
                <c:pt idx="21">
                  <c:v>-400.0</c:v>
                </c:pt>
                <c:pt idx="22">
                  <c:v>-450.0</c:v>
                </c:pt>
                <c:pt idx="23">
                  <c:v>-500.0</c:v>
                </c:pt>
                <c:pt idx="24">
                  <c:v>-550.0</c:v>
                </c:pt>
                <c:pt idx="25">
                  <c:v>-600.0</c:v>
                </c:pt>
                <c:pt idx="26">
                  <c:v>-650.0</c:v>
                </c:pt>
                <c:pt idx="27">
                  <c:v>-700.0</c:v>
                </c:pt>
                <c:pt idx="28">
                  <c:v>-750.0</c:v>
                </c:pt>
                <c:pt idx="29">
                  <c:v>-800.0</c:v>
                </c:pt>
                <c:pt idx="30">
                  <c:v>-850.0</c:v>
                </c:pt>
              </c:numCache>
            </c:numRef>
          </c:xVal>
          <c:yVal>
            <c:numRef>
              <c:f>'011013TSR475XD3Grid.txt'!$L$6:$L$36</c:f>
              <c:numCache>
                <c:formatCode>0.00E+00</c:formatCode>
                <c:ptCount val="31"/>
                <c:pt idx="0">
                  <c:v>0.00226428397804031</c:v>
                </c:pt>
                <c:pt idx="1">
                  <c:v>0.00375430281136244</c:v>
                </c:pt>
                <c:pt idx="2">
                  <c:v>0.00813223877411475</c:v>
                </c:pt>
                <c:pt idx="3">
                  <c:v>0.0134569224810185</c:v>
                </c:pt>
                <c:pt idx="4">
                  <c:v>0.0153898082676901</c:v>
                </c:pt>
                <c:pt idx="5">
                  <c:v>0.0146347461947994</c:v>
                </c:pt>
                <c:pt idx="6">
                  <c:v>0.0142762115181673</c:v>
                </c:pt>
                <c:pt idx="7">
                  <c:v>0.0124391227189547</c:v>
                </c:pt>
                <c:pt idx="8">
                  <c:v>0.0102601192052457</c:v>
                </c:pt>
                <c:pt idx="9">
                  <c:v>0.00772861202565916</c:v>
                </c:pt>
                <c:pt idx="10">
                  <c:v>0.00560116843669593</c:v>
                </c:pt>
                <c:pt idx="11">
                  <c:v>0.00461481172606508</c:v>
                </c:pt>
                <c:pt idx="12">
                  <c:v>0.00440917121525321</c:v>
                </c:pt>
                <c:pt idx="13">
                  <c:v>0.00408786090613377</c:v>
                </c:pt>
                <c:pt idx="14">
                  <c:v>0.00444488624910576</c:v>
                </c:pt>
                <c:pt idx="15">
                  <c:v>0.00454753151073677</c:v>
                </c:pt>
                <c:pt idx="16">
                  <c:v>0.00491532010718986</c:v>
                </c:pt>
                <c:pt idx="17">
                  <c:v>0.00561605723511812</c:v>
                </c:pt>
                <c:pt idx="18">
                  <c:v>0.00578869882099056</c:v>
                </c:pt>
                <c:pt idx="19">
                  <c:v>0.00659550648395907</c:v>
                </c:pt>
                <c:pt idx="20">
                  <c:v>0.00697540443225339</c:v>
                </c:pt>
                <c:pt idx="21">
                  <c:v>0.00745836551268927</c:v>
                </c:pt>
                <c:pt idx="22">
                  <c:v>0.00808747999083036</c:v>
                </c:pt>
                <c:pt idx="23">
                  <c:v>0.00830888426893905</c:v>
                </c:pt>
                <c:pt idx="24">
                  <c:v>0.00886143378298795</c:v>
                </c:pt>
                <c:pt idx="25">
                  <c:v>0.00919387413095976</c:v>
                </c:pt>
                <c:pt idx="26">
                  <c:v>0.00875136072234584</c:v>
                </c:pt>
                <c:pt idx="27">
                  <c:v>0.00894208990589267</c:v>
                </c:pt>
                <c:pt idx="28">
                  <c:v>0.00844352730535277</c:v>
                </c:pt>
                <c:pt idx="29">
                  <c:v>0.00757384371702192</c:v>
                </c:pt>
                <c:pt idx="30">
                  <c:v>0.0074944647225988</c:v>
                </c:pt>
              </c:numCache>
            </c:numRef>
          </c:yVal>
        </c:ser>
        <c:ser>
          <c:idx val="3"/>
          <c:order val="4"/>
          <c:tx>
            <c:strRef>
              <c:f>'tsr8@3D'!$A$1</c:f>
              <c:strCache>
                <c:ptCount val="1"/>
                <c:pt idx="0">
                  <c:v>XW, x/D=3, TSR=8.00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triang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'tsr8@3D'!$A$5:$A$81</c:f>
              <c:numCache>
                <c:formatCode>General</c:formatCode>
                <c:ptCount val="77"/>
                <c:pt idx="0">
                  <c:v>0.0</c:v>
                </c:pt>
                <c:pt idx="1">
                  <c:v>-20.0</c:v>
                </c:pt>
                <c:pt idx="2">
                  <c:v>-40.0</c:v>
                </c:pt>
                <c:pt idx="3">
                  <c:v>-60.0</c:v>
                </c:pt>
                <c:pt idx="4">
                  <c:v>-80.0</c:v>
                </c:pt>
                <c:pt idx="5">
                  <c:v>-100.0</c:v>
                </c:pt>
                <c:pt idx="6">
                  <c:v>-150.0</c:v>
                </c:pt>
                <c:pt idx="7">
                  <c:v>-200.0</c:v>
                </c:pt>
                <c:pt idx="8">
                  <c:v>-250.0</c:v>
                </c:pt>
                <c:pt idx="9">
                  <c:v>-300.0</c:v>
                </c:pt>
                <c:pt idx="10">
                  <c:v>-320.0</c:v>
                </c:pt>
                <c:pt idx="11">
                  <c:v>-340.0</c:v>
                </c:pt>
                <c:pt idx="12">
                  <c:v>-360.0</c:v>
                </c:pt>
                <c:pt idx="13">
                  <c:v>-380.0</c:v>
                </c:pt>
                <c:pt idx="14">
                  <c:v>-400.0</c:v>
                </c:pt>
                <c:pt idx="15">
                  <c:v>-420.0</c:v>
                </c:pt>
                <c:pt idx="16">
                  <c:v>-440.0</c:v>
                </c:pt>
                <c:pt idx="17">
                  <c:v>-460.0</c:v>
                </c:pt>
                <c:pt idx="18">
                  <c:v>-480.0</c:v>
                </c:pt>
                <c:pt idx="19">
                  <c:v>-500.0</c:v>
                </c:pt>
                <c:pt idx="20">
                  <c:v>-520.0</c:v>
                </c:pt>
                <c:pt idx="21">
                  <c:v>-540.0</c:v>
                </c:pt>
                <c:pt idx="22">
                  <c:v>-560.0</c:v>
                </c:pt>
                <c:pt idx="23">
                  <c:v>-580.0</c:v>
                </c:pt>
                <c:pt idx="24">
                  <c:v>-600.0</c:v>
                </c:pt>
                <c:pt idx="25">
                  <c:v>-650.0</c:v>
                </c:pt>
                <c:pt idx="26">
                  <c:v>-700.0</c:v>
                </c:pt>
                <c:pt idx="27">
                  <c:v>-750.0</c:v>
                </c:pt>
                <c:pt idx="28">
                  <c:v>-800.0</c:v>
                </c:pt>
                <c:pt idx="29">
                  <c:v>-820.0</c:v>
                </c:pt>
                <c:pt idx="30">
                  <c:v>-840.0</c:v>
                </c:pt>
                <c:pt idx="31">
                  <c:v>-860.0</c:v>
                </c:pt>
                <c:pt idx="32">
                  <c:v>-880.0</c:v>
                </c:pt>
                <c:pt idx="33">
                  <c:v>-900.0</c:v>
                </c:pt>
                <c:pt idx="34">
                  <c:v>-950.0</c:v>
                </c:pt>
                <c:pt idx="35">
                  <c:v>-1000.0</c:v>
                </c:pt>
                <c:pt idx="36">
                  <c:v>-1050.0</c:v>
                </c:pt>
                <c:pt idx="37">
                  <c:v>-1100.0</c:v>
                </c:pt>
                <c:pt idx="38">
                  <c:v>-1150.0</c:v>
                </c:pt>
                <c:pt idx="39">
                  <c:v>-1200.0</c:v>
                </c:pt>
                <c:pt idx="40">
                  <c:v>-1250.0</c:v>
                </c:pt>
                <c:pt idx="41">
                  <c:v>-1300.0</c:v>
                </c:pt>
                <c:pt idx="42">
                  <c:v>-1350.0</c:v>
                </c:pt>
                <c:pt idx="43">
                  <c:v>0.0</c:v>
                </c:pt>
                <c:pt idx="44">
                  <c:v>20.0</c:v>
                </c:pt>
                <c:pt idx="45">
                  <c:v>40.0</c:v>
                </c:pt>
                <c:pt idx="46">
                  <c:v>60.0</c:v>
                </c:pt>
                <c:pt idx="47">
                  <c:v>80.0</c:v>
                </c:pt>
                <c:pt idx="48">
                  <c:v>100.0</c:v>
                </c:pt>
                <c:pt idx="49">
                  <c:v>150.0</c:v>
                </c:pt>
                <c:pt idx="50">
                  <c:v>200.0</c:v>
                </c:pt>
                <c:pt idx="51">
                  <c:v>250.0</c:v>
                </c:pt>
                <c:pt idx="52">
                  <c:v>300.0</c:v>
                </c:pt>
                <c:pt idx="53">
                  <c:v>320.0</c:v>
                </c:pt>
                <c:pt idx="54">
                  <c:v>340.0</c:v>
                </c:pt>
                <c:pt idx="55">
                  <c:v>360.0</c:v>
                </c:pt>
                <c:pt idx="56">
                  <c:v>380.0</c:v>
                </c:pt>
                <c:pt idx="57">
                  <c:v>400.0</c:v>
                </c:pt>
                <c:pt idx="58">
                  <c:v>420.0</c:v>
                </c:pt>
                <c:pt idx="59">
                  <c:v>440.0</c:v>
                </c:pt>
                <c:pt idx="60">
                  <c:v>460.0</c:v>
                </c:pt>
                <c:pt idx="61">
                  <c:v>480.0</c:v>
                </c:pt>
                <c:pt idx="62">
                  <c:v>500.0</c:v>
                </c:pt>
                <c:pt idx="63">
                  <c:v>520.0</c:v>
                </c:pt>
                <c:pt idx="64">
                  <c:v>540.0</c:v>
                </c:pt>
                <c:pt idx="65">
                  <c:v>560.0</c:v>
                </c:pt>
                <c:pt idx="66">
                  <c:v>580.0</c:v>
                </c:pt>
                <c:pt idx="67">
                  <c:v>600.0</c:v>
                </c:pt>
                <c:pt idx="68">
                  <c:v>620.0</c:v>
                </c:pt>
                <c:pt idx="69">
                  <c:v>640.0</c:v>
                </c:pt>
                <c:pt idx="70">
                  <c:v>660.0</c:v>
                </c:pt>
                <c:pt idx="71">
                  <c:v>680.0</c:v>
                </c:pt>
                <c:pt idx="72">
                  <c:v>700.0</c:v>
                </c:pt>
                <c:pt idx="73">
                  <c:v>750.0</c:v>
                </c:pt>
                <c:pt idx="74">
                  <c:v>800.0</c:v>
                </c:pt>
                <c:pt idx="75">
                  <c:v>850.0</c:v>
                </c:pt>
                <c:pt idx="76">
                  <c:v>900.0</c:v>
                </c:pt>
              </c:numCache>
            </c:numRef>
          </c:xVal>
          <c:yVal>
            <c:numRef>
              <c:f>'tsr8@3D'!$I$5:$I$81</c:f>
              <c:numCache>
                <c:formatCode>General</c:formatCode>
                <c:ptCount val="77"/>
                <c:pt idx="0">
                  <c:v>0.0113253772458816</c:v>
                </c:pt>
                <c:pt idx="1">
                  <c:v>0.010511919336081</c:v>
                </c:pt>
                <c:pt idx="2">
                  <c:v>0.0113282659626462</c:v>
                </c:pt>
                <c:pt idx="3">
                  <c:v>0.0107811307005861</c:v>
                </c:pt>
                <c:pt idx="4">
                  <c:v>0.0105256760753483</c:v>
                </c:pt>
                <c:pt idx="5">
                  <c:v>0.0100067520164685</c:v>
                </c:pt>
                <c:pt idx="6">
                  <c:v>0.0099833282029966</c:v>
                </c:pt>
                <c:pt idx="7">
                  <c:v>0.00922704512776494</c:v>
                </c:pt>
                <c:pt idx="8">
                  <c:v>0.00925012682274646</c:v>
                </c:pt>
                <c:pt idx="9">
                  <c:v>0.00886052516125911</c:v>
                </c:pt>
                <c:pt idx="10">
                  <c:v>0.0090764803266449</c:v>
                </c:pt>
                <c:pt idx="11">
                  <c:v>0.00936328377150456</c:v>
                </c:pt>
                <c:pt idx="12">
                  <c:v>0.00921264605198795</c:v>
                </c:pt>
                <c:pt idx="13">
                  <c:v>0.00994334908557058</c:v>
                </c:pt>
                <c:pt idx="14">
                  <c:v>0.0092745417891128</c:v>
                </c:pt>
                <c:pt idx="15">
                  <c:v>0.00936004799652954</c:v>
                </c:pt>
                <c:pt idx="16">
                  <c:v>0.0088565942944818</c:v>
                </c:pt>
                <c:pt idx="17">
                  <c:v>0.00908806643452783</c:v>
                </c:pt>
                <c:pt idx="18">
                  <c:v>0.00981533068905282</c:v>
                </c:pt>
                <c:pt idx="19">
                  <c:v>0.00915525843996558</c:v>
                </c:pt>
                <c:pt idx="20">
                  <c:v>0.00946697885264158</c:v>
                </c:pt>
                <c:pt idx="21">
                  <c:v>0.00989057779927022</c:v>
                </c:pt>
                <c:pt idx="22">
                  <c:v>0.00960739071949529</c:v>
                </c:pt>
                <c:pt idx="23">
                  <c:v>0.0103210286390544</c:v>
                </c:pt>
                <c:pt idx="24">
                  <c:v>0.00980896758382423</c:v>
                </c:pt>
                <c:pt idx="25">
                  <c:v>0.0104689121520082</c:v>
                </c:pt>
                <c:pt idx="26">
                  <c:v>0.0106061224572864</c:v>
                </c:pt>
                <c:pt idx="27">
                  <c:v>0.0104168121705687</c:v>
                </c:pt>
                <c:pt idx="28">
                  <c:v>0.00899683678264313</c:v>
                </c:pt>
                <c:pt idx="29">
                  <c:v>0.00915271443620561</c:v>
                </c:pt>
                <c:pt idx="30">
                  <c:v>0.00908814607002005</c:v>
                </c:pt>
                <c:pt idx="31">
                  <c:v>0.00905554731224522</c:v>
                </c:pt>
                <c:pt idx="32">
                  <c:v>0.009147236990982</c:v>
                </c:pt>
                <c:pt idx="33">
                  <c:v>0.00882105932285501</c:v>
                </c:pt>
                <c:pt idx="34">
                  <c:v>0.00885749287516132</c:v>
                </c:pt>
                <c:pt idx="35">
                  <c:v>0.00842968264238573</c:v>
                </c:pt>
                <c:pt idx="36">
                  <c:v>0.00839228705484936</c:v>
                </c:pt>
                <c:pt idx="37">
                  <c:v>0.00792990255109647</c:v>
                </c:pt>
                <c:pt idx="38">
                  <c:v>0.00667650561924559</c:v>
                </c:pt>
                <c:pt idx="39">
                  <c:v>0.00563747443483506</c:v>
                </c:pt>
                <c:pt idx="40">
                  <c:v>0.00481090760460032</c:v>
                </c:pt>
                <c:pt idx="41">
                  <c:v>0.0042439915661986</c:v>
                </c:pt>
                <c:pt idx="42">
                  <c:v>0.00388135282594904</c:v>
                </c:pt>
                <c:pt idx="43">
                  <c:v>0.0125198744662537</c:v>
                </c:pt>
                <c:pt idx="44">
                  <c:v>0.0125883406012443</c:v>
                </c:pt>
                <c:pt idx="45">
                  <c:v>0.0116981623513589</c:v>
                </c:pt>
                <c:pt idx="46">
                  <c:v>0.0127156982816665</c:v>
                </c:pt>
                <c:pt idx="47">
                  <c:v>0.0117833770480059</c:v>
                </c:pt>
                <c:pt idx="48">
                  <c:v>0.0127227522284478</c:v>
                </c:pt>
                <c:pt idx="49">
                  <c:v>0.0122065961268486</c:v>
                </c:pt>
                <c:pt idx="50">
                  <c:v>0.0142489774495132</c:v>
                </c:pt>
                <c:pt idx="51">
                  <c:v>0.0155466306367291</c:v>
                </c:pt>
                <c:pt idx="52">
                  <c:v>0.0192416919537169</c:v>
                </c:pt>
                <c:pt idx="53">
                  <c:v>0.0214271985574791</c:v>
                </c:pt>
                <c:pt idx="54">
                  <c:v>0.0218786639846582</c:v>
                </c:pt>
                <c:pt idx="55">
                  <c:v>0.0218193370553657</c:v>
                </c:pt>
                <c:pt idx="56">
                  <c:v>0.0227668088257474</c:v>
                </c:pt>
                <c:pt idx="57">
                  <c:v>0.0240625119049875</c:v>
                </c:pt>
                <c:pt idx="58">
                  <c:v>0.0239337074761238</c:v>
                </c:pt>
                <c:pt idx="59">
                  <c:v>0.0246772518203463</c:v>
                </c:pt>
                <c:pt idx="60">
                  <c:v>0.0237058445095511</c:v>
                </c:pt>
                <c:pt idx="61">
                  <c:v>0.0233557066403466</c:v>
                </c:pt>
                <c:pt idx="62">
                  <c:v>0.023058818766729</c:v>
                </c:pt>
                <c:pt idx="63">
                  <c:v>0.0218754597819953</c:v>
                </c:pt>
                <c:pt idx="64">
                  <c:v>0.0198455334982517</c:v>
                </c:pt>
                <c:pt idx="65">
                  <c:v>0.0178915581327543</c:v>
                </c:pt>
                <c:pt idx="66">
                  <c:v>0.0152758982739196</c:v>
                </c:pt>
                <c:pt idx="67">
                  <c:v>0.0137105575710755</c:v>
                </c:pt>
                <c:pt idx="68">
                  <c:v>0.0115389745227004</c:v>
                </c:pt>
                <c:pt idx="69">
                  <c:v>0.00967336437181337</c:v>
                </c:pt>
                <c:pt idx="70">
                  <c:v>0.00756604099352408</c:v>
                </c:pt>
                <c:pt idx="71">
                  <c:v>0.00636824409176301</c:v>
                </c:pt>
                <c:pt idx="72">
                  <c:v>0.0053634998183462</c:v>
                </c:pt>
                <c:pt idx="73">
                  <c:v>0.00338100756173016</c:v>
                </c:pt>
                <c:pt idx="74">
                  <c:v>0.00324320387466737</c:v>
                </c:pt>
                <c:pt idx="75">
                  <c:v>0.00327337122541909</c:v>
                </c:pt>
                <c:pt idx="76">
                  <c:v>0.00383215135662751</c:v>
                </c:pt>
              </c:numCache>
            </c:numRef>
          </c:yVal>
        </c:ser>
        <c:ser>
          <c:idx val="0"/>
          <c:order val="5"/>
          <c:tx>
            <c:strRef>
              <c:f>'011013TSR8XD3Grid.txt'!$C$1</c:f>
              <c:strCache>
                <c:ptCount val="1"/>
                <c:pt idx="0">
                  <c:v>LDA, x/D=3, TSR=8.00</c:v>
                </c:pt>
              </c:strCache>
            </c:strRef>
          </c:tx>
          <c:spPr>
            <a:ln w="25400">
              <a:solidFill>
                <a:srgbClr val="0000FF"/>
              </a:solidFill>
            </a:ln>
            <a:effectLst/>
          </c:spPr>
          <c:marker>
            <c:symbol val="triangle"/>
            <c:size val="8"/>
            <c:spPr>
              <a:noFill/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'011013TSR8XD3Grid.txt'!$A$6:$A$36</c:f>
              <c:numCache>
                <c:formatCode>General</c:formatCode>
                <c:ptCount val="31"/>
                <c:pt idx="0">
                  <c:v>650.0</c:v>
                </c:pt>
                <c:pt idx="1">
                  <c:v>600.0</c:v>
                </c:pt>
                <c:pt idx="2">
                  <c:v>550.0</c:v>
                </c:pt>
                <c:pt idx="3">
                  <c:v>500.0</c:v>
                </c:pt>
                <c:pt idx="4">
                  <c:v>450.0</c:v>
                </c:pt>
                <c:pt idx="5">
                  <c:v>400.0</c:v>
                </c:pt>
                <c:pt idx="6">
                  <c:v>350.0</c:v>
                </c:pt>
                <c:pt idx="7">
                  <c:v>300.0</c:v>
                </c:pt>
                <c:pt idx="8">
                  <c:v>250.0</c:v>
                </c:pt>
                <c:pt idx="9">
                  <c:v>200.0</c:v>
                </c:pt>
                <c:pt idx="10">
                  <c:v>150.0</c:v>
                </c:pt>
                <c:pt idx="11">
                  <c:v>100.0</c:v>
                </c:pt>
                <c:pt idx="12">
                  <c:v>50.0</c:v>
                </c:pt>
                <c:pt idx="13">
                  <c:v>0.0</c:v>
                </c:pt>
                <c:pt idx="14">
                  <c:v>-50.0</c:v>
                </c:pt>
                <c:pt idx="15">
                  <c:v>-100.0</c:v>
                </c:pt>
                <c:pt idx="16">
                  <c:v>-150.0</c:v>
                </c:pt>
                <c:pt idx="17">
                  <c:v>-200.0</c:v>
                </c:pt>
                <c:pt idx="18">
                  <c:v>-250.0</c:v>
                </c:pt>
                <c:pt idx="19">
                  <c:v>-300.0</c:v>
                </c:pt>
                <c:pt idx="20">
                  <c:v>-350.0</c:v>
                </c:pt>
                <c:pt idx="21">
                  <c:v>-400.0</c:v>
                </c:pt>
                <c:pt idx="22">
                  <c:v>-450.0</c:v>
                </c:pt>
                <c:pt idx="23">
                  <c:v>-500.0</c:v>
                </c:pt>
                <c:pt idx="24">
                  <c:v>-550.0</c:v>
                </c:pt>
                <c:pt idx="25">
                  <c:v>-600.0</c:v>
                </c:pt>
                <c:pt idx="26">
                  <c:v>-650.0</c:v>
                </c:pt>
                <c:pt idx="27">
                  <c:v>-700.0</c:v>
                </c:pt>
                <c:pt idx="28">
                  <c:v>-750.0</c:v>
                </c:pt>
                <c:pt idx="29">
                  <c:v>-800.0</c:v>
                </c:pt>
                <c:pt idx="30">
                  <c:v>-850.0</c:v>
                </c:pt>
              </c:numCache>
            </c:numRef>
          </c:xVal>
          <c:yVal>
            <c:numRef>
              <c:f>'011013TSR8XD3Grid.txt'!$L$6:$L$36</c:f>
              <c:numCache>
                <c:formatCode>0.00E+00</c:formatCode>
                <c:ptCount val="31"/>
                <c:pt idx="0">
                  <c:v>0.0075186241</c:v>
                </c:pt>
                <c:pt idx="1">
                  <c:v>0.01387684</c:v>
                </c:pt>
                <c:pt idx="2">
                  <c:v>0.02059225</c:v>
                </c:pt>
                <c:pt idx="3">
                  <c:v>0.02537649</c:v>
                </c:pt>
                <c:pt idx="4">
                  <c:v>0.02621161</c:v>
                </c:pt>
                <c:pt idx="5">
                  <c:v>0.02556801</c:v>
                </c:pt>
                <c:pt idx="6">
                  <c:v>0.023409</c:v>
                </c:pt>
                <c:pt idx="7">
                  <c:v>0.01943236</c:v>
                </c:pt>
                <c:pt idx="8">
                  <c:v>0.01582564</c:v>
                </c:pt>
                <c:pt idx="9">
                  <c:v>0.01306449</c:v>
                </c:pt>
                <c:pt idx="10">
                  <c:v>0.01153476</c:v>
                </c:pt>
                <c:pt idx="11">
                  <c:v>0.01153476</c:v>
                </c:pt>
                <c:pt idx="12">
                  <c:v>0.01194649</c:v>
                </c:pt>
                <c:pt idx="13">
                  <c:v>0.01185921</c:v>
                </c:pt>
                <c:pt idx="14">
                  <c:v>0.01170724</c:v>
                </c:pt>
                <c:pt idx="15">
                  <c:v>0.01062961</c:v>
                </c:pt>
                <c:pt idx="16">
                  <c:v>0.01058841</c:v>
                </c:pt>
                <c:pt idx="17">
                  <c:v>0.0096924025</c:v>
                </c:pt>
                <c:pt idx="18">
                  <c:v>0.0094128804</c:v>
                </c:pt>
                <c:pt idx="19">
                  <c:v>0.0089851441</c:v>
                </c:pt>
                <c:pt idx="20">
                  <c:v>0.0094770225</c:v>
                </c:pt>
                <c:pt idx="21">
                  <c:v>0.0093006736</c:v>
                </c:pt>
                <c:pt idx="22">
                  <c:v>0.0093354244</c:v>
                </c:pt>
                <c:pt idx="23">
                  <c:v>0.01048576</c:v>
                </c:pt>
                <c:pt idx="24">
                  <c:v>0.01044484</c:v>
                </c:pt>
                <c:pt idx="25">
                  <c:v>0.01085764</c:v>
                </c:pt>
                <c:pt idx="26">
                  <c:v>0.01125721</c:v>
                </c:pt>
                <c:pt idx="27">
                  <c:v>0.01085764</c:v>
                </c:pt>
                <c:pt idx="28">
                  <c:v>0.0099141849</c:v>
                </c:pt>
                <c:pt idx="29">
                  <c:v>0.0095726656</c:v>
                </c:pt>
                <c:pt idx="30">
                  <c:v>0.0085137529</c:v>
                </c:pt>
              </c:numCache>
            </c:numRef>
          </c:yVal>
        </c:ser>
        <c:axId val="515422776"/>
        <c:axId val="515433032"/>
      </c:scatterChart>
      <c:valAx>
        <c:axId val="515422776"/>
        <c:scaling>
          <c:orientation val="minMax"/>
          <c:max val="1000.0"/>
          <c:min val="-1500.0"/>
        </c:scaling>
        <c:axPos val="b"/>
        <c:majorGridlines/>
        <c:title>
          <c:tx>
            <c:rich>
              <a:bodyPr/>
              <a:lstStyle/>
              <a:p>
                <a:pPr>
                  <a:defRPr lang="nb-NO" sz="1400"/>
                </a:pPr>
                <a:r>
                  <a:rPr lang="en-US" sz="1400"/>
                  <a:t>Z (mm)</a:t>
                </a:r>
              </a:p>
            </c:rich>
          </c:tx>
          <c:layout>
            <c:manualLayout>
              <c:xMode val="edge"/>
              <c:yMode val="edge"/>
              <c:x val="0.568068338423396"/>
              <c:y val="0.936205990328379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nb-NO"/>
            </a:pPr>
            <a:endParaRPr lang="en-US"/>
          </a:p>
        </c:txPr>
        <c:crossAx val="515433032"/>
        <c:crosses val="autoZero"/>
        <c:crossBetween val="midCat"/>
        <c:majorUnit val="500.0"/>
        <c:minorUnit val="100.0"/>
      </c:valAx>
      <c:valAx>
        <c:axId val="5154330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nb-NO" sz="1400"/>
                </a:pPr>
                <a:r>
                  <a:rPr sz="1400"/>
                  <a:t>&lt;uu&gt;/Uhub2</a:t>
                </a:r>
              </a:p>
            </c:rich>
          </c:tx>
          <c:layout>
            <c:manualLayout>
              <c:xMode val="edge"/>
              <c:yMode val="edge"/>
              <c:x val="0.0206992125984252"/>
              <c:y val="0.407995217875253"/>
            </c:manualLayout>
          </c:layout>
        </c:title>
        <c:numFmt formatCode="#,##0.000" sourceLinked="0"/>
        <c:tickLblPos val="nextTo"/>
        <c:txPr>
          <a:bodyPr/>
          <a:lstStyle/>
          <a:p>
            <a:pPr>
              <a:defRPr lang="nb-NO"/>
            </a:pPr>
            <a:endParaRPr lang="en-US"/>
          </a:p>
        </c:txPr>
        <c:crossAx val="515422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6904064432579"/>
          <c:y val="0.164835607767679"/>
          <c:w val="0.20674436803579"/>
          <c:h val="0.279093196951667"/>
        </c:manualLayout>
      </c:layout>
      <c:spPr>
        <a:solidFill>
          <a:schemeClr val="bg2">
            <a:lumMod val="90000"/>
          </a:schemeClr>
        </a:solidFill>
      </c:spPr>
      <c:txPr>
        <a:bodyPr/>
        <a:lstStyle/>
        <a:p>
          <a:pPr>
            <a:defRPr lang="nb-NO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lang="nb-NO"/>
            </a:pPr>
            <a:r>
              <a:rPr/>
              <a:t>With grid Turbulence, &lt;vv&gt; @ x/D=</a:t>
            </a:r>
            <a:r>
              <a:rPr lang="nb-NO"/>
              <a:t>3</a:t>
            </a:r>
            <a:endParaRPr/>
          </a:p>
        </c:rich>
      </c:tx>
      <c:layout>
        <c:manualLayout>
          <c:xMode val="edge"/>
          <c:yMode val="edge"/>
          <c:x val="0.340505959182543"/>
          <c:y val="0.0154340836012862"/>
        </c:manualLayout>
      </c:layout>
    </c:title>
    <c:plotArea>
      <c:layout>
        <c:manualLayout>
          <c:layoutTarget val="inner"/>
          <c:xMode val="edge"/>
          <c:yMode val="edge"/>
          <c:x val="0.0850800149981251"/>
          <c:y val="0.0887619047619047"/>
          <c:w val="0.880413798275216"/>
          <c:h val="0.79247969658243"/>
        </c:manualLayout>
      </c:layout>
      <c:scatterChart>
        <c:scatterStyle val="lineMarker"/>
        <c:ser>
          <c:idx val="4"/>
          <c:order val="0"/>
          <c:tx>
            <c:strRef>
              <c:f>'tsr350@3D'!$A$1</c:f>
              <c:strCache>
                <c:ptCount val="1"/>
                <c:pt idx="0">
                  <c:v>XW, x/D=3, TSR=3.50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'tsr350@3D'!$A$4:$A$89</c:f>
              <c:numCache>
                <c:formatCode>General</c:formatCode>
                <c:ptCount val="8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250.0</c:v>
                </c:pt>
                <c:pt idx="9">
                  <c:v>300.0</c:v>
                </c:pt>
                <c:pt idx="10">
                  <c:v>320.0</c:v>
                </c:pt>
                <c:pt idx="11">
                  <c:v>340.0</c:v>
                </c:pt>
                <c:pt idx="12">
                  <c:v>360.0</c:v>
                </c:pt>
                <c:pt idx="13">
                  <c:v>380.0</c:v>
                </c:pt>
                <c:pt idx="14">
                  <c:v>400.0</c:v>
                </c:pt>
                <c:pt idx="15">
                  <c:v>420.0</c:v>
                </c:pt>
                <c:pt idx="16">
                  <c:v>440.0</c:v>
                </c:pt>
                <c:pt idx="17">
                  <c:v>460.0</c:v>
                </c:pt>
                <c:pt idx="18">
                  <c:v>480.0</c:v>
                </c:pt>
                <c:pt idx="19">
                  <c:v>500.0</c:v>
                </c:pt>
                <c:pt idx="20">
                  <c:v>520.0</c:v>
                </c:pt>
                <c:pt idx="21">
                  <c:v>540.0</c:v>
                </c:pt>
                <c:pt idx="22">
                  <c:v>560.0</c:v>
                </c:pt>
                <c:pt idx="23">
                  <c:v>580.0</c:v>
                </c:pt>
                <c:pt idx="24">
                  <c:v>600.0</c:v>
                </c:pt>
                <c:pt idx="25">
                  <c:v>620.0</c:v>
                </c:pt>
                <c:pt idx="26">
                  <c:v>640.0</c:v>
                </c:pt>
                <c:pt idx="27">
                  <c:v>660.0</c:v>
                </c:pt>
                <c:pt idx="28">
                  <c:v>680.0</c:v>
                </c:pt>
                <c:pt idx="29">
                  <c:v>700.0</c:v>
                </c:pt>
                <c:pt idx="30">
                  <c:v>750.0</c:v>
                </c:pt>
                <c:pt idx="31">
                  <c:v>800.0</c:v>
                </c:pt>
                <c:pt idx="32">
                  <c:v>850.0</c:v>
                </c:pt>
                <c:pt idx="33">
                  <c:v>900.0</c:v>
                </c:pt>
                <c:pt idx="34">
                  <c:v>950.0</c:v>
                </c:pt>
                <c:pt idx="35">
                  <c:v>1000.0</c:v>
                </c:pt>
                <c:pt idx="36">
                  <c:v>0.0</c:v>
                </c:pt>
                <c:pt idx="37">
                  <c:v>-20.0</c:v>
                </c:pt>
                <c:pt idx="38">
                  <c:v>-40.0</c:v>
                </c:pt>
                <c:pt idx="39">
                  <c:v>-60.0</c:v>
                </c:pt>
                <c:pt idx="40">
                  <c:v>-80.0</c:v>
                </c:pt>
                <c:pt idx="41">
                  <c:v>-100.0</c:v>
                </c:pt>
                <c:pt idx="42">
                  <c:v>-150.0</c:v>
                </c:pt>
                <c:pt idx="43">
                  <c:v>-200.0</c:v>
                </c:pt>
                <c:pt idx="44">
                  <c:v>-250.0</c:v>
                </c:pt>
                <c:pt idx="45">
                  <c:v>-300.0</c:v>
                </c:pt>
                <c:pt idx="46">
                  <c:v>-320.0</c:v>
                </c:pt>
                <c:pt idx="47">
                  <c:v>-340.0</c:v>
                </c:pt>
                <c:pt idx="48">
                  <c:v>-360.0</c:v>
                </c:pt>
                <c:pt idx="49">
                  <c:v>-380.0</c:v>
                </c:pt>
                <c:pt idx="50">
                  <c:v>-400.0</c:v>
                </c:pt>
                <c:pt idx="51">
                  <c:v>-420.0</c:v>
                </c:pt>
                <c:pt idx="52">
                  <c:v>-440.0</c:v>
                </c:pt>
                <c:pt idx="53">
                  <c:v>-460.0</c:v>
                </c:pt>
                <c:pt idx="54">
                  <c:v>-480.0</c:v>
                </c:pt>
                <c:pt idx="55">
                  <c:v>-500.0</c:v>
                </c:pt>
                <c:pt idx="56">
                  <c:v>-520.0</c:v>
                </c:pt>
                <c:pt idx="57">
                  <c:v>-540.0</c:v>
                </c:pt>
                <c:pt idx="58">
                  <c:v>-560.0</c:v>
                </c:pt>
                <c:pt idx="59">
                  <c:v>-580.0</c:v>
                </c:pt>
                <c:pt idx="60">
                  <c:v>-600.0</c:v>
                </c:pt>
                <c:pt idx="61">
                  <c:v>-620.0</c:v>
                </c:pt>
                <c:pt idx="62">
                  <c:v>-640.0</c:v>
                </c:pt>
                <c:pt idx="63">
                  <c:v>-660.0</c:v>
                </c:pt>
                <c:pt idx="64">
                  <c:v>-680.0</c:v>
                </c:pt>
                <c:pt idx="65">
                  <c:v>-700.0</c:v>
                </c:pt>
                <c:pt idx="66">
                  <c:v>-720.0</c:v>
                </c:pt>
                <c:pt idx="67">
                  <c:v>-740.0</c:v>
                </c:pt>
                <c:pt idx="68">
                  <c:v>-760.0</c:v>
                </c:pt>
                <c:pt idx="69">
                  <c:v>-780.0</c:v>
                </c:pt>
                <c:pt idx="70">
                  <c:v>-800.0</c:v>
                </c:pt>
                <c:pt idx="71">
                  <c:v>-820.0</c:v>
                </c:pt>
                <c:pt idx="72">
                  <c:v>-840.0</c:v>
                </c:pt>
                <c:pt idx="73">
                  <c:v>-860.0</c:v>
                </c:pt>
                <c:pt idx="74">
                  <c:v>-880.0</c:v>
                </c:pt>
                <c:pt idx="75">
                  <c:v>-900.0</c:v>
                </c:pt>
                <c:pt idx="76">
                  <c:v>-950.0</c:v>
                </c:pt>
                <c:pt idx="77">
                  <c:v>-1000.0</c:v>
                </c:pt>
                <c:pt idx="78">
                  <c:v>-1050.0</c:v>
                </c:pt>
                <c:pt idx="79">
                  <c:v>-1100.0</c:v>
                </c:pt>
                <c:pt idx="80">
                  <c:v>-1150.0</c:v>
                </c:pt>
                <c:pt idx="81">
                  <c:v>-1200.0</c:v>
                </c:pt>
                <c:pt idx="82">
                  <c:v>-1250.0</c:v>
                </c:pt>
                <c:pt idx="83">
                  <c:v>-1300.0</c:v>
                </c:pt>
                <c:pt idx="84">
                  <c:v>-1350.0</c:v>
                </c:pt>
                <c:pt idx="85">
                  <c:v>-1400.0</c:v>
                </c:pt>
              </c:numCache>
            </c:numRef>
          </c:xVal>
          <c:yVal>
            <c:numRef>
              <c:f>'tsr350@3D'!$K$4:$K$89</c:f>
              <c:numCache>
                <c:formatCode>General</c:formatCode>
                <c:ptCount val="86"/>
                <c:pt idx="0">
                  <c:v>0.00703881657889007</c:v>
                </c:pt>
                <c:pt idx="1">
                  <c:v>0.00781542270761825</c:v>
                </c:pt>
                <c:pt idx="2">
                  <c:v>0.00730010945478744</c:v>
                </c:pt>
                <c:pt idx="3">
                  <c:v>0.00727596263502336</c:v>
                </c:pt>
                <c:pt idx="4">
                  <c:v>0.00858953100917654</c:v>
                </c:pt>
                <c:pt idx="5">
                  <c:v>0.00840438188367744</c:v>
                </c:pt>
                <c:pt idx="6">
                  <c:v>0.00884319425710397</c:v>
                </c:pt>
                <c:pt idx="7">
                  <c:v>0.00977797561837145</c:v>
                </c:pt>
                <c:pt idx="8">
                  <c:v>0.00971258277278807</c:v>
                </c:pt>
                <c:pt idx="9">
                  <c:v>0.00951508656964842</c:v>
                </c:pt>
                <c:pt idx="10">
                  <c:v>0.00963959492425352</c:v>
                </c:pt>
                <c:pt idx="11">
                  <c:v>0.00914525225026322</c:v>
                </c:pt>
                <c:pt idx="12">
                  <c:v>0.00897216685141765</c:v>
                </c:pt>
                <c:pt idx="13">
                  <c:v>0.00905038707878499</c:v>
                </c:pt>
                <c:pt idx="14">
                  <c:v>0.00882501342824901</c:v>
                </c:pt>
                <c:pt idx="15">
                  <c:v>0.00910147392501354</c:v>
                </c:pt>
                <c:pt idx="16">
                  <c:v>0.00881021818229281</c:v>
                </c:pt>
                <c:pt idx="17">
                  <c:v>0.00860836323893125</c:v>
                </c:pt>
                <c:pt idx="18">
                  <c:v>0.00878740541069593</c:v>
                </c:pt>
                <c:pt idx="19">
                  <c:v>0.00810281487326959</c:v>
                </c:pt>
                <c:pt idx="20">
                  <c:v>0.00708213506903152</c:v>
                </c:pt>
                <c:pt idx="21">
                  <c:v>0.00650425073199308</c:v>
                </c:pt>
                <c:pt idx="22">
                  <c:v>0.00548249143750463</c:v>
                </c:pt>
                <c:pt idx="23">
                  <c:v>0.00435677487428546</c:v>
                </c:pt>
                <c:pt idx="24">
                  <c:v>0.0033490158768417</c:v>
                </c:pt>
                <c:pt idx="25">
                  <c:v>0.00311964512425762</c:v>
                </c:pt>
                <c:pt idx="26">
                  <c:v>0.00300815169573619</c:v>
                </c:pt>
                <c:pt idx="27">
                  <c:v>0.00275233806896212</c:v>
                </c:pt>
                <c:pt idx="28">
                  <c:v>0.00253848262173214</c:v>
                </c:pt>
                <c:pt idx="29">
                  <c:v>0.00267857737869195</c:v>
                </c:pt>
                <c:pt idx="30">
                  <c:v>0.0029692572257149</c:v>
                </c:pt>
                <c:pt idx="31">
                  <c:v>0.00310678484915866</c:v>
                </c:pt>
                <c:pt idx="32">
                  <c:v>0.00341770284411718</c:v>
                </c:pt>
                <c:pt idx="33">
                  <c:v>0.00361664458510548</c:v>
                </c:pt>
                <c:pt idx="34">
                  <c:v>0.00361084644183957</c:v>
                </c:pt>
                <c:pt idx="35">
                  <c:v>0.00343037108290303</c:v>
                </c:pt>
                <c:pt idx="36">
                  <c:v>0.0110412192749697</c:v>
                </c:pt>
                <c:pt idx="37">
                  <c:v>0.0108541126130113</c:v>
                </c:pt>
                <c:pt idx="38">
                  <c:v>0.0111971083676373</c:v>
                </c:pt>
                <c:pt idx="39">
                  <c:v>0.0121593654541695</c:v>
                </c:pt>
                <c:pt idx="40">
                  <c:v>0.0133767721859058</c:v>
                </c:pt>
                <c:pt idx="41">
                  <c:v>0.0142381929469011</c:v>
                </c:pt>
                <c:pt idx="42">
                  <c:v>0.016894930788108</c:v>
                </c:pt>
                <c:pt idx="43">
                  <c:v>0.0200610561210601</c:v>
                </c:pt>
                <c:pt idx="44">
                  <c:v>0.0214186389891719</c:v>
                </c:pt>
                <c:pt idx="45">
                  <c:v>0.022285000595134</c:v>
                </c:pt>
                <c:pt idx="46">
                  <c:v>0.0217437525991491</c:v>
                </c:pt>
                <c:pt idx="47">
                  <c:v>0.0229869027383851</c:v>
                </c:pt>
                <c:pt idx="48">
                  <c:v>0.0220936421010413</c:v>
                </c:pt>
                <c:pt idx="49">
                  <c:v>0.0223148522985637</c:v>
                </c:pt>
                <c:pt idx="50">
                  <c:v>0.0207452615364933</c:v>
                </c:pt>
                <c:pt idx="51">
                  <c:v>0.0218606900843884</c:v>
                </c:pt>
                <c:pt idx="52">
                  <c:v>0.0207791198243362</c:v>
                </c:pt>
                <c:pt idx="53">
                  <c:v>0.0191543374321779</c:v>
                </c:pt>
                <c:pt idx="54">
                  <c:v>0.0191449277397051</c:v>
                </c:pt>
                <c:pt idx="55">
                  <c:v>0.0198476399339687</c:v>
                </c:pt>
                <c:pt idx="56">
                  <c:v>0.0178039850687781</c:v>
                </c:pt>
                <c:pt idx="57">
                  <c:v>0.018022072668508</c:v>
                </c:pt>
                <c:pt idx="58">
                  <c:v>0.0171015274142957</c:v>
                </c:pt>
                <c:pt idx="59">
                  <c:v>0.0173419227044198</c:v>
                </c:pt>
                <c:pt idx="60">
                  <c:v>0.0163363588678795</c:v>
                </c:pt>
                <c:pt idx="61">
                  <c:v>0.0166844652988908</c:v>
                </c:pt>
                <c:pt idx="62">
                  <c:v>0.0168483947932048</c:v>
                </c:pt>
                <c:pt idx="63">
                  <c:v>0.0174678381165519</c:v>
                </c:pt>
                <c:pt idx="64">
                  <c:v>0.0167653536612476</c:v>
                </c:pt>
                <c:pt idx="65">
                  <c:v>0.0162771855698808</c:v>
                </c:pt>
                <c:pt idx="66">
                  <c:v>0.017290586588316</c:v>
                </c:pt>
                <c:pt idx="67">
                  <c:v>0.0183086087302642</c:v>
                </c:pt>
                <c:pt idx="68">
                  <c:v>0.0184184273737998</c:v>
                </c:pt>
                <c:pt idx="69">
                  <c:v>0.0184899359470169</c:v>
                </c:pt>
                <c:pt idx="70">
                  <c:v>0.0196912360507786</c:v>
                </c:pt>
                <c:pt idx="71">
                  <c:v>0.0201393435781668</c:v>
                </c:pt>
                <c:pt idx="72">
                  <c:v>0.0211778055511332</c:v>
                </c:pt>
                <c:pt idx="73">
                  <c:v>0.0212943915692652</c:v>
                </c:pt>
                <c:pt idx="74">
                  <c:v>0.0222977541235546</c:v>
                </c:pt>
                <c:pt idx="75">
                  <c:v>0.0231286759298327</c:v>
                </c:pt>
                <c:pt idx="76">
                  <c:v>0.0223915228380654</c:v>
                </c:pt>
                <c:pt idx="77">
                  <c:v>0.0228902356941727</c:v>
                </c:pt>
                <c:pt idx="78">
                  <c:v>0.0192524253069241</c:v>
                </c:pt>
                <c:pt idx="79">
                  <c:v>0.0170156166662681</c:v>
                </c:pt>
                <c:pt idx="80">
                  <c:v>0.0150914466272605</c:v>
                </c:pt>
                <c:pt idx="81">
                  <c:v>0.0118142015064004</c:v>
                </c:pt>
                <c:pt idx="82">
                  <c:v>0.0105821642009849</c:v>
                </c:pt>
                <c:pt idx="83">
                  <c:v>0.0101942187043946</c:v>
                </c:pt>
                <c:pt idx="84">
                  <c:v>0.00916650930957289</c:v>
                </c:pt>
                <c:pt idx="85">
                  <c:v>0.0092704392008372</c:v>
                </c:pt>
              </c:numCache>
            </c:numRef>
          </c:yVal>
        </c:ser>
        <c:ser>
          <c:idx val="2"/>
          <c:order val="1"/>
          <c:tx>
            <c:strRef>
              <c:f>'011013TSR350XD3Grid.txt'!$C$1</c:f>
              <c:strCache>
                <c:ptCount val="1"/>
                <c:pt idx="0">
                  <c:v>LDA, x/D=3, TSR=3.50</c:v>
                </c:pt>
              </c:strCache>
            </c:strRef>
          </c:tx>
          <c:spPr>
            <a:ln w="25400">
              <a:solidFill>
                <a:srgbClr val="FF0000"/>
              </a:solidFill>
            </a:ln>
            <a:effectLst/>
          </c:spPr>
          <c:marker>
            <c:symbol val="circle"/>
            <c:size val="8"/>
            <c:spPr>
              <a:noFill/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'011013TSR350XD3Grid.txt'!$A$6:$A$36</c:f>
              <c:numCache>
                <c:formatCode>General</c:formatCode>
                <c:ptCount val="31"/>
                <c:pt idx="0">
                  <c:v>650.0</c:v>
                </c:pt>
                <c:pt idx="1">
                  <c:v>600.0</c:v>
                </c:pt>
                <c:pt idx="2">
                  <c:v>550.0</c:v>
                </c:pt>
                <c:pt idx="3">
                  <c:v>500.0</c:v>
                </c:pt>
                <c:pt idx="4">
                  <c:v>450.0</c:v>
                </c:pt>
                <c:pt idx="5">
                  <c:v>400.0</c:v>
                </c:pt>
                <c:pt idx="6">
                  <c:v>350.0</c:v>
                </c:pt>
                <c:pt idx="7">
                  <c:v>300.0</c:v>
                </c:pt>
                <c:pt idx="8">
                  <c:v>250.0</c:v>
                </c:pt>
                <c:pt idx="9">
                  <c:v>200.0</c:v>
                </c:pt>
                <c:pt idx="10">
                  <c:v>150.0</c:v>
                </c:pt>
                <c:pt idx="11">
                  <c:v>100.0</c:v>
                </c:pt>
                <c:pt idx="12">
                  <c:v>50.0</c:v>
                </c:pt>
                <c:pt idx="13">
                  <c:v>0.0</c:v>
                </c:pt>
                <c:pt idx="14">
                  <c:v>-50.0</c:v>
                </c:pt>
                <c:pt idx="15">
                  <c:v>-100.0</c:v>
                </c:pt>
                <c:pt idx="16">
                  <c:v>-150.0</c:v>
                </c:pt>
                <c:pt idx="17">
                  <c:v>-200.0</c:v>
                </c:pt>
                <c:pt idx="18">
                  <c:v>-250.0</c:v>
                </c:pt>
                <c:pt idx="19">
                  <c:v>-300.0</c:v>
                </c:pt>
                <c:pt idx="20">
                  <c:v>-350.0</c:v>
                </c:pt>
                <c:pt idx="21">
                  <c:v>-400.0</c:v>
                </c:pt>
                <c:pt idx="22">
                  <c:v>-450.0</c:v>
                </c:pt>
                <c:pt idx="23">
                  <c:v>-500.0</c:v>
                </c:pt>
                <c:pt idx="24">
                  <c:v>-550.0</c:v>
                </c:pt>
                <c:pt idx="25">
                  <c:v>-600.0</c:v>
                </c:pt>
                <c:pt idx="26">
                  <c:v>-650.0</c:v>
                </c:pt>
                <c:pt idx="27">
                  <c:v>-700.0</c:v>
                </c:pt>
                <c:pt idx="28">
                  <c:v>-750.0</c:v>
                </c:pt>
                <c:pt idx="29">
                  <c:v>-800.0</c:v>
                </c:pt>
                <c:pt idx="30">
                  <c:v>-850.0</c:v>
                </c:pt>
              </c:numCache>
            </c:numRef>
          </c:xVal>
          <c:yVal>
            <c:numRef>
              <c:f>'011013TSR350XD3Grid.txt'!$M$6:$M$36</c:f>
              <c:numCache>
                <c:formatCode>0.00E+00</c:formatCode>
                <c:ptCount val="31"/>
                <c:pt idx="0">
                  <c:v>0.00164390465984534</c:v>
                </c:pt>
                <c:pt idx="1">
                  <c:v>0.00202187930037001</c:v>
                </c:pt>
                <c:pt idx="2">
                  <c:v>0.00357269814484309</c:v>
                </c:pt>
                <c:pt idx="3">
                  <c:v>0.00499900852682645</c:v>
                </c:pt>
                <c:pt idx="4">
                  <c:v>0.00647793652960815</c:v>
                </c:pt>
                <c:pt idx="5">
                  <c:v>0.00681074776957825</c:v>
                </c:pt>
                <c:pt idx="6">
                  <c:v>0.00702506470506767</c:v>
                </c:pt>
                <c:pt idx="7">
                  <c:v>0.00725958042631185</c:v>
                </c:pt>
                <c:pt idx="8">
                  <c:v>0.00807148203335491</c:v>
                </c:pt>
                <c:pt idx="9">
                  <c:v>0.00787150570534171</c:v>
                </c:pt>
                <c:pt idx="10">
                  <c:v>0.00742774062181693</c:v>
                </c:pt>
                <c:pt idx="11">
                  <c:v>0.00677643880987858</c:v>
                </c:pt>
                <c:pt idx="12">
                  <c:v>0.00621737720279624</c:v>
                </c:pt>
                <c:pt idx="13">
                  <c:v>0.00551037687571028</c:v>
                </c:pt>
                <c:pt idx="14">
                  <c:v>0.00503270014861293</c:v>
                </c:pt>
                <c:pt idx="15">
                  <c:v>0.00456729484196247</c:v>
                </c:pt>
                <c:pt idx="16">
                  <c:v>0.0044329993389524</c:v>
                </c:pt>
                <c:pt idx="17">
                  <c:v>0.00444224231667225</c:v>
                </c:pt>
                <c:pt idx="18">
                  <c:v>0.00453386675519924</c:v>
                </c:pt>
                <c:pt idx="19">
                  <c:v>0.00433326660648809</c:v>
                </c:pt>
                <c:pt idx="20">
                  <c:v>0.00450056144845056</c:v>
                </c:pt>
                <c:pt idx="21">
                  <c:v>0.00471855981989645</c:v>
                </c:pt>
                <c:pt idx="22">
                  <c:v>0.00452586228404223</c:v>
                </c:pt>
                <c:pt idx="23">
                  <c:v>0.00455524658647004</c:v>
                </c:pt>
                <c:pt idx="24">
                  <c:v>0.00475539411893552</c:v>
                </c:pt>
                <c:pt idx="25">
                  <c:v>0.00508062364389474</c:v>
                </c:pt>
                <c:pt idx="26">
                  <c:v>0.00513729496965369</c:v>
                </c:pt>
                <c:pt idx="27">
                  <c:v>0.005365671395498</c:v>
                </c:pt>
                <c:pt idx="28">
                  <c:v>0.00553836885277301</c:v>
                </c:pt>
                <c:pt idx="29">
                  <c:v>0.00576184812406871</c:v>
                </c:pt>
                <c:pt idx="30">
                  <c:v>0.0062659227507438</c:v>
                </c:pt>
              </c:numCache>
            </c:numRef>
          </c:yVal>
        </c:ser>
        <c:ser>
          <c:idx val="5"/>
          <c:order val="2"/>
          <c:tx>
            <c:strRef>
              <c:f>'tsr475@3D'!$A$1</c:f>
              <c:strCache>
                <c:ptCount val="1"/>
                <c:pt idx="0">
                  <c:v>XW, x/D=3, TSR=4.75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'tsr475@3D'!$A$4:$A$89</c:f>
              <c:numCache>
                <c:formatCode>General</c:formatCode>
                <c:ptCount val="8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250.0</c:v>
                </c:pt>
                <c:pt idx="9">
                  <c:v>300.0</c:v>
                </c:pt>
                <c:pt idx="10">
                  <c:v>320.0</c:v>
                </c:pt>
                <c:pt idx="11">
                  <c:v>340.0</c:v>
                </c:pt>
                <c:pt idx="12">
                  <c:v>360.0</c:v>
                </c:pt>
                <c:pt idx="13">
                  <c:v>380.0</c:v>
                </c:pt>
                <c:pt idx="14">
                  <c:v>400.0</c:v>
                </c:pt>
                <c:pt idx="15">
                  <c:v>420.0</c:v>
                </c:pt>
                <c:pt idx="16">
                  <c:v>440.0</c:v>
                </c:pt>
                <c:pt idx="17">
                  <c:v>460.0</c:v>
                </c:pt>
                <c:pt idx="18">
                  <c:v>480.0</c:v>
                </c:pt>
                <c:pt idx="19">
                  <c:v>500.0</c:v>
                </c:pt>
                <c:pt idx="20">
                  <c:v>520.0</c:v>
                </c:pt>
                <c:pt idx="21">
                  <c:v>540.0</c:v>
                </c:pt>
                <c:pt idx="22">
                  <c:v>560.0</c:v>
                </c:pt>
                <c:pt idx="23">
                  <c:v>580.0</c:v>
                </c:pt>
                <c:pt idx="24">
                  <c:v>600.0</c:v>
                </c:pt>
                <c:pt idx="25">
                  <c:v>620.0</c:v>
                </c:pt>
                <c:pt idx="26">
                  <c:v>640.0</c:v>
                </c:pt>
                <c:pt idx="27">
                  <c:v>660.0</c:v>
                </c:pt>
                <c:pt idx="28">
                  <c:v>680.0</c:v>
                </c:pt>
                <c:pt idx="29">
                  <c:v>700.0</c:v>
                </c:pt>
                <c:pt idx="30">
                  <c:v>750.0</c:v>
                </c:pt>
                <c:pt idx="31">
                  <c:v>800.0</c:v>
                </c:pt>
                <c:pt idx="32">
                  <c:v>850.0</c:v>
                </c:pt>
                <c:pt idx="33">
                  <c:v>900.0</c:v>
                </c:pt>
                <c:pt idx="34">
                  <c:v>950.0</c:v>
                </c:pt>
                <c:pt idx="35">
                  <c:v>1000.0</c:v>
                </c:pt>
                <c:pt idx="36">
                  <c:v>0.0</c:v>
                </c:pt>
                <c:pt idx="37">
                  <c:v>-20.0</c:v>
                </c:pt>
                <c:pt idx="38">
                  <c:v>-40.0</c:v>
                </c:pt>
                <c:pt idx="39">
                  <c:v>-60.0</c:v>
                </c:pt>
                <c:pt idx="40">
                  <c:v>-80.0</c:v>
                </c:pt>
                <c:pt idx="41">
                  <c:v>-100.0</c:v>
                </c:pt>
                <c:pt idx="42">
                  <c:v>-150.0</c:v>
                </c:pt>
                <c:pt idx="43">
                  <c:v>-200.0</c:v>
                </c:pt>
                <c:pt idx="44">
                  <c:v>-250.0</c:v>
                </c:pt>
                <c:pt idx="45">
                  <c:v>-300.0</c:v>
                </c:pt>
                <c:pt idx="46">
                  <c:v>-320.0</c:v>
                </c:pt>
                <c:pt idx="47">
                  <c:v>-340.0</c:v>
                </c:pt>
                <c:pt idx="48">
                  <c:v>-360.0</c:v>
                </c:pt>
                <c:pt idx="49">
                  <c:v>-380.0</c:v>
                </c:pt>
                <c:pt idx="50">
                  <c:v>-400.0</c:v>
                </c:pt>
                <c:pt idx="51">
                  <c:v>-420.0</c:v>
                </c:pt>
                <c:pt idx="52">
                  <c:v>-440.0</c:v>
                </c:pt>
                <c:pt idx="53">
                  <c:v>-460.0</c:v>
                </c:pt>
                <c:pt idx="54">
                  <c:v>-480.0</c:v>
                </c:pt>
                <c:pt idx="55">
                  <c:v>-500.0</c:v>
                </c:pt>
                <c:pt idx="56">
                  <c:v>-520.0</c:v>
                </c:pt>
                <c:pt idx="57">
                  <c:v>-540.0</c:v>
                </c:pt>
                <c:pt idx="58">
                  <c:v>-560.0</c:v>
                </c:pt>
                <c:pt idx="59">
                  <c:v>-580.0</c:v>
                </c:pt>
                <c:pt idx="60">
                  <c:v>-600.0</c:v>
                </c:pt>
                <c:pt idx="61">
                  <c:v>-620.0</c:v>
                </c:pt>
                <c:pt idx="62">
                  <c:v>-640.0</c:v>
                </c:pt>
                <c:pt idx="63">
                  <c:v>-660.0</c:v>
                </c:pt>
                <c:pt idx="64">
                  <c:v>-680.0</c:v>
                </c:pt>
                <c:pt idx="65">
                  <c:v>-700.0</c:v>
                </c:pt>
                <c:pt idx="66">
                  <c:v>-720.0</c:v>
                </c:pt>
                <c:pt idx="67">
                  <c:v>-740.0</c:v>
                </c:pt>
                <c:pt idx="68">
                  <c:v>-760.0</c:v>
                </c:pt>
                <c:pt idx="69">
                  <c:v>-780.0</c:v>
                </c:pt>
                <c:pt idx="70">
                  <c:v>-800.0</c:v>
                </c:pt>
                <c:pt idx="71">
                  <c:v>-820.0</c:v>
                </c:pt>
                <c:pt idx="72">
                  <c:v>-840.0</c:v>
                </c:pt>
                <c:pt idx="73">
                  <c:v>-860.0</c:v>
                </c:pt>
                <c:pt idx="74">
                  <c:v>-880.0</c:v>
                </c:pt>
                <c:pt idx="75">
                  <c:v>-900.0</c:v>
                </c:pt>
                <c:pt idx="76">
                  <c:v>-950.0</c:v>
                </c:pt>
                <c:pt idx="77">
                  <c:v>-1000.0</c:v>
                </c:pt>
                <c:pt idx="78">
                  <c:v>-1050.0</c:v>
                </c:pt>
                <c:pt idx="79">
                  <c:v>-1100.0</c:v>
                </c:pt>
                <c:pt idx="80">
                  <c:v>-1150.0</c:v>
                </c:pt>
                <c:pt idx="81">
                  <c:v>-1200.0</c:v>
                </c:pt>
                <c:pt idx="82">
                  <c:v>-1250.0</c:v>
                </c:pt>
                <c:pt idx="83">
                  <c:v>-1300.0</c:v>
                </c:pt>
                <c:pt idx="84">
                  <c:v>-1350.0</c:v>
                </c:pt>
                <c:pt idx="85">
                  <c:v>-1400.0</c:v>
                </c:pt>
              </c:numCache>
            </c:numRef>
          </c:xVal>
          <c:yVal>
            <c:numRef>
              <c:f>'tsr475@3D'!$K$4:$K$89</c:f>
              <c:numCache>
                <c:formatCode>General</c:formatCode>
                <c:ptCount val="86"/>
                <c:pt idx="0">
                  <c:v>0.0063189186915256</c:v>
                </c:pt>
                <c:pt idx="1">
                  <c:v>0.00625544818429979</c:v>
                </c:pt>
                <c:pt idx="2">
                  <c:v>0.00633451529354199</c:v>
                </c:pt>
                <c:pt idx="3">
                  <c:v>0.00653771908283214</c:v>
                </c:pt>
                <c:pt idx="4">
                  <c:v>0.00642958272834673</c:v>
                </c:pt>
                <c:pt idx="5">
                  <c:v>0.00660058527452675</c:v>
                </c:pt>
                <c:pt idx="6">
                  <c:v>0.00672282137176398</c:v>
                </c:pt>
                <c:pt idx="7">
                  <c:v>0.00746395756039116</c:v>
                </c:pt>
                <c:pt idx="8">
                  <c:v>0.00978508301646312</c:v>
                </c:pt>
                <c:pt idx="9">
                  <c:v>0.01126647055032</c:v>
                </c:pt>
                <c:pt idx="10">
                  <c:v>0.0118893394226494</c:v>
                </c:pt>
                <c:pt idx="11">
                  <c:v>0.0122170199379165</c:v>
                </c:pt>
                <c:pt idx="12">
                  <c:v>0.0129911290492178</c:v>
                </c:pt>
                <c:pt idx="13">
                  <c:v>0.0141475935338229</c:v>
                </c:pt>
                <c:pt idx="14">
                  <c:v>0.0143441484909134</c:v>
                </c:pt>
                <c:pt idx="15">
                  <c:v>0.013714019693189</c:v>
                </c:pt>
                <c:pt idx="16">
                  <c:v>0.0148510015120925</c:v>
                </c:pt>
                <c:pt idx="17">
                  <c:v>0.0149548686484937</c:v>
                </c:pt>
                <c:pt idx="18">
                  <c:v>0.0141024448251201</c:v>
                </c:pt>
                <c:pt idx="19">
                  <c:v>0.0137157819080024</c:v>
                </c:pt>
                <c:pt idx="20">
                  <c:v>0.0127722482674236</c:v>
                </c:pt>
                <c:pt idx="21">
                  <c:v>0.011956402286172</c:v>
                </c:pt>
                <c:pt idx="22">
                  <c:v>0.0101420071894108</c:v>
                </c:pt>
                <c:pt idx="23">
                  <c:v>0.00838749556596297</c:v>
                </c:pt>
                <c:pt idx="24">
                  <c:v>0.0073082794947651</c:v>
                </c:pt>
                <c:pt idx="25">
                  <c:v>0.00563305433769892</c:v>
                </c:pt>
                <c:pt idx="26">
                  <c:v>0.00440927229036942</c:v>
                </c:pt>
                <c:pt idx="27">
                  <c:v>0.00370594696815195</c:v>
                </c:pt>
                <c:pt idx="28">
                  <c:v>0.00341466322847029</c:v>
                </c:pt>
                <c:pt idx="29">
                  <c:v>0.00313233362079717</c:v>
                </c:pt>
                <c:pt idx="30">
                  <c:v>0.00299891063407511</c:v>
                </c:pt>
                <c:pt idx="31">
                  <c:v>0.00323023469959551</c:v>
                </c:pt>
                <c:pt idx="32">
                  <c:v>0.0034244513783277</c:v>
                </c:pt>
                <c:pt idx="33">
                  <c:v>0.00353670237535945</c:v>
                </c:pt>
                <c:pt idx="34">
                  <c:v>0.00357282780734679</c:v>
                </c:pt>
                <c:pt idx="35">
                  <c:v>0.00326101936230814</c:v>
                </c:pt>
                <c:pt idx="36">
                  <c:v>0.0107024138712852</c:v>
                </c:pt>
                <c:pt idx="37">
                  <c:v>0.0107720020306288</c:v>
                </c:pt>
                <c:pt idx="38">
                  <c:v>0.0116966019633555</c:v>
                </c:pt>
                <c:pt idx="39">
                  <c:v>0.0125719186713757</c:v>
                </c:pt>
                <c:pt idx="40">
                  <c:v>0.0145731229445451</c:v>
                </c:pt>
                <c:pt idx="41">
                  <c:v>0.0154211239661811</c:v>
                </c:pt>
                <c:pt idx="42">
                  <c:v>0.0185881838519499</c:v>
                </c:pt>
                <c:pt idx="43">
                  <c:v>0.0223564223861126</c:v>
                </c:pt>
                <c:pt idx="44">
                  <c:v>0.0237045890277268</c:v>
                </c:pt>
                <c:pt idx="45">
                  <c:v>0.0266495226853219</c:v>
                </c:pt>
                <c:pt idx="46">
                  <c:v>0.0278908015275135</c:v>
                </c:pt>
                <c:pt idx="47">
                  <c:v>0.0277645776639281</c:v>
                </c:pt>
                <c:pt idx="48">
                  <c:v>0.0281984413804058</c:v>
                </c:pt>
                <c:pt idx="49">
                  <c:v>0.0286171054149388</c:v>
                </c:pt>
                <c:pt idx="50">
                  <c:v>0.0301271817011193</c:v>
                </c:pt>
                <c:pt idx="51">
                  <c:v>0.0285975570409702</c:v>
                </c:pt>
                <c:pt idx="52">
                  <c:v>0.0286384598192134</c:v>
                </c:pt>
                <c:pt idx="53">
                  <c:v>0.0265604159905654</c:v>
                </c:pt>
                <c:pt idx="54">
                  <c:v>0.0272557785311415</c:v>
                </c:pt>
                <c:pt idx="55">
                  <c:v>0.0276783908785969</c:v>
                </c:pt>
                <c:pt idx="56">
                  <c:v>0.025137896740984</c:v>
                </c:pt>
                <c:pt idx="57">
                  <c:v>0.0259081461915617</c:v>
                </c:pt>
                <c:pt idx="58">
                  <c:v>0.024974822828497</c:v>
                </c:pt>
                <c:pt idx="59">
                  <c:v>0.0248324404471214</c:v>
                </c:pt>
                <c:pt idx="60">
                  <c:v>0.0252940821472423</c:v>
                </c:pt>
                <c:pt idx="61">
                  <c:v>0.0232241029075484</c:v>
                </c:pt>
                <c:pt idx="62">
                  <c:v>0.0226972629273851</c:v>
                </c:pt>
                <c:pt idx="63">
                  <c:v>0.0211590989930085</c:v>
                </c:pt>
                <c:pt idx="64">
                  <c:v>0.0224548472582917</c:v>
                </c:pt>
                <c:pt idx="65">
                  <c:v>0.0209886272724198</c:v>
                </c:pt>
                <c:pt idx="66">
                  <c:v>0.0205238495161765</c:v>
                </c:pt>
                <c:pt idx="67">
                  <c:v>0.0195185081644771</c:v>
                </c:pt>
                <c:pt idx="68">
                  <c:v>0.0201658131385582</c:v>
                </c:pt>
                <c:pt idx="69">
                  <c:v>0.0196628491345104</c:v>
                </c:pt>
                <c:pt idx="70">
                  <c:v>0.0198689995422437</c:v>
                </c:pt>
                <c:pt idx="71">
                  <c:v>0.0204162536908042</c:v>
                </c:pt>
                <c:pt idx="72">
                  <c:v>0.0209722796469706</c:v>
                </c:pt>
                <c:pt idx="73">
                  <c:v>0.0201887546860248</c:v>
                </c:pt>
                <c:pt idx="74">
                  <c:v>0.0212799153324635</c:v>
                </c:pt>
                <c:pt idx="75">
                  <c:v>0.0212141284790886</c:v>
                </c:pt>
                <c:pt idx="76">
                  <c:v>0.023223174384213</c:v>
                </c:pt>
                <c:pt idx="77">
                  <c:v>0.0212287277991782</c:v>
                </c:pt>
                <c:pt idx="78">
                  <c:v>0.0199443569652879</c:v>
                </c:pt>
                <c:pt idx="79">
                  <c:v>0.017173925511364</c:v>
                </c:pt>
                <c:pt idx="80">
                  <c:v>0.0145603556248544</c:v>
                </c:pt>
                <c:pt idx="81">
                  <c:v>0.0123550235211892</c:v>
                </c:pt>
                <c:pt idx="82">
                  <c:v>0.0106580312041172</c:v>
                </c:pt>
                <c:pt idx="83">
                  <c:v>0.00953509444947149</c:v>
                </c:pt>
                <c:pt idx="84">
                  <c:v>0.00843398741181275</c:v>
                </c:pt>
                <c:pt idx="85">
                  <c:v>0.00801779654070839</c:v>
                </c:pt>
              </c:numCache>
            </c:numRef>
          </c:yVal>
        </c:ser>
        <c:ser>
          <c:idx val="1"/>
          <c:order val="3"/>
          <c:tx>
            <c:strRef>
              <c:f>'011013TSR475XD3Grid.txt'!$C$1</c:f>
              <c:strCache>
                <c:ptCount val="1"/>
                <c:pt idx="0">
                  <c:v>LDA, x/D=3, TSR=4.75</c:v>
                </c:pt>
              </c:strCache>
            </c:strRef>
          </c:tx>
          <c:spPr>
            <a:ln w="25400">
              <a:solidFill>
                <a:schemeClr val="tx1"/>
              </a:solidFill>
            </a:ln>
            <a:effectLst/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'011013TSR475XD3Grid.txt'!$A$6:$A$36</c:f>
              <c:numCache>
                <c:formatCode>General</c:formatCode>
                <c:ptCount val="31"/>
                <c:pt idx="0">
                  <c:v>650.0</c:v>
                </c:pt>
                <c:pt idx="1">
                  <c:v>600.0</c:v>
                </c:pt>
                <c:pt idx="2">
                  <c:v>550.0</c:v>
                </c:pt>
                <c:pt idx="3">
                  <c:v>500.0</c:v>
                </c:pt>
                <c:pt idx="4">
                  <c:v>450.0</c:v>
                </c:pt>
                <c:pt idx="5">
                  <c:v>400.0</c:v>
                </c:pt>
                <c:pt idx="6">
                  <c:v>350.0</c:v>
                </c:pt>
                <c:pt idx="7">
                  <c:v>300.0</c:v>
                </c:pt>
                <c:pt idx="8">
                  <c:v>250.0</c:v>
                </c:pt>
                <c:pt idx="9">
                  <c:v>200.0</c:v>
                </c:pt>
                <c:pt idx="10">
                  <c:v>150.0</c:v>
                </c:pt>
                <c:pt idx="11">
                  <c:v>100.0</c:v>
                </c:pt>
                <c:pt idx="12">
                  <c:v>50.0</c:v>
                </c:pt>
                <c:pt idx="13">
                  <c:v>0.0</c:v>
                </c:pt>
                <c:pt idx="14">
                  <c:v>-50.0</c:v>
                </c:pt>
                <c:pt idx="15">
                  <c:v>-100.0</c:v>
                </c:pt>
                <c:pt idx="16">
                  <c:v>-150.0</c:v>
                </c:pt>
                <c:pt idx="17">
                  <c:v>-200.0</c:v>
                </c:pt>
                <c:pt idx="18">
                  <c:v>-250.0</c:v>
                </c:pt>
                <c:pt idx="19">
                  <c:v>-300.0</c:v>
                </c:pt>
                <c:pt idx="20">
                  <c:v>-350.0</c:v>
                </c:pt>
                <c:pt idx="21">
                  <c:v>-400.0</c:v>
                </c:pt>
                <c:pt idx="22">
                  <c:v>-450.0</c:v>
                </c:pt>
                <c:pt idx="23">
                  <c:v>-500.0</c:v>
                </c:pt>
                <c:pt idx="24">
                  <c:v>-550.0</c:v>
                </c:pt>
                <c:pt idx="25">
                  <c:v>-600.0</c:v>
                </c:pt>
                <c:pt idx="26">
                  <c:v>-650.0</c:v>
                </c:pt>
                <c:pt idx="27">
                  <c:v>-700.0</c:v>
                </c:pt>
                <c:pt idx="28">
                  <c:v>-750.0</c:v>
                </c:pt>
                <c:pt idx="29">
                  <c:v>-800.0</c:v>
                </c:pt>
                <c:pt idx="30">
                  <c:v>-850.0</c:v>
                </c:pt>
              </c:numCache>
            </c:numRef>
          </c:xVal>
          <c:yVal>
            <c:numRef>
              <c:f>'011013TSR475XD3Grid.txt'!$M$6:$M$36</c:f>
              <c:numCache>
                <c:formatCode>0.00E+00</c:formatCode>
                <c:ptCount val="31"/>
                <c:pt idx="0">
                  <c:v>0.00225766672331814</c:v>
                </c:pt>
                <c:pt idx="1">
                  <c:v>0.00383882480465122</c:v>
                </c:pt>
                <c:pt idx="2">
                  <c:v>0.00689098026157172</c:v>
                </c:pt>
                <c:pt idx="3">
                  <c:v>0.00941440037706168</c:v>
                </c:pt>
                <c:pt idx="4">
                  <c:v>0.0103610543498453</c:v>
                </c:pt>
                <c:pt idx="5">
                  <c:v>0.0105031935622843</c:v>
                </c:pt>
                <c:pt idx="6">
                  <c:v>0.00992063523431972</c:v>
                </c:pt>
                <c:pt idx="7">
                  <c:v>0.00874950100589307</c:v>
                </c:pt>
                <c:pt idx="8">
                  <c:v>0.00764842396910782</c:v>
                </c:pt>
                <c:pt idx="9">
                  <c:v>0.00672041399713053</c:v>
                </c:pt>
                <c:pt idx="10">
                  <c:v>0.0056803042579513</c:v>
                </c:pt>
                <c:pt idx="11">
                  <c:v>0.0054401622076685</c:v>
                </c:pt>
                <c:pt idx="12">
                  <c:v>0.00502041271259125</c:v>
                </c:pt>
                <c:pt idx="13">
                  <c:v>0.00482099698034457</c:v>
                </c:pt>
                <c:pt idx="14">
                  <c:v>0.00475222472323119</c:v>
                </c:pt>
                <c:pt idx="15">
                  <c:v>0.00474674428577639</c:v>
                </c:pt>
                <c:pt idx="16">
                  <c:v>0.00505569060784399</c:v>
                </c:pt>
                <c:pt idx="17">
                  <c:v>0.0055432909501243</c:v>
                </c:pt>
                <c:pt idx="18">
                  <c:v>0.00574039698192554</c:v>
                </c:pt>
                <c:pt idx="19">
                  <c:v>0.00622781412914165</c:v>
                </c:pt>
                <c:pt idx="20">
                  <c:v>0.00627812063997723</c:v>
                </c:pt>
                <c:pt idx="21">
                  <c:v>0.0062513701093637</c:v>
                </c:pt>
                <c:pt idx="22">
                  <c:v>0.00678085127406535</c:v>
                </c:pt>
                <c:pt idx="23">
                  <c:v>0.00683498304408143</c:v>
                </c:pt>
                <c:pt idx="24">
                  <c:v>0.00685801305487156</c:v>
                </c:pt>
                <c:pt idx="25">
                  <c:v>0.00714579481362323</c:v>
                </c:pt>
                <c:pt idx="26">
                  <c:v>0.00730974006853511</c:v>
                </c:pt>
                <c:pt idx="27">
                  <c:v>0.00679395436525973</c:v>
                </c:pt>
                <c:pt idx="28">
                  <c:v>0.00666511556901138</c:v>
                </c:pt>
                <c:pt idx="29">
                  <c:v>0.00655359453616274</c:v>
                </c:pt>
                <c:pt idx="30">
                  <c:v>0.0068497836045358</c:v>
                </c:pt>
              </c:numCache>
            </c:numRef>
          </c:yVal>
        </c:ser>
        <c:ser>
          <c:idx val="3"/>
          <c:order val="4"/>
          <c:tx>
            <c:strRef>
              <c:f>'tsr8@3D'!$A$1</c:f>
              <c:strCache>
                <c:ptCount val="1"/>
                <c:pt idx="0">
                  <c:v>XW, x/D=3, TSR=8.00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triang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'tsr8@3D'!$A$5:$A$81</c:f>
              <c:numCache>
                <c:formatCode>General</c:formatCode>
                <c:ptCount val="77"/>
                <c:pt idx="0">
                  <c:v>0.0</c:v>
                </c:pt>
                <c:pt idx="1">
                  <c:v>-20.0</c:v>
                </c:pt>
                <c:pt idx="2">
                  <c:v>-40.0</c:v>
                </c:pt>
                <c:pt idx="3">
                  <c:v>-60.0</c:v>
                </c:pt>
                <c:pt idx="4">
                  <c:v>-80.0</c:v>
                </c:pt>
                <c:pt idx="5">
                  <c:v>-100.0</c:v>
                </c:pt>
                <c:pt idx="6">
                  <c:v>-150.0</c:v>
                </c:pt>
                <c:pt idx="7">
                  <c:v>-200.0</c:v>
                </c:pt>
                <c:pt idx="8">
                  <c:v>-250.0</c:v>
                </c:pt>
                <c:pt idx="9">
                  <c:v>-300.0</c:v>
                </c:pt>
                <c:pt idx="10">
                  <c:v>-320.0</c:v>
                </c:pt>
                <c:pt idx="11">
                  <c:v>-340.0</c:v>
                </c:pt>
                <c:pt idx="12">
                  <c:v>-360.0</c:v>
                </c:pt>
                <c:pt idx="13">
                  <c:v>-380.0</c:v>
                </c:pt>
                <c:pt idx="14">
                  <c:v>-400.0</c:v>
                </c:pt>
                <c:pt idx="15">
                  <c:v>-420.0</c:v>
                </c:pt>
                <c:pt idx="16">
                  <c:v>-440.0</c:v>
                </c:pt>
                <c:pt idx="17">
                  <c:v>-460.0</c:v>
                </c:pt>
                <c:pt idx="18">
                  <c:v>-480.0</c:v>
                </c:pt>
                <c:pt idx="19">
                  <c:v>-500.0</c:v>
                </c:pt>
                <c:pt idx="20">
                  <c:v>-520.0</c:v>
                </c:pt>
                <c:pt idx="21">
                  <c:v>-540.0</c:v>
                </c:pt>
                <c:pt idx="22">
                  <c:v>-560.0</c:v>
                </c:pt>
                <c:pt idx="23">
                  <c:v>-580.0</c:v>
                </c:pt>
                <c:pt idx="24">
                  <c:v>-600.0</c:v>
                </c:pt>
                <c:pt idx="25">
                  <c:v>-650.0</c:v>
                </c:pt>
                <c:pt idx="26">
                  <c:v>-700.0</c:v>
                </c:pt>
                <c:pt idx="27">
                  <c:v>-750.0</c:v>
                </c:pt>
                <c:pt idx="28">
                  <c:v>-800.0</c:v>
                </c:pt>
                <c:pt idx="29">
                  <c:v>-820.0</c:v>
                </c:pt>
                <c:pt idx="30">
                  <c:v>-840.0</c:v>
                </c:pt>
                <c:pt idx="31">
                  <c:v>-860.0</c:v>
                </c:pt>
                <c:pt idx="32">
                  <c:v>-880.0</c:v>
                </c:pt>
                <c:pt idx="33">
                  <c:v>-900.0</c:v>
                </c:pt>
                <c:pt idx="34">
                  <c:v>-950.0</c:v>
                </c:pt>
                <c:pt idx="35">
                  <c:v>-1000.0</c:v>
                </c:pt>
                <c:pt idx="36">
                  <c:v>-1050.0</c:v>
                </c:pt>
                <c:pt idx="37">
                  <c:v>-1100.0</c:v>
                </c:pt>
                <c:pt idx="38">
                  <c:v>-1150.0</c:v>
                </c:pt>
                <c:pt idx="39">
                  <c:v>-1200.0</c:v>
                </c:pt>
                <c:pt idx="40">
                  <c:v>-1250.0</c:v>
                </c:pt>
                <c:pt idx="41">
                  <c:v>-1300.0</c:v>
                </c:pt>
                <c:pt idx="42">
                  <c:v>-1350.0</c:v>
                </c:pt>
                <c:pt idx="43">
                  <c:v>0.0</c:v>
                </c:pt>
                <c:pt idx="44">
                  <c:v>20.0</c:v>
                </c:pt>
                <c:pt idx="45">
                  <c:v>40.0</c:v>
                </c:pt>
                <c:pt idx="46">
                  <c:v>60.0</c:v>
                </c:pt>
                <c:pt idx="47">
                  <c:v>80.0</c:v>
                </c:pt>
                <c:pt idx="48">
                  <c:v>100.0</c:v>
                </c:pt>
                <c:pt idx="49">
                  <c:v>150.0</c:v>
                </c:pt>
                <c:pt idx="50">
                  <c:v>200.0</c:v>
                </c:pt>
                <c:pt idx="51">
                  <c:v>250.0</c:v>
                </c:pt>
                <c:pt idx="52">
                  <c:v>300.0</c:v>
                </c:pt>
                <c:pt idx="53">
                  <c:v>320.0</c:v>
                </c:pt>
                <c:pt idx="54">
                  <c:v>340.0</c:v>
                </c:pt>
                <c:pt idx="55">
                  <c:v>360.0</c:v>
                </c:pt>
                <c:pt idx="56">
                  <c:v>380.0</c:v>
                </c:pt>
                <c:pt idx="57">
                  <c:v>400.0</c:v>
                </c:pt>
                <c:pt idx="58">
                  <c:v>420.0</c:v>
                </c:pt>
                <c:pt idx="59">
                  <c:v>440.0</c:v>
                </c:pt>
                <c:pt idx="60">
                  <c:v>460.0</c:v>
                </c:pt>
                <c:pt idx="61">
                  <c:v>480.0</c:v>
                </c:pt>
                <c:pt idx="62">
                  <c:v>500.0</c:v>
                </c:pt>
                <c:pt idx="63">
                  <c:v>520.0</c:v>
                </c:pt>
                <c:pt idx="64">
                  <c:v>540.0</c:v>
                </c:pt>
                <c:pt idx="65">
                  <c:v>560.0</c:v>
                </c:pt>
                <c:pt idx="66">
                  <c:v>580.0</c:v>
                </c:pt>
                <c:pt idx="67">
                  <c:v>600.0</c:v>
                </c:pt>
                <c:pt idx="68">
                  <c:v>620.0</c:v>
                </c:pt>
                <c:pt idx="69">
                  <c:v>640.0</c:v>
                </c:pt>
                <c:pt idx="70">
                  <c:v>660.0</c:v>
                </c:pt>
                <c:pt idx="71">
                  <c:v>680.0</c:v>
                </c:pt>
                <c:pt idx="72">
                  <c:v>700.0</c:v>
                </c:pt>
                <c:pt idx="73">
                  <c:v>750.0</c:v>
                </c:pt>
                <c:pt idx="74">
                  <c:v>800.0</c:v>
                </c:pt>
                <c:pt idx="75">
                  <c:v>850.0</c:v>
                </c:pt>
                <c:pt idx="76">
                  <c:v>900.0</c:v>
                </c:pt>
              </c:numCache>
            </c:numRef>
          </c:xVal>
          <c:yVal>
            <c:numRef>
              <c:f>'tsr8@3D'!$J$5:$J$81</c:f>
              <c:numCache>
                <c:formatCode>General</c:formatCode>
                <c:ptCount val="77"/>
                <c:pt idx="0">
                  <c:v>0.0091009513025804</c:v>
                </c:pt>
                <c:pt idx="1">
                  <c:v>0.00937873457987704</c:v>
                </c:pt>
                <c:pt idx="2">
                  <c:v>0.00930505487567523</c:v>
                </c:pt>
                <c:pt idx="3">
                  <c:v>0.00908042174229735</c:v>
                </c:pt>
                <c:pt idx="4">
                  <c:v>0.00921269558359091</c:v>
                </c:pt>
                <c:pt idx="5">
                  <c:v>0.00975716007180414</c:v>
                </c:pt>
                <c:pt idx="6">
                  <c:v>0.00987454348431155</c:v>
                </c:pt>
                <c:pt idx="7">
                  <c:v>0.00996046594741372</c:v>
                </c:pt>
                <c:pt idx="8">
                  <c:v>0.0101808767570067</c:v>
                </c:pt>
                <c:pt idx="9">
                  <c:v>0.0110479989611715</c:v>
                </c:pt>
                <c:pt idx="10">
                  <c:v>0.0104499162201611</c:v>
                </c:pt>
                <c:pt idx="11">
                  <c:v>0.0103648422079273</c:v>
                </c:pt>
                <c:pt idx="12">
                  <c:v>0.0109732986641572</c:v>
                </c:pt>
                <c:pt idx="13">
                  <c:v>0.01046576847202</c:v>
                </c:pt>
                <c:pt idx="14">
                  <c:v>0.0102176880973372</c:v>
                </c:pt>
                <c:pt idx="15">
                  <c:v>0.0107860359864908</c:v>
                </c:pt>
                <c:pt idx="16">
                  <c:v>0.0106270195226453</c:v>
                </c:pt>
                <c:pt idx="17">
                  <c:v>0.0101238183567005</c:v>
                </c:pt>
                <c:pt idx="18">
                  <c:v>0.0101296136653097</c:v>
                </c:pt>
                <c:pt idx="19">
                  <c:v>0.0100817300935175</c:v>
                </c:pt>
                <c:pt idx="20">
                  <c:v>0.0104807423396213</c:v>
                </c:pt>
                <c:pt idx="21">
                  <c:v>0.00985556759791375</c:v>
                </c:pt>
                <c:pt idx="22">
                  <c:v>0.0096582698351203</c:v>
                </c:pt>
                <c:pt idx="23">
                  <c:v>0.0100265288768231</c:v>
                </c:pt>
                <c:pt idx="24">
                  <c:v>0.00987670648308416</c:v>
                </c:pt>
                <c:pt idx="25">
                  <c:v>0.00977803517681955</c:v>
                </c:pt>
                <c:pt idx="26">
                  <c:v>0.00899692640917057</c:v>
                </c:pt>
                <c:pt idx="27">
                  <c:v>0.00856637885451681</c:v>
                </c:pt>
                <c:pt idx="28">
                  <c:v>0.0078569622460091</c:v>
                </c:pt>
                <c:pt idx="29">
                  <c:v>0.00778876905992459</c:v>
                </c:pt>
                <c:pt idx="30">
                  <c:v>0.0082786533936307</c:v>
                </c:pt>
                <c:pt idx="31">
                  <c:v>0.00772747916969925</c:v>
                </c:pt>
                <c:pt idx="32">
                  <c:v>0.00795881597549935</c:v>
                </c:pt>
                <c:pt idx="33">
                  <c:v>0.00746332104977911</c:v>
                </c:pt>
                <c:pt idx="34">
                  <c:v>0.00777030366860672</c:v>
                </c:pt>
                <c:pt idx="35">
                  <c:v>0.00709169213522865</c:v>
                </c:pt>
                <c:pt idx="36">
                  <c:v>0.00647593958003803</c:v>
                </c:pt>
                <c:pt idx="37">
                  <c:v>0.00588451467952181</c:v>
                </c:pt>
                <c:pt idx="38">
                  <c:v>0.00500755262711945</c:v>
                </c:pt>
                <c:pt idx="39">
                  <c:v>0.00429466917110553</c:v>
                </c:pt>
                <c:pt idx="40">
                  <c:v>0.00358999152763131</c:v>
                </c:pt>
                <c:pt idx="41">
                  <c:v>0.00313063106378021</c:v>
                </c:pt>
                <c:pt idx="42">
                  <c:v>0.0028319218728877</c:v>
                </c:pt>
                <c:pt idx="43">
                  <c:v>0.0106715601452702</c:v>
                </c:pt>
                <c:pt idx="44">
                  <c:v>0.0107667869782588</c:v>
                </c:pt>
                <c:pt idx="45">
                  <c:v>0.0104930502680371</c:v>
                </c:pt>
                <c:pt idx="46">
                  <c:v>0.00991864173286459</c:v>
                </c:pt>
                <c:pt idx="47">
                  <c:v>0.010847673539376</c:v>
                </c:pt>
                <c:pt idx="48">
                  <c:v>0.0116050610585034</c:v>
                </c:pt>
                <c:pt idx="49">
                  <c:v>0.013567690298326</c:v>
                </c:pt>
                <c:pt idx="50">
                  <c:v>0.014887716648188</c:v>
                </c:pt>
                <c:pt idx="51">
                  <c:v>0.0163935358273974</c:v>
                </c:pt>
                <c:pt idx="52">
                  <c:v>0.0181228613249276</c:v>
                </c:pt>
                <c:pt idx="53">
                  <c:v>0.0197357889958891</c:v>
                </c:pt>
                <c:pt idx="54">
                  <c:v>0.0196626590604649</c:v>
                </c:pt>
                <c:pt idx="55">
                  <c:v>0.0204991930373287</c:v>
                </c:pt>
                <c:pt idx="56">
                  <c:v>0.0206132043248327</c:v>
                </c:pt>
                <c:pt idx="57">
                  <c:v>0.0210653219064567</c:v>
                </c:pt>
                <c:pt idx="58">
                  <c:v>0.0211848328741354</c:v>
                </c:pt>
                <c:pt idx="59">
                  <c:v>0.0205414902011049</c:v>
                </c:pt>
                <c:pt idx="60">
                  <c:v>0.01996959038212</c:v>
                </c:pt>
                <c:pt idx="61">
                  <c:v>0.0191806837115693</c:v>
                </c:pt>
                <c:pt idx="62">
                  <c:v>0.0178311936475154</c:v>
                </c:pt>
                <c:pt idx="63">
                  <c:v>0.0175159651767006</c:v>
                </c:pt>
                <c:pt idx="64">
                  <c:v>0.016530397926927</c:v>
                </c:pt>
                <c:pt idx="65">
                  <c:v>0.0149717775858605</c:v>
                </c:pt>
                <c:pt idx="66">
                  <c:v>0.0134552535459234</c:v>
                </c:pt>
                <c:pt idx="67">
                  <c:v>0.0122251846497448</c:v>
                </c:pt>
                <c:pt idx="68">
                  <c:v>0.0112864315430524</c:v>
                </c:pt>
                <c:pt idx="69">
                  <c:v>0.00923816002757661</c:v>
                </c:pt>
                <c:pt idx="70">
                  <c:v>0.0075264311498268</c:v>
                </c:pt>
                <c:pt idx="71">
                  <c:v>0.00717445640186657</c:v>
                </c:pt>
                <c:pt idx="72">
                  <c:v>0.00587921312411523</c:v>
                </c:pt>
                <c:pt idx="73">
                  <c:v>0.00383204601830022</c:v>
                </c:pt>
                <c:pt idx="74">
                  <c:v>0.00318292925074088</c:v>
                </c:pt>
                <c:pt idx="75">
                  <c:v>0.00285917610425235</c:v>
                </c:pt>
                <c:pt idx="76">
                  <c:v>0.00287133003185056</c:v>
                </c:pt>
              </c:numCache>
            </c:numRef>
          </c:yVal>
        </c:ser>
        <c:ser>
          <c:idx val="0"/>
          <c:order val="5"/>
          <c:tx>
            <c:strRef>
              <c:f>'011013TSR8XD3Grid.txt'!$C$1</c:f>
              <c:strCache>
                <c:ptCount val="1"/>
                <c:pt idx="0">
                  <c:v>LDA, x/D=3, TSR=8.00</c:v>
                </c:pt>
              </c:strCache>
            </c:strRef>
          </c:tx>
          <c:spPr>
            <a:ln w="25400">
              <a:solidFill>
                <a:srgbClr val="0000FF"/>
              </a:solidFill>
            </a:ln>
            <a:effectLst/>
          </c:spPr>
          <c:marker>
            <c:symbol val="triangle"/>
            <c:size val="8"/>
            <c:spPr>
              <a:noFill/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'011013TSR8XD3Grid.txt'!$A$6:$A$36</c:f>
              <c:numCache>
                <c:formatCode>General</c:formatCode>
                <c:ptCount val="31"/>
                <c:pt idx="0">
                  <c:v>650.0</c:v>
                </c:pt>
                <c:pt idx="1">
                  <c:v>600.0</c:v>
                </c:pt>
                <c:pt idx="2">
                  <c:v>550.0</c:v>
                </c:pt>
                <c:pt idx="3">
                  <c:v>500.0</c:v>
                </c:pt>
                <c:pt idx="4">
                  <c:v>450.0</c:v>
                </c:pt>
                <c:pt idx="5">
                  <c:v>400.0</c:v>
                </c:pt>
                <c:pt idx="6">
                  <c:v>350.0</c:v>
                </c:pt>
                <c:pt idx="7">
                  <c:v>300.0</c:v>
                </c:pt>
                <c:pt idx="8">
                  <c:v>250.0</c:v>
                </c:pt>
                <c:pt idx="9">
                  <c:v>200.0</c:v>
                </c:pt>
                <c:pt idx="10">
                  <c:v>150.0</c:v>
                </c:pt>
                <c:pt idx="11">
                  <c:v>100.0</c:v>
                </c:pt>
                <c:pt idx="12">
                  <c:v>50.0</c:v>
                </c:pt>
                <c:pt idx="13">
                  <c:v>0.0</c:v>
                </c:pt>
                <c:pt idx="14">
                  <c:v>-50.0</c:v>
                </c:pt>
                <c:pt idx="15">
                  <c:v>-100.0</c:v>
                </c:pt>
                <c:pt idx="16">
                  <c:v>-150.0</c:v>
                </c:pt>
                <c:pt idx="17">
                  <c:v>-200.0</c:v>
                </c:pt>
                <c:pt idx="18">
                  <c:v>-250.0</c:v>
                </c:pt>
                <c:pt idx="19">
                  <c:v>-300.0</c:v>
                </c:pt>
                <c:pt idx="20">
                  <c:v>-350.0</c:v>
                </c:pt>
                <c:pt idx="21">
                  <c:v>-400.0</c:v>
                </c:pt>
                <c:pt idx="22">
                  <c:v>-450.0</c:v>
                </c:pt>
                <c:pt idx="23">
                  <c:v>-500.0</c:v>
                </c:pt>
                <c:pt idx="24">
                  <c:v>-550.0</c:v>
                </c:pt>
                <c:pt idx="25">
                  <c:v>-600.0</c:v>
                </c:pt>
                <c:pt idx="26">
                  <c:v>-650.0</c:v>
                </c:pt>
                <c:pt idx="27">
                  <c:v>-700.0</c:v>
                </c:pt>
                <c:pt idx="28">
                  <c:v>-750.0</c:v>
                </c:pt>
                <c:pt idx="29">
                  <c:v>-800.0</c:v>
                </c:pt>
                <c:pt idx="30">
                  <c:v>-850.0</c:v>
                </c:pt>
              </c:numCache>
            </c:numRef>
          </c:xVal>
          <c:yVal>
            <c:numRef>
              <c:f>'011013TSR8XD3Grid.txt'!$L$6:$L$36</c:f>
              <c:numCache>
                <c:formatCode>0.00E+00</c:formatCode>
                <c:ptCount val="31"/>
                <c:pt idx="0">
                  <c:v>0.0075186241</c:v>
                </c:pt>
                <c:pt idx="1">
                  <c:v>0.01387684</c:v>
                </c:pt>
                <c:pt idx="2">
                  <c:v>0.02059225</c:v>
                </c:pt>
                <c:pt idx="3">
                  <c:v>0.02537649</c:v>
                </c:pt>
                <c:pt idx="4">
                  <c:v>0.02621161</c:v>
                </c:pt>
                <c:pt idx="5">
                  <c:v>0.02556801</c:v>
                </c:pt>
                <c:pt idx="6">
                  <c:v>0.023409</c:v>
                </c:pt>
                <c:pt idx="7">
                  <c:v>0.01943236</c:v>
                </c:pt>
                <c:pt idx="8">
                  <c:v>0.01582564</c:v>
                </c:pt>
                <c:pt idx="9">
                  <c:v>0.01306449</c:v>
                </c:pt>
                <c:pt idx="10">
                  <c:v>0.01153476</c:v>
                </c:pt>
                <c:pt idx="11">
                  <c:v>0.01153476</c:v>
                </c:pt>
                <c:pt idx="12">
                  <c:v>0.01194649</c:v>
                </c:pt>
                <c:pt idx="13">
                  <c:v>0.01185921</c:v>
                </c:pt>
                <c:pt idx="14">
                  <c:v>0.01170724</c:v>
                </c:pt>
                <c:pt idx="15">
                  <c:v>0.01062961</c:v>
                </c:pt>
                <c:pt idx="16">
                  <c:v>0.01058841</c:v>
                </c:pt>
                <c:pt idx="17">
                  <c:v>0.0096924025</c:v>
                </c:pt>
                <c:pt idx="18">
                  <c:v>0.0094128804</c:v>
                </c:pt>
                <c:pt idx="19">
                  <c:v>0.0089851441</c:v>
                </c:pt>
                <c:pt idx="20">
                  <c:v>0.0094770225</c:v>
                </c:pt>
                <c:pt idx="21">
                  <c:v>0.0093006736</c:v>
                </c:pt>
                <c:pt idx="22">
                  <c:v>0.0093354244</c:v>
                </c:pt>
                <c:pt idx="23">
                  <c:v>0.01048576</c:v>
                </c:pt>
                <c:pt idx="24">
                  <c:v>0.01044484</c:v>
                </c:pt>
                <c:pt idx="25">
                  <c:v>0.01085764</c:v>
                </c:pt>
                <c:pt idx="26">
                  <c:v>0.01125721</c:v>
                </c:pt>
                <c:pt idx="27">
                  <c:v>0.01085764</c:v>
                </c:pt>
                <c:pt idx="28">
                  <c:v>0.0099141849</c:v>
                </c:pt>
                <c:pt idx="29">
                  <c:v>0.0095726656</c:v>
                </c:pt>
                <c:pt idx="30">
                  <c:v>0.0085137529</c:v>
                </c:pt>
              </c:numCache>
            </c:numRef>
          </c:yVal>
        </c:ser>
        <c:axId val="515499752"/>
        <c:axId val="515510008"/>
      </c:scatterChart>
      <c:valAx>
        <c:axId val="515499752"/>
        <c:scaling>
          <c:orientation val="minMax"/>
          <c:max val="1000.0"/>
          <c:min val="-1500.0"/>
        </c:scaling>
        <c:axPos val="b"/>
        <c:majorGridlines/>
        <c:title>
          <c:tx>
            <c:rich>
              <a:bodyPr/>
              <a:lstStyle/>
              <a:p>
                <a:pPr>
                  <a:defRPr lang="nb-NO" sz="1400"/>
                </a:pPr>
                <a:r>
                  <a:rPr lang="en-US" sz="1400"/>
                  <a:t>Z (mm)</a:t>
                </a:r>
              </a:p>
            </c:rich>
          </c:tx>
          <c:layout>
            <c:manualLayout>
              <c:xMode val="edge"/>
              <c:yMode val="edge"/>
              <c:x val="0.568068338423396"/>
              <c:y val="0.936205990328379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nb-NO"/>
            </a:pPr>
            <a:endParaRPr lang="en-US"/>
          </a:p>
        </c:txPr>
        <c:crossAx val="515510008"/>
        <c:crosses val="autoZero"/>
        <c:crossBetween val="midCat"/>
        <c:majorUnit val="500.0"/>
        <c:minorUnit val="100.0"/>
      </c:valAx>
      <c:valAx>
        <c:axId val="515510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nb-NO" sz="1400"/>
                </a:pPr>
                <a:r>
                  <a:rPr sz="1400"/>
                  <a:t>&lt;vv&gt;/Uhub2</a:t>
                </a:r>
              </a:p>
            </c:rich>
          </c:tx>
          <c:layout>
            <c:manualLayout>
              <c:xMode val="edge"/>
              <c:yMode val="edge"/>
              <c:x val="0.0206992125984252"/>
              <c:y val="0.407995217875253"/>
            </c:manualLayout>
          </c:layout>
        </c:title>
        <c:numFmt formatCode="#,##0.000" sourceLinked="0"/>
        <c:tickLblPos val="nextTo"/>
        <c:txPr>
          <a:bodyPr/>
          <a:lstStyle/>
          <a:p>
            <a:pPr>
              <a:defRPr lang="nb-NO"/>
            </a:pPr>
            <a:endParaRPr lang="en-US"/>
          </a:p>
        </c:txPr>
        <c:crossAx val="515499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547844514158685"/>
          <c:y val="0.0310735498898651"/>
          <c:w val="0.20674436803579"/>
          <c:h val="0.279093196951667"/>
        </c:manualLayout>
      </c:layout>
      <c:spPr>
        <a:solidFill>
          <a:schemeClr val="bg2">
            <a:lumMod val="90000"/>
          </a:schemeClr>
        </a:solidFill>
      </c:spPr>
      <c:txPr>
        <a:bodyPr/>
        <a:lstStyle/>
        <a:p>
          <a:pPr>
            <a:defRPr lang="nb-NO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lang="nb-NO"/>
            </a:pPr>
            <a:r>
              <a:rPr/>
              <a:t>With grid Turbulence, &lt;uv&gt; @ x/D=</a:t>
            </a:r>
            <a:r>
              <a:rPr lang="nb-NO"/>
              <a:t>3</a:t>
            </a:r>
            <a:endParaRPr/>
          </a:p>
        </c:rich>
      </c:tx>
      <c:layout>
        <c:manualLayout>
          <c:xMode val="edge"/>
          <c:yMode val="edge"/>
          <c:x val="0.340505959182543"/>
          <c:y val="0.0154340836012862"/>
        </c:manualLayout>
      </c:layout>
    </c:title>
    <c:plotArea>
      <c:layout>
        <c:manualLayout>
          <c:layoutTarget val="inner"/>
          <c:xMode val="edge"/>
          <c:yMode val="edge"/>
          <c:x val="0.0850800149981251"/>
          <c:y val="0.0887619047619047"/>
          <c:w val="0.880413798275216"/>
          <c:h val="0.79247969658243"/>
        </c:manualLayout>
      </c:layout>
      <c:scatterChart>
        <c:scatterStyle val="lineMarker"/>
        <c:ser>
          <c:idx val="4"/>
          <c:order val="0"/>
          <c:tx>
            <c:strRef>
              <c:f>'tsr350@3D'!$A$1</c:f>
              <c:strCache>
                <c:ptCount val="1"/>
                <c:pt idx="0">
                  <c:v>XW, x/D=3, TSR=3.50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'tsr350@3D'!$A$4:$A$89</c:f>
              <c:numCache>
                <c:formatCode>General</c:formatCode>
                <c:ptCount val="8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250.0</c:v>
                </c:pt>
                <c:pt idx="9">
                  <c:v>300.0</c:v>
                </c:pt>
                <c:pt idx="10">
                  <c:v>320.0</c:v>
                </c:pt>
                <c:pt idx="11">
                  <c:v>340.0</c:v>
                </c:pt>
                <c:pt idx="12">
                  <c:v>360.0</c:v>
                </c:pt>
                <c:pt idx="13">
                  <c:v>380.0</c:v>
                </c:pt>
                <c:pt idx="14">
                  <c:v>400.0</c:v>
                </c:pt>
                <c:pt idx="15">
                  <c:v>420.0</c:v>
                </c:pt>
                <c:pt idx="16">
                  <c:v>440.0</c:v>
                </c:pt>
                <c:pt idx="17">
                  <c:v>460.0</c:v>
                </c:pt>
                <c:pt idx="18">
                  <c:v>480.0</c:v>
                </c:pt>
                <c:pt idx="19">
                  <c:v>500.0</c:v>
                </c:pt>
                <c:pt idx="20">
                  <c:v>520.0</c:v>
                </c:pt>
                <c:pt idx="21">
                  <c:v>540.0</c:v>
                </c:pt>
                <c:pt idx="22">
                  <c:v>560.0</c:v>
                </c:pt>
                <c:pt idx="23">
                  <c:v>580.0</c:v>
                </c:pt>
                <c:pt idx="24">
                  <c:v>600.0</c:v>
                </c:pt>
                <c:pt idx="25">
                  <c:v>620.0</c:v>
                </c:pt>
                <c:pt idx="26">
                  <c:v>640.0</c:v>
                </c:pt>
                <c:pt idx="27">
                  <c:v>660.0</c:v>
                </c:pt>
                <c:pt idx="28">
                  <c:v>680.0</c:v>
                </c:pt>
                <c:pt idx="29">
                  <c:v>700.0</c:v>
                </c:pt>
                <c:pt idx="30">
                  <c:v>750.0</c:v>
                </c:pt>
                <c:pt idx="31">
                  <c:v>800.0</c:v>
                </c:pt>
                <c:pt idx="32">
                  <c:v>850.0</c:v>
                </c:pt>
                <c:pt idx="33">
                  <c:v>900.0</c:v>
                </c:pt>
                <c:pt idx="34">
                  <c:v>950.0</c:v>
                </c:pt>
                <c:pt idx="35">
                  <c:v>1000.0</c:v>
                </c:pt>
                <c:pt idx="36">
                  <c:v>0.0</c:v>
                </c:pt>
                <c:pt idx="37">
                  <c:v>-20.0</c:v>
                </c:pt>
                <c:pt idx="38">
                  <c:v>-40.0</c:v>
                </c:pt>
                <c:pt idx="39">
                  <c:v>-60.0</c:v>
                </c:pt>
                <c:pt idx="40">
                  <c:v>-80.0</c:v>
                </c:pt>
                <c:pt idx="41">
                  <c:v>-100.0</c:v>
                </c:pt>
                <c:pt idx="42">
                  <c:v>-150.0</c:v>
                </c:pt>
                <c:pt idx="43">
                  <c:v>-200.0</c:v>
                </c:pt>
                <c:pt idx="44">
                  <c:v>-250.0</c:v>
                </c:pt>
                <c:pt idx="45">
                  <c:v>-300.0</c:v>
                </c:pt>
                <c:pt idx="46">
                  <c:v>-320.0</c:v>
                </c:pt>
                <c:pt idx="47">
                  <c:v>-340.0</c:v>
                </c:pt>
                <c:pt idx="48">
                  <c:v>-360.0</c:v>
                </c:pt>
                <c:pt idx="49">
                  <c:v>-380.0</c:v>
                </c:pt>
                <c:pt idx="50">
                  <c:v>-400.0</c:v>
                </c:pt>
                <c:pt idx="51">
                  <c:v>-420.0</c:v>
                </c:pt>
                <c:pt idx="52">
                  <c:v>-440.0</c:v>
                </c:pt>
                <c:pt idx="53">
                  <c:v>-460.0</c:v>
                </c:pt>
                <c:pt idx="54">
                  <c:v>-480.0</c:v>
                </c:pt>
                <c:pt idx="55">
                  <c:v>-500.0</c:v>
                </c:pt>
                <c:pt idx="56">
                  <c:v>-520.0</c:v>
                </c:pt>
                <c:pt idx="57">
                  <c:v>-540.0</c:v>
                </c:pt>
                <c:pt idx="58">
                  <c:v>-560.0</c:v>
                </c:pt>
                <c:pt idx="59">
                  <c:v>-580.0</c:v>
                </c:pt>
                <c:pt idx="60">
                  <c:v>-600.0</c:v>
                </c:pt>
                <c:pt idx="61">
                  <c:v>-620.0</c:v>
                </c:pt>
                <c:pt idx="62">
                  <c:v>-640.0</c:v>
                </c:pt>
                <c:pt idx="63">
                  <c:v>-660.0</c:v>
                </c:pt>
                <c:pt idx="64">
                  <c:v>-680.0</c:v>
                </c:pt>
                <c:pt idx="65">
                  <c:v>-700.0</c:v>
                </c:pt>
                <c:pt idx="66">
                  <c:v>-720.0</c:v>
                </c:pt>
                <c:pt idx="67">
                  <c:v>-740.0</c:v>
                </c:pt>
                <c:pt idx="68">
                  <c:v>-760.0</c:v>
                </c:pt>
                <c:pt idx="69">
                  <c:v>-780.0</c:v>
                </c:pt>
                <c:pt idx="70">
                  <c:v>-800.0</c:v>
                </c:pt>
                <c:pt idx="71">
                  <c:v>-820.0</c:v>
                </c:pt>
                <c:pt idx="72">
                  <c:v>-840.0</c:v>
                </c:pt>
                <c:pt idx="73">
                  <c:v>-860.0</c:v>
                </c:pt>
                <c:pt idx="74">
                  <c:v>-880.0</c:v>
                </c:pt>
                <c:pt idx="75">
                  <c:v>-900.0</c:v>
                </c:pt>
                <c:pt idx="76">
                  <c:v>-950.0</c:v>
                </c:pt>
                <c:pt idx="77">
                  <c:v>-1000.0</c:v>
                </c:pt>
                <c:pt idx="78">
                  <c:v>-1050.0</c:v>
                </c:pt>
                <c:pt idx="79">
                  <c:v>-1100.0</c:v>
                </c:pt>
                <c:pt idx="80">
                  <c:v>-1150.0</c:v>
                </c:pt>
                <c:pt idx="81">
                  <c:v>-1200.0</c:v>
                </c:pt>
                <c:pt idx="82">
                  <c:v>-1250.0</c:v>
                </c:pt>
                <c:pt idx="83">
                  <c:v>-1300.0</c:v>
                </c:pt>
                <c:pt idx="84">
                  <c:v>-1350.0</c:v>
                </c:pt>
                <c:pt idx="85">
                  <c:v>-1400.0</c:v>
                </c:pt>
              </c:numCache>
            </c:numRef>
          </c:xVal>
          <c:yVal>
            <c:numRef>
              <c:f>'tsr350@3D'!$L$4:$L$89</c:f>
              <c:numCache>
                <c:formatCode>General</c:formatCode>
                <c:ptCount val="86"/>
                <c:pt idx="0">
                  <c:v>-3.63032652265028E-5</c:v>
                </c:pt>
                <c:pt idx="1">
                  <c:v>-0.000310424419214221</c:v>
                </c:pt>
                <c:pt idx="2">
                  <c:v>-0.000395549119604941</c:v>
                </c:pt>
                <c:pt idx="3">
                  <c:v>-0.00111763754380844</c:v>
                </c:pt>
                <c:pt idx="4">
                  <c:v>-0.0017289718312154</c:v>
                </c:pt>
                <c:pt idx="5">
                  <c:v>-0.00233083090114118</c:v>
                </c:pt>
                <c:pt idx="6">
                  <c:v>-0.00343068602073542</c:v>
                </c:pt>
                <c:pt idx="7">
                  <c:v>-0.00460927871279748</c:v>
                </c:pt>
                <c:pt idx="8">
                  <c:v>-0.00488402350228781</c:v>
                </c:pt>
                <c:pt idx="9">
                  <c:v>-0.00493916523097853</c:v>
                </c:pt>
                <c:pt idx="10">
                  <c:v>-0.00443859767368651</c:v>
                </c:pt>
                <c:pt idx="11">
                  <c:v>-0.00449681457879186</c:v>
                </c:pt>
                <c:pt idx="12">
                  <c:v>-0.00412451057522371</c:v>
                </c:pt>
                <c:pt idx="13">
                  <c:v>-0.00387446272986466</c:v>
                </c:pt>
                <c:pt idx="14">
                  <c:v>-0.00356074626399064</c:v>
                </c:pt>
                <c:pt idx="15">
                  <c:v>-0.00369385106879777</c:v>
                </c:pt>
                <c:pt idx="16">
                  <c:v>-0.00291927807068467</c:v>
                </c:pt>
                <c:pt idx="17">
                  <c:v>-0.00251584257912319</c:v>
                </c:pt>
                <c:pt idx="18">
                  <c:v>-0.00280453895000766</c:v>
                </c:pt>
                <c:pt idx="19">
                  <c:v>-0.0021378377309966</c:v>
                </c:pt>
                <c:pt idx="20">
                  <c:v>-0.00156216736159238</c:v>
                </c:pt>
                <c:pt idx="21">
                  <c:v>-0.00132919440457439</c:v>
                </c:pt>
                <c:pt idx="22">
                  <c:v>-0.000877133820379208</c:v>
                </c:pt>
                <c:pt idx="23">
                  <c:v>-0.000419777761871982</c:v>
                </c:pt>
                <c:pt idx="24">
                  <c:v>-0.000120967568108463</c:v>
                </c:pt>
                <c:pt idx="25">
                  <c:v>-1.5021704693181E-5</c:v>
                </c:pt>
                <c:pt idx="26">
                  <c:v>5.10722363251486E-5</c:v>
                </c:pt>
                <c:pt idx="27">
                  <c:v>4.29854863798582E-5</c:v>
                </c:pt>
                <c:pt idx="28">
                  <c:v>-4.27444033265037E-5</c:v>
                </c:pt>
                <c:pt idx="29">
                  <c:v>-9.22354529089221E-5</c:v>
                </c:pt>
                <c:pt idx="30">
                  <c:v>-0.000406508156348107</c:v>
                </c:pt>
                <c:pt idx="31">
                  <c:v>-0.000629639222718828</c:v>
                </c:pt>
                <c:pt idx="32">
                  <c:v>-0.0010660271905574</c:v>
                </c:pt>
                <c:pt idx="33">
                  <c:v>-0.00120351353727908</c:v>
                </c:pt>
                <c:pt idx="34">
                  <c:v>-0.0012060925549605</c:v>
                </c:pt>
                <c:pt idx="35">
                  <c:v>-0.000999969036643079</c:v>
                </c:pt>
                <c:pt idx="36">
                  <c:v>0.00180721712974637</c:v>
                </c:pt>
                <c:pt idx="37">
                  <c:v>0.0015810900013068</c:v>
                </c:pt>
                <c:pt idx="38">
                  <c:v>0.00173183885894938</c:v>
                </c:pt>
                <c:pt idx="39">
                  <c:v>0.0018330646205539</c:v>
                </c:pt>
                <c:pt idx="40">
                  <c:v>0.00211583458439463</c:v>
                </c:pt>
                <c:pt idx="41">
                  <c:v>0.00184278228529784</c:v>
                </c:pt>
                <c:pt idx="42">
                  <c:v>0.00239743436371589</c:v>
                </c:pt>
                <c:pt idx="43">
                  <c:v>0.00314439518950778</c:v>
                </c:pt>
                <c:pt idx="44">
                  <c:v>0.00337239432220646</c:v>
                </c:pt>
                <c:pt idx="45">
                  <c:v>0.00450610905233332</c:v>
                </c:pt>
                <c:pt idx="46">
                  <c:v>0.00427897799101637</c:v>
                </c:pt>
                <c:pt idx="47">
                  <c:v>0.00518038261819574</c:v>
                </c:pt>
                <c:pt idx="48">
                  <c:v>0.00517353865207328</c:v>
                </c:pt>
                <c:pt idx="49">
                  <c:v>0.00517538772900745</c:v>
                </c:pt>
                <c:pt idx="50">
                  <c:v>0.00520644145471378</c:v>
                </c:pt>
                <c:pt idx="51">
                  <c:v>0.00571604261027759</c:v>
                </c:pt>
                <c:pt idx="52">
                  <c:v>0.00515389922954263</c:v>
                </c:pt>
                <c:pt idx="53">
                  <c:v>0.00518236027585141</c:v>
                </c:pt>
                <c:pt idx="54">
                  <c:v>0.0052269915514554</c:v>
                </c:pt>
                <c:pt idx="55">
                  <c:v>0.0052011698725485</c:v>
                </c:pt>
                <c:pt idx="56">
                  <c:v>0.0048976922186327</c:v>
                </c:pt>
                <c:pt idx="57">
                  <c:v>0.00473964259466831</c:v>
                </c:pt>
                <c:pt idx="58">
                  <c:v>0.00422954228996731</c:v>
                </c:pt>
                <c:pt idx="59">
                  <c:v>0.0042447081192929</c:v>
                </c:pt>
                <c:pt idx="60">
                  <c:v>0.00364956502297071</c:v>
                </c:pt>
                <c:pt idx="61">
                  <c:v>0.0034939358252688</c:v>
                </c:pt>
                <c:pt idx="62">
                  <c:v>0.00352373702983542</c:v>
                </c:pt>
                <c:pt idx="63">
                  <c:v>0.00261255524375442</c:v>
                </c:pt>
                <c:pt idx="64">
                  <c:v>0.00281790608049227</c:v>
                </c:pt>
                <c:pt idx="65">
                  <c:v>0.00241602188588648</c:v>
                </c:pt>
                <c:pt idx="66">
                  <c:v>0.00255205726765813</c:v>
                </c:pt>
                <c:pt idx="67">
                  <c:v>0.00235968572289204</c:v>
                </c:pt>
                <c:pt idx="68">
                  <c:v>0.00184466374162184</c:v>
                </c:pt>
                <c:pt idx="69">
                  <c:v>0.00190668955919522</c:v>
                </c:pt>
                <c:pt idx="70">
                  <c:v>0.00194160163681237</c:v>
                </c:pt>
                <c:pt idx="71">
                  <c:v>0.00230761657829069</c:v>
                </c:pt>
                <c:pt idx="72">
                  <c:v>0.00219839747413662</c:v>
                </c:pt>
                <c:pt idx="73">
                  <c:v>0.00250969921034368</c:v>
                </c:pt>
                <c:pt idx="74">
                  <c:v>0.00332558806095119</c:v>
                </c:pt>
                <c:pt idx="75">
                  <c:v>0.00383599509255391</c:v>
                </c:pt>
                <c:pt idx="76">
                  <c:v>0.00323212598760028</c:v>
                </c:pt>
                <c:pt idx="77">
                  <c:v>0.00392060567318034</c:v>
                </c:pt>
                <c:pt idx="78">
                  <c:v>0.00367073534146633</c:v>
                </c:pt>
                <c:pt idx="79">
                  <c:v>0.00341791756589976</c:v>
                </c:pt>
                <c:pt idx="80">
                  <c:v>0.00282671656339079</c:v>
                </c:pt>
                <c:pt idx="81">
                  <c:v>0.0018890489505406</c:v>
                </c:pt>
                <c:pt idx="82">
                  <c:v>0.00164679791919873</c:v>
                </c:pt>
                <c:pt idx="83">
                  <c:v>0.00142541740464867</c:v>
                </c:pt>
                <c:pt idx="84">
                  <c:v>0.00145771417189722</c:v>
                </c:pt>
                <c:pt idx="85">
                  <c:v>0.00139631568020642</c:v>
                </c:pt>
              </c:numCache>
            </c:numRef>
          </c:yVal>
        </c:ser>
        <c:ser>
          <c:idx val="2"/>
          <c:order val="1"/>
          <c:tx>
            <c:strRef>
              <c:f>'011013TSR350XD3Grid.txt'!$C$1</c:f>
              <c:strCache>
                <c:ptCount val="1"/>
                <c:pt idx="0">
                  <c:v>LDA, x/D=3, TSR=3.50</c:v>
                </c:pt>
              </c:strCache>
            </c:strRef>
          </c:tx>
          <c:spPr>
            <a:ln w="25400">
              <a:solidFill>
                <a:srgbClr val="FF0000"/>
              </a:solidFill>
            </a:ln>
            <a:effectLst/>
          </c:spPr>
          <c:marker>
            <c:symbol val="circle"/>
            <c:size val="8"/>
            <c:spPr>
              <a:noFill/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'011013TSR350XD3Grid.txt'!$A$6:$A$36</c:f>
              <c:numCache>
                <c:formatCode>General</c:formatCode>
                <c:ptCount val="31"/>
                <c:pt idx="0">
                  <c:v>650.0</c:v>
                </c:pt>
                <c:pt idx="1">
                  <c:v>600.0</c:v>
                </c:pt>
                <c:pt idx="2">
                  <c:v>550.0</c:v>
                </c:pt>
                <c:pt idx="3">
                  <c:v>500.0</c:v>
                </c:pt>
                <c:pt idx="4">
                  <c:v>450.0</c:v>
                </c:pt>
                <c:pt idx="5">
                  <c:v>400.0</c:v>
                </c:pt>
                <c:pt idx="6">
                  <c:v>350.0</c:v>
                </c:pt>
                <c:pt idx="7">
                  <c:v>300.0</c:v>
                </c:pt>
                <c:pt idx="8">
                  <c:v>250.0</c:v>
                </c:pt>
                <c:pt idx="9">
                  <c:v>200.0</c:v>
                </c:pt>
                <c:pt idx="10">
                  <c:v>150.0</c:v>
                </c:pt>
                <c:pt idx="11">
                  <c:v>100.0</c:v>
                </c:pt>
                <c:pt idx="12">
                  <c:v>50.0</c:v>
                </c:pt>
                <c:pt idx="13">
                  <c:v>0.0</c:v>
                </c:pt>
                <c:pt idx="14">
                  <c:v>-50.0</c:v>
                </c:pt>
                <c:pt idx="15">
                  <c:v>-100.0</c:v>
                </c:pt>
                <c:pt idx="16">
                  <c:v>-150.0</c:v>
                </c:pt>
                <c:pt idx="17">
                  <c:v>-200.0</c:v>
                </c:pt>
                <c:pt idx="18">
                  <c:v>-250.0</c:v>
                </c:pt>
                <c:pt idx="19">
                  <c:v>-300.0</c:v>
                </c:pt>
                <c:pt idx="20">
                  <c:v>-350.0</c:v>
                </c:pt>
                <c:pt idx="21">
                  <c:v>-400.0</c:v>
                </c:pt>
                <c:pt idx="22">
                  <c:v>-450.0</c:v>
                </c:pt>
                <c:pt idx="23">
                  <c:v>-500.0</c:v>
                </c:pt>
                <c:pt idx="24">
                  <c:v>-550.0</c:v>
                </c:pt>
                <c:pt idx="25">
                  <c:v>-600.0</c:v>
                </c:pt>
                <c:pt idx="26">
                  <c:v>-650.0</c:v>
                </c:pt>
                <c:pt idx="27">
                  <c:v>-700.0</c:v>
                </c:pt>
                <c:pt idx="28">
                  <c:v>-750.0</c:v>
                </c:pt>
                <c:pt idx="29">
                  <c:v>-800.0</c:v>
                </c:pt>
                <c:pt idx="30">
                  <c:v>-850.0</c:v>
                </c:pt>
              </c:numCache>
            </c:numRef>
          </c:xVal>
          <c:yVal>
            <c:numRef>
              <c:f>'011013TSR350XD3Grid.txt'!$N$6:$N$36</c:f>
              <c:numCache>
                <c:formatCode>0.00E+00</c:formatCode>
                <c:ptCount val="31"/>
                <c:pt idx="0">
                  <c:v>-9.82240116454388E-6</c:v>
                </c:pt>
                <c:pt idx="1">
                  <c:v>-0.000147336017468158</c:v>
                </c:pt>
                <c:pt idx="2">
                  <c:v>-0.00083490409898623</c:v>
                </c:pt>
                <c:pt idx="3">
                  <c:v>-0.00184661141893425</c:v>
                </c:pt>
                <c:pt idx="4">
                  <c:v>-0.0031333459714895</c:v>
                </c:pt>
                <c:pt idx="5">
                  <c:v>-0.00379144684951394</c:v>
                </c:pt>
                <c:pt idx="6">
                  <c:v>-0.00442990292520929</c:v>
                </c:pt>
                <c:pt idx="7">
                  <c:v>-0.00496031258809466</c:v>
                </c:pt>
                <c:pt idx="8">
                  <c:v>-0.00540232064049913</c:v>
                </c:pt>
                <c:pt idx="9">
                  <c:v>-0.00484244377412013</c:v>
                </c:pt>
                <c:pt idx="10">
                  <c:v>-0.00358517642505852</c:v>
                </c:pt>
                <c:pt idx="11">
                  <c:v>-0.00260293630860413</c:v>
                </c:pt>
                <c:pt idx="12">
                  <c:v>-0.00142424816885886</c:v>
                </c:pt>
                <c:pt idx="13">
                  <c:v>-0.000402718447746299</c:v>
                </c:pt>
                <c:pt idx="14">
                  <c:v>0.000117868813974527</c:v>
                </c:pt>
                <c:pt idx="15">
                  <c:v>0.000343784040759036</c:v>
                </c:pt>
                <c:pt idx="16">
                  <c:v>0.00060898887220172</c:v>
                </c:pt>
                <c:pt idx="17">
                  <c:v>0.000736680087340791</c:v>
                </c:pt>
                <c:pt idx="18">
                  <c:v>0.000756324889669879</c:v>
                </c:pt>
                <c:pt idx="19">
                  <c:v>0.000942950511796212</c:v>
                </c:pt>
                <c:pt idx="20">
                  <c:v>0.00109028652926437</c:v>
                </c:pt>
                <c:pt idx="21">
                  <c:v>0.00145371537235249</c:v>
                </c:pt>
                <c:pt idx="22">
                  <c:v>0.00134566895954251</c:v>
                </c:pt>
                <c:pt idx="23">
                  <c:v>0.00129655695371979</c:v>
                </c:pt>
                <c:pt idx="24">
                  <c:v>0.0015224721805043</c:v>
                </c:pt>
                <c:pt idx="25">
                  <c:v>0.00199394743640241</c:v>
                </c:pt>
                <c:pt idx="26">
                  <c:v>0.00209217144804785</c:v>
                </c:pt>
                <c:pt idx="27">
                  <c:v>0.00212163865154148</c:v>
                </c:pt>
                <c:pt idx="28">
                  <c:v>0.0019251906282506</c:v>
                </c:pt>
                <c:pt idx="29">
                  <c:v>0.00197430263407332</c:v>
                </c:pt>
                <c:pt idx="30">
                  <c:v>0.00221004026202237</c:v>
                </c:pt>
              </c:numCache>
            </c:numRef>
          </c:yVal>
        </c:ser>
        <c:ser>
          <c:idx val="5"/>
          <c:order val="2"/>
          <c:tx>
            <c:strRef>
              <c:f>'tsr475@3D'!$A$1</c:f>
              <c:strCache>
                <c:ptCount val="1"/>
                <c:pt idx="0">
                  <c:v>XW, x/D=3, TSR=4.75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'tsr475@3D'!$A$4:$A$89</c:f>
              <c:numCache>
                <c:formatCode>General</c:formatCode>
                <c:ptCount val="8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250.0</c:v>
                </c:pt>
                <c:pt idx="9">
                  <c:v>300.0</c:v>
                </c:pt>
                <c:pt idx="10">
                  <c:v>320.0</c:v>
                </c:pt>
                <c:pt idx="11">
                  <c:v>340.0</c:v>
                </c:pt>
                <c:pt idx="12">
                  <c:v>360.0</c:v>
                </c:pt>
                <c:pt idx="13">
                  <c:v>380.0</c:v>
                </c:pt>
                <c:pt idx="14">
                  <c:v>400.0</c:v>
                </c:pt>
                <c:pt idx="15">
                  <c:v>420.0</c:v>
                </c:pt>
                <c:pt idx="16">
                  <c:v>440.0</c:v>
                </c:pt>
                <c:pt idx="17">
                  <c:v>460.0</c:v>
                </c:pt>
                <c:pt idx="18">
                  <c:v>480.0</c:v>
                </c:pt>
                <c:pt idx="19">
                  <c:v>500.0</c:v>
                </c:pt>
                <c:pt idx="20">
                  <c:v>520.0</c:v>
                </c:pt>
                <c:pt idx="21">
                  <c:v>540.0</c:v>
                </c:pt>
                <c:pt idx="22">
                  <c:v>560.0</c:v>
                </c:pt>
                <c:pt idx="23">
                  <c:v>580.0</c:v>
                </c:pt>
                <c:pt idx="24">
                  <c:v>600.0</c:v>
                </c:pt>
                <c:pt idx="25">
                  <c:v>620.0</c:v>
                </c:pt>
                <c:pt idx="26">
                  <c:v>640.0</c:v>
                </c:pt>
                <c:pt idx="27">
                  <c:v>660.0</c:v>
                </c:pt>
                <c:pt idx="28">
                  <c:v>680.0</c:v>
                </c:pt>
                <c:pt idx="29">
                  <c:v>700.0</c:v>
                </c:pt>
                <c:pt idx="30">
                  <c:v>750.0</c:v>
                </c:pt>
                <c:pt idx="31">
                  <c:v>800.0</c:v>
                </c:pt>
                <c:pt idx="32">
                  <c:v>850.0</c:v>
                </c:pt>
                <c:pt idx="33">
                  <c:v>900.0</c:v>
                </c:pt>
                <c:pt idx="34">
                  <c:v>950.0</c:v>
                </c:pt>
                <c:pt idx="35">
                  <c:v>1000.0</c:v>
                </c:pt>
                <c:pt idx="36">
                  <c:v>0.0</c:v>
                </c:pt>
                <c:pt idx="37">
                  <c:v>-20.0</c:v>
                </c:pt>
                <c:pt idx="38">
                  <c:v>-40.0</c:v>
                </c:pt>
                <c:pt idx="39">
                  <c:v>-60.0</c:v>
                </c:pt>
                <c:pt idx="40">
                  <c:v>-80.0</c:v>
                </c:pt>
                <c:pt idx="41">
                  <c:v>-100.0</c:v>
                </c:pt>
                <c:pt idx="42">
                  <c:v>-150.0</c:v>
                </c:pt>
                <c:pt idx="43">
                  <c:v>-200.0</c:v>
                </c:pt>
                <c:pt idx="44">
                  <c:v>-250.0</c:v>
                </c:pt>
                <c:pt idx="45">
                  <c:v>-300.0</c:v>
                </c:pt>
                <c:pt idx="46">
                  <c:v>-320.0</c:v>
                </c:pt>
                <c:pt idx="47">
                  <c:v>-340.0</c:v>
                </c:pt>
                <c:pt idx="48">
                  <c:v>-360.0</c:v>
                </c:pt>
                <c:pt idx="49">
                  <c:v>-380.0</c:v>
                </c:pt>
                <c:pt idx="50">
                  <c:v>-400.0</c:v>
                </c:pt>
                <c:pt idx="51">
                  <c:v>-420.0</c:v>
                </c:pt>
                <c:pt idx="52">
                  <c:v>-440.0</c:v>
                </c:pt>
                <c:pt idx="53">
                  <c:v>-460.0</c:v>
                </c:pt>
                <c:pt idx="54">
                  <c:v>-480.0</c:v>
                </c:pt>
                <c:pt idx="55">
                  <c:v>-500.0</c:v>
                </c:pt>
                <c:pt idx="56">
                  <c:v>-520.0</c:v>
                </c:pt>
                <c:pt idx="57">
                  <c:v>-540.0</c:v>
                </c:pt>
                <c:pt idx="58">
                  <c:v>-560.0</c:v>
                </c:pt>
                <c:pt idx="59">
                  <c:v>-580.0</c:v>
                </c:pt>
                <c:pt idx="60">
                  <c:v>-600.0</c:v>
                </c:pt>
                <c:pt idx="61">
                  <c:v>-620.0</c:v>
                </c:pt>
                <c:pt idx="62">
                  <c:v>-640.0</c:v>
                </c:pt>
                <c:pt idx="63">
                  <c:v>-660.0</c:v>
                </c:pt>
                <c:pt idx="64">
                  <c:v>-680.0</c:v>
                </c:pt>
                <c:pt idx="65">
                  <c:v>-700.0</c:v>
                </c:pt>
                <c:pt idx="66">
                  <c:v>-720.0</c:v>
                </c:pt>
                <c:pt idx="67">
                  <c:v>-740.0</c:v>
                </c:pt>
                <c:pt idx="68">
                  <c:v>-760.0</c:v>
                </c:pt>
                <c:pt idx="69">
                  <c:v>-780.0</c:v>
                </c:pt>
                <c:pt idx="70">
                  <c:v>-800.0</c:v>
                </c:pt>
                <c:pt idx="71">
                  <c:v>-820.0</c:v>
                </c:pt>
                <c:pt idx="72">
                  <c:v>-840.0</c:v>
                </c:pt>
                <c:pt idx="73">
                  <c:v>-860.0</c:v>
                </c:pt>
                <c:pt idx="74">
                  <c:v>-880.0</c:v>
                </c:pt>
                <c:pt idx="75">
                  <c:v>-900.0</c:v>
                </c:pt>
                <c:pt idx="76">
                  <c:v>-950.0</c:v>
                </c:pt>
                <c:pt idx="77">
                  <c:v>-1000.0</c:v>
                </c:pt>
                <c:pt idx="78">
                  <c:v>-1050.0</c:v>
                </c:pt>
                <c:pt idx="79">
                  <c:v>-1100.0</c:v>
                </c:pt>
                <c:pt idx="80">
                  <c:v>-1150.0</c:v>
                </c:pt>
                <c:pt idx="81">
                  <c:v>-1200.0</c:v>
                </c:pt>
                <c:pt idx="82">
                  <c:v>-1250.0</c:v>
                </c:pt>
                <c:pt idx="83">
                  <c:v>-1300.0</c:v>
                </c:pt>
                <c:pt idx="84">
                  <c:v>-1350.0</c:v>
                </c:pt>
                <c:pt idx="85">
                  <c:v>-1400.0</c:v>
                </c:pt>
              </c:numCache>
            </c:numRef>
          </c:xVal>
          <c:yVal>
            <c:numRef>
              <c:f>'tsr475@3D'!$L$4:$L$89</c:f>
              <c:numCache>
                <c:formatCode>General</c:formatCode>
                <c:ptCount val="86"/>
                <c:pt idx="0">
                  <c:v>0.00021893088903553</c:v>
                </c:pt>
                <c:pt idx="1">
                  <c:v>0.000345183240366131</c:v>
                </c:pt>
                <c:pt idx="2">
                  <c:v>0.00028848031250178</c:v>
                </c:pt>
                <c:pt idx="3">
                  <c:v>0.000565998933571242</c:v>
                </c:pt>
                <c:pt idx="4">
                  <c:v>0.000314582956813408</c:v>
                </c:pt>
                <c:pt idx="5">
                  <c:v>0.000114460374311105</c:v>
                </c:pt>
                <c:pt idx="6">
                  <c:v>-0.000440748220827596</c:v>
                </c:pt>
                <c:pt idx="7">
                  <c:v>-0.00218161730246208</c:v>
                </c:pt>
                <c:pt idx="8">
                  <c:v>-0.00373119129333622</c:v>
                </c:pt>
                <c:pt idx="9">
                  <c:v>-0.00492139172699808</c:v>
                </c:pt>
                <c:pt idx="10">
                  <c:v>-0.00508315869596559</c:v>
                </c:pt>
                <c:pt idx="11">
                  <c:v>-0.00568664970643783</c:v>
                </c:pt>
                <c:pt idx="12">
                  <c:v>-0.00546307983774777</c:v>
                </c:pt>
                <c:pt idx="13">
                  <c:v>-0.00603174416933391</c:v>
                </c:pt>
                <c:pt idx="14">
                  <c:v>-0.00570751255980234</c:v>
                </c:pt>
                <c:pt idx="15">
                  <c:v>-0.00552544223347806</c:v>
                </c:pt>
                <c:pt idx="16">
                  <c:v>-0.00551427604494248</c:v>
                </c:pt>
                <c:pt idx="17">
                  <c:v>-0.00526970283660297</c:v>
                </c:pt>
                <c:pt idx="18">
                  <c:v>-0.00494160111239541</c:v>
                </c:pt>
                <c:pt idx="19">
                  <c:v>-0.0046479431306358</c:v>
                </c:pt>
                <c:pt idx="20">
                  <c:v>-0.0040394617529311</c:v>
                </c:pt>
                <c:pt idx="21">
                  <c:v>-0.00333449724334465</c:v>
                </c:pt>
                <c:pt idx="22">
                  <c:v>-0.00255808150953744</c:v>
                </c:pt>
                <c:pt idx="23">
                  <c:v>-0.00181745424828009</c:v>
                </c:pt>
                <c:pt idx="24">
                  <c:v>-0.00127214439120868</c:v>
                </c:pt>
                <c:pt idx="25">
                  <c:v>-0.000645582819836931</c:v>
                </c:pt>
                <c:pt idx="26">
                  <c:v>-0.000197014865342163</c:v>
                </c:pt>
                <c:pt idx="27">
                  <c:v>-0.000181238049522254</c:v>
                </c:pt>
                <c:pt idx="28">
                  <c:v>-0.000162431008441298</c:v>
                </c:pt>
                <c:pt idx="29">
                  <c:v>-0.000128657981239416</c:v>
                </c:pt>
                <c:pt idx="30">
                  <c:v>-0.000347446256728017</c:v>
                </c:pt>
                <c:pt idx="31">
                  <c:v>-0.000633525588494387</c:v>
                </c:pt>
                <c:pt idx="32">
                  <c:v>-0.00103102885716097</c:v>
                </c:pt>
                <c:pt idx="33">
                  <c:v>-0.0011373203975773</c:v>
                </c:pt>
                <c:pt idx="34">
                  <c:v>-0.00120188706723402</c:v>
                </c:pt>
                <c:pt idx="35">
                  <c:v>-0.000861293679109842</c:v>
                </c:pt>
                <c:pt idx="36">
                  <c:v>0.000468796823913425</c:v>
                </c:pt>
                <c:pt idx="37">
                  <c:v>0.00033146452150779</c:v>
                </c:pt>
                <c:pt idx="38">
                  <c:v>0.000473915995507629</c:v>
                </c:pt>
                <c:pt idx="39">
                  <c:v>0.000311552029283255</c:v>
                </c:pt>
                <c:pt idx="40">
                  <c:v>0.000524150376936295</c:v>
                </c:pt>
                <c:pt idx="41">
                  <c:v>0.0001964840525004</c:v>
                </c:pt>
                <c:pt idx="42">
                  <c:v>0.00126912288686557</c:v>
                </c:pt>
                <c:pt idx="43">
                  <c:v>0.00165204299946661</c:v>
                </c:pt>
                <c:pt idx="44">
                  <c:v>0.00214402314677685</c:v>
                </c:pt>
                <c:pt idx="45">
                  <c:v>0.00375760633124881</c:v>
                </c:pt>
                <c:pt idx="46">
                  <c:v>0.00393040012497561</c:v>
                </c:pt>
                <c:pt idx="47">
                  <c:v>0.00471878672753253</c:v>
                </c:pt>
                <c:pt idx="48">
                  <c:v>0.00479754752515509</c:v>
                </c:pt>
                <c:pt idx="49">
                  <c:v>0.00557763953543887</c:v>
                </c:pt>
                <c:pt idx="50">
                  <c:v>0.00638350893340273</c:v>
                </c:pt>
                <c:pt idx="51">
                  <c:v>0.00581901394748774</c:v>
                </c:pt>
                <c:pt idx="52">
                  <c:v>0.00618309708653463</c:v>
                </c:pt>
                <c:pt idx="53">
                  <c:v>0.00592767659588622</c:v>
                </c:pt>
                <c:pt idx="54">
                  <c:v>0.00624468160563497</c:v>
                </c:pt>
                <c:pt idx="55">
                  <c:v>0.00627506612090348</c:v>
                </c:pt>
                <c:pt idx="56">
                  <c:v>0.00601822202578887</c:v>
                </c:pt>
                <c:pt idx="57">
                  <c:v>0.0060136486386766</c:v>
                </c:pt>
                <c:pt idx="58">
                  <c:v>0.0061244649343278</c:v>
                </c:pt>
                <c:pt idx="59">
                  <c:v>0.00554662449669244</c:v>
                </c:pt>
                <c:pt idx="60">
                  <c:v>0.00500392009169457</c:v>
                </c:pt>
                <c:pt idx="61">
                  <c:v>0.0044130269072784</c:v>
                </c:pt>
                <c:pt idx="62">
                  <c:v>0.00368800338033399</c:v>
                </c:pt>
                <c:pt idx="63">
                  <c:v>0.00344719734818466</c:v>
                </c:pt>
                <c:pt idx="64">
                  <c:v>0.00275027195759832</c:v>
                </c:pt>
                <c:pt idx="65">
                  <c:v>0.00266891645067663</c:v>
                </c:pt>
                <c:pt idx="66">
                  <c:v>0.00225189080910366</c:v>
                </c:pt>
                <c:pt idx="67">
                  <c:v>0.00194829943681993</c:v>
                </c:pt>
                <c:pt idx="68">
                  <c:v>0.00190791491588336</c:v>
                </c:pt>
                <c:pt idx="69">
                  <c:v>0.000997262398328348</c:v>
                </c:pt>
                <c:pt idx="70">
                  <c:v>0.000966822071737855</c:v>
                </c:pt>
                <c:pt idx="71">
                  <c:v>0.00124423876637416</c:v>
                </c:pt>
                <c:pt idx="72">
                  <c:v>0.00185834664458366</c:v>
                </c:pt>
                <c:pt idx="73">
                  <c:v>0.00180655747627449</c:v>
                </c:pt>
                <c:pt idx="74">
                  <c:v>0.00147906835430015</c:v>
                </c:pt>
                <c:pt idx="75">
                  <c:v>0.00186738672452069</c:v>
                </c:pt>
                <c:pt idx="76">
                  <c:v>0.00285183579317829</c:v>
                </c:pt>
                <c:pt idx="77">
                  <c:v>0.00277345038171364</c:v>
                </c:pt>
                <c:pt idx="78">
                  <c:v>0.00299256740859099</c:v>
                </c:pt>
                <c:pt idx="79">
                  <c:v>0.00278589172444667</c:v>
                </c:pt>
                <c:pt idx="80">
                  <c:v>0.00213075674060931</c:v>
                </c:pt>
                <c:pt idx="81">
                  <c:v>0.00147745812191938</c:v>
                </c:pt>
                <c:pt idx="82">
                  <c:v>0.00122586974120804</c:v>
                </c:pt>
                <c:pt idx="83">
                  <c:v>0.000838731742327323</c:v>
                </c:pt>
                <c:pt idx="84">
                  <c:v>0.000630617252277405</c:v>
                </c:pt>
                <c:pt idx="85">
                  <c:v>0.000571625943544868</c:v>
                </c:pt>
              </c:numCache>
            </c:numRef>
          </c:yVal>
        </c:ser>
        <c:ser>
          <c:idx val="1"/>
          <c:order val="3"/>
          <c:tx>
            <c:strRef>
              <c:f>'011013TSR475XD3Grid.txt'!$C$1</c:f>
              <c:strCache>
                <c:ptCount val="1"/>
                <c:pt idx="0">
                  <c:v>LDA, x/D=3, TSR=4.75</c:v>
                </c:pt>
              </c:strCache>
            </c:strRef>
          </c:tx>
          <c:spPr>
            <a:ln w="25400">
              <a:solidFill>
                <a:schemeClr val="tx1"/>
              </a:solidFill>
            </a:ln>
            <a:effectLst/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'011013TSR475XD3Grid.txt'!$A$6:$A$36</c:f>
              <c:numCache>
                <c:formatCode>General</c:formatCode>
                <c:ptCount val="31"/>
                <c:pt idx="0">
                  <c:v>650.0</c:v>
                </c:pt>
                <c:pt idx="1">
                  <c:v>600.0</c:v>
                </c:pt>
                <c:pt idx="2">
                  <c:v>550.0</c:v>
                </c:pt>
                <c:pt idx="3">
                  <c:v>500.0</c:v>
                </c:pt>
                <c:pt idx="4">
                  <c:v>450.0</c:v>
                </c:pt>
                <c:pt idx="5">
                  <c:v>400.0</c:v>
                </c:pt>
                <c:pt idx="6">
                  <c:v>350.0</c:v>
                </c:pt>
                <c:pt idx="7">
                  <c:v>300.0</c:v>
                </c:pt>
                <c:pt idx="8">
                  <c:v>250.0</c:v>
                </c:pt>
                <c:pt idx="9">
                  <c:v>200.0</c:v>
                </c:pt>
                <c:pt idx="10">
                  <c:v>150.0</c:v>
                </c:pt>
                <c:pt idx="11">
                  <c:v>100.0</c:v>
                </c:pt>
                <c:pt idx="12">
                  <c:v>50.0</c:v>
                </c:pt>
                <c:pt idx="13">
                  <c:v>0.0</c:v>
                </c:pt>
                <c:pt idx="14">
                  <c:v>-50.0</c:v>
                </c:pt>
                <c:pt idx="15">
                  <c:v>-100.0</c:v>
                </c:pt>
                <c:pt idx="16">
                  <c:v>-150.0</c:v>
                </c:pt>
                <c:pt idx="17">
                  <c:v>-200.0</c:v>
                </c:pt>
                <c:pt idx="18">
                  <c:v>-250.0</c:v>
                </c:pt>
                <c:pt idx="19">
                  <c:v>-300.0</c:v>
                </c:pt>
                <c:pt idx="20">
                  <c:v>-350.0</c:v>
                </c:pt>
                <c:pt idx="21">
                  <c:v>-400.0</c:v>
                </c:pt>
                <c:pt idx="22">
                  <c:v>-450.0</c:v>
                </c:pt>
                <c:pt idx="23">
                  <c:v>-500.0</c:v>
                </c:pt>
                <c:pt idx="24">
                  <c:v>-550.0</c:v>
                </c:pt>
                <c:pt idx="25">
                  <c:v>-600.0</c:v>
                </c:pt>
                <c:pt idx="26">
                  <c:v>-650.0</c:v>
                </c:pt>
                <c:pt idx="27">
                  <c:v>-700.0</c:v>
                </c:pt>
                <c:pt idx="28">
                  <c:v>-750.0</c:v>
                </c:pt>
                <c:pt idx="29">
                  <c:v>-800.0</c:v>
                </c:pt>
                <c:pt idx="30">
                  <c:v>-850.0</c:v>
                </c:pt>
              </c:numCache>
            </c:numRef>
          </c:xVal>
          <c:yVal>
            <c:numRef>
              <c:f>'011013TSR475XD3Grid.txt'!$N$6:$N$36</c:f>
              <c:numCache>
                <c:formatCode>0.00E+00</c:formatCode>
                <c:ptCount val="31"/>
                <c:pt idx="0">
                  <c:v>-0.00023714571418408</c:v>
                </c:pt>
                <c:pt idx="1">
                  <c:v>-0.000958463928160658</c:v>
                </c:pt>
                <c:pt idx="2">
                  <c:v>-0.00244062464181116</c:v>
                </c:pt>
                <c:pt idx="3">
                  <c:v>-0.00421921749819176</c:v>
                </c:pt>
                <c:pt idx="4">
                  <c:v>-0.00508875178353339</c:v>
                </c:pt>
                <c:pt idx="5">
                  <c:v>-0.0052270867834741</c:v>
                </c:pt>
                <c:pt idx="6">
                  <c:v>-0.00538518392626349</c:v>
                </c:pt>
                <c:pt idx="7">
                  <c:v>-0.00494053571216834</c:v>
                </c:pt>
                <c:pt idx="8">
                  <c:v>-0.00403147714112937</c:v>
                </c:pt>
                <c:pt idx="9">
                  <c:v>-0.00277658107023861</c:v>
                </c:pt>
                <c:pt idx="10">
                  <c:v>-0.00141299321368015</c:v>
                </c:pt>
                <c:pt idx="11">
                  <c:v>-0.000612626428308874</c:v>
                </c:pt>
                <c:pt idx="12">
                  <c:v>-4.94053571216834E-5</c:v>
                </c:pt>
                <c:pt idx="13">
                  <c:v>-8.89296428190301E-5</c:v>
                </c:pt>
                <c:pt idx="14">
                  <c:v>9.88107142433668E-6</c:v>
                </c:pt>
                <c:pt idx="15">
                  <c:v>6.91674999703568E-5</c:v>
                </c:pt>
                <c:pt idx="16">
                  <c:v>0.000286551071305764</c:v>
                </c:pt>
                <c:pt idx="17">
                  <c:v>0.000424886071246477</c:v>
                </c:pt>
                <c:pt idx="18">
                  <c:v>0.000582983214035864</c:v>
                </c:pt>
                <c:pt idx="19">
                  <c:v>0.000800366785371271</c:v>
                </c:pt>
                <c:pt idx="20">
                  <c:v>0.00147227964222617</c:v>
                </c:pt>
                <c:pt idx="21">
                  <c:v>0.00175883071353193</c:v>
                </c:pt>
                <c:pt idx="22">
                  <c:v>0.00179835499922928</c:v>
                </c:pt>
                <c:pt idx="23">
                  <c:v>0.0022627653561731</c:v>
                </c:pt>
                <c:pt idx="24">
                  <c:v>0.00254931642747886</c:v>
                </c:pt>
                <c:pt idx="25">
                  <c:v>0.00270741357026825</c:v>
                </c:pt>
                <c:pt idx="26">
                  <c:v>0.00294455928445233</c:v>
                </c:pt>
                <c:pt idx="27">
                  <c:v>0.00275681892738993</c:v>
                </c:pt>
                <c:pt idx="28">
                  <c:v>0.00279634321308728</c:v>
                </c:pt>
                <c:pt idx="29">
                  <c:v>0.00232205178471912</c:v>
                </c:pt>
                <c:pt idx="30">
                  <c:v>0.00257895964175187</c:v>
                </c:pt>
              </c:numCache>
            </c:numRef>
          </c:yVal>
        </c:ser>
        <c:ser>
          <c:idx val="3"/>
          <c:order val="4"/>
          <c:tx>
            <c:strRef>
              <c:f>'tsr8@3D'!$A$1</c:f>
              <c:strCache>
                <c:ptCount val="1"/>
                <c:pt idx="0">
                  <c:v>XW, x/D=3, TSR=8.00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triang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'tsr8@3D'!$A$5:$A$81</c:f>
              <c:numCache>
                <c:formatCode>General</c:formatCode>
                <c:ptCount val="77"/>
                <c:pt idx="0">
                  <c:v>0.0</c:v>
                </c:pt>
                <c:pt idx="1">
                  <c:v>-20.0</c:v>
                </c:pt>
                <c:pt idx="2">
                  <c:v>-40.0</c:v>
                </c:pt>
                <c:pt idx="3">
                  <c:v>-60.0</c:v>
                </c:pt>
                <c:pt idx="4">
                  <c:v>-80.0</c:v>
                </c:pt>
                <c:pt idx="5">
                  <c:v>-100.0</c:v>
                </c:pt>
                <c:pt idx="6">
                  <c:v>-150.0</c:v>
                </c:pt>
                <c:pt idx="7">
                  <c:v>-200.0</c:v>
                </c:pt>
                <c:pt idx="8">
                  <c:v>-250.0</c:v>
                </c:pt>
                <c:pt idx="9">
                  <c:v>-300.0</c:v>
                </c:pt>
                <c:pt idx="10">
                  <c:v>-320.0</c:v>
                </c:pt>
                <c:pt idx="11">
                  <c:v>-340.0</c:v>
                </c:pt>
                <c:pt idx="12">
                  <c:v>-360.0</c:v>
                </c:pt>
                <c:pt idx="13">
                  <c:v>-380.0</c:v>
                </c:pt>
                <c:pt idx="14">
                  <c:v>-400.0</c:v>
                </c:pt>
                <c:pt idx="15">
                  <c:v>-420.0</c:v>
                </c:pt>
                <c:pt idx="16">
                  <c:v>-440.0</c:v>
                </c:pt>
                <c:pt idx="17">
                  <c:v>-460.0</c:v>
                </c:pt>
                <c:pt idx="18">
                  <c:v>-480.0</c:v>
                </c:pt>
                <c:pt idx="19">
                  <c:v>-500.0</c:v>
                </c:pt>
                <c:pt idx="20">
                  <c:v>-520.0</c:v>
                </c:pt>
                <c:pt idx="21">
                  <c:v>-540.0</c:v>
                </c:pt>
                <c:pt idx="22">
                  <c:v>-560.0</c:v>
                </c:pt>
                <c:pt idx="23">
                  <c:v>-580.0</c:v>
                </c:pt>
                <c:pt idx="24">
                  <c:v>-600.0</c:v>
                </c:pt>
                <c:pt idx="25">
                  <c:v>-650.0</c:v>
                </c:pt>
                <c:pt idx="26">
                  <c:v>-700.0</c:v>
                </c:pt>
                <c:pt idx="27">
                  <c:v>-750.0</c:v>
                </c:pt>
                <c:pt idx="28">
                  <c:v>-800.0</c:v>
                </c:pt>
                <c:pt idx="29">
                  <c:v>-820.0</c:v>
                </c:pt>
                <c:pt idx="30">
                  <c:v>-840.0</c:v>
                </c:pt>
                <c:pt idx="31">
                  <c:v>-860.0</c:v>
                </c:pt>
                <c:pt idx="32">
                  <c:v>-880.0</c:v>
                </c:pt>
                <c:pt idx="33">
                  <c:v>-900.0</c:v>
                </c:pt>
                <c:pt idx="34">
                  <c:v>-950.0</c:v>
                </c:pt>
                <c:pt idx="35">
                  <c:v>-1000.0</c:v>
                </c:pt>
                <c:pt idx="36">
                  <c:v>-1050.0</c:v>
                </c:pt>
                <c:pt idx="37">
                  <c:v>-1100.0</c:v>
                </c:pt>
                <c:pt idx="38">
                  <c:v>-1150.0</c:v>
                </c:pt>
                <c:pt idx="39">
                  <c:v>-1200.0</c:v>
                </c:pt>
                <c:pt idx="40">
                  <c:v>-1250.0</c:v>
                </c:pt>
                <c:pt idx="41">
                  <c:v>-1300.0</c:v>
                </c:pt>
                <c:pt idx="42">
                  <c:v>-1350.0</c:v>
                </c:pt>
                <c:pt idx="43">
                  <c:v>0.0</c:v>
                </c:pt>
                <c:pt idx="44">
                  <c:v>20.0</c:v>
                </c:pt>
                <c:pt idx="45">
                  <c:v>40.0</c:v>
                </c:pt>
                <c:pt idx="46">
                  <c:v>60.0</c:v>
                </c:pt>
                <c:pt idx="47">
                  <c:v>80.0</c:v>
                </c:pt>
                <c:pt idx="48">
                  <c:v>100.0</c:v>
                </c:pt>
                <c:pt idx="49">
                  <c:v>150.0</c:v>
                </c:pt>
                <c:pt idx="50">
                  <c:v>200.0</c:v>
                </c:pt>
                <c:pt idx="51">
                  <c:v>250.0</c:v>
                </c:pt>
                <c:pt idx="52">
                  <c:v>300.0</c:v>
                </c:pt>
                <c:pt idx="53">
                  <c:v>320.0</c:v>
                </c:pt>
                <c:pt idx="54">
                  <c:v>340.0</c:v>
                </c:pt>
                <c:pt idx="55">
                  <c:v>360.0</c:v>
                </c:pt>
                <c:pt idx="56">
                  <c:v>380.0</c:v>
                </c:pt>
                <c:pt idx="57">
                  <c:v>400.0</c:v>
                </c:pt>
                <c:pt idx="58">
                  <c:v>420.0</c:v>
                </c:pt>
                <c:pt idx="59">
                  <c:v>440.0</c:v>
                </c:pt>
                <c:pt idx="60">
                  <c:v>460.0</c:v>
                </c:pt>
                <c:pt idx="61">
                  <c:v>480.0</c:v>
                </c:pt>
                <c:pt idx="62">
                  <c:v>500.0</c:v>
                </c:pt>
                <c:pt idx="63">
                  <c:v>520.0</c:v>
                </c:pt>
                <c:pt idx="64">
                  <c:v>540.0</c:v>
                </c:pt>
                <c:pt idx="65">
                  <c:v>560.0</c:v>
                </c:pt>
                <c:pt idx="66">
                  <c:v>580.0</c:v>
                </c:pt>
                <c:pt idx="67">
                  <c:v>600.0</c:v>
                </c:pt>
                <c:pt idx="68">
                  <c:v>620.0</c:v>
                </c:pt>
                <c:pt idx="69">
                  <c:v>640.0</c:v>
                </c:pt>
                <c:pt idx="70">
                  <c:v>660.0</c:v>
                </c:pt>
                <c:pt idx="71">
                  <c:v>680.0</c:v>
                </c:pt>
                <c:pt idx="72">
                  <c:v>700.0</c:v>
                </c:pt>
                <c:pt idx="73">
                  <c:v>750.0</c:v>
                </c:pt>
                <c:pt idx="74">
                  <c:v>800.0</c:v>
                </c:pt>
                <c:pt idx="75">
                  <c:v>850.0</c:v>
                </c:pt>
                <c:pt idx="76">
                  <c:v>900.0</c:v>
                </c:pt>
              </c:numCache>
            </c:numRef>
          </c:xVal>
          <c:yVal>
            <c:numRef>
              <c:f>'tsr8@3D'!$K$5:$K$81</c:f>
              <c:numCache>
                <c:formatCode>General</c:formatCode>
                <c:ptCount val="77"/>
                <c:pt idx="0">
                  <c:v>0.000534535994263546</c:v>
                </c:pt>
                <c:pt idx="1">
                  <c:v>0.000681799286440174</c:v>
                </c:pt>
                <c:pt idx="2">
                  <c:v>0.00102359303354523</c:v>
                </c:pt>
                <c:pt idx="3">
                  <c:v>0.000119141236661959</c:v>
                </c:pt>
                <c:pt idx="4">
                  <c:v>-9.87955585281095E-5</c:v>
                </c:pt>
                <c:pt idx="5">
                  <c:v>6.3710241523665E-6</c:v>
                </c:pt>
                <c:pt idx="6">
                  <c:v>0.000131364338307928</c:v>
                </c:pt>
                <c:pt idx="7">
                  <c:v>0.000196730452715508</c:v>
                </c:pt>
                <c:pt idx="8">
                  <c:v>0.000700233949764975</c:v>
                </c:pt>
                <c:pt idx="9">
                  <c:v>0.000996157526956125</c:v>
                </c:pt>
                <c:pt idx="10">
                  <c:v>0.00116334577139325</c:v>
                </c:pt>
                <c:pt idx="11">
                  <c:v>0.0012745765279975</c:v>
                </c:pt>
                <c:pt idx="12">
                  <c:v>0.00177532471727064</c:v>
                </c:pt>
                <c:pt idx="13">
                  <c:v>0.00182255370772801</c:v>
                </c:pt>
                <c:pt idx="14">
                  <c:v>0.00201443103041222</c:v>
                </c:pt>
                <c:pt idx="15">
                  <c:v>0.00234199978726877</c:v>
                </c:pt>
                <c:pt idx="16">
                  <c:v>0.00247785030124669</c:v>
                </c:pt>
                <c:pt idx="17">
                  <c:v>0.00239769685801731</c:v>
                </c:pt>
                <c:pt idx="18">
                  <c:v>0.00255625228159365</c:v>
                </c:pt>
                <c:pt idx="19">
                  <c:v>0.00301471510039499</c:v>
                </c:pt>
                <c:pt idx="20">
                  <c:v>0.00311254680760755</c:v>
                </c:pt>
                <c:pt idx="21">
                  <c:v>0.00300365780954944</c:v>
                </c:pt>
                <c:pt idx="22">
                  <c:v>0.00316103516107738</c:v>
                </c:pt>
                <c:pt idx="23">
                  <c:v>0.0033920105533686</c:v>
                </c:pt>
                <c:pt idx="24">
                  <c:v>0.00331311278521013</c:v>
                </c:pt>
                <c:pt idx="25">
                  <c:v>0.00346015949818207</c:v>
                </c:pt>
                <c:pt idx="26">
                  <c:v>0.0035840626482436</c:v>
                </c:pt>
                <c:pt idx="27">
                  <c:v>0.00345461255191526</c:v>
                </c:pt>
                <c:pt idx="28">
                  <c:v>0.00300561192829062</c:v>
                </c:pt>
                <c:pt idx="29">
                  <c:v>0.00303620140428975</c:v>
                </c:pt>
                <c:pt idx="30">
                  <c:v>0.00323884945332148</c:v>
                </c:pt>
                <c:pt idx="31">
                  <c:v>0.00318589001991054</c:v>
                </c:pt>
                <c:pt idx="32">
                  <c:v>0.00297385629400003</c:v>
                </c:pt>
                <c:pt idx="33">
                  <c:v>0.00325916186208528</c:v>
                </c:pt>
                <c:pt idx="34">
                  <c:v>0.0033690012021279</c:v>
                </c:pt>
                <c:pt idx="35">
                  <c:v>0.00334537742043962</c:v>
                </c:pt>
                <c:pt idx="36">
                  <c:v>0.00331612468481711</c:v>
                </c:pt>
                <c:pt idx="37">
                  <c:v>0.00314374332376151</c:v>
                </c:pt>
                <c:pt idx="38">
                  <c:v>0.00250479236534942</c:v>
                </c:pt>
                <c:pt idx="39">
                  <c:v>0.00217015196977964</c:v>
                </c:pt>
                <c:pt idx="40">
                  <c:v>0.00166016147874504</c:v>
                </c:pt>
                <c:pt idx="41">
                  <c:v>0.00153478371080291</c:v>
                </c:pt>
                <c:pt idx="42">
                  <c:v>0.00123574417363668</c:v>
                </c:pt>
                <c:pt idx="43">
                  <c:v>0.000843619664423594</c:v>
                </c:pt>
                <c:pt idx="44">
                  <c:v>0.000725290270486778</c:v>
                </c:pt>
                <c:pt idx="45">
                  <c:v>0.0011240924538632</c:v>
                </c:pt>
                <c:pt idx="46">
                  <c:v>0.000740933326998526</c:v>
                </c:pt>
                <c:pt idx="47">
                  <c:v>0.000331660337892168</c:v>
                </c:pt>
                <c:pt idx="48">
                  <c:v>0.000905735942713279</c:v>
                </c:pt>
                <c:pt idx="49">
                  <c:v>-0.000598294651256399</c:v>
                </c:pt>
                <c:pt idx="50">
                  <c:v>-0.00259316418521998</c:v>
                </c:pt>
                <c:pt idx="51">
                  <c:v>-0.00338382110325274</c:v>
                </c:pt>
                <c:pt idx="52">
                  <c:v>-0.00576096261484008</c:v>
                </c:pt>
                <c:pt idx="53">
                  <c:v>-0.00714424545881563</c:v>
                </c:pt>
                <c:pt idx="54">
                  <c:v>-0.00788168036889494</c:v>
                </c:pt>
                <c:pt idx="55">
                  <c:v>-0.00809341753238818</c:v>
                </c:pt>
                <c:pt idx="56">
                  <c:v>-0.0088202526591698</c:v>
                </c:pt>
                <c:pt idx="57">
                  <c:v>-0.00919812719702798</c:v>
                </c:pt>
                <c:pt idx="58">
                  <c:v>-0.00907350472064191</c:v>
                </c:pt>
                <c:pt idx="59">
                  <c:v>-0.00892827268978971</c:v>
                </c:pt>
                <c:pt idx="60">
                  <c:v>-0.00871272841177703</c:v>
                </c:pt>
                <c:pt idx="61">
                  <c:v>-0.00843850948042806</c:v>
                </c:pt>
                <c:pt idx="62">
                  <c:v>-0.00811035706894872</c:v>
                </c:pt>
                <c:pt idx="63">
                  <c:v>-0.00770012547275753</c:v>
                </c:pt>
                <c:pt idx="64">
                  <c:v>-0.00738087804423184</c:v>
                </c:pt>
                <c:pt idx="65">
                  <c:v>-0.00603729927131683</c:v>
                </c:pt>
                <c:pt idx="66">
                  <c:v>-0.00544600560364084</c:v>
                </c:pt>
                <c:pt idx="67">
                  <c:v>-0.00473667466437455</c:v>
                </c:pt>
                <c:pt idx="68">
                  <c:v>-0.00396591606693402</c:v>
                </c:pt>
                <c:pt idx="69">
                  <c:v>-0.00300624219405406</c:v>
                </c:pt>
                <c:pt idx="70">
                  <c:v>-0.00236638520319495</c:v>
                </c:pt>
                <c:pt idx="71">
                  <c:v>-0.00195721468845211</c:v>
                </c:pt>
                <c:pt idx="72">
                  <c:v>-0.00136086459304413</c:v>
                </c:pt>
                <c:pt idx="73">
                  <c:v>-0.000658418899491508</c:v>
                </c:pt>
                <c:pt idx="74">
                  <c:v>-0.000695812653625617</c:v>
                </c:pt>
                <c:pt idx="75">
                  <c:v>-0.000862655920093356</c:v>
                </c:pt>
                <c:pt idx="76">
                  <c:v>-0.00124686188468101</c:v>
                </c:pt>
              </c:numCache>
            </c:numRef>
          </c:yVal>
        </c:ser>
        <c:ser>
          <c:idx val="0"/>
          <c:order val="5"/>
          <c:tx>
            <c:strRef>
              <c:f>'011013TSR8XD3Grid.txt'!$C$1</c:f>
              <c:strCache>
                <c:ptCount val="1"/>
                <c:pt idx="0">
                  <c:v>LDA, x/D=3, TSR=8.00</c:v>
                </c:pt>
              </c:strCache>
            </c:strRef>
          </c:tx>
          <c:spPr>
            <a:ln w="25400">
              <a:solidFill>
                <a:srgbClr val="0000FF"/>
              </a:solidFill>
            </a:ln>
            <a:effectLst/>
          </c:spPr>
          <c:marker>
            <c:symbol val="triangle"/>
            <c:size val="8"/>
            <c:spPr>
              <a:noFill/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'011013TSR8XD3Grid.txt'!$A$6:$A$36</c:f>
              <c:numCache>
                <c:formatCode>General</c:formatCode>
                <c:ptCount val="31"/>
                <c:pt idx="0">
                  <c:v>650.0</c:v>
                </c:pt>
                <c:pt idx="1">
                  <c:v>600.0</c:v>
                </c:pt>
                <c:pt idx="2">
                  <c:v>550.0</c:v>
                </c:pt>
                <c:pt idx="3">
                  <c:v>500.0</c:v>
                </c:pt>
                <c:pt idx="4">
                  <c:v>450.0</c:v>
                </c:pt>
                <c:pt idx="5">
                  <c:v>400.0</c:v>
                </c:pt>
                <c:pt idx="6">
                  <c:v>350.0</c:v>
                </c:pt>
                <c:pt idx="7">
                  <c:v>300.0</c:v>
                </c:pt>
                <c:pt idx="8">
                  <c:v>250.0</c:v>
                </c:pt>
                <c:pt idx="9">
                  <c:v>200.0</c:v>
                </c:pt>
                <c:pt idx="10">
                  <c:v>150.0</c:v>
                </c:pt>
                <c:pt idx="11">
                  <c:v>100.0</c:v>
                </c:pt>
                <c:pt idx="12">
                  <c:v>50.0</c:v>
                </c:pt>
                <c:pt idx="13">
                  <c:v>0.0</c:v>
                </c:pt>
                <c:pt idx="14">
                  <c:v>-50.0</c:v>
                </c:pt>
                <c:pt idx="15">
                  <c:v>-100.0</c:v>
                </c:pt>
                <c:pt idx="16">
                  <c:v>-150.0</c:v>
                </c:pt>
                <c:pt idx="17">
                  <c:v>-200.0</c:v>
                </c:pt>
                <c:pt idx="18">
                  <c:v>-250.0</c:v>
                </c:pt>
                <c:pt idx="19">
                  <c:v>-300.0</c:v>
                </c:pt>
                <c:pt idx="20">
                  <c:v>-350.0</c:v>
                </c:pt>
                <c:pt idx="21">
                  <c:v>-400.0</c:v>
                </c:pt>
                <c:pt idx="22">
                  <c:v>-450.0</c:v>
                </c:pt>
                <c:pt idx="23">
                  <c:v>-500.0</c:v>
                </c:pt>
                <c:pt idx="24">
                  <c:v>-550.0</c:v>
                </c:pt>
                <c:pt idx="25">
                  <c:v>-600.0</c:v>
                </c:pt>
                <c:pt idx="26">
                  <c:v>-650.0</c:v>
                </c:pt>
                <c:pt idx="27">
                  <c:v>-700.0</c:v>
                </c:pt>
                <c:pt idx="28">
                  <c:v>-750.0</c:v>
                </c:pt>
                <c:pt idx="29">
                  <c:v>-800.0</c:v>
                </c:pt>
                <c:pt idx="30">
                  <c:v>-850.0</c:v>
                </c:pt>
              </c:numCache>
            </c:numRef>
          </c:xVal>
          <c:yVal>
            <c:numRef>
              <c:f>'011013TSR8XD3Grid.txt'!$N$6:$N$36</c:f>
              <c:numCache>
                <c:formatCode>0.00E+00</c:formatCode>
                <c:ptCount val="31"/>
                <c:pt idx="0">
                  <c:v>-0.00243</c:v>
                </c:pt>
                <c:pt idx="1">
                  <c:v>-0.005</c:v>
                </c:pt>
                <c:pt idx="2">
                  <c:v>-0.0071</c:v>
                </c:pt>
                <c:pt idx="3">
                  <c:v>-0.00941</c:v>
                </c:pt>
                <c:pt idx="4">
                  <c:v>-0.0098</c:v>
                </c:pt>
                <c:pt idx="5">
                  <c:v>-0.00971</c:v>
                </c:pt>
                <c:pt idx="6">
                  <c:v>-0.00932</c:v>
                </c:pt>
                <c:pt idx="7">
                  <c:v>-0.0077</c:v>
                </c:pt>
                <c:pt idx="8">
                  <c:v>-0.00527</c:v>
                </c:pt>
                <c:pt idx="9">
                  <c:v>-0.0025</c:v>
                </c:pt>
                <c:pt idx="10">
                  <c:v>-0.00071</c:v>
                </c:pt>
                <c:pt idx="11">
                  <c:v>0.0002</c:v>
                </c:pt>
                <c:pt idx="12">
                  <c:v>0.00056</c:v>
                </c:pt>
                <c:pt idx="13">
                  <c:v>0.0</c:v>
                </c:pt>
                <c:pt idx="14">
                  <c:v>-0.00025</c:v>
                </c:pt>
                <c:pt idx="15">
                  <c:v>-0.0005</c:v>
                </c:pt>
                <c:pt idx="16">
                  <c:v>-0.00125</c:v>
                </c:pt>
                <c:pt idx="17">
                  <c:v>-0.00064</c:v>
                </c:pt>
                <c:pt idx="18">
                  <c:v>-0.00055</c:v>
                </c:pt>
                <c:pt idx="19">
                  <c:v>0.00028</c:v>
                </c:pt>
                <c:pt idx="20">
                  <c:v>0.00085</c:v>
                </c:pt>
                <c:pt idx="21">
                  <c:v>0.0016</c:v>
                </c:pt>
                <c:pt idx="22">
                  <c:v>0.00197</c:v>
                </c:pt>
                <c:pt idx="23">
                  <c:v>0.00231</c:v>
                </c:pt>
                <c:pt idx="24">
                  <c:v>0.00281</c:v>
                </c:pt>
                <c:pt idx="25">
                  <c:v>0.00299</c:v>
                </c:pt>
                <c:pt idx="26">
                  <c:v>0.00378</c:v>
                </c:pt>
                <c:pt idx="27">
                  <c:v>0.00329</c:v>
                </c:pt>
                <c:pt idx="28">
                  <c:v>0.00329</c:v>
                </c:pt>
                <c:pt idx="29">
                  <c:v>0.00315</c:v>
                </c:pt>
                <c:pt idx="30">
                  <c:v>0.00269</c:v>
                </c:pt>
              </c:numCache>
            </c:numRef>
          </c:yVal>
        </c:ser>
        <c:axId val="515576344"/>
        <c:axId val="515586600"/>
      </c:scatterChart>
      <c:valAx>
        <c:axId val="515576344"/>
        <c:scaling>
          <c:orientation val="minMax"/>
          <c:max val="1000.0"/>
          <c:min val="-1500.0"/>
        </c:scaling>
        <c:axPos val="b"/>
        <c:majorGridlines/>
        <c:title>
          <c:tx>
            <c:rich>
              <a:bodyPr/>
              <a:lstStyle/>
              <a:p>
                <a:pPr>
                  <a:defRPr lang="nb-NO" sz="1400"/>
                </a:pPr>
                <a:r>
                  <a:rPr lang="en-US" sz="1400"/>
                  <a:t>Z (mm)</a:t>
                </a:r>
              </a:p>
            </c:rich>
          </c:tx>
          <c:layout>
            <c:manualLayout>
              <c:xMode val="edge"/>
              <c:yMode val="edge"/>
              <c:x val="0.568068338423396"/>
              <c:y val="0.936205990328379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nb-NO"/>
            </a:pPr>
            <a:endParaRPr lang="en-US"/>
          </a:p>
        </c:txPr>
        <c:crossAx val="515586600"/>
        <c:crosses val="autoZero"/>
        <c:crossBetween val="midCat"/>
        <c:majorUnit val="500.0"/>
        <c:minorUnit val="100.0"/>
      </c:valAx>
      <c:valAx>
        <c:axId val="515586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nb-NO" sz="1400"/>
                </a:pPr>
                <a:r>
                  <a:rPr sz="1400"/>
                  <a:t>&lt;uv&gt;/Uhub2</a:t>
                </a:r>
              </a:p>
            </c:rich>
          </c:tx>
          <c:layout>
            <c:manualLayout>
              <c:xMode val="edge"/>
              <c:yMode val="edge"/>
              <c:x val="0.0206992125984252"/>
              <c:y val="0.407995217875253"/>
            </c:manualLayout>
          </c:layout>
        </c:title>
        <c:numFmt formatCode="#,##0.000" sourceLinked="0"/>
        <c:tickLblPos val="nextTo"/>
        <c:txPr>
          <a:bodyPr/>
          <a:lstStyle/>
          <a:p>
            <a:pPr>
              <a:defRPr lang="nb-NO"/>
            </a:pPr>
            <a:endParaRPr lang="en-US"/>
          </a:p>
        </c:txPr>
        <c:crossAx val="515576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6253228900477"/>
          <c:y val="0.571266475934881"/>
          <c:w val="0.20674436803579"/>
          <c:h val="0.279093196951667"/>
        </c:manualLayout>
      </c:layout>
      <c:spPr>
        <a:solidFill>
          <a:schemeClr val="bg2">
            <a:lumMod val="90000"/>
          </a:schemeClr>
        </a:solidFill>
      </c:spPr>
      <c:txPr>
        <a:bodyPr/>
        <a:lstStyle/>
        <a:p>
          <a:pPr>
            <a:defRPr lang="nb-NO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lang="nb-NO"/>
            </a:pPr>
            <a:r>
              <a:rPr/>
              <a:t>With grid Turbulence, Tu @ x/D=</a:t>
            </a:r>
            <a:r>
              <a:rPr lang="nb-NO"/>
              <a:t>3</a:t>
            </a:r>
            <a:endParaRPr/>
          </a:p>
        </c:rich>
      </c:tx>
      <c:layout>
        <c:manualLayout>
          <c:xMode val="edge"/>
          <c:yMode val="edge"/>
          <c:x val="0.340505959182543"/>
          <c:y val="0.0154340836012862"/>
        </c:manualLayout>
      </c:layout>
    </c:title>
    <c:plotArea>
      <c:layout>
        <c:manualLayout>
          <c:layoutTarget val="inner"/>
          <c:xMode val="edge"/>
          <c:yMode val="edge"/>
          <c:x val="0.0850800149981251"/>
          <c:y val="0.0887619047619047"/>
          <c:w val="0.880413798275216"/>
          <c:h val="0.79247969658243"/>
        </c:manualLayout>
      </c:layout>
      <c:scatterChart>
        <c:scatterStyle val="lineMarker"/>
        <c:ser>
          <c:idx val="4"/>
          <c:order val="0"/>
          <c:tx>
            <c:strRef>
              <c:f>'tsr350@3D'!$A$1</c:f>
              <c:strCache>
                <c:ptCount val="1"/>
                <c:pt idx="0">
                  <c:v>XW, x/D=3, TSR=3.50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'tsr350@3D'!$A$4:$A$89</c:f>
              <c:numCache>
                <c:formatCode>General</c:formatCode>
                <c:ptCount val="8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250.0</c:v>
                </c:pt>
                <c:pt idx="9">
                  <c:v>300.0</c:v>
                </c:pt>
                <c:pt idx="10">
                  <c:v>320.0</c:v>
                </c:pt>
                <c:pt idx="11">
                  <c:v>340.0</c:v>
                </c:pt>
                <c:pt idx="12">
                  <c:v>360.0</c:v>
                </c:pt>
                <c:pt idx="13">
                  <c:v>380.0</c:v>
                </c:pt>
                <c:pt idx="14">
                  <c:v>400.0</c:v>
                </c:pt>
                <c:pt idx="15">
                  <c:v>420.0</c:v>
                </c:pt>
                <c:pt idx="16">
                  <c:v>440.0</c:v>
                </c:pt>
                <c:pt idx="17">
                  <c:v>460.0</c:v>
                </c:pt>
                <c:pt idx="18">
                  <c:v>480.0</c:v>
                </c:pt>
                <c:pt idx="19">
                  <c:v>500.0</c:v>
                </c:pt>
                <c:pt idx="20">
                  <c:v>520.0</c:v>
                </c:pt>
                <c:pt idx="21">
                  <c:v>540.0</c:v>
                </c:pt>
                <c:pt idx="22">
                  <c:v>560.0</c:v>
                </c:pt>
                <c:pt idx="23">
                  <c:v>580.0</c:v>
                </c:pt>
                <c:pt idx="24">
                  <c:v>600.0</c:v>
                </c:pt>
                <c:pt idx="25">
                  <c:v>620.0</c:v>
                </c:pt>
                <c:pt idx="26">
                  <c:v>640.0</c:v>
                </c:pt>
                <c:pt idx="27">
                  <c:v>660.0</c:v>
                </c:pt>
                <c:pt idx="28">
                  <c:v>680.0</c:v>
                </c:pt>
                <c:pt idx="29">
                  <c:v>700.0</c:v>
                </c:pt>
                <c:pt idx="30">
                  <c:v>750.0</c:v>
                </c:pt>
                <c:pt idx="31">
                  <c:v>800.0</c:v>
                </c:pt>
                <c:pt idx="32">
                  <c:v>850.0</c:v>
                </c:pt>
                <c:pt idx="33">
                  <c:v>900.0</c:v>
                </c:pt>
                <c:pt idx="34">
                  <c:v>950.0</c:v>
                </c:pt>
                <c:pt idx="35">
                  <c:v>1000.0</c:v>
                </c:pt>
                <c:pt idx="36">
                  <c:v>0.0</c:v>
                </c:pt>
                <c:pt idx="37">
                  <c:v>-20.0</c:v>
                </c:pt>
                <c:pt idx="38">
                  <c:v>-40.0</c:v>
                </c:pt>
                <c:pt idx="39">
                  <c:v>-60.0</c:v>
                </c:pt>
                <c:pt idx="40">
                  <c:v>-80.0</c:v>
                </c:pt>
                <c:pt idx="41">
                  <c:v>-100.0</c:v>
                </c:pt>
                <c:pt idx="42">
                  <c:v>-150.0</c:v>
                </c:pt>
                <c:pt idx="43">
                  <c:v>-200.0</c:v>
                </c:pt>
                <c:pt idx="44">
                  <c:v>-250.0</c:v>
                </c:pt>
                <c:pt idx="45">
                  <c:v>-300.0</c:v>
                </c:pt>
                <c:pt idx="46">
                  <c:v>-320.0</c:v>
                </c:pt>
                <c:pt idx="47">
                  <c:v>-340.0</c:v>
                </c:pt>
                <c:pt idx="48">
                  <c:v>-360.0</c:v>
                </c:pt>
                <c:pt idx="49">
                  <c:v>-380.0</c:v>
                </c:pt>
                <c:pt idx="50">
                  <c:v>-400.0</c:v>
                </c:pt>
                <c:pt idx="51">
                  <c:v>-420.0</c:v>
                </c:pt>
                <c:pt idx="52">
                  <c:v>-440.0</c:v>
                </c:pt>
                <c:pt idx="53">
                  <c:v>-460.0</c:v>
                </c:pt>
                <c:pt idx="54">
                  <c:v>-480.0</c:v>
                </c:pt>
                <c:pt idx="55">
                  <c:v>-500.0</c:v>
                </c:pt>
                <c:pt idx="56">
                  <c:v>-520.0</c:v>
                </c:pt>
                <c:pt idx="57">
                  <c:v>-540.0</c:v>
                </c:pt>
                <c:pt idx="58">
                  <c:v>-560.0</c:v>
                </c:pt>
                <c:pt idx="59">
                  <c:v>-580.0</c:v>
                </c:pt>
                <c:pt idx="60">
                  <c:v>-600.0</c:v>
                </c:pt>
                <c:pt idx="61">
                  <c:v>-620.0</c:v>
                </c:pt>
                <c:pt idx="62">
                  <c:v>-640.0</c:v>
                </c:pt>
                <c:pt idx="63">
                  <c:v>-660.0</c:v>
                </c:pt>
                <c:pt idx="64">
                  <c:v>-680.0</c:v>
                </c:pt>
                <c:pt idx="65">
                  <c:v>-700.0</c:v>
                </c:pt>
                <c:pt idx="66">
                  <c:v>-720.0</c:v>
                </c:pt>
                <c:pt idx="67">
                  <c:v>-740.0</c:v>
                </c:pt>
                <c:pt idx="68">
                  <c:v>-760.0</c:v>
                </c:pt>
                <c:pt idx="69">
                  <c:v>-780.0</c:v>
                </c:pt>
                <c:pt idx="70">
                  <c:v>-800.0</c:v>
                </c:pt>
                <c:pt idx="71">
                  <c:v>-820.0</c:v>
                </c:pt>
                <c:pt idx="72">
                  <c:v>-840.0</c:v>
                </c:pt>
                <c:pt idx="73">
                  <c:v>-860.0</c:v>
                </c:pt>
                <c:pt idx="74">
                  <c:v>-880.0</c:v>
                </c:pt>
                <c:pt idx="75">
                  <c:v>-900.0</c:v>
                </c:pt>
                <c:pt idx="76">
                  <c:v>-950.0</c:v>
                </c:pt>
                <c:pt idx="77">
                  <c:v>-1000.0</c:v>
                </c:pt>
                <c:pt idx="78">
                  <c:v>-1050.0</c:v>
                </c:pt>
                <c:pt idx="79">
                  <c:v>-1100.0</c:v>
                </c:pt>
                <c:pt idx="80">
                  <c:v>-1150.0</c:v>
                </c:pt>
                <c:pt idx="81">
                  <c:v>-1200.0</c:v>
                </c:pt>
                <c:pt idx="82">
                  <c:v>-1250.0</c:v>
                </c:pt>
                <c:pt idx="83">
                  <c:v>-1300.0</c:v>
                </c:pt>
                <c:pt idx="84">
                  <c:v>-1350.0</c:v>
                </c:pt>
                <c:pt idx="85">
                  <c:v>-1400.0</c:v>
                </c:pt>
              </c:numCache>
            </c:numRef>
          </c:xVal>
          <c:yVal>
            <c:numRef>
              <c:f>'tsr350@3D'!$X$4:$X$89</c:f>
              <c:numCache>
                <c:formatCode>General</c:formatCode>
                <c:ptCount val="86"/>
                <c:pt idx="0">
                  <c:v>11.97686241391377</c:v>
                </c:pt>
                <c:pt idx="1">
                  <c:v>12.18937394261336</c:v>
                </c:pt>
                <c:pt idx="2">
                  <c:v>11.95521790731633</c:v>
                </c:pt>
                <c:pt idx="3">
                  <c:v>12.36577322570135</c:v>
                </c:pt>
                <c:pt idx="4">
                  <c:v>12.94218127471433</c:v>
                </c:pt>
                <c:pt idx="5">
                  <c:v>13.45881790292945</c:v>
                </c:pt>
                <c:pt idx="6">
                  <c:v>14.11237923255511</c:v>
                </c:pt>
                <c:pt idx="7">
                  <c:v>15.00340746529197</c:v>
                </c:pt>
                <c:pt idx="8">
                  <c:v>14.41621939332403</c:v>
                </c:pt>
                <c:pt idx="9">
                  <c:v>13.71928915903239</c:v>
                </c:pt>
                <c:pt idx="10">
                  <c:v>12.54386331161849</c:v>
                </c:pt>
                <c:pt idx="11">
                  <c:v>12.69668999444323</c:v>
                </c:pt>
                <c:pt idx="12">
                  <c:v>11.68447121926445</c:v>
                </c:pt>
                <c:pt idx="13">
                  <c:v>11.22482976734719</c:v>
                </c:pt>
                <c:pt idx="14">
                  <c:v>10.7354467782701</c:v>
                </c:pt>
                <c:pt idx="15">
                  <c:v>10.55943911653173</c:v>
                </c:pt>
                <c:pt idx="16">
                  <c:v>9.935960639528472</c:v>
                </c:pt>
                <c:pt idx="17">
                  <c:v>9.252035904963326</c:v>
                </c:pt>
                <c:pt idx="18">
                  <c:v>8.9604096599666</c:v>
                </c:pt>
                <c:pt idx="19">
                  <c:v>7.775777691981128</c:v>
                </c:pt>
                <c:pt idx="20">
                  <c:v>6.828507091487592</c:v>
                </c:pt>
                <c:pt idx="21">
                  <c:v>6.151210020998359</c:v>
                </c:pt>
                <c:pt idx="22">
                  <c:v>5.205273490370938</c:v>
                </c:pt>
                <c:pt idx="23">
                  <c:v>4.677333639966575</c:v>
                </c:pt>
                <c:pt idx="24">
                  <c:v>4.162106757725085</c:v>
                </c:pt>
                <c:pt idx="25">
                  <c:v>3.967764515616897</c:v>
                </c:pt>
                <c:pt idx="26">
                  <c:v>4.011606922206936</c:v>
                </c:pt>
                <c:pt idx="27">
                  <c:v>3.848734370763816</c:v>
                </c:pt>
                <c:pt idx="28">
                  <c:v>3.868574112728504</c:v>
                </c:pt>
                <c:pt idx="29">
                  <c:v>3.74503999677738</c:v>
                </c:pt>
                <c:pt idx="30">
                  <c:v>3.987388781811481</c:v>
                </c:pt>
                <c:pt idx="31">
                  <c:v>4.254438450885335</c:v>
                </c:pt>
                <c:pt idx="32">
                  <c:v>4.674909811147593</c:v>
                </c:pt>
                <c:pt idx="33">
                  <c:v>4.832876076358813</c:v>
                </c:pt>
                <c:pt idx="34">
                  <c:v>4.876489172779565</c:v>
                </c:pt>
                <c:pt idx="35">
                  <c:v>4.804447614218323</c:v>
                </c:pt>
                <c:pt idx="36">
                  <c:v>12.97431361033191</c:v>
                </c:pt>
                <c:pt idx="37">
                  <c:v>12.09904151889698</c:v>
                </c:pt>
                <c:pt idx="38">
                  <c:v>11.92975707968342</c:v>
                </c:pt>
                <c:pt idx="39">
                  <c:v>11.94143858152322</c:v>
                </c:pt>
                <c:pt idx="40">
                  <c:v>12.49838100823937</c:v>
                </c:pt>
                <c:pt idx="41">
                  <c:v>11.76805776972395</c:v>
                </c:pt>
                <c:pt idx="42">
                  <c:v>12.12698325484122</c:v>
                </c:pt>
                <c:pt idx="43">
                  <c:v>12.72100555079079</c:v>
                </c:pt>
                <c:pt idx="44">
                  <c:v>12.88307265082435</c:v>
                </c:pt>
                <c:pt idx="45">
                  <c:v>12.9150698316443</c:v>
                </c:pt>
                <c:pt idx="46">
                  <c:v>12.92731242003391</c:v>
                </c:pt>
                <c:pt idx="47">
                  <c:v>13.38942545451476</c:v>
                </c:pt>
                <c:pt idx="48">
                  <c:v>13.24765845931752</c:v>
                </c:pt>
                <c:pt idx="49">
                  <c:v>12.95195808305313</c:v>
                </c:pt>
                <c:pt idx="50">
                  <c:v>12.90784426678566</c:v>
                </c:pt>
                <c:pt idx="51">
                  <c:v>13.06141971938943</c:v>
                </c:pt>
                <c:pt idx="52">
                  <c:v>12.66015303488074</c:v>
                </c:pt>
                <c:pt idx="53">
                  <c:v>12.54163080655265</c:v>
                </c:pt>
                <c:pt idx="54">
                  <c:v>12.51235088546916</c:v>
                </c:pt>
                <c:pt idx="55">
                  <c:v>12.23944535297704</c:v>
                </c:pt>
                <c:pt idx="56">
                  <c:v>12.11016629854796</c:v>
                </c:pt>
                <c:pt idx="57">
                  <c:v>11.76748565334989</c:v>
                </c:pt>
                <c:pt idx="58">
                  <c:v>11.4818124333427</c:v>
                </c:pt>
                <c:pt idx="59">
                  <c:v>11.26052180470845</c:v>
                </c:pt>
                <c:pt idx="60">
                  <c:v>10.93136425866067</c:v>
                </c:pt>
                <c:pt idx="61">
                  <c:v>10.88961895674928</c:v>
                </c:pt>
                <c:pt idx="62">
                  <c:v>10.64200483023386</c:v>
                </c:pt>
                <c:pt idx="63">
                  <c:v>10.10229598506435</c:v>
                </c:pt>
                <c:pt idx="64">
                  <c:v>9.81090699229195</c:v>
                </c:pt>
                <c:pt idx="65">
                  <c:v>9.946021914553436</c:v>
                </c:pt>
                <c:pt idx="66">
                  <c:v>9.516073224153473</c:v>
                </c:pt>
                <c:pt idx="67">
                  <c:v>9.507109974442531</c:v>
                </c:pt>
                <c:pt idx="68">
                  <c:v>9.213354938524348</c:v>
                </c:pt>
                <c:pt idx="69">
                  <c:v>8.998165628065671</c:v>
                </c:pt>
                <c:pt idx="70">
                  <c:v>8.86565299670619</c:v>
                </c:pt>
                <c:pt idx="71">
                  <c:v>9.021968966478902</c:v>
                </c:pt>
                <c:pt idx="72">
                  <c:v>8.90596055322818</c:v>
                </c:pt>
                <c:pt idx="73">
                  <c:v>8.872220563786472</c:v>
                </c:pt>
                <c:pt idx="74">
                  <c:v>9.101984897935032</c:v>
                </c:pt>
                <c:pt idx="75">
                  <c:v>9.372901886243418</c:v>
                </c:pt>
                <c:pt idx="76">
                  <c:v>9.191172503950531</c:v>
                </c:pt>
                <c:pt idx="77">
                  <c:v>9.350071730242138</c:v>
                </c:pt>
                <c:pt idx="78">
                  <c:v>8.45723344339444</c:v>
                </c:pt>
                <c:pt idx="79">
                  <c:v>7.694762204726219</c:v>
                </c:pt>
                <c:pt idx="80">
                  <c:v>6.677820320791008</c:v>
                </c:pt>
                <c:pt idx="81">
                  <c:v>5.58575217307711</c:v>
                </c:pt>
                <c:pt idx="82">
                  <c:v>5.472247874316974</c:v>
                </c:pt>
                <c:pt idx="83">
                  <c:v>5.22126945996772</c:v>
                </c:pt>
                <c:pt idx="84">
                  <c:v>5.115530778415229</c:v>
                </c:pt>
                <c:pt idx="85">
                  <c:v>5.072055843224812</c:v>
                </c:pt>
              </c:numCache>
            </c:numRef>
          </c:yVal>
        </c:ser>
        <c:ser>
          <c:idx val="2"/>
          <c:order val="1"/>
          <c:tx>
            <c:strRef>
              <c:f>'011013TSR350XD3Grid.txt'!$C$1</c:f>
              <c:strCache>
                <c:ptCount val="1"/>
                <c:pt idx="0">
                  <c:v>LDA, x/D=3, TSR=3.50</c:v>
                </c:pt>
              </c:strCache>
            </c:strRef>
          </c:tx>
          <c:spPr>
            <a:ln w="25400">
              <a:solidFill>
                <a:srgbClr val="FF0000"/>
              </a:solidFill>
            </a:ln>
            <a:effectLst/>
          </c:spPr>
          <c:marker>
            <c:symbol val="circle"/>
            <c:size val="8"/>
            <c:spPr>
              <a:noFill/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'011013TSR350XD3Grid.txt'!$A$6:$A$36</c:f>
              <c:numCache>
                <c:formatCode>General</c:formatCode>
                <c:ptCount val="31"/>
                <c:pt idx="0">
                  <c:v>650.0</c:v>
                </c:pt>
                <c:pt idx="1">
                  <c:v>600.0</c:v>
                </c:pt>
                <c:pt idx="2">
                  <c:v>550.0</c:v>
                </c:pt>
                <c:pt idx="3">
                  <c:v>500.0</c:v>
                </c:pt>
                <c:pt idx="4">
                  <c:v>450.0</c:v>
                </c:pt>
                <c:pt idx="5">
                  <c:v>400.0</c:v>
                </c:pt>
                <c:pt idx="6">
                  <c:v>350.0</c:v>
                </c:pt>
                <c:pt idx="7">
                  <c:v>300.0</c:v>
                </c:pt>
                <c:pt idx="8">
                  <c:v>250.0</c:v>
                </c:pt>
                <c:pt idx="9">
                  <c:v>200.0</c:v>
                </c:pt>
                <c:pt idx="10">
                  <c:v>150.0</c:v>
                </c:pt>
                <c:pt idx="11">
                  <c:v>100.0</c:v>
                </c:pt>
                <c:pt idx="12">
                  <c:v>50.0</c:v>
                </c:pt>
                <c:pt idx="13">
                  <c:v>0.0</c:v>
                </c:pt>
                <c:pt idx="14">
                  <c:v>-50.0</c:v>
                </c:pt>
                <c:pt idx="15">
                  <c:v>-100.0</c:v>
                </c:pt>
                <c:pt idx="16">
                  <c:v>-150.0</c:v>
                </c:pt>
                <c:pt idx="17">
                  <c:v>-200.0</c:v>
                </c:pt>
                <c:pt idx="18">
                  <c:v>-250.0</c:v>
                </c:pt>
                <c:pt idx="19">
                  <c:v>-300.0</c:v>
                </c:pt>
                <c:pt idx="20">
                  <c:v>-350.0</c:v>
                </c:pt>
                <c:pt idx="21">
                  <c:v>-400.0</c:v>
                </c:pt>
                <c:pt idx="22">
                  <c:v>-450.0</c:v>
                </c:pt>
                <c:pt idx="23">
                  <c:v>-500.0</c:v>
                </c:pt>
                <c:pt idx="24">
                  <c:v>-550.0</c:v>
                </c:pt>
                <c:pt idx="25">
                  <c:v>-600.0</c:v>
                </c:pt>
                <c:pt idx="26">
                  <c:v>-650.0</c:v>
                </c:pt>
                <c:pt idx="27">
                  <c:v>-700.0</c:v>
                </c:pt>
                <c:pt idx="28">
                  <c:v>-750.0</c:v>
                </c:pt>
                <c:pt idx="29">
                  <c:v>-800.0</c:v>
                </c:pt>
                <c:pt idx="30">
                  <c:v>-850.0</c:v>
                </c:pt>
              </c:numCache>
            </c:numRef>
          </c:xVal>
          <c:yVal>
            <c:numRef>
              <c:f>'011013TSR350XD3Grid.txt'!$O$6:$O$36</c:f>
              <c:numCache>
                <c:formatCode>0.00</c:formatCode>
                <c:ptCount val="31"/>
                <c:pt idx="0">
                  <c:v>3.773882559158632</c:v>
                </c:pt>
                <c:pt idx="1">
                  <c:v>4.018437225636522</c:v>
                </c:pt>
                <c:pt idx="2">
                  <c:v>5.515151515151515</c:v>
                </c:pt>
                <c:pt idx="3">
                  <c:v>7.519852262234534</c:v>
                </c:pt>
                <c:pt idx="4">
                  <c:v>9.940652818991097</c:v>
                </c:pt>
                <c:pt idx="5">
                  <c:v>11.31270010672359</c:v>
                </c:pt>
                <c:pt idx="6">
                  <c:v>12.91832436227475</c:v>
                </c:pt>
                <c:pt idx="7">
                  <c:v>14.70513793976208</c:v>
                </c:pt>
                <c:pt idx="8">
                  <c:v>15.8692296899116</c:v>
                </c:pt>
                <c:pt idx="9">
                  <c:v>16.02142310635042</c:v>
                </c:pt>
                <c:pt idx="10">
                  <c:v>15.6454302868579</c:v>
                </c:pt>
                <c:pt idx="11">
                  <c:v>14.60544939844303</c:v>
                </c:pt>
                <c:pt idx="12">
                  <c:v>13.6104513064133</c:v>
                </c:pt>
                <c:pt idx="13">
                  <c:v>12.58136094674556</c:v>
                </c:pt>
                <c:pt idx="14">
                  <c:v>12.50046065966464</c:v>
                </c:pt>
                <c:pt idx="15">
                  <c:v>12.71428571428571</c:v>
                </c:pt>
                <c:pt idx="16">
                  <c:v>12.78478763106451</c:v>
                </c:pt>
                <c:pt idx="17">
                  <c:v>12.9271660338281</c:v>
                </c:pt>
                <c:pt idx="18">
                  <c:v>12.95508676420551</c:v>
                </c:pt>
                <c:pt idx="19">
                  <c:v>13.05737842840317</c:v>
                </c:pt>
                <c:pt idx="20">
                  <c:v>13.18776578344782</c:v>
                </c:pt>
                <c:pt idx="21">
                  <c:v>13.2143428845846</c:v>
                </c:pt>
                <c:pt idx="22">
                  <c:v>12.57998745294856</c:v>
                </c:pt>
                <c:pt idx="23">
                  <c:v>12.42721422004291</c:v>
                </c:pt>
                <c:pt idx="24">
                  <c:v>12.07231435828478</c:v>
                </c:pt>
                <c:pt idx="25">
                  <c:v>12.07495297352048</c:v>
                </c:pt>
                <c:pt idx="26">
                  <c:v>11.31013447941217</c:v>
                </c:pt>
                <c:pt idx="27">
                  <c:v>10.76943416181914</c:v>
                </c:pt>
                <c:pt idx="28">
                  <c:v>10.1001648281983</c:v>
                </c:pt>
                <c:pt idx="29">
                  <c:v>9.880880029172235</c:v>
                </c:pt>
                <c:pt idx="30">
                  <c:v>9.436125409452503</c:v>
                </c:pt>
              </c:numCache>
            </c:numRef>
          </c:yVal>
        </c:ser>
        <c:ser>
          <c:idx val="5"/>
          <c:order val="2"/>
          <c:tx>
            <c:strRef>
              <c:f>'tsr475@3D'!$A$1</c:f>
              <c:strCache>
                <c:ptCount val="1"/>
                <c:pt idx="0">
                  <c:v>XW, x/D=3, TSR=4.75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'tsr475@3D'!$A$4:$A$89</c:f>
              <c:numCache>
                <c:formatCode>General</c:formatCode>
                <c:ptCount val="8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250.0</c:v>
                </c:pt>
                <c:pt idx="9">
                  <c:v>300.0</c:v>
                </c:pt>
                <c:pt idx="10">
                  <c:v>320.0</c:v>
                </c:pt>
                <c:pt idx="11">
                  <c:v>340.0</c:v>
                </c:pt>
                <c:pt idx="12">
                  <c:v>360.0</c:v>
                </c:pt>
                <c:pt idx="13">
                  <c:v>380.0</c:v>
                </c:pt>
                <c:pt idx="14">
                  <c:v>400.0</c:v>
                </c:pt>
                <c:pt idx="15">
                  <c:v>420.0</c:v>
                </c:pt>
                <c:pt idx="16">
                  <c:v>440.0</c:v>
                </c:pt>
                <c:pt idx="17">
                  <c:v>460.0</c:v>
                </c:pt>
                <c:pt idx="18">
                  <c:v>480.0</c:v>
                </c:pt>
                <c:pt idx="19">
                  <c:v>500.0</c:v>
                </c:pt>
                <c:pt idx="20">
                  <c:v>520.0</c:v>
                </c:pt>
                <c:pt idx="21">
                  <c:v>540.0</c:v>
                </c:pt>
                <c:pt idx="22">
                  <c:v>560.0</c:v>
                </c:pt>
                <c:pt idx="23">
                  <c:v>580.0</c:v>
                </c:pt>
                <c:pt idx="24">
                  <c:v>600.0</c:v>
                </c:pt>
                <c:pt idx="25">
                  <c:v>620.0</c:v>
                </c:pt>
                <c:pt idx="26">
                  <c:v>640.0</c:v>
                </c:pt>
                <c:pt idx="27">
                  <c:v>660.0</c:v>
                </c:pt>
                <c:pt idx="28">
                  <c:v>680.0</c:v>
                </c:pt>
                <c:pt idx="29">
                  <c:v>700.0</c:v>
                </c:pt>
                <c:pt idx="30">
                  <c:v>750.0</c:v>
                </c:pt>
                <c:pt idx="31">
                  <c:v>800.0</c:v>
                </c:pt>
                <c:pt idx="32">
                  <c:v>850.0</c:v>
                </c:pt>
                <c:pt idx="33">
                  <c:v>900.0</c:v>
                </c:pt>
                <c:pt idx="34">
                  <c:v>950.0</c:v>
                </c:pt>
                <c:pt idx="35">
                  <c:v>1000.0</c:v>
                </c:pt>
                <c:pt idx="36">
                  <c:v>0.0</c:v>
                </c:pt>
                <c:pt idx="37">
                  <c:v>-20.0</c:v>
                </c:pt>
                <c:pt idx="38">
                  <c:v>-40.0</c:v>
                </c:pt>
                <c:pt idx="39">
                  <c:v>-60.0</c:v>
                </c:pt>
                <c:pt idx="40">
                  <c:v>-80.0</c:v>
                </c:pt>
                <c:pt idx="41">
                  <c:v>-100.0</c:v>
                </c:pt>
                <c:pt idx="42">
                  <c:v>-150.0</c:v>
                </c:pt>
                <c:pt idx="43">
                  <c:v>-200.0</c:v>
                </c:pt>
                <c:pt idx="44">
                  <c:v>-250.0</c:v>
                </c:pt>
                <c:pt idx="45">
                  <c:v>-300.0</c:v>
                </c:pt>
                <c:pt idx="46">
                  <c:v>-320.0</c:v>
                </c:pt>
                <c:pt idx="47">
                  <c:v>-340.0</c:v>
                </c:pt>
                <c:pt idx="48">
                  <c:v>-360.0</c:v>
                </c:pt>
                <c:pt idx="49">
                  <c:v>-380.0</c:v>
                </c:pt>
                <c:pt idx="50">
                  <c:v>-400.0</c:v>
                </c:pt>
                <c:pt idx="51">
                  <c:v>-420.0</c:v>
                </c:pt>
                <c:pt idx="52">
                  <c:v>-440.0</c:v>
                </c:pt>
                <c:pt idx="53">
                  <c:v>-460.0</c:v>
                </c:pt>
                <c:pt idx="54">
                  <c:v>-480.0</c:v>
                </c:pt>
                <c:pt idx="55">
                  <c:v>-500.0</c:v>
                </c:pt>
                <c:pt idx="56">
                  <c:v>-520.0</c:v>
                </c:pt>
                <c:pt idx="57">
                  <c:v>-540.0</c:v>
                </c:pt>
                <c:pt idx="58">
                  <c:v>-560.0</c:v>
                </c:pt>
                <c:pt idx="59">
                  <c:v>-580.0</c:v>
                </c:pt>
                <c:pt idx="60">
                  <c:v>-600.0</c:v>
                </c:pt>
                <c:pt idx="61">
                  <c:v>-620.0</c:v>
                </c:pt>
                <c:pt idx="62">
                  <c:v>-640.0</c:v>
                </c:pt>
                <c:pt idx="63">
                  <c:v>-660.0</c:v>
                </c:pt>
                <c:pt idx="64">
                  <c:v>-680.0</c:v>
                </c:pt>
                <c:pt idx="65">
                  <c:v>-700.0</c:v>
                </c:pt>
                <c:pt idx="66">
                  <c:v>-720.0</c:v>
                </c:pt>
                <c:pt idx="67">
                  <c:v>-740.0</c:v>
                </c:pt>
                <c:pt idx="68">
                  <c:v>-760.0</c:v>
                </c:pt>
                <c:pt idx="69">
                  <c:v>-780.0</c:v>
                </c:pt>
                <c:pt idx="70">
                  <c:v>-800.0</c:v>
                </c:pt>
                <c:pt idx="71">
                  <c:v>-820.0</c:v>
                </c:pt>
                <c:pt idx="72">
                  <c:v>-840.0</c:v>
                </c:pt>
                <c:pt idx="73">
                  <c:v>-860.0</c:v>
                </c:pt>
                <c:pt idx="74">
                  <c:v>-880.0</c:v>
                </c:pt>
                <c:pt idx="75">
                  <c:v>-900.0</c:v>
                </c:pt>
                <c:pt idx="76">
                  <c:v>-950.0</c:v>
                </c:pt>
                <c:pt idx="77">
                  <c:v>-1000.0</c:v>
                </c:pt>
                <c:pt idx="78">
                  <c:v>-1050.0</c:v>
                </c:pt>
                <c:pt idx="79">
                  <c:v>-1100.0</c:v>
                </c:pt>
                <c:pt idx="80">
                  <c:v>-1150.0</c:v>
                </c:pt>
                <c:pt idx="81">
                  <c:v>-1200.0</c:v>
                </c:pt>
                <c:pt idx="82">
                  <c:v>-1250.0</c:v>
                </c:pt>
                <c:pt idx="83">
                  <c:v>-1300.0</c:v>
                </c:pt>
                <c:pt idx="84">
                  <c:v>-1350.0</c:v>
                </c:pt>
                <c:pt idx="85">
                  <c:v>-1400.0</c:v>
                </c:pt>
              </c:numCache>
            </c:numRef>
          </c:xVal>
          <c:yVal>
            <c:numRef>
              <c:f>'tsr475@3D'!$X$4:$X$89</c:f>
              <c:numCache>
                <c:formatCode>General</c:formatCode>
                <c:ptCount val="86"/>
                <c:pt idx="0">
                  <c:v>12.57937725434149</c:v>
                </c:pt>
                <c:pt idx="1">
                  <c:v>12.78058285704379</c:v>
                </c:pt>
                <c:pt idx="2">
                  <c:v>12.40615516322986</c:v>
                </c:pt>
                <c:pt idx="3">
                  <c:v>13.32564986293758</c:v>
                </c:pt>
                <c:pt idx="4">
                  <c:v>13.24694843846096</c:v>
                </c:pt>
                <c:pt idx="5">
                  <c:v>13.86094304719936</c:v>
                </c:pt>
                <c:pt idx="6">
                  <c:v>14.32228110006963</c:v>
                </c:pt>
                <c:pt idx="7">
                  <c:v>15.72460191448856</c:v>
                </c:pt>
                <c:pt idx="8">
                  <c:v>16.44487433701993</c:v>
                </c:pt>
                <c:pt idx="9">
                  <c:v>16.85468520138799</c:v>
                </c:pt>
                <c:pt idx="10">
                  <c:v>16.46123775778324</c:v>
                </c:pt>
                <c:pt idx="11">
                  <c:v>16.35353002754199</c:v>
                </c:pt>
                <c:pt idx="12">
                  <c:v>15.52829800682206</c:v>
                </c:pt>
                <c:pt idx="13">
                  <c:v>15.49559767572457</c:v>
                </c:pt>
                <c:pt idx="14">
                  <c:v>15.06589729566588</c:v>
                </c:pt>
                <c:pt idx="15">
                  <c:v>14.30517709203419</c:v>
                </c:pt>
                <c:pt idx="16">
                  <c:v>14.19018945607747</c:v>
                </c:pt>
                <c:pt idx="17">
                  <c:v>13.25495895411323</c:v>
                </c:pt>
                <c:pt idx="18">
                  <c:v>12.60220093219217</c:v>
                </c:pt>
                <c:pt idx="19">
                  <c:v>12.03955603011116</c:v>
                </c:pt>
                <c:pt idx="20">
                  <c:v>10.70611008768308</c:v>
                </c:pt>
                <c:pt idx="21">
                  <c:v>9.301026424141955</c:v>
                </c:pt>
                <c:pt idx="22">
                  <c:v>8.10043290994763</c:v>
                </c:pt>
                <c:pt idx="23">
                  <c:v>6.83612229845976</c:v>
                </c:pt>
                <c:pt idx="24">
                  <c:v>6.021466182249496</c:v>
                </c:pt>
                <c:pt idx="25">
                  <c:v>5.040613641850233</c:v>
                </c:pt>
                <c:pt idx="26">
                  <c:v>4.506702180990675</c:v>
                </c:pt>
                <c:pt idx="27">
                  <c:v>4.279621256343801</c:v>
                </c:pt>
                <c:pt idx="28">
                  <c:v>4.01900546895093</c:v>
                </c:pt>
                <c:pt idx="29">
                  <c:v>3.943981517249</c:v>
                </c:pt>
                <c:pt idx="30">
                  <c:v>4.040064403461525</c:v>
                </c:pt>
                <c:pt idx="31">
                  <c:v>4.288829053929314</c:v>
                </c:pt>
                <c:pt idx="32">
                  <c:v>4.683296736524412</c:v>
                </c:pt>
                <c:pt idx="33">
                  <c:v>4.790584435482783</c:v>
                </c:pt>
                <c:pt idx="34">
                  <c:v>4.989943863939022</c:v>
                </c:pt>
                <c:pt idx="35">
                  <c:v>4.687978391887284</c:v>
                </c:pt>
                <c:pt idx="36">
                  <c:v>12.01406287722886</c:v>
                </c:pt>
                <c:pt idx="37">
                  <c:v>11.76740299379338</c:v>
                </c:pt>
                <c:pt idx="38">
                  <c:v>11.78623048048837</c:v>
                </c:pt>
                <c:pt idx="39">
                  <c:v>11.76535963760054</c:v>
                </c:pt>
                <c:pt idx="40">
                  <c:v>11.81721753134661</c:v>
                </c:pt>
                <c:pt idx="41">
                  <c:v>11.92000033276278</c:v>
                </c:pt>
                <c:pt idx="42">
                  <c:v>12.63064287464381</c:v>
                </c:pt>
                <c:pt idx="43">
                  <c:v>12.50990997218272</c:v>
                </c:pt>
                <c:pt idx="44">
                  <c:v>13.25207443170833</c:v>
                </c:pt>
                <c:pt idx="45">
                  <c:v>13.92342550966196</c:v>
                </c:pt>
                <c:pt idx="46">
                  <c:v>13.42983319514714</c:v>
                </c:pt>
                <c:pt idx="47">
                  <c:v>14.23300831438433</c:v>
                </c:pt>
                <c:pt idx="48">
                  <c:v>14.13538870079095</c:v>
                </c:pt>
                <c:pt idx="49">
                  <c:v>14.29160781414921</c:v>
                </c:pt>
                <c:pt idx="50">
                  <c:v>14.48606445345683</c:v>
                </c:pt>
                <c:pt idx="51">
                  <c:v>14.22736499198126</c:v>
                </c:pt>
                <c:pt idx="52">
                  <c:v>14.29834630526199</c:v>
                </c:pt>
                <c:pt idx="53">
                  <c:v>14.16221480383036</c:v>
                </c:pt>
                <c:pt idx="54">
                  <c:v>14.32440383271358</c:v>
                </c:pt>
                <c:pt idx="55">
                  <c:v>13.93995034457152</c:v>
                </c:pt>
                <c:pt idx="56">
                  <c:v>13.94081511151486</c:v>
                </c:pt>
                <c:pt idx="57">
                  <c:v>13.50381820842452</c:v>
                </c:pt>
                <c:pt idx="58">
                  <c:v>13.56227655862691</c:v>
                </c:pt>
                <c:pt idx="59">
                  <c:v>13.01783748115252</c:v>
                </c:pt>
                <c:pt idx="60">
                  <c:v>12.65393466464583</c:v>
                </c:pt>
                <c:pt idx="61">
                  <c:v>12.45527988703225</c:v>
                </c:pt>
                <c:pt idx="62">
                  <c:v>12.08261031211065</c:v>
                </c:pt>
                <c:pt idx="63">
                  <c:v>11.36793442148298</c:v>
                </c:pt>
                <c:pt idx="64">
                  <c:v>11.04126761872014</c:v>
                </c:pt>
                <c:pt idx="65">
                  <c:v>10.50339862790381</c:v>
                </c:pt>
                <c:pt idx="66">
                  <c:v>10.49277924134875</c:v>
                </c:pt>
                <c:pt idx="67">
                  <c:v>9.78144313778074</c:v>
                </c:pt>
                <c:pt idx="68">
                  <c:v>9.568050313038075</c:v>
                </c:pt>
                <c:pt idx="69">
                  <c:v>9.257134541072637</c:v>
                </c:pt>
                <c:pt idx="70">
                  <c:v>8.74275532654</c:v>
                </c:pt>
                <c:pt idx="71">
                  <c:v>8.802479001662557</c:v>
                </c:pt>
                <c:pt idx="72">
                  <c:v>8.921251016745818</c:v>
                </c:pt>
                <c:pt idx="73">
                  <c:v>9.055956522719307</c:v>
                </c:pt>
                <c:pt idx="74">
                  <c:v>8.827023827601962</c:v>
                </c:pt>
                <c:pt idx="75">
                  <c:v>8.638007485359395</c:v>
                </c:pt>
                <c:pt idx="76">
                  <c:v>8.616371710178003</c:v>
                </c:pt>
                <c:pt idx="77">
                  <c:v>8.633377162800478</c:v>
                </c:pt>
                <c:pt idx="78">
                  <c:v>8.45696644670178</c:v>
                </c:pt>
                <c:pt idx="79">
                  <c:v>7.291679102644716</c:v>
                </c:pt>
                <c:pt idx="80">
                  <c:v>6.701444962068859</c:v>
                </c:pt>
                <c:pt idx="81">
                  <c:v>5.711049281151776</c:v>
                </c:pt>
                <c:pt idx="82">
                  <c:v>5.267855941079875</c:v>
                </c:pt>
                <c:pt idx="83">
                  <c:v>4.79222588299042</c:v>
                </c:pt>
                <c:pt idx="84">
                  <c:v>4.746170703326298</c:v>
                </c:pt>
                <c:pt idx="85">
                  <c:v>4.502574539841325</c:v>
                </c:pt>
              </c:numCache>
            </c:numRef>
          </c:yVal>
        </c:ser>
        <c:ser>
          <c:idx val="1"/>
          <c:order val="3"/>
          <c:tx>
            <c:strRef>
              <c:f>'011013TSR475XD3Grid.txt'!$C$1</c:f>
              <c:strCache>
                <c:ptCount val="1"/>
                <c:pt idx="0">
                  <c:v>LDA, x/D=3, TSR=4.75</c:v>
                </c:pt>
              </c:strCache>
            </c:strRef>
          </c:tx>
          <c:spPr>
            <a:ln w="25400">
              <a:solidFill>
                <a:schemeClr val="tx1"/>
              </a:solidFill>
            </a:ln>
            <a:effectLst/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'011013TSR475XD3Grid.txt'!$A$6:$A$36</c:f>
              <c:numCache>
                <c:formatCode>General</c:formatCode>
                <c:ptCount val="31"/>
                <c:pt idx="0">
                  <c:v>650.0</c:v>
                </c:pt>
                <c:pt idx="1">
                  <c:v>600.0</c:v>
                </c:pt>
                <c:pt idx="2">
                  <c:v>550.0</c:v>
                </c:pt>
                <c:pt idx="3">
                  <c:v>500.0</c:v>
                </c:pt>
                <c:pt idx="4">
                  <c:v>450.0</c:v>
                </c:pt>
                <c:pt idx="5">
                  <c:v>400.0</c:v>
                </c:pt>
                <c:pt idx="6">
                  <c:v>350.0</c:v>
                </c:pt>
                <c:pt idx="7">
                  <c:v>300.0</c:v>
                </c:pt>
                <c:pt idx="8">
                  <c:v>250.0</c:v>
                </c:pt>
                <c:pt idx="9">
                  <c:v>200.0</c:v>
                </c:pt>
                <c:pt idx="10">
                  <c:v>150.0</c:v>
                </c:pt>
                <c:pt idx="11">
                  <c:v>100.0</c:v>
                </c:pt>
                <c:pt idx="12">
                  <c:v>50.0</c:v>
                </c:pt>
                <c:pt idx="13">
                  <c:v>0.0</c:v>
                </c:pt>
                <c:pt idx="14">
                  <c:v>-50.0</c:v>
                </c:pt>
                <c:pt idx="15">
                  <c:v>-100.0</c:v>
                </c:pt>
                <c:pt idx="16">
                  <c:v>-150.0</c:v>
                </c:pt>
                <c:pt idx="17">
                  <c:v>-200.0</c:v>
                </c:pt>
                <c:pt idx="18">
                  <c:v>-250.0</c:v>
                </c:pt>
                <c:pt idx="19">
                  <c:v>-300.0</c:v>
                </c:pt>
                <c:pt idx="20">
                  <c:v>-350.0</c:v>
                </c:pt>
                <c:pt idx="21">
                  <c:v>-400.0</c:v>
                </c:pt>
                <c:pt idx="22">
                  <c:v>-450.0</c:v>
                </c:pt>
                <c:pt idx="23">
                  <c:v>-500.0</c:v>
                </c:pt>
                <c:pt idx="24">
                  <c:v>-550.0</c:v>
                </c:pt>
                <c:pt idx="25">
                  <c:v>-600.0</c:v>
                </c:pt>
                <c:pt idx="26">
                  <c:v>-650.0</c:v>
                </c:pt>
                <c:pt idx="27">
                  <c:v>-700.0</c:v>
                </c:pt>
                <c:pt idx="28">
                  <c:v>-750.0</c:v>
                </c:pt>
                <c:pt idx="29">
                  <c:v>-800.0</c:v>
                </c:pt>
                <c:pt idx="30">
                  <c:v>-850.0</c:v>
                </c:pt>
              </c:numCache>
            </c:numRef>
          </c:xVal>
          <c:yVal>
            <c:numRef>
              <c:f>'011013TSR475XD3Grid.txt'!$O$6:$O$36</c:f>
              <c:numCache>
                <c:formatCode>0.00</c:formatCode>
                <c:ptCount val="31"/>
                <c:pt idx="0">
                  <c:v>4.141003460207613</c:v>
                </c:pt>
                <c:pt idx="1">
                  <c:v>5.416520210896309</c:v>
                </c:pt>
                <c:pt idx="2">
                  <c:v>8.262295081967213</c:v>
                </c:pt>
                <c:pt idx="3">
                  <c:v>11.45240431795878</c:v>
                </c:pt>
                <c:pt idx="4">
                  <c:v>13.36904124263524</c:v>
                </c:pt>
                <c:pt idx="5">
                  <c:v>14.50190657769304</c:v>
                </c:pt>
                <c:pt idx="6">
                  <c:v>15.78463558765594</c:v>
                </c:pt>
                <c:pt idx="7">
                  <c:v>16.44920099692128</c:v>
                </c:pt>
                <c:pt idx="8">
                  <c:v>16.64760660022872</c:v>
                </c:pt>
                <c:pt idx="9">
                  <c:v>16.05956055928818</c:v>
                </c:pt>
                <c:pt idx="10">
                  <c:v>14.61941747572816</c:v>
                </c:pt>
                <c:pt idx="11">
                  <c:v>13.668</c:v>
                </c:pt>
                <c:pt idx="12">
                  <c:v>13.34932054356515</c:v>
                </c:pt>
                <c:pt idx="13">
                  <c:v>12.64648053480141</c:v>
                </c:pt>
                <c:pt idx="14">
                  <c:v>12.94787644787645</c:v>
                </c:pt>
                <c:pt idx="15">
                  <c:v>12.86554143751185</c:v>
                </c:pt>
                <c:pt idx="16">
                  <c:v>13.15612758813654</c:v>
                </c:pt>
                <c:pt idx="17">
                  <c:v>13.83048981838195</c:v>
                </c:pt>
                <c:pt idx="18">
                  <c:v>13.83086375135526</c:v>
                </c:pt>
                <c:pt idx="19">
                  <c:v>14.46529745042493</c:v>
                </c:pt>
                <c:pt idx="20">
                  <c:v>14.59187217783953</c:v>
                </c:pt>
                <c:pt idx="21">
                  <c:v>14.73291504154655</c:v>
                </c:pt>
                <c:pt idx="22">
                  <c:v>14.99834217506631</c:v>
                </c:pt>
                <c:pt idx="23">
                  <c:v>14.68374699759808</c:v>
                </c:pt>
                <c:pt idx="24">
                  <c:v>14.48898408812729</c:v>
                </c:pt>
                <c:pt idx="25">
                  <c:v>14.08792171754053</c:v>
                </c:pt>
                <c:pt idx="26">
                  <c:v>13.12369265095524</c:v>
                </c:pt>
                <c:pt idx="27">
                  <c:v>12.73153104925054</c:v>
                </c:pt>
                <c:pt idx="28">
                  <c:v>11.68647281921618</c:v>
                </c:pt>
                <c:pt idx="29">
                  <c:v>10.50263915547025</c:v>
                </c:pt>
                <c:pt idx="30">
                  <c:v>10.1009046624913</c:v>
                </c:pt>
              </c:numCache>
            </c:numRef>
          </c:yVal>
        </c:ser>
        <c:ser>
          <c:idx val="3"/>
          <c:order val="4"/>
          <c:tx>
            <c:strRef>
              <c:f>'tsr8@3D'!$A$1</c:f>
              <c:strCache>
                <c:ptCount val="1"/>
                <c:pt idx="0">
                  <c:v>XW, x/D=3, TSR=8.00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triang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'tsr8@3D'!$A$5:$A$81</c:f>
              <c:numCache>
                <c:formatCode>General</c:formatCode>
                <c:ptCount val="77"/>
                <c:pt idx="0">
                  <c:v>0.0</c:v>
                </c:pt>
                <c:pt idx="1">
                  <c:v>-20.0</c:v>
                </c:pt>
                <c:pt idx="2">
                  <c:v>-40.0</c:v>
                </c:pt>
                <c:pt idx="3">
                  <c:v>-60.0</c:v>
                </c:pt>
                <c:pt idx="4">
                  <c:v>-80.0</c:v>
                </c:pt>
                <c:pt idx="5">
                  <c:v>-100.0</c:v>
                </c:pt>
                <c:pt idx="6">
                  <c:v>-150.0</c:v>
                </c:pt>
                <c:pt idx="7">
                  <c:v>-200.0</c:v>
                </c:pt>
                <c:pt idx="8">
                  <c:v>-250.0</c:v>
                </c:pt>
                <c:pt idx="9">
                  <c:v>-300.0</c:v>
                </c:pt>
                <c:pt idx="10">
                  <c:v>-320.0</c:v>
                </c:pt>
                <c:pt idx="11">
                  <c:v>-340.0</c:v>
                </c:pt>
                <c:pt idx="12">
                  <c:v>-360.0</c:v>
                </c:pt>
                <c:pt idx="13">
                  <c:v>-380.0</c:v>
                </c:pt>
                <c:pt idx="14">
                  <c:v>-400.0</c:v>
                </c:pt>
                <c:pt idx="15">
                  <c:v>-420.0</c:v>
                </c:pt>
                <c:pt idx="16">
                  <c:v>-440.0</c:v>
                </c:pt>
                <c:pt idx="17">
                  <c:v>-460.0</c:v>
                </c:pt>
                <c:pt idx="18">
                  <c:v>-480.0</c:v>
                </c:pt>
                <c:pt idx="19">
                  <c:v>-500.0</c:v>
                </c:pt>
                <c:pt idx="20">
                  <c:v>-520.0</c:v>
                </c:pt>
                <c:pt idx="21">
                  <c:v>-540.0</c:v>
                </c:pt>
                <c:pt idx="22">
                  <c:v>-560.0</c:v>
                </c:pt>
                <c:pt idx="23">
                  <c:v>-580.0</c:v>
                </c:pt>
                <c:pt idx="24">
                  <c:v>-600.0</c:v>
                </c:pt>
                <c:pt idx="25">
                  <c:v>-650.0</c:v>
                </c:pt>
                <c:pt idx="26">
                  <c:v>-700.0</c:v>
                </c:pt>
                <c:pt idx="27">
                  <c:v>-750.0</c:v>
                </c:pt>
                <c:pt idx="28">
                  <c:v>-800.0</c:v>
                </c:pt>
                <c:pt idx="29">
                  <c:v>-820.0</c:v>
                </c:pt>
                <c:pt idx="30">
                  <c:v>-840.0</c:v>
                </c:pt>
                <c:pt idx="31">
                  <c:v>-860.0</c:v>
                </c:pt>
                <c:pt idx="32">
                  <c:v>-880.0</c:v>
                </c:pt>
                <c:pt idx="33">
                  <c:v>-900.0</c:v>
                </c:pt>
                <c:pt idx="34">
                  <c:v>-950.0</c:v>
                </c:pt>
                <c:pt idx="35">
                  <c:v>-1000.0</c:v>
                </c:pt>
                <c:pt idx="36">
                  <c:v>-1050.0</c:v>
                </c:pt>
                <c:pt idx="37">
                  <c:v>-1100.0</c:v>
                </c:pt>
                <c:pt idx="38">
                  <c:v>-1150.0</c:v>
                </c:pt>
                <c:pt idx="39">
                  <c:v>-1200.0</c:v>
                </c:pt>
                <c:pt idx="40">
                  <c:v>-1250.0</c:v>
                </c:pt>
                <c:pt idx="41">
                  <c:v>-1300.0</c:v>
                </c:pt>
                <c:pt idx="42">
                  <c:v>-1350.0</c:v>
                </c:pt>
                <c:pt idx="43">
                  <c:v>0.0</c:v>
                </c:pt>
                <c:pt idx="44">
                  <c:v>20.0</c:v>
                </c:pt>
                <c:pt idx="45">
                  <c:v>40.0</c:v>
                </c:pt>
                <c:pt idx="46">
                  <c:v>60.0</c:v>
                </c:pt>
                <c:pt idx="47">
                  <c:v>80.0</c:v>
                </c:pt>
                <c:pt idx="48">
                  <c:v>100.0</c:v>
                </c:pt>
                <c:pt idx="49">
                  <c:v>150.0</c:v>
                </c:pt>
                <c:pt idx="50">
                  <c:v>200.0</c:v>
                </c:pt>
                <c:pt idx="51">
                  <c:v>250.0</c:v>
                </c:pt>
                <c:pt idx="52">
                  <c:v>300.0</c:v>
                </c:pt>
                <c:pt idx="53">
                  <c:v>320.0</c:v>
                </c:pt>
                <c:pt idx="54">
                  <c:v>340.0</c:v>
                </c:pt>
                <c:pt idx="55">
                  <c:v>360.0</c:v>
                </c:pt>
                <c:pt idx="56">
                  <c:v>380.0</c:v>
                </c:pt>
                <c:pt idx="57">
                  <c:v>400.0</c:v>
                </c:pt>
                <c:pt idx="58">
                  <c:v>420.0</c:v>
                </c:pt>
                <c:pt idx="59">
                  <c:v>440.0</c:v>
                </c:pt>
                <c:pt idx="60">
                  <c:v>460.0</c:v>
                </c:pt>
                <c:pt idx="61">
                  <c:v>480.0</c:v>
                </c:pt>
                <c:pt idx="62">
                  <c:v>500.0</c:v>
                </c:pt>
                <c:pt idx="63">
                  <c:v>520.0</c:v>
                </c:pt>
                <c:pt idx="64">
                  <c:v>540.0</c:v>
                </c:pt>
                <c:pt idx="65">
                  <c:v>560.0</c:v>
                </c:pt>
                <c:pt idx="66">
                  <c:v>580.0</c:v>
                </c:pt>
                <c:pt idx="67">
                  <c:v>600.0</c:v>
                </c:pt>
                <c:pt idx="68">
                  <c:v>620.0</c:v>
                </c:pt>
                <c:pt idx="69">
                  <c:v>640.0</c:v>
                </c:pt>
                <c:pt idx="70">
                  <c:v>660.0</c:v>
                </c:pt>
                <c:pt idx="71">
                  <c:v>680.0</c:v>
                </c:pt>
                <c:pt idx="72">
                  <c:v>700.0</c:v>
                </c:pt>
                <c:pt idx="73">
                  <c:v>750.0</c:v>
                </c:pt>
                <c:pt idx="74">
                  <c:v>800.0</c:v>
                </c:pt>
                <c:pt idx="75">
                  <c:v>850.0</c:v>
                </c:pt>
                <c:pt idx="76">
                  <c:v>900.0</c:v>
                </c:pt>
              </c:numCache>
            </c:numRef>
          </c:xVal>
          <c:yVal>
            <c:numRef>
              <c:f>'tsr8@3D'!$W$5:$W$81</c:f>
              <c:numCache>
                <c:formatCode>General</c:formatCode>
                <c:ptCount val="77"/>
                <c:pt idx="0">
                  <c:v>18.32180794604595</c:v>
                </c:pt>
                <c:pt idx="1">
                  <c:v>17.74212359518632</c:v>
                </c:pt>
                <c:pt idx="2">
                  <c:v>18.5628425115777</c:v>
                </c:pt>
                <c:pt idx="3">
                  <c:v>18.15204239868575</c:v>
                </c:pt>
                <c:pt idx="4">
                  <c:v>18.05431312298295</c:v>
                </c:pt>
                <c:pt idx="5">
                  <c:v>17.40749807895637</c:v>
                </c:pt>
                <c:pt idx="6">
                  <c:v>17.47245900029885</c:v>
                </c:pt>
                <c:pt idx="7">
                  <c:v>17.05957321214867</c:v>
                </c:pt>
                <c:pt idx="8">
                  <c:v>17.11829140738405</c:v>
                </c:pt>
                <c:pt idx="9">
                  <c:v>16.6662587181302</c:v>
                </c:pt>
                <c:pt idx="10">
                  <c:v>16.78847454330124</c:v>
                </c:pt>
                <c:pt idx="11">
                  <c:v>17.03958638944619</c:v>
                </c:pt>
                <c:pt idx="12">
                  <c:v>16.75479604849476</c:v>
                </c:pt>
                <c:pt idx="13">
                  <c:v>17.27033835685548</c:v>
                </c:pt>
                <c:pt idx="14">
                  <c:v>16.59005202103626</c:v>
                </c:pt>
                <c:pt idx="15">
                  <c:v>16.48901912451521</c:v>
                </c:pt>
                <c:pt idx="16">
                  <c:v>16.03438276648381</c:v>
                </c:pt>
                <c:pt idx="17">
                  <c:v>15.85455044649647</c:v>
                </c:pt>
                <c:pt idx="18">
                  <c:v>16.42895533093207</c:v>
                </c:pt>
                <c:pt idx="19">
                  <c:v>15.58897707293379</c:v>
                </c:pt>
                <c:pt idx="20">
                  <c:v>15.6490189173811</c:v>
                </c:pt>
                <c:pt idx="21">
                  <c:v>15.81098058500907</c:v>
                </c:pt>
                <c:pt idx="22">
                  <c:v>15.49073218131293</c:v>
                </c:pt>
                <c:pt idx="23">
                  <c:v>15.8922972166631</c:v>
                </c:pt>
                <c:pt idx="24">
                  <c:v>15.1500905037527</c:v>
                </c:pt>
                <c:pt idx="25">
                  <c:v>14.87627812026719</c:v>
                </c:pt>
                <c:pt idx="26">
                  <c:v>14.33940409587842</c:v>
                </c:pt>
                <c:pt idx="27">
                  <c:v>13.55104145184539</c:v>
                </c:pt>
                <c:pt idx="28">
                  <c:v>12.08095136888774</c:v>
                </c:pt>
                <c:pt idx="29">
                  <c:v>12.00773404980896</c:v>
                </c:pt>
                <c:pt idx="30">
                  <c:v>11.71925071203754</c:v>
                </c:pt>
                <c:pt idx="31">
                  <c:v>11.54806071447257</c:v>
                </c:pt>
                <c:pt idx="32">
                  <c:v>11.3240319847346</c:v>
                </c:pt>
                <c:pt idx="33">
                  <c:v>11.03788667542023</c:v>
                </c:pt>
                <c:pt idx="34">
                  <c:v>10.64307387476521</c:v>
                </c:pt>
                <c:pt idx="35">
                  <c:v>9.90920075080056</c:v>
                </c:pt>
                <c:pt idx="36">
                  <c:v>9.527672301583873</c:v>
                </c:pt>
                <c:pt idx="37">
                  <c:v>8.891334048257593</c:v>
                </c:pt>
                <c:pt idx="38">
                  <c:v>7.828154657998112</c:v>
                </c:pt>
                <c:pt idx="39">
                  <c:v>6.970340782676677</c:v>
                </c:pt>
                <c:pt idx="40">
                  <c:v>6.243121608993274</c:v>
                </c:pt>
                <c:pt idx="41">
                  <c:v>5.723848561969061</c:v>
                </c:pt>
                <c:pt idx="42">
                  <c:v>5.368826263349518</c:v>
                </c:pt>
                <c:pt idx="43">
                  <c:v>18.31779648791147</c:v>
                </c:pt>
                <c:pt idx="44">
                  <c:v>18.5013867234709</c:v>
                </c:pt>
                <c:pt idx="45">
                  <c:v>17.73734017024261</c:v>
                </c:pt>
                <c:pt idx="46">
                  <c:v>18.48906861803511</c:v>
                </c:pt>
                <c:pt idx="47">
                  <c:v>17.95449561902929</c:v>
                </c:pt>
                <c:pt idx="48">
                  <c:v>18.58319766819191</c:v>
                </c:pt>
                <c:pt idx="49">
                  <c:v>18.18035395292666</c:v>
                </c:pt>
                <c:pt idx="50">
                  <c:v>19.09437862309191</c:v>
                </c:pt>
                <c:pt idx="51">
                  <c:v>19.40374368734027</c:v>
                </c:pt>
                <c:pt idx="52">
                  <c:v>20.02645265520339</c:v>
                </c:pt>
                <c:pt idx="53">
                  <c:v>20.69354195807493</c:v>
                </c:pt>
                <c:pt idx="54">
                  <c:v>20.41302063843506</c:v>
                </c:pt>
                <c:pt idx="55">
                  <c:v>19.82955142919153</c:v>
                </c:pt>
                <c:pt idx="56">
                  <c:v>19.57696821171626</c:v>
                </c:pt>
                <c:pt idx="57">
                  <c:v>19.48760662063602</c:v>
                </c:pt>
                <c:pt idx="58">
                  <c:v>18.75637752206889</c:v>
                </c:pt>
                <c:pt idx="59">
                  <c:v>18.52458328030683</c:v>
                </c:pt>
                <c:pt idx="60">
                  <c:v>17.65263907272384</c:v>
                </c:pt>
                <c:pt idx="61">
                  <c:v>17.09892427573864</c:v>
                </c:pt>
                <c:pt idx="62">
                  <c:v>16.42731473761413</c:v>
                </c:pt>
                <c:pt idx="63">
                  <c:v>15.62275067006803</c:v>
                </c:pt>
                <c:pt idx="64">
                  <c:v>14.38476509147671</c:v>
                </c:pt>
                <c:pt idx="65">
                  <c:v>13.27049880131196</c:v>
                </c:pt>
                <c:pt idx="66">
                  <c:v>11.96890541882527</c:v>
                </c:pt>
                <c:pt idx="67">
                  <c:v>11.13702222231139</c:v>
                </c:pt>
                <c:pt idx="68">
                  <c:v>10.02469496440289</c:v>
                </c:pt>
                <c:pt idx="69">
                  <c:v>9.013039666850644</c:v>
                </c:pt>
                <c:pt idx="70">
                  <c:v>7.842120108267722</c:v>
                </c:pt>
                <c:pt idx="71">
                  <c:v>7.137892276816904</c:v>
                </c:pt>
                <c:pt idx="72">
                  <c:v>6.506031020707921</c:v>
                </c:pt>
                <c:pt idx="73">
                  <c:v>5.083969959774144</c:v>
                </c:pt>
                <c:pt idx="74">
                  <c:v>4.937042783387035</c:v>
                </c:pt>
                <c:pt idx="75">
                  <c:v>4.897496207632267</c:v>
                </c:pt>
                <c:pt idx="76">
                  <c:v>5.208815206795061</c:v>
                </c:pt>
              </c:numCache>
            </c:numRef>
          </c:yVal>
        </c:ser>
        <c:ser>
          <c:idx val="0"/>
          <c:order val="5"/>
          <c:tx>
            <c:strRef>
              <c:f>'011013TSR8XD3Grid.txt'!$C$1</c:f>
              <c:strCache>
                <c:ptCount val="1"/>
                <c:pt idx="0">
                  <c:v>LDA, x/D=3, TSR=8.00</c:v>
                </c:pt>
              </c:strCache>
            </c:strRef>
          </c:tx>
          <c:spPr>
            <a:ln w="25400">
              <a:solidFill>
                <a:srgbClr val="0000FF"/>
              </a:solidFill>
            </a:ln>
            <a:effectLst/>
          </c:spPr>
          <c:marker>
            <c:symbol val="triangle"/>
            <c:size val="8"/>
            <c:spPr>
              <a:noFill/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'011013TSR8XD3Grid.txt'!$A$6:$A$36</c:f>
              <c:numCache>
                <c:formatCode>General</c:formatCode>
                <c:ptCount val="31"/>
                <c:pt idx="0">
                  <c:v>650.0</c:v>
                </c:pt>
                <c:pt idx="1">
                  <c:v>600.0</c:v>
                </c:pt>
                <c:pt idx="2">
                  <c:v>550.0</c:v>
                </c:pt>
                <c:pt idx="3">
                  <c:v>500.0</c:v>
                </c:pt>
                <c:pt idx="4">
                  <c:v>450.0</c:v>
                </c:pt>
                <c:pt idx="5">
                  <c:v>400.0</c:v>
                </c:pt>
                <c:pt idx="6">
                  <c:v>350.0</c:v>
                </c:pt>
                <c:pt idx="7">
                  <c:v>300.0</c:v>
                </c:pt>
                <c:pt idx="8">
                  <c:v>250.0</c:v>
                </c:pt>
                <c:pt idx="9">
                  <c:v>200.0</c:v>
                </c:pt>
                <c:pt idx="10">
                  <c:v>150.0</c:v>
                </c:pt>
                <c:pt idx="11">
                  <c:v>100.0</c:v>
                </c:pt>
                <c:pt idx="12">
                  <c:v>50.0</c:v>
                </c:pt>
                <c:pt idx="13">
                  <c:v>0.0</c:v>
                </c:pt>
                <c:pt idx="14">
                  <c:v>-50.0</c:v>
                </c:pt>
                <c:pt idx="15">
                  <c:v>-100.0</c:v>
                </c:pt>
                <c:pt idx="16">
                  <c:v>-150.0</c:v>
                </c:pt>
                <c:pt idx="17">
                  <c:v>-200.0</c:v>
                </c:pt>
                <c:pt idx="18">
                  <c:v>-250.0</c:v>
                </c:pt>
                <c:pt idx="19">
                  <c:v>-300.0</c:v>
                </c:pt>
                <c:pt idx="20">
                  <c:v>-350.0</c:v>
                </c:pt>
                <c:pt idx="21">
                  <c:v>-400.0</c:v>
                </c:pt>
                <c:pt idx="22">
                  <c:v>-450.0</c:v>
                </c:pt>
                <c:pt idx="23">
                  <c:v>-500.0</c:v>
                </c:pt>
                <c:pt idx="24">
                  <c:v>-550.0</c:v>
                </c:pt>
                <c:pt idx="25">
                  <c:v>-600.0</c:v>
                </c:pt>
                <c:pt idx="26">
                  <c:v>-650.0</c:v>
                </c:pt>
                <c:pt idx="27">
                  <c:v>-700.0</c:v>
                </c:pt>
                <c:pt idx="28">
                  <c:v>-750.0</c:v>
                </c:pt>
                <c:pt idx="29">
                  <c:v>-800.0</c:v>
                </c:pt>
                <c:pt idx="30">
                  <c:v>-850.0</c:v>
                </c:pt>
              </c:numCache>
            </c:numRef>
          </c:xVal>
          <c:yVal>
            <c:numRef>
              <c:f>'011013TSR8XD3Grid.txt'!$O$6:$O$36</c:f>
              <c:numCache>
                <c:formatCode>0.00</c:formatCode>
                <c:ptCount val="31"/>
                <c:pt idx="0">
                  <c:v>7.61281826163301</c:v>
                </c:pt>
                <c:pt idx="1">
                  <c:v>10.80733944954128</c:v>
                </c:pt>
                <c:pt idx="2">
                  <c:v>14.11012782694199</c:v>
                </c:pt>
                <c:pt idx="3">
                  <c:v>16.92160611854685</c:v>
                </c:pt>
                <c:pt idx="4">
                  <c:v>18.7536198308815</c:v>
                </c:pt>
                <c:pt idx="5">
                  <c:v>20.2738683910232</c:v>
                </c:pt>
                <c:pt idx="6">
                  <c:v>21.22347066167291</c:v>
                </c:pt>
                <c:pt idx="7">
                  <c:v>20.93407418531311</c:v>
                </c:pt>
                <c:pt idx="8">
                  <c:v>20.41544952937358</c:v>
                </c:pt>
                <c:pt idx="9">
                  <c:v>19.29765321627553</c:v>
                </c:pt>
                <c:pt idx="10">
                  <c:v>18.55883877656817</c:v>
                </c:pt>
                <c:pt idx="11">
                  <c:v>18.42827728208648</c:v>
                </c:pt>
                <c:pt idx="12">
                  <c:v>18.54742915323265</c:v>
                </c:pt>
                <c:pt idx="13">
                  <c:v>18.18333611621306</c:v>
                </c:pt>
                <c:pt idx="14">
                  <c:v>17.93766578249337</c:v>
                </c:pt>
                <c:pt idx="15">
                  <c:v>17.22352155028399</c:v>
                </c:pt>
                <c:pt idx="16">
                  <c:v>17.28540231815891</c:v>
                </c:pt>
                <c:pt idx="17">
                  <c:v>16.63849923947947</c:v>
                </c:pt>
                <c:pt idx="18">
                  <c:v>16.50280659976186</c:v>
                </c:pt>
                <c:pt idx="19">
                  <c:v>16.08518581367724</c:v>
                </c:pt>
                <c:pt idx="20">
                  <c:v>16.28198695434019</c:v>
                </c:pt>
                <c:pt idx="21">
                  <c:v>15.78912901113294</c:v>
                </c:pt>
                <c:pt idx="22">
                  <c:v>15.37311058074781</c:v>
                </c:pt>
                <c:pt idx="23">
                  <c:v>15.82444753515685</c:v>
                </c:pt>
                <c:pt idx="24">
                  <c:v>15.08932526206998</c:v>
                </c:pt>
                <c:pt idx="25">
                  <c:v>14.81586805061851</c:v>
                </c:pt>
                <c:pt idx="26">
                  <c:v>14.56617243272927</c:v>
                </c:pt>
                <c:pt idx="27">
                  <c:v>13.6333900300929</c:v>
                </c:pt>
                <c:pt idx="28">
                  <c:v>12.40593072514329</c:v>
                </c:pt>
                <c:pt idx="29">
                  <c:v>11.72579098753596</c:v>
                </c:pt>
                <c:pt idx="30">
                  <c:v>10.59357060849598</c:v>
                </c:pt>
              </c:numCache>
            </c:numRef>
          </c:yVal>
        </c:ser>
        <c:axId val="515654536"/>
        <c:axId val="515664792"/>
      </c:scatterChart>
      <c:valAx>
        <c:axId val="515654536"/>
        <c:scaling>
          <c:orientation val="minMax"/>
          <c:max val="1000.0"/>
          <c:min val="-1500.0"/>
        </c:scaling>
        <c:axPos val="b"/>
        <c:majorGridlines/>
        <c:title>
          <c:tx>
            <c:rich>
              <a:bodyPr/>
              <a:lstStyle/>
              <a:p>
                <a:pPr>
                  <a:defRPr lang="nb-NO" sz="1400"/>
                </a:pPr>
                <a:r>
                  <a:rPr lang="en-US" sz="1400"/>
                  <a:t>Z (mm)</a:t>
                </a:r>
              </a:p>
            </c:rich>
          </c:tx>
          <c:layout>
            <c:manualLayout>
              <c:xMode val="edge"/>
              <c:yMode val="edge"/>
              <c:x val="0.568068338423396"/>
              <c:y val="0.936205990328379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nb-NO"/>
            </a:pPr>
            <a:endParaRPr lang="en-US"/>
          </a:p>
        </c:txPr>
        <c:crossAx val="515664792"/>
        <c:crosses val="autoZero"/>
        <c:crossBetween val="midCat"/>
        <c:majorUnit val="500.0"/>
        <c:minorUnit val="100.0"/>
      </c:valAx>
      <c:valAx>
        <c:axId val="515664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nb-NO" sz="1400"/>
                </a:pPr>
                <a:r>
                  <a:rPr sz="1400"/>
                  <a:t>Tu=100*u'/U</a:t>
                </a:r>
              </a:p>
            </c:rich>
          </c:tx>
          <c:layout>
            <c:manualLayout>
              <c:xMode val="edge"/>
              <c:yMode val="edge"/>
              <c:x val="0.0206992125984252"/>
              <c:y val="0.407995217875253"/>
            </c:manualLayout>
          </c:layout>
        </c:title>
        <c:numFmt formatCode="#,##0" sourceLinked="0"/>
        <c:tickLblPos val="nextTo"/>
        <c:txPr>
          <a:bodyPr/>
          <a:lstStyle/>
          <a:p>
            <a:pPr>
              <a:defRPr lang="nb-NO"/>
            </a:pPr>
            <a:endParaRPr lang="en-US"/>
          </a:p>
        </c:txPr>
        <c:crossAx val="515654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9868004626071"/>
          <c:y val="0.139112135098868"/>
          <c:w val="0.20674436803579"/>
          <c:h val="0.279093196951667"/>
        </c:manualLayout>
      </c:layout>
      <c:spPr>
        <a:solidFill>
          <a:schemeClr val="bg2">
            <a:lumMod val="90000"/>
          </a:schemeClr>
        </a:solidFill>
      </c:spPr>
      <c:txPr>
        <a:bodyPr/>
        <a:lstStyle/>
        <a:p>
          <a:pPr>
            <a:defRPr lang="nb-NO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215901</xdr:colOff>
      <xdr:row>3</xdr:row>
      <xdr:rowOff>63500</xdr:rowOff>
    </xdr:from>
    <xdr:to>
      <xdr:col>7</xdr:col>
      <xdr:colOff>590551</xdr:colOff>
      <xdr:row>33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</xdr:row>
      <xdr:rowOff>152400</xdr:rowOff>
    </xdr:from>
    <xdr:to>
      <xdr:col>8</xdr:col>
      <xdr:colOff>57150</xdr:colOff>
      <xdr:row>31</xdr:row>
      <xdr:rowOff>136525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302847</xdr:colOff>
      <xdr:row>2</xdr:row>
      <xdr:rowOff>58615</xdr:rowOff>
    </xdr:from>
    <xdr:to>
      <xdr:col>7</xdr:col>
      <xdr:colOff>684335</xdr:colOff>
      <xdr:row>32</xdr:row>
      <xdr:rowOff>23200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877454</xdr:colOff>
      <xdr:row>1</xdr:row>
      <xdr:rowOff>46183</xdr:rowOff>
    </xdr:from>
    <xdr:to>
      <xdr:col>8</xdr:col>
      <xdr:colOff>246495</xdr:colOff>
      <xdr:row>31</xdr:row>
      <xdr:rowOff>134217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</xdr:row>
      <xdr:rowOff>25400</xdr:rowOff>
    </xdr:from>
    <xdr:to>
      <xdr:col>7</xdr:col>
      <xdr:colOff>882650</xdr:colOff>
      <xdr:row>31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114300</xdr:rowOff>
    </xdr:from>
    <xdr:to>
      <xdr:col>7</xdr:col>
      <xdr:colOff>717550</xdr:colOff>
      <xdr:row>30</xdr:row>
      <xdr:rowOff>98425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36"/>
  <sheetViews>
    <sheetView workbookViewId="0">
      <selection activeCell="C2" sqref="C2"/>
    </sheetView>
  </sheetViews>
  <sheetFormatPr baseColWidth="10" defaultColWidth="11" defaultRowHeight="13"/>
  <cols>
    <col min="21" max="21" width="11" style="8"/>
  </cols>
  <sheetData>
    <row r="1" spans="1:21" ht="14">
      <c r="A1" t="s">
        <v>100</v>
      </c>
      <c r="C1" s="6" t="s">
        <v>66</v>
      </c>
    </row>
    <row r="2" spans="1:21">
      <c r="A2" t="s">
        <v>13</v>
      </c>
      <c r="F2" s="7" t="s">
        <v>63</v>
      </c>
      <c r="G2" s="7">
        <v>10.09</v>
      </c>
      <c r="I2" s="7" t="s">
        <v>64</v>
      </c>
      <c r="J2" s="7" t="s">
        <v>65</v>
      </c>
    </row>
    <row r="3" spans="1:21">
      <c r="A3" t="s">
        <v>14</v>
      </c>
    </row>
    <row r="4" spans="1:21">
      <c r="A4" t="s">
        <v>103</v>
      </c>
    </row>
    <row r="5" spans="1:21">
      <c r="A5" t="s">
        <v>16</v>
      </c>
      <c r="B5" t="s">
        <v>104</v>
      </c>
      <c r="C5" t="s">
        <v>105</v>
      </c>
      <c r="D5" t="s">
        <v>106</v>
      </c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18</v>
      </c>
      <c r="K5" t="s">
        <v>17</v>
      </c>
      <c r="L5" t="s">
        <v>19</v>
      </c>
      <c r="M5" t="s">
        <v>20</v>
      </c>
      <c r="N5" t="s">
        <v>21</v>
      </c>
      <c r="O5" t="s">
        <v>22</v>
      </c>
      <c r="P5" t="s">
        <v>5</v>
      </c>
      <c r="Q5" t="s">
        <v>6</v>
      </c>
      <c r="R5" t="s">
        <v>7</v>
      </c>
      <c r="S5" t="s">
        <v>8</v>
      </c>
      <c r="T5" t="s">
        <v>9</v>
      </c>
      <c r="U5" s="8" t="s">
        <v>10</v>
      </c>
    </row>
    <row r="6" spans="1:21">
      <c r="A6">
        <v>650</v>
      </c>
      <c r="B6" s="1">
        <v>0.41840277777777773</v>
      </c>
      <c r="C6">
        <v>50000</v>
      </c>
      <c r="D6">
        <v>657.78</v>
      </c>
      <c r="E6">
        <v>95.63</v>
      </c>
      <c r="F6" s="2">
        <v>11.41</v>
      </c>
      <c r="G6" s="2">
        <v>-3.1550000000000002E-2</v>
      </c>
      <c r="H6" s="2">
        <v>0.43059999999999998</v>
      </c>
      <c r="I6" s="2">
        <v>0.40910000000000002</v>
      </c>
      <c r="J6" s="2">
        <f>F6/$G$2</f>
        <v>1.1308225966303271</v>
      </c>
      <c r="K6" s="2">
        <f>G6/$G$2</f>
        <v>-3.1268582755203172E-3</v>
      </c>
      <c r="L6" s="2">
        <f>(H6/$G$2)^2</f>
        <v>1.8212338703894873E-3</v>
      </c>
      <c r="M6" s="2">
        <f t="shared" ref="M6:M36" si="0">(I6/$G$2)^2</f>
        <v>1.6439046598453369E-3</v>
      </c>
      <c r="N6" s="2">
        <f>T6/($G$2)^2</f>
        <v>-9.8224011645438821E-6</v>
      </c>
      <c r="O6" s="3">
        <f>100*H6/F6</f>
        <v>3.7738825591586322</v>
      </c>
      <c r="P6">
        <v>2.5999999999999999E-2</v>
      </c>
      <c r="Q6">
        <v>-1.6E-2</v>
      </c>
      <c r="R6">
        <v>3.1869999999999998</v>
      </c>
      <c r="S6">
        <v>3.5619999999999998</v>
      </c>
      <c r="T6">
        <v>-1E-3</v>
      </c>
      <c r="U6" s="8">
        <v>1E-3</v>
      </c>
    </row>
    <row r="7" spans="1:21">
      <c r="A7">
        <v>600</v>
      </c>
      <c r="B7" s="1">
        <v>0.41947916666666668</v>
      </c>
      <c r="C7">
        <v>50000</v>
      </c>
      <c r="D7">
        <v>748.32</v>
      </c>
      <c r="E7">
        <v>96.13</v>
      </c>
      <c r="F7" s="2">
        <v>11.39</v>
      </c>
      <c r="G7" s="2">
        <v>-2.1000000000000001E-2</v>
      </c>
      <c r="H7" s="2">
        <v>0.4577</v>
      </c>
      <c r="I7" s="2">
        <v>0.45369999999999999</v>
      </c>
      <c r="J7" s="2">
        <f t="shared" ref="J7:K36" si="1">F7/$G$2</f>
        <v>1.1288404360753221</v>
      </c>
      <c r="K7" s="2">
        <f t="shared" si="1"/>
        <v>-2.0812685827552033E-3</v>
      </c>
      <c r="L7" s="2">
        <f t="shared" ref="L7:L36" si="2">(H7/$G$2)^2</f>
        <v>2.0576878460554712E-3</v>
      </c>
      <c r="M7" s="2">
        <f t="shared" si="0"/>
        <v>2.0218793003700095E-3</v>
      </c>
      <c r="N7" s="2">
        <f t="shared" ref="N7:N36" si="3">T7/($G$2)^2</f>
        <v>-1.4733601746815824E-4</v>
      </c>
      <c r="O7" s="3">
        <f t="shared" ref="O7:O36" si="4">100*H7/F7</f>
        <v>4.0184372256365224</v>
      </c>
      <c r="P7">
        <v>-0.10199999999999999</v>
      </c>
      <c r="Q7">
        <v>0.41699999999999998</v>
      </c>
      <c r="R7">
        <v>3.7</v>
      </c>
      <c r="S7">
        <v>4.8780000000000001</v>
      </c>
      <c r="T7">
        <v>-1.4999999999999999E-2</v>
      </c>
      <c r="U7" s="8">
        <v>1E-3</v>
      </c>
    </row>
    <row r="8" spans="1:21">
      <c r="A8">
        <v>550</v>
      </c>
      <c r="B8" s="1">
        <v>0.42111111111111116</v>
      </c>
      <c r="C8">
        <v>50000</v>
      </c>
      <c r="D8">
        <v>914.4</v>
      </c>
      <c r="E8">
        <v>92.66</v>
      </c>
      <c r="F8" s="2">
        <v>11.22</v>
      </c>
      <c r="G8" s="2">
        <v>-2.947E-2</v>
      </c>
      <c r="H8" s="2">
        <v>0.61880000000000002</v>
      </c>
      <c r="I8" s="2">
        <v>0.60309999999999997</v>
      </c>
      <c r="J8" s="2">
        <f t="shared" si="1"/>
        <v>1.11199207135778</v>
      </c>
      <c r="K8" s="2">
        <f t="shared" si="1"/>
        <v>-2.9207135777998016E-3</v>
      </c>
      <c r="L8" s="2">
        <f t="shared" si="2"/>
        <v>3.7611294189755047E-3</v>
      </c>
      <c r="M8" s="2">
        <f t="shared" si="0"/>
        <v>3.572698144843092E-3</v>
      </c>
      <c r="N8" s="2">
        <f t="shared" si="3"/>
        <v>-8.3490409898623005E-4</v>
      </c>
      <c r="O8" s="3">
        <f t="shared" si="4"/>
        <v>5.5151515151515147</v>
      </c>
      <c r="P8">
        <v>-0.754</v>
      </c>
      <c r="Q8">
        <v>0.60399999999999998</v>
      </c>
      <c r="R8">
        <v>5.8029999999999999</v>
      </c>
      <c r="S8">
        <v>5.125</v>
      </c>
      <c r="T8">
        <v>-8.5000000000000006E-2</v>
      </c>
      <c r="U8" s="8">
        <v>2E-3</v>
      </c>
    </row>
    <row r="9" spans="1:21">
      <c r="A9">
        <v>500</v>
      </c>
      <c r="B9" s="1">
        <v>0.42289351851851853</v>
      </c>
      <c r="C9">
        <v>50000</v>
      </c>
      <c r="D9">
        <v>645.66</v>
      </c>
      <c r="E9">
        <v>96.1</v>
      </c>
      <c r="F9" s="2">
        <v>10.83</v>
      </c>
      <c r="G9" s="2">
        <v>-0.06</v>
      </c>
      <c r="H9" s="2">
        <v>0.81440000000000001</v>
      </c>
      <c r="I9" s="2">
        <v>0.71340000000000003</v>
      </c>
      <c r="J9" s="2">
        <f t="shared" si="1"/>
        <v>1.0733399405351833</v>
      </c>
      <c r="K9" s="2">
        <f t="shared" si="1"/>
        <v>-5.9464816650148661E-3</v>
      </c>
      <c r="L9" s="2">
        <f t="shared" si="2"/>
        <v>6.5146816412446559E-3</v>
      </c>
      <c r="M9" s="2">
        <f t="shared" si="0"/>
        <v>4.9990085268264515E-3</v>
      </c>
      <c r="N9" s="2">
        <f t="shared" si="3"/>
        <v>-1.8466114189342499E-3</v>
      </c>
      <c r="O9" s="3">
        <f t="shared" si="4"/>
        <v>7.5198522622345338</v>
      </c>
      <c r="P9">
        <v>-0.89300000000000002</v>
      </c>
      <c r="Q9">
        <v>0.433</v>
      </c>
      <c r="R9">
        <v>4.4720000000000004</v>
      </c>
      <c r="S9">
        <v>4.1769999999999996</v>
      </c>
      <c r="T9">
        <v>-0.188</v>
      </c>
      <c r="U9" s="8">
        <v>4.0000000000000001E-3</v>
      </c>
    </row>
    <row r="10" spans="1:21">
      <c r="A10">
        <v>450</v>
      </c>
      <c r="B10" s="1">
        <v>0.42402777777777773</v>
      </c>
      <c r="C10">
        <v>50000</v>
      </c>
      <c r="D10">
        <v>705.76</v>
      </c>
      <c r="E10">
        <v>96.05</v>
      </c>
      <c r="F10" s="2">
        <v>10.11</v>
      </c>
      <c r="G10" s="2">
        <v>-7.8119999999999995E-2</v>
      </c>
      <c r="H10" s="2">
        <v>1.0049999999999999</v>
      </c>
      <c r="I10" s="2">
        <v>0.81210000000000004</v>
      </c>
      <c r="J10" s="2">
        <f t="shared" si="1"/>
        <v>1.001982160555005</v>
      </c>
      <c r="K10" s="2">
        <f t="shared" si="1"/>
        <v>-7.7423191278493553E-3</v>
      </c>
      <c r="L10" s="2">
        <f t="shared" si="2"/>
        <v>9.9208707362184335E-3</v>
      </c>
      <c r="M10" s="2">
        <f t="shared" si="0"/>
        <v>6.4779365296081561E-3</v>
      </c>
      <c r="N10" s="2">
        <f t="shared" si="3"/>
        <v>-3.1333459714894987E-3</v>
      </c>
      <c r="O10" s="3">
        <f t="shared" si="4"/>
        <v>9.9406528189910972</v>
      </c>
      <c r="P10">
        <v>-0.48799999999999999</v>
      </c>
      <c r="Q10">
        <v>0.22600000000000001</v>
      </c>
      <c r="R10">
        <v>3.077</v>
      </c>
      <c r="S10">
        <v>3.4060000000000001</v>
      </c>
      <c r="T10">
        <v>-0.31900000000000001</v>
      </c>
      <c r="U10" s="8">
        <v>5.0000000000000001E-3</v>
      </c>
    </row>
    <row r="11" spans="1:21">
      <c r="A11">
        <v>400</v>
      </c>
      <c r="B11" s="1">
        <v>0.42505787037037041</v>
      </c>
      <c r="C11">
        <v>50000</v>
      </c>
      <c r="D11">
        <v>684.27</v>
      </c>
      <c r="E11">
        <v>96.5</v>
      </c>
      <c r="F11" s="2">
        <v>9.3699999999999992</v>
      </c>
      <c r="G11" s="2">
        <v>-9.2869999999999994E-2</v>
      </c>
      <c r="H11" s="2">
        <v>1.06</v>
      </c>
      <c r="I11" s="2">
        <v>0.8327</v>
      </c>
      <c r="J11" s="2">
        <f t="shared" si="1"/>
        <v>0.92864222001982155</v>
      </c>
      <c r="K11" s="2">
        <f t="shared" si="1"/>
        <v>-9.2041625371655101E-3</v>
      </c>
      <c r="L11" s="2">
        <f t="shared" si="2"/>
        <v>1.1036449948481509E-2</v>
      </c>
      <c r="M11" s="2">
        <f t="shared" si="0"/>
        <v>6.810747769578256E-3</v>
      </c>
      <c r="N11" s="2">
        <f t="shared" si="3"/>
        <v>-3.7914468495139388E-3</v>
      </c>
      <c r="O11" s="3">
        <f t="shared" si="4"/>
        <v>11.312700106723588</v>
      </c>
      <c r="P11">
        <v>-0.36599999999999999</v>
      </c>
      <c r="Q11">
        <v>0.16900000000000001</v>
      </c>
      <c r="R11">
        <v>3.0819999999999999</v>
      </c>
      <c r="S11">
        <v>3.36</v>
      </c>
      <c r="T11">
        <v>-0.38600000000000001</v>
      </c>
      <c r="U11" s="8">
        <v>6.0000000000000001E-3</v>
      </c>
    </row>
    <row r="12" spans="1:21">
      <c r="A12">
        <v>350</v>
      </c>
      <c r="B12" s="1">
        <v>0.42615740740740743</v>
      </c>
      <c r="C12">
        <v>50000</v>
      </c>
      <c r="D12">
        <v>1311.62</v>
      </c>
      <c r="E12">
        <v>97.57</v>
      </c>
      <c r="F12" s="2">
        <v>8.5459999999999994</v>
      </c>
      <c r="G12" s="2">
        <v>-7.5319999999999998E-2</v>
      </c>
      <c r="H12" s="2">
        <v>1.1040000000000001</v>
      </c>
      <c r="I12" s="2">
        <v>0.84570000000000001</v>
      </c>
      <c r="J12" s="2">
        <f t="shared" si="1"/>
        <v>0.84697720515361741</v>
      </c>
      <c r="K12" s="2">
        <f t="shared" si="1"/>
        <v>-7.4648166501486623E-3</v>
      </c>
      <c r="L12" s="2">
        <f t="shared" si="2"/>
        <v>1.1971699697764718E-2</v>
      </c>
      <c r="M12" s="2">
        <f t="shared" si="0"/>
        <v>7.025064705067671E-3</v>
      </c>
      <c r="N12" s="2">
        <f t="shared" si="3"/>
        <v>-4.4299029252092914E-3</v>
      </c>
      <c r="O12" s="3">
        <f t="shared" si="4"/>
        <v>12.918324362274751</v>
      </c>
      <c r="P12">
        <v>-0.29399999999999998</v>
      </c>
      <c r="Q12">
        <v>0.20100000000000001</v>
      </c>
      <c r="R12">
        <v>2.92</v>
      </c>
      <c r="S12">
        <v>3.2570000000000001</v>
      </c>
      <c r="T12">
        <v>-0.45100000000000001</v>
      </c>
      <c r="U12" s="8">
        <v>6.0000000000000001E-3</v>
      </c>
    </row>
    <row r="13" spans="1:21">
      <c r="A13">
        <v>300</v>
      </c>
      <c r="B13" s="1">
        <v>0.42685185185185182</v>
      </c>
      <c r="C13">
        <v>50000</v>
      </c>
      <c r="D13">
        <v>922.99</v>
      </c>
      <c r="E13">
        <v>98.08</v>
      </c>
      <c r="F13" s="2">
        <v>7.9020000000000001</v>
      </c>
      <c r="G13" s="2">
        <v>-9.4589999999999994E-2</v>
      </c>
      <c r="H13" s="2">
        <v>1.1619999999999999</v>
      </c>
      <c r="I13" s="2">
        <v>0.85970000000000002</v>
      </c>
      <c r="J13" s="2">
        <f t="shared" si="1"/>
        <v>0.7831516352824579</v>
      </c>
      <c r="K13" s="2">
        <f t="shared" si="1"/>
        <v>-9.3746283448959359E-3</v>
      </c>
      <c r="L13" s="2">
        <f t="shared" si="2"/>
        <v>1.3262638238018388E-2</v>
      </c>
      <c r="M13" s="2">
        <f t="shared" si="0"/>
        <v>7.2595804263118555E-3</v>
      </c>
      <c r="N13" s="2">
        <f t="shared" si="3"/>
        <v>-4.9603125880946604E-3</v>
      </c>
      <c r="O13" s="3">
        <f t="shared" si="4"/>
        <v>14.705137939762084</v>
      </c>
      <c r="P13">
        <v>-0.184</v>
      </c>
      <c r="Q13">
        <v>0.17499999999999999</v>
      </c>
      <c r="R13">
        <v>2.6619999999999999</v>
      </c>
      <c r="S13">
        <v>3.06</v>
      </c>
      <c r="T13">
        <v>-0.505</v>
      </c>
      <c r="U13" s="8">
        <v>7.0000000000000001E-3</v>
      </c>
    </row>
    <row r="14" spans="1:21">
      <c r="A14">
        <v>250</v>
      </c>
      <c r="B14" s="1">
        <v>0.42762731481481481</v>
      </c>
      <c r="C14">
        <v>50000</v>
      </c>
      <c r="D14">
        <v>882.95</v>
      </c>
      <c r="E14">
        <v>98.42</v>
      </c>
      <c r="F14" s="2">
        <v>7.1269999999999998</v>
      </c>
      <c r="G14" s="2">
        <v>-2.3210000000000001E-2</v>
      </c>
      <c r="H14" s="2">
        <v>1.131</v>
      </c>
      <c r="I14" s="2">
        <v>0.90649999999999997</v>
      </c>
      <c r="J14" s="2">
        <f t="shared" si="1"/>
        <v>0.70634291377601588</v>
      </c>
      <c r="K14" s="2">
        <f t="shared" si="1"/>
        <v>-2.3002973240832509E-3</v>
      </c>
      <c r="L14" s="2">
        <f t="shared" si="2"/>
        <v>1.2564432496039118E-2</v>
      </c>
      <c r="M14" s="2">
        <f t="shared" si="0"/>
        <v>8.0714820333549105E-3</v>
      </c>
      <c r="N14" s="2">
        <f t="shared" si="3"/>
        <v>-5.4023206404991359E-3</v>
      </c>
      <c r="O14" s="3">
        <f t="shared" si="4"/>
        <v>15.869229689911604</v>
      </c>
      <c r="P14">
        <v>0.12</v>
      </c>
      <c r="Q14">
        <v>5.0999999999999997E-2</v>
      </c>
      <c r="R14">
        <v>2.6509999999999998</v>
      </c>
      <c r="S14">
        <v>2.819</v>
      </c>
      <c r="T14">
        <v>-0.55000000000000004</v>
      </c>
      <c r="U14" s="8">
        <v>7.0000000000000001E-3</v>
      </c>
    </row>
    <row r="15" spans="1:21">
      <c r="A15">
        <v>200</v>
      </c>
      <c r="B15" s="1">
        <v>0.42843750000000003</v>
      </c>
      <c r="C15">
        <v>50000</v>
      </c>
      <c r="D15">
        <v>775.92</v>
      </c>
      <c r="E15">
        <v>98.56</v>
      </c>
      <c r="F15" s="2">
        <v>6.5350000000000001</v>
      </c>
      <c r="G15" s="2">
        <v>2.1229999999999999E-2</v>
      </c>
      <c r="H15" s="2">
        <v>1.0469999999999999</v>
      </c>
      <c r="I15" s="2">
        <v>0.8952</v>
      </c>
      <c r="J15" s="2">
        <f t="shared" si="1"/>
        <v>0.64767096134786917</v>
      </c>
      <c r="K15" s="2">
        <f t="shared" si="1"/>
        <v>2.1040634291377603E-3</v>
      </c>
      <c r="L15" s="2">
        <f t="shared" si="2"/>
        <v>1.0767404558183483E-2</v>
      </c>
      <c r="M15" s="2">
        <f t="shared" si="0"/>
        <v>7.8715057053417165E-3</v>
      </c>
      <c r="N15" s="2">
        <f t="shared" si="3"/>
        <v>-4.8424437741201344E-3</v>
      </c>
      <c r="O15" s="3">
        <f t="shared" si="4"/>
        <v>16.021423106350419</v>
      </c>
      <c r="P15">
        <v>0.245</v>
      </c>
      <c r="Q15">
        <v>-4.9000000000000002E-2</v>
      </c>
      <c r="R15">
        <v>2.7</v>
      </c>
      <c r="S15">
        <v>2.859</v>
      </c>
      <c r="T15">
        <v>-0.49299999999999999</v>
      </c>
      <c r="U15" s="8">
        <v>7.0000000000000001E-3</v>
      </c>
    </row>
    <row r="16" spans="1:21">
      <c r="A16">
        <v>150</v>
      </c>
      <c r="B16" s="1">
        <v>0.4294560185185185</v>
      </c>
      <c r="C16">
        <v>50000</v>
      </c>
      <c r="D16">
        <v>624.70000000000005</v>
      </c>
      <c r="E16">
        <v>98.59</v>
      </c>
      <c r="F16" s="2">
        <v>5.9960000000000004</v>
      </c>
      <c r="G16" s="2">
        <v>8.591E-2</v>
      </c>
      <c r="H16" s="2">
        <v>0.93810000000000004</v>
      </c>
      <c r="I16" s="2">
        <v>0.86960000000000004</v>
      </c>
      <c r="J16" s="2">
        <f t="shared" si="1"/>
        <v>0.59425173439048573</v>
      </c>
      <c r="K16" s="2">
        <f t="shared" si="1"/>
        <v>8.5143706640237859E-3</v>
      </c>
      <c r="L16" s="2">
        <f t="shared" si="2"/>
        <v>8.6440235108994276E-3</v>
      </c>
      <c r="M16" s="2">
        <f t="shared" si="0"/>
        <v>7.4277406218169282E-3</v>
      </c>
      <c r="N16" s="2">
        <f t="shared" si="3"/>
        <v>-3.5851764250585168E-3</v>
      </c>
      <c r="O16" s="3">
        <f t="shared" si="4"/>
        <v>15.645430286857904</v>
      </c>
      <c r="P16">
        <v>0.44600000000000001</v>
      </c>
      <c r="Q16">
        <v>-0.185</v>
      </c>
      <c r="R16">
        <v>2.98</v>
      </c>
      <c r="S16">
        <v>2.8559999999999999</v>
      </c>
      <c r="T16">
        <v>-0.36499999999999999</v>
      </c>
      <c r="U16" s="8">
        <v>6.0000000000000001E-3</v>
      </c>
    </row>
    <row r="17" spans="1:21">
      <c r="A17">
        <v>100</v>
      </c>
      <c r="B17" s="1">
        <v>0.43069444444444444</v>
      </c>
      <c r="C17">
        <v>50000</v>
      </c>
      <c r="D17">
        <v>749.8</v>
      </c>
      <c r="E17">
        <v>97.51</v>
      </c>
      <c r="F17" s="2">
        <v>5.6520000000000001</v>
      </c>
      <c r="G17" s="2">
        <v>0.18720000000000001</v>
      </c>
      <c r="H17" s="2">
        <v>0.82550000000000001</v>
      </c>
      <c r="I17" s="2">
        <v>0.8306</v>
      </c>
      <c r="J17" s="2">
        <f t="shared" si="1"/>
        <v>0.5601585728444004</v>
      </c>
      <c r="K17" s="2">
        <f t="shared" si="1"/>
        <v>1.8553022794846382E-2</v>
      </c>
      <c r="L17" s="2">
        <f t="shared" si="2"/>
        <v>6.6934777291787198E-3</v>
      </c>
      <c r="M17" s="2">
        <f t="shared" si="0"/>
        <v>6.7764388098785853E-3</v>
      </c>
      <c r="N17" s="2">
        <f t="shared" si="3"/>
        <v>-2.6029363086041289E-3</v>
      </c>
      <c r="O17" s="3">
        <f t="shared" si="4"/>
        <v>14.605449398443028</v>
      </c>
      <c r="P17">
        <v>0.53600000000000003</v>
      </c>
      <c r="Q17">
        <v>-0.246</v>
      </c>
      <c r="R17">
        <v>3.2890000000000001</v>
      </c>
      <c r="S17">
        <v>3.1379999999999999</v>
      </c>
      <c r="T17">
        <v>-0.26500000000000001</v>
      </c>
      <c r="U17" s="8">
        <v>5.0000000000000001E-3</v>
      </c>
    </row>
    <row r="18" spans="1:21">
      <c r="A18">
        <v>50</v>
      </c>
      <c r="B18" s="1">
        <v>0.43164351851851851</v>
      </c>
      <c r="C18">
        <v>50000</v>
      </c>
      <c r="D18">
        <v>675.73</v>
      </c>
      <c r="E18">
        <v>97.85</v>
      </c>
      <c r="F18" s="2">
        <v>5.4729999999999999</v>
      </c>
      <c r="G18" s="2">
        <v>0.2989</v>
      </c>
      <c r="H18" s="2">
        <v>0.74490000000000001</v>
      </c>
      <c r="I18" s="2">
        <v>0.79559999999999997</v>
      </c>
      <c r="J18" s="2">
        <f t="shared" si="1"/>
        <v>0.54241823587710603</v>
      </c>
      <c r="K18" s="2">
        <f t="shared" si="1"/>
        <v>2.9623389494549058E-2</v>
      </c>
      <c r="L18" s="2">
        <f t="shared" si="2"/>
        <v>5.4502147668014636E-3</v>
      </c>
      <c r="M18" s="2">
        <f t="shared" si="0"/>
        <v>6.2173772027962412E-3</v>
      </c>
      <c r="N18" s="2">
        <f t="shared" si="3"/>
        <v>-1.4242481688588628E-3</v>
      </c>
      <c r="O18" s="3">
        <f t="shared" si="4"/>
        <v>13.610451306413301</v>
      </c>
      <c r="P18">
        <v>0.60399999999999998</v>
      </c>
      <c r="Q18">
        <v>-0.23300000000000001</v>
      </c>
      <c r="R18">
        <v>3.6949999999999998</v>
      </c>
      <c r="S18">
        <v>3.1760000000000002</v>
      </c>
      <c r="T18">
        <v>-0.14499999999999999</v>
      </c>
      <c r="U18" s="8">
        <v>4.0000000000000001E-3</v>
      </c>
    </row>
    <row r="19" spans="1:21">
      <c r="A19">
        <v>0</v>
      </c>
      <c r="B19" s="1">
        <v>0.43267361111111113</v>
      </c>
      <c r="C19">
        <v>50000</v>
      </c>
      <c r="D19">
        <v>797.58</v>
      </c>
      <c r="E19">
        <v>97.74</v>
      </c>
      <c r="F19" s="2">
        <v>5.4080000000000004</v>
      </c>
      <c r="G19" s="2">
        <v>0.4355</v>
      </c>
      <c r="H19" s="2">
        <v>0.6804</v>
      </c>
      <c r="I19" s="2">
        <v>0.749</v>
      </c>
      <c r="J19" s="2">
        <f t="shared" si="1"/>
        <v>0.53597621407333995</v>
      </c>
      <c r="K19" s="2">
        <f t="shared" si="1"/>
        <v>4.3161546085232906E-2</v>
      </c>
      <c r="L19" s="2">
        <f t="shared" si="2"/>
        <v>4.5472232563027893E-3</v>
      </c>
      <c r="M19" s="2">
        <f t="shared" si="0"/>
        <v>5.5103768757102829E-3</v>
      </c>
      <c r="N19" s="2">
        <f t="shared" si="3"/>
        <v>-4.0271844774629917E-4</v>
      </c>
      <c r="O19" s="3">
        <f t="shared" si="4"/>
        <v>12.581360946745562</v>
      </c>
      <c r="P19">
        <v>0.68300000000000005</v>
      </c>
      <c r="Q19">
        <v>-0.23599999999999999</v>
      </c>
      <c r="R19">
        <v>4.1429999999999998</v>
      </c>
      <c r="S19">
        <v>3.4249999999999998</v>
      </c>
      <c r="T19">
        <v>-4.1000000000000002E-2</v>
      </c>
      <c r="U19" s="8">
        <v>3.0000000000000001E-3</v>
      </c>
    </row>
    <row r="20" spans="1:21">
      <c r="A20">
        <v>-50</v>
      </c>
      <c r="B20" s="1">
        <v>0.43357638888888889</v>
      </c>
      <c r="C20">
        <v>50000</v>
      </c>
      <c r="D20">
        <v>600.76</v>
      </c>
      <c r="E20">
        <v>97.95</v>
      </c>
      <c r="F20" s="2">
        <v>5.4269999999999996</v>
      </c>
      <c r="G20" s="2">
        <v>0.50460000000000005</v>
      </c>
      <c r="H20" s="2">
        <v>0.6784</v>
      </c>
      <c r="I20" s="2">
        <v>0.71579999999999999</v>
      </c>
      <c r="J20" s="2">
        <f t="shared" si="1"/>
        <v>0.53785926660059458</v>
      </c>
      <c r="K20" s="2">
        <f t="shared" si="1"/>
        <v>5.0009910802775032E-2</v>
      </c>
      <c r="L20" s="2">
        <f t="shared" si="2"/>
        <v>4.5205298988980252E-3</v>
      </c>
      <c r="M20" s="2">
        <f t="shared" si="0"/>
        <v>5.0327001486129303E-3</v>
      </c>
      <c r="N20" s="2">
        <f t="shared" si="3"/>
        <v>1.1786881397452659E-4</v>
      </c>
      <c r="O20" s="3">
        <f t="shared" si="4"/>
        <v>12.500460659664641</v>
      </c>
      <c r="P20">
        <v>0.623</v>
      </c>
      <c r="Q20">
        <v>-0.19</v>
      </c>
      <c r="R20">
        <v>4.016</v>
      </c>
      <c r="S20">
        <v>3.7109999999999999</v>
      </c>
      <c r="T20">
        <v>1.2E-2</v>
      </c>
      <c r="U20" s="8">
        <v>3.0000000000000001E-3</v>
      </c>
    </row>
    <row r="21" spans="1:21">
      <c r="A21">
        <v>-100</v>
      </c>
      <c r="B21" s="1">
        <v>0.43468749999999995</v>
      </c>
      <c r="C21">
        <v>50000</v>
      </c>
      <c r="D21">
        <v>587.73</v>
      </c>
      <c r="E21">
        <v>97.58</v>
      </c>
      <c r="F21" s="2">
        <v>5.53</v>
      </c>
      <c r="G21" s="2">
        <v>0.55530000000000002</v>
      </c>
      <c r="H21" s="2">
        <v>0.70309999999999995</v>
      </c>
      <c r="I21" s="2">
        <v>0.68189999999999995</v>
      </c>
      <c r="J21" s="2">
        <f t="shared" si="1"/>
        <v>0.54806739345887023</v>
      </c>
      <c r="K21" s="2">
        <f t="shared" si="1"/>
        <v>5.5034687809712587E-2</v>
      </c>
      <c r="L21" s="2">
        <f t="shared" si="2"/>
        <v>4.8557001849558138E-3</v>
      </c>
      <c r="M21" s="2">
        <f t="shared" si="0"/>
        <v>4.5672948419624758E-3</v>
      </c>
      <c r="N21" s="2">
        <f t="shared" si="3"/>
        <v>3.4378404075903593E-4</v>
      </c>
      <c r="O21" s="3">
        <f t="shared" si="4"/>
        <v>12.714285714285712</v>
      </c>
      <c r="P21">
        <v>0.59</v>
      </c>
      <c r="Q21">
        <v>-4.4999999999999998E-2</v>
      </c>
      <c r="R21">
        <v>3.8820000000000001</v>
      </c>
      <c r="S21">
        <v>3.5710000000000002</v>
      </c>
      <c r="T21">
        <v>3.5000000000000003E-2</v>
      </c>
      <c r="U21" s="8">
        <v>3.0000000000000001E-3</v>
      </c>
    </row>
    <row r="22" spans="1:21">
      <c r="A22">
        <v>-150</v>
      </c>
      <c r="B22" s="1">
        <v>0.43585648148148143</v>
      </c>
      <c r="C22">
        <v>50000</v>
      </c>
      <c r="D22">
        <v>868.98</v>
      </c>
      <c r="E22">
        <v>97.52</v>
      </c>
      <c r="F22" s="2">
        <v>5.6269999999999998</v>
      </c>
      <c r="G22" s="2">
        <v>0.50839999999999996</v>
      </c>
      <c r="H22" s="2">
        <v>0.71940000000000004</v>
      </c>
      <c r="I22" s="2">
        <v>0.67179999999999995</v>
      </c>
      <c r="J22" s="2">
        <f t="shared" si="1"/>
        <v>0.55768087215064421</v>
      </c>
      <c r="K22" s="2">
        <f t="shared" si="1"/>
        <v>5.0386521308225962E-2</v>
      </c>
      <c r="L22" s="2">
        <f t="shared" si="2"/>
        <v>5.0834497451578021E-3</v>
      </c>
      <c r="M22" s="2">
        <f t="shared" si="0"/>
        <v>4.4329993389524008E-3</v>
      </c>
      <c r="N22" s="2">
        <f t="shared" si="3"/>
        <v>6.0898887220172066E-4</v>
      </c>
      <c r="O22" s="3">
        <f t="shared" si="4"/>
        <v>12.784787631064511</v>
      </c>
      <c r="P22">
        <v>0.48499999999999999</v>
      </c>
      <c r="Q22">
        <v>-5.6000000000000001E-2</v>
      </c>
      <c r="R22">
        <v>3.5569999999999999</v>
      </c>
      <c r="S22">
        <v>3.5710000000000002</v>
      </c>
      <c r="T22">
        <v>6.2E-2</v>
      </c>
      <c r="U22" s="8">
        <v>3.0000000000000001E-3</v>
      </c>
    </row>
    <row r="23" spans="1:21">
      <c r="A23">
        <v>-200</v>
      </c>
      <c r="B23" s="1">
        <v>0.43673611111111116</v>
      </c>
      <c r="C23">
        <v>50000</v>
      </c>
      <c r="D23">
        <v>684.23</v>
      </c>
      <c r="E23">
        <v>97.55</v>
      </c>
      <c r="F23" s="2">
        <v>5.7939999999999996</v>
      </c>
      <c r="G23" s="2">
        <v>0.45390000000000003</v>
      </c>
      <c r="H23" s="2">
        <v>0.749</v>
      </c>
      <c r="I23" s="2">
        <v>0.67249999999999999</v>
      </c>
      <c r="J23" s="2">
        <f t="shared" si="1"/>
        <v>0.57423191278493557</v>
      </c>
      <c r="K23" s="2">
        <f t="shared" si="1"/>
        <v>4.4985133795837469E-2</v>
      </c>
      <c r="L23" s="2">
        <f t="shared" si="2"/>
        <v>5.5103768757102829E-3</v>
      </c>
      <c r="M23" s="2">
        <f t="shared" si="0"/>
        <v>4.4422423166722491E-3</v>
      </c>
      <c r="N23" s="2">
        <f t="shared" si="3"/>
        <v>7.3668008734079115E-4</v>
      </c>
      <c r="O23" s="3">
        <f t="shared" si="4"/>
        <v>12.927166033828099</v>
      </c>
      <c r="P23">
        <v>0.40100000000000002</v>
      </c>
      <c r="Q23">
        <v>3.9E-2</v>
      </c>
      <c r="R23">
        <v>3.319</v>
      </c>
      <c r="S23">
        <v>3.3919999999999999</v>
      </c>
      <c r="T23">
        <v>7.4999999999999997E-2</v>
      </c>
      <c r="U23" s="8">
        <v>3.0000000000000001E-3</v>
      </c>
    </row>
    <row r="24" spans="1:21">
      <c r="A24">
        <v>-250</v>
      </c>
      <c r="B24" s="1">
        <v>0.4377199074074074</v>
      </c>
      <c r="C24">
        <v>50000</v>
      </c>
      <c r="D24">
        <v>645.66</v>
      </c>
      <c r="E24">
        <v>97.26</v>
      </c>
      <c r="F24" s="2">
        <v>5.8780000000000001</v>
      </c>
      <c r="G24" s="2">
        <v>0.3301</v>
      </c>
      <c r="H24" s="2">
        <v>0.76149999999999995</v>
      </c>
      <c r="I24" s="2">
        <v>0.6794</v>
      </c>
      <c r="J24" s="2">
        <f t="shared" si="1"/>
        <v>0.58255698711595638</v>
      </c>
      <c r="K24" s="2">
        <f t="shared" si="1"/>
        <v>3.2715559960356792E-2</v>
      </c>
      <c r="L24" s="2">
        <f t="shared" si="2"/>
        <v>5.6958360876983253E-3</v>
      </c>
      <c r="M24" s="2">
        <f t="shared" si="0"/>
        <v>4.5338667551992427E-3</v>
      </c>
      <c r="N24" s="2">
        <f t="shared" si="3"/>
        <v>7.5632488966987895E-4</v>
      </c>
      <c r="O24" s="3">
        <f t="shared" si="4"/>
        <v>12.955086764205511</v>
      </c>
      <c r="P24">
        <v>0.33200000000000002</v>
      </c>
      <c r="Q24">
        <v>-7.6999999999999999E-2</v>
      </c>
      <c r="R24">
        <v>3.3090000000000002</v>
      </c>
      <c r="S24">
        <v>3.39</v>
      </c>
      <c r="T24">
        <v>7.6999999999999999E-2</v>
      </c>
      <c r="U24" s="8">
        <v>3.0000000000000001E-3</v>
      </c>
    </row>
    <row r="25" spans="1:21">
      <c r="A25">
        <v>-300</v>
      </c>
      <c r="B25" s="1">
        <v>0.43893518518518521</v>
      </c>
      <c r="C25">
        <v>50000</v>
      </c>
      <c r="D25">
        <v>1331.23</v>
      </c>
      <c r="E25">
        <v>97.43</v>
      </c>
      <c r="F25" s="2">
        <v>5.9429999999999996</v>
      </c>
      <c r="G25" s="2">
        <v>0.21929999999999999</v>
      </c>
      <c r="H25" s="2">
        <v>0.77600000000000002</v>
      </c>
      <c r="I25" s="2">
        <v>0.66420000000000001</v>
      </c>
      <c r="J25" s="2">
        <f t="shared" si="1"/>
        <v>0.58899900891972246</v>
      </c>
      <c r="K25" s="2">
        <f t="shared" si="1"/>
        <v>2.1734390485629335E-2</v>
      </c>
      <c r="L25" s="2">
        <f t="shared" si="2"/>
        <v>5.9148142436603766E-3</v>
      </c>
      <c r="M25" s="2">
        <f t="shared" si="0"/>
        <v>4.3332666064880895E-3</v>
      </c>
      <c r="N25" s="2">
        <f t="shared" si="3"/>
        <v>9.4295051179621274E-4</v>
      </c>
      <c r="O25" s="3">
        <f t="shared" si="4"/>
        <v>13.057378428403165</v>
      </c>
      <c r="P25">
        <v>0.33800000000000002</v>
      </c>
      <c r="Q25">
        <v>3.3000000000000002E-2</v>
      </c>
      <c r="R25">
        <v>3.11</v>
      </c>
      <c r="S25">
        <v>3.4169999999999998</v>
      </c>
      <c r="T25">
        <v>9.6000000000000002E-2</v>
      </c>
      <c r="U25" s="8">
        <v>3.0000000000000001E-3</v>
      </c>
    </row>
    <row r="26" spans="1:21">
      <c r="A26">
        <v>-350</v>
      </c>
      <c r="B26" s="1">
        <v>0.43957175925925923</v>
      </c>
      <c r="C26">
        <v>50000</v>
      </c>
      <c r="D26">
        <v>765.96</v>
      </c>
      <c r="E26">
        <v>97.65</v>
      </c>
      <c r="F26" s="2">
        <v>6.1139999999999999</v>
      </c>
      <c r="G26" s="2">
        <v>0.13669999999999999</v>
      </c>
      <c r="H26" s="2">
        <v>0.80630000000000002</v>
      </c>
      <c r="I26" s="2">
        <v>0.67689999999999995</v>
      </c>
      <c r="J26" s="2">
        <f t="shared" si="1"/>
        <v>0.60594648166501486</v>
      </c>
      <c r="K26" s="2">
        <f t="shared" si="1"/>
        <v>1.3548067393458868E-2</v>
      </c>
      <c r="L26" s="2">
        <f t="shared" si="2"/>
        <v>6.3857364001489083E-3</v>
      </c>
      <c r="M26" s="2">
        <f t="shared" si="0"/>
        <v>4.500561448450565E-3</v>
      </c>
      <c r="N26" s="2">
        <f t="shared" si="3"/>
        <v>1.090286529264371E-3</v>
      </c>
      <c r="O26" s="3">
        <f t="shared" si="4"/>
        <v>13.187765783447825</v>
      </c>
      <c r="P26">
        <v>0.27800000000000002</v>
      </c>
      <c r="Q26">
        <v>-1.7000000000000001E-2</v>
      </c>
      <c r="R26">
        <v>3.004</v>
      </c>
      <c r="S26">
        <v>3.3490000000000002</v>
      </c>
      <c r="T26">
        <v>0.111</v>
      </c>
      <c r="U26" s="8">
        <v>3.0000000000000001E-3</v>
      </c>
    </row>
    <row r="27" spans="1:21">
      <c r="A27">
        <v>-400</v>
      </c>
      <c r="B27" s="1">
        <v>0.44045138888888885</v>
      </c>
      <c r="C27">
        <v>50000</v>
      </c>
      <c r="D27">
        <v>718.19</v>
      </c>
      <c r="E27">
        <v>97.44</v>
      </c>
      <c r="F27" s="2">
        <v>6.2469999999999999</v>
      </c>
      <c r="G27" s="2">
        <v>1.976E-2</v>
      </c>
      <c r="H27" s="2">
        <v>0.82550000000000001</v>
      </c>
      <c r="I27" s="2">
        <v>0.69310000000000005</v>
      </c>
      <c r="J27" s="2">
        <f t="shared" si="1"/>
        <v>0.61912784935579779</v>
      </c>
      <c r="K27" s="2">
        <f t="shared" si="1"/>
        <v>1.9583746283448958E-3</v>
      </c>
      <c r="L27" s="2">
        <f t="shared" si="2"/>
        <v>6.6934777291787198E-3</v>
      </c>
      <c r="M27" s="2">
        <f t="shared" si="0"/>
        <v>4.7185598198964535E-3</v>
      </c>
      <c r="N27" s="2">
        <f t="shared" si="3"/>
        <v>1.4537153723524945E-3</v>
      </c>
      <c r="O27" s="3">
        <f t="shared" si="4"/>
        <v>13.2143428845846</v>
      </c>
      <c r="P27">
        <v>0.14299999999999999</v>
      </c>
      <c r="Q27">
        <v>-2.9000000000000001E-2</v>
      </c>
      <c r="R27">
        <v>2.8279999999999998</v>
      </c>
      <c r="S27">
        <v>3.14</v>
      </c>
      <c r="T27">
        <v>0.14799999999999999</v>
      </c>
      <c r="U27" s="8">
        <v>4.0000000000000001E-3</v>
      </c>
    </row>
    <row r="28" spans="1:21">
      <c r="A28">
        <v>-450</v>
      </c>
      <c r="B28" s="1">
        <v>0.44144675925925925</v>
      </c>
      <c r="C28">
        <v>50000</v>
      </c>
      <c r="D28">
        <v>745.88</v>
      </c>
      <c r="E28">
        <v>97.42</v>
      </c>
      <c r="F28" s="2">
        <v>6.3760000000000003</v>
      </c>
      <c r="G28" s="2">
        <v>-3.4540000000000001E-2</v>
      </c>
      <c r="H28" s="2">
        <v>0.80210000000000004</v>
      </c>
      <c r="I28" s="2">
        <v>0.67879999999999996</v>
      </c>
      <c r="J28" s="2">
        <f t="shared" si="1"/>
        <v>0.63191278493557979</v>
      </c>
      <c r="K28" s="2">
        <f t="shared" si="1"/>
        <v>-3.423191278493558E-3</v>
      </c>
      <c r="L28" s="2">
        <f t="shared" si="2"/>
        <v>6.3193833300100874E-3</v>
      </c>
      <c r="M28" s="2">
        <f t="shared" si="0"/>
        <v>4.525862284042231E-3</v>
      </c>
      <c r="N28" s="2">
        <f t="shared" si="3"/>
        <v>1.345668959542512E-3</v>
      </c>
      <c r="O28" s="3">
        <f t="shared" si="4"/>
        <v>12.579987452948558</v>
      </c>
      <c r="P28">
        <v>3.9E-2</v>
      </c>
      <c r="Q28">
        <v>-5.3999999999999999E-2</v>
      </c>
      <c r="R28">
        <v>2.7410000000000001</v>
      </c>
      <c r="S28">
        <v>3.0760000000000001</v>
      </c>
      <c r="T28">
        <v>0.13700000000000001</v>
      </c>
      <c r="U28" s="8">
        <v>3.0000000000000001E-3</v>
      </c>
    </row>
    <row r="29" spans="1:21">
      <c r="A29">
        <v>-500</v>
      </c>
      <c r="B29" s="1">
        <v>0.44237268518518519</v>
      </c>
      <c r="C29">
        <v>50000</v>
      </c>
      <c r="D29">
        <v>873.88</v>
      </c>
      <c r="E29">
        <v>97.46</v>
      </c>
      <c r="F29" s="2">
        <v>6.5259999999999998</v>
      </c>
      <c r="G29" s="2">
        <v>-9.9150000000000002E-2</v>
      </c>
      <c r="H29" s="2">
        <v>0.81100000000000005</v>
      </c>
      <c r="I29" s="2">
        <v>0.68100000000000005</v>
      </c>
      <c r="J29" s="2">
        <f t="shared" si="1"/>
        <v>0.64677898909811693</v>
      </c>
      <c r="K29" s="2">
        <f t="shared" si="1"/>
        <v>-9.8265609514370661E-3</v>
      </c>
      <c r="L29" s="2">
        <f t="shared" si="2"/>
        <v>6.4603995163449671E-3</v>
      </c>
      <c r="M29" s="2">
        <f t="shared" si="0"/>
        <v>4.5552465864700372E-3</v>
      </c>
      <c r="N29" s="2">
        <f t="shared" si="3"/>
        <v>1.2965569537197925E-3</v>
      </c>
      <c r="O29" s="3">
        <f t="shared" si="4"/>
        <v>12.427214220042908</v>
      </c>
      <c r="P29">
        <v>-0.01</v>
      </c>
      <c r="Q29">
        <v>-0.01</v>
      </c>
      <c r="R29">
        <v>2.7850000000000001</v>
      </c>
      <c r="S29">
        <v>3.2879999999999998</v>
      </c>
      <c r="T29">
        <v>0.13200000000000001</v>
      </c>
      <c r="U29" s="8">
        <v>4.0000000000000001E-3</v>
      </c>
    </row>
    <row r="30" spans="1:21">
      <c r="A30">
        <v>-550</v>
      </c>
      <c r="B30" s="1">
        <v>0.44350694444444444</v>
      </c>
      <c r="C30">
        <v>50000</v>
      </c>
      <c r="D30">
        <v>903.52</v>
      </c>
      <c r="E30">
        <v>97.21</v>
      </c>
      <c r="F30" s="2">
        <v>6.6929999999999996</v>
      </c>
      <c r="G30" s="2">
        <v>-0.14000000000000001</v>
      </c>
      <c r="H30" s="2">
        <v>0.80800000000000005</v>
      </c>
      <c r="I30" s="2">
        <v>0.69579999999999997</v>
      </c>
      <c r="J30" s="2">
        <f t="shared" si="1"/>
        <v>0.66333002973240829</v>
      </c>
      <c r="K30" s="2">
        <f t="shared" si="1"/>
        <v>-1.3875123885034689E-2</v>
      </c>
      <c r="L30" s="2">
        <f t="shared" si="2"/>
        <v>6.412692113888778E-3</v>
      </c>
      <c r="M30" s="2">
        <f t="shared" si="0"/>
        <v>4.755394118935526E-3</v>
      </c>
      <c r="N30" s="2">
        <f t="shared" si="3"/>
        <v>1.5224721805043018E-3</v>
      </c>
      <c r="O30" s="3">
        <f t="shared" si="4"/>
        <v>12.072314358284778</v>
      </c>
      <c r="P30">
        <v>-3.6999999999999998E-2</v>
      </c>
      <c r="Q30">
        <v>2.8000000000000001E-2</v>
      </c>
      <c r="R30">
        <v>2.8439999999999999</v>
      </c>
      <c r="S30">
        <v>3.3290000000000002</v>
      </c>
      <c r="T30">
        <v>0.155</v>
      </c>
      <c r="U30" s="8">
        <v>4.0000000000000001E-3</v>
      </c>
    </row>
    <row r="31" spans="1:21">
      <c r="A31">
        <v>-600</v>
      </c>
      <c r="B31" s="1">
        <v>0.44428240740740743</v>
      </c>
      <c r="C31">
        <v>50000</v>
      </c>
      <c r="D31">
        <v>802.58</v>
      </c>
      <c r="E31">
        <v>97.22</v>
      </c>
      <c r="F31" s="2">
        <v>6.9109999999999996</v>
      </c>
      <c r="G31" s="2">
        <v>-0.14580000000000001</v>
      </c>
      <c r="H31" s="2">
        <v>0.83450000000000002</v>
      </c>
      <c r="I31" s="2">
        <v>0.71919999999999995</v>
      </c>
      <c r="J31" s="2">
        <f t="shared" si="1"/>
        <v>0.68493557978196229</v>
      </c>
      <c r="K31" s="2">
        <f t="shared" si="1"/>
        <v>-1.4449950445986126E-2</v>
      </c>
      <c r="L31" s="2">
        <f t="shared" si="2"/>
        <v>6.8402244025770062E-3</v>
      </c>
      <c r="M31" s="2">
        <f t="shared" si="0"/>
        <v>5.0806236438947381E-3</v>
      </c>
      <c r="N31" s="2">
        <f t="shared" si="3"/>
        <v>1.9939474364024084E-3</v>
      </c>
      <c r="O31" s="3">
        <f t="shared" si="4"/>
        <v>12.074952973520476</v>
      </c>
      <c r="P31">
        <v>1.2999999999999999E-2</v>
      </c>
      <c r="Q31">
        <v>-1E-3</v>
      </c>
      <c r="R31">
        <v>2.851</v>
      </c>
      <c r="S31">
        <v>3.1890000000000001</v>
      </c>
      <c r="T31">
        <v>0.20300000000000001</v>
      </c>
      <c r="U31" s="8">
        <v>4.0000000000000001E-3</v>
      </c>
    </row>
    <row r="32" spans="1:21">
      <c r="A32">
        <v>-650</v>
      </c>
      <c r="B32" s="1">
        <v>0.44528935185185187</v>
      </c>
      <c r="C32">
        <v>50000</v>
      </c>
      <c r="D32">
        <v>587.67999999999995</v>
      </c>
      <c r="E32">
        <v>97.55</v>
      </c>
      <c r="F32" s="2">
        <v>7.2130000000000001</v>
      </c>
      <c r="G32" s="2">
        <v>-0.15240000000000001</v>
      </c>
      <c r="H32" s="2">
        <v>0.81579999999999997</v>
      </c>
      <c r="I32" s="2">
        <v>0.72319999999999995</v>
      </c>
      <c r="J32" s="2">
        <f t="shared" si="1"/>
        <v>0.71486620416253721</v>
      </c>
      <c r="K32" s="2">
        <f t="shared" si="1"/>
        <v>-1.5104063429137761E-2</v>
      </c>
      <c r="L32" s="2">
        <f t="shared" si="2"/>
        <v>6.5370991109744694E-3</v>
      </c>
      <c r="M32" s="2">
        <f t="shared" si="0"/>
        <v>5.1372949696536904E-3</v>
      </c>
      <c r="N32" s="2">
        <f t="shared" si="3"/>
        <v>2.092171448047847E-3</v>
      </c>
      <c r="O32" s="3">
        <f t="shared" si="4"/>
        <v>11.310134479412172</v>
      </c>
      <c r="P32">
        <v>-9.6000000000000002E-2</v>
      </c>
      <c r="Q32">
        <v>8.5999999999999993E-2</v>
      </c>
      <c r="R32">
        <v>2.9510000000000001</v>
      </c>
      <c r="S32">
        <v>3.1240000000000001</v>
      </c>
      <c r="T32">
        <v>0.21299999999999999</v>
      </c>
      <c r="U32" s="8">
        <v>4.0000000000000001E-3</v>
      </c>
    </row>
    <row r="33" spans="1:21">
      <c r="A33">
        <v>-700</v>
      </c>
      <c r="B33" s="1">
        <v>0.44643518518518516</v>
      </c>
      <c r="C33">
        <v>50000</v>
      </c>
      <c r="D33">
        <v>843.17</v>
      </c>
      <c r="E33">
        <v>97.16</v>
      </c>
      <c r="F33" s="2">
        <v>7.5640000000000001</v>
      </c>
      <c r="G33" s="2">
        <v>-0.14330000000000001</v>
      </c>
      <c r="H33" s="2">
        <v>0.81459999999999999</v>
      </c>
      <c r="I33" s="2">
        <v>0.73909999999999998</v>
      </c>
      <c r="J33" s="2">
        <f t="shared" si="1"/>
        <v>0.74965312190287414</v>
      </c>
      <c r="K33" s="2">
        <f t="shared" si="1"/>
        <v>-1.4202180376610507E-2</v>
      </c>
      <c r="L33" s="2">
        <f t="shared" si="2"/>
        <v>6.5178817795440635E-3</v>
      </c>
      <c r="M33" s="2">
        <f t="shared" si="0"/>
        <v>5.3656713954980013E-3</v>
      </c>
      <c r="N33" s="2">
        <f t="shared" si="3"/>
        <v>2.1216386515414787E-3</v>
      </c>
      <c r="O33" s="3">
        <f t="shared" si="4"/>
        <v>10.769434161819142</v>
      </c>
      <c r="P33">
        <v>-2.7E-2</v>
      </c>
      <c r="Q33">
        <v>0.16500000000000001</v>
      </c>
      <c r="R33">
        <v>3.07</v>
      </c>
      <c r="S33">
        <v>3.3290000000000002</v>
      </c>
      <c r="T33">
        <v>0.216</v>
      </c>
      <c r="U33" s="8">
        <v>4.0000000000000001E-3</v>
      </c>
    </row>
    <row r="34" spans="1:21">
      <c r="A34">
        <v>-750</v>
      </c>
      <c r="B34" s="1">
        <v>0.44737268518518519</v>
      </c>
      <c r="C34">
        <v>50000</v>
      </c>
      <c r="D34">
        <v>817.45</v>
      </c>
      <c r="E34">
        <v>97.08</v>
      </c>
      <c r="F34" s="2">
        <v>7.8869999999999996</v>
      </c>
      <c r="G34" s="2">
        <v>-0.13569999999999999</v>
      </c>
      <c r="H34" s="2">
        <v>0.79659999999999997</v>
      </c>
      <c r="I34" s="2">
        <v>0.75090000000000001</v>
      </c>
      <c r="J34" s="2">
        <f t="shared" si="1"/>
        <v>0.7816650148662041</v>
      </c>
      <c r="K34" s="2">
        <f t="shared" si="1"/>
        <v>-1.3448959365708621E-2</v>
      </c>
      <c r="L34" s="2">
        <f t="shared" si="2"/>
        <v>6.2330164299304273E-3</v>
      </c>
      <c r="M34" s="2">
        <f t="shared" si="0"/>
        <v>5.5383688527730112E-3</v>
      </c>
      <c r="N34" s="2">
        <f t="shared" si="3"/>
        <v>1.9251906282506011E-3</v>
      </c>
      <c r="O34" s="3">
        <f t="shared" si="4"/>
        <v>10.100164828198301</v>
      </c>
      <c r="P34">
        <v>2.1999999999999999E-2</v>
      </c>
      <c r="Q34">
        <v>9.4E-2</v>
      </c>
      <c r="R34">
        <v>3.266</v>
      </c>
      <c r="S34">
        <v>3.2080000000000002</v>
      </c>
      <c r="T34">
        <v>0.19600000000000001</v>
      </c>
      <c r="U34" s="8">
        <v>4.0000000000000001E-3</v>
      </c>
    </row>
    <row r="35" spans="1:21">
      <c r="A35">
        <v>-800</v>
      </c>
      <c r="B35" s="1">
        <v>0.44826388888888885</v>
      </c>
      <c r="C35">
        <v>50000</v>
      </c>
      <c r="D35">
        <v>823.56</v>
      </c>
      <c r="E35">
        <v>96.9</v>
      </c>
      <c r="F35" s="2">
        <v>8.2270000000000003</v>
      </c>
      <c r="G35" s="2">
        <v>-8.9649999999999994E-2</v>
      </c>
      <c r="H35" s="2">
        <v>0.81289999999999996</v>
      </c>
      <c r="I35" s="2">
        <v>0.76590000000000003</v>
      </c>
      <c r="J35" s="2">
        <f t="shared" si="1"/>
        <v>0.81536174430128849</v>
      </c>
      <c r="K35" s="2">
        <f t="shared" si="1"/>
        <v>-8.885034687809712E-3</v>
      </c>
      <c r="L35" s="2">
        <f t="shared" si="2"/>
        <v>6.4907056511220619E-3</v>
      </c>
      <c r="M35" s="2">
        <f t="shared" si="0"/>
        <v>5.7618481240687145E-3</v>
      </c>
      <c r="N35" s="2">
        <f t="shared" si="3"/>
        <v>1.9743026340733206E-3</v>
      </c>
      <c r="O35" s="3">
        <f t="shared" si="4"/>
        <v>9.8808800291722356</v>
      </c>
      <c r="P35">
        <v>0.10299999999999999</v>
      </c>
      <c r="Q35">
        <v>0.161</v>
      </c>
      <c r="R35">
        <v>3.2879999999999998</v>
      </c>
      <c r="S35">
        <v>3.1419999999999999</v>
      </c>
      <c r="T35">
        <v>0.20100000000000001</v>
      </c>
      <c r="U35" s="8">
        <v>4.0000000000000001E-3</v>
      </c>
    </row>
    <row r="36" spans="1:21">
      <c r="A36">
        <v>-850</v>
      </c>
      <c r="B36" s="1">
        <v>0.44921296296296293</v>
      </c>
      <c r="C36">
        <v>50000</v>
      </c>
      <c r="D36">
        <v>799.52</v>
      </c>
      <c r="E36">
        <v>97.05</v>
      </c>
      <c r="F36" s="2">
        <v>8.548</v>
      </c>
      <c r="G36" s="2">
        <v>-7.3010000000000005E-2</v>
      </c>
      <c r="H36" s="2">
        <v>0.80659999999999998</v>
      </c>
      <c r="I36" s="2">
        <v>0.79869999999999997</v>
      </c>
      <c r="J36" s="2">
        <f t="shared" si="1"/>
        <v>0.84717542120911793</v>
      </c>
      <c r="K36" s="2">
        <f t="shared" si="1"/>
        <v>-7.2358771060455906E-3</v>
      </c>
      <c r="L36" s="2">
        <f t="shared" si="2"/>
        <v>6.3904891654003966E-3</v>
      </c>
      <c r="M36" s="2">
        <f t="shared" si="0"/>
        <v>6.2659227507438015E-3</v>
      </c>
      <c r="N36" s="2">
        <f t="shared" si="3"/>
        <v>2.2100402620223738E-3</v>
      </c>
      <c r="O36" s="3">
        <f t="shared" si="4"/>
        <v>9.4361254094525027</v>
      </c>
      <c r="P36">
        <v>0.193</v>
      </c>
      <c r="Q36">
        <v>0.20200000000000001</v>
      </c>
      <c r="R36">
        <v>3.0750000000000002</v>
      </c>
      <c r="S36">
        <v>3.048</v>
      </c>
      <c r="T36">
        <v>0.22500000000000001</v>
      </c>
      <c r="U36" s="8">
        <v>4.0000000000000001E-3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K81"/>
  <sheetViews>
    <sheetView workbookViewId="0">
      <selection activeCell="A2" sqref="A2"/>
    </sheetView>
  </sheetViews>
  <sheetFormatPr baseColWidth="10" defaultColWidth="7.5703125" defaultRowHeight="13"/>
  <cols>
    <col min="1" max="5" width="7.5703125" style="5"/>
    <col min="6" max="6" width="10.5703125" style="5" customWidth="1"/>
    <col min="7" max="7" width="7.5703125" style="5"/>
    <col min="8" max="8" width="11.140625" style="5" customWidth="1"/>
    <col min="9" max="37" width="7.5703125" style="5"/>
  </cols>
  <sheetData>
    <row r="1" spans="1:36" ht="14">
      <c r="A1" s="6" t="s">
        <v>15</v>
      </c>
    </row>
    <row r="2" spans="1:36">
      <c r="A2" s="5" t="s">
        <v>98</v>
      </c>
      <c r="F2" s="5" t="s">
        <v>61</v>
      </c>
      <c r="G2" s="5">
        <v>-1</v>
      </c>
      <c r="H2" s="5" t="s">
        <v>62</v>
      </c>
      <c r="I2" s="5">
        <v>1</v>
      </c>
      <c r="J2" s="5" t="s">
        <v>99</v>
      </c>
      <c r="K2" s="5">
        <v>10</v>
      </c>
    </row>
    <row r="3" spans="1:36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58</v>
      </c>
      <c r="J3" t="s">
        <v>59</v>
      </c>
      <c r="K3" t="s">
        <v>60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 t="s">
        <v>37</v>
      </c>
      <c r="S3" t="s">
        <v>38</v>
      </c>
      <c r="T3" t="s">
        <v>39</v>
      </c>
      <c r="U3" t="s">
        <v>40</v>
      </c>
      <c r="V3" t="s">
        <v>45</v>
      </c>
      <c r="W3" t="s">
        <v>46</v>
      </c>
      <c r="X3" t="s">
        <v>47</v>
      </c>
      <c r="Y3" t="s">
        <v>48</v>
      </c>
      <c r="Z3" t="s">
        <v>49</v>
      </c>
      <c r="AA3" t="s">
        <v>50</v>
      </c>
      <c r="AB3" t="s">
        <v>51</v>
      </c>
      <c r="AC3" t="s">
        <v>52</v>
      </c>
      <c r="AD3" t="s">
        <v>53</v>
      </c>
      <c r="AE3" t="s">
        <v>54</v>
      </c>
      <c r="AF3" t="s">
        <v>55</v>
      </c>
      <c r="AG3" t="s">
        <v>56</v>
      </c>
      <c r="AH3" t="s">
        <v>57</v>
      </c>
      <c r="AI3" s="5" t="s">
        <v>56</v>
      </c>
      <c r="AJ3" s="5" t="s">
        <v>57</v>
      </c>
    </row>
    <row r="4" spans="1:36">
      <c r="A4" t="s">
        <v>85</v>
      </c>
      <c r="B4" t="s">
        <v>86</v>
      </c>
      <c r="C4" t="s">
        <v>87</v>
      </c>
      <c r="D4" t="s">
        <v>87</v>
      </c>
      <c r="E4" t="s">
        <v>88</v>
      </c>
      <c r="F4" t="s">
        <v>89</v>
      </c>
      <c r="G4" t="s">
        <v>89</v>
      </c>
      <c r="H4" t="s">
        <v>89</v>
      </c>
      <c r="I4" t="s">
        <v>89</v>
      </c>
      <c r="J4" t="s">
        <v>89</v>
      </c>
      <c r="K4" t="s">
        <v>89</v>
      </c>
      <c r="L4" t="s">
        <v>89</v>
      </c>
      <c r="M4" t="s">
        <v>89</v>
      </c>
      <c r="N4" t="s">
        <v>89</v>
      </c>
      <c r="O4" t="s">
        <v>90</v>
      </c>
      <c r="P4" t="s">
        <v>91</v>
      </c>
      <c r="Q4" t="s">
        <v>92</v>
      </c>
      <c r="R4" t="s">
        <v>92</v>
      </c>
      <c r="S4" t="s">
        <v>93</v>
      </c>
      <c r="T4" t="s">
        <v>93</v>
      </c>
      <c r="U4" t="s">
        <v>93</v>
      </c>
      <c r="V4" t="s">
        <v>94</v>
      </c>
      <c r="W4" t="s">
        <v>89</v>
      </c>
      <c r="X4" t="s">
        <v>95</v>
      </c>
      <c r="Y4" t="s">
        <v>96</v>
      </c>
      <c r="Z4" t="s">
        <v>96</v>
      </c>
      <c r="AA4" t="s">
        <v>96</v>
      </c>
      <c r="AB4" t="s">
        <v>96</v>
      </c>
      <c r="AC4" t="s">
        <v>96</v>
      </c>
      <c r="AD4" t="s">
        <v>87</v>
      </c>
      <c r="AE4" t="s">
        <v>87</v>
      </c>
      <c r="AF4" t="s">
        <v>87</v>
      </c>
      <c r="AG4" t="s">
        <v>87</v>
      </c>
      <c r="AH4" t="s">
        <v>97</v>
      </c>
      <c r="AI4" s="5" t="s">
        <v>87</v>
      </c>
      <c r="AJ4" s="5" t="s">
        <v>97</v>
      </c>
    </row>
    <row r="5" spans="1:36">
      <c r="A5">
        <v>0</v>
      </c>
      <c r="B5">
        <v>20.896799999999999</v>
      </c>
      <c r="C5">
        <v>0.58084199999999997</v>
      </c>
      <c r="D5">
        <v>0.58065999999999995</v>
      </c>
      <c r="E5">
        <v>5.3579999999999999E-3</v>
      </c>
      <c r="F5">
        <v>1.175959</v>
      </c>
      <c r="G5">
        <v>0.94498800000000005</v>
      </c>
      <c r="H5">
        <v>5.5502999999999997E-2</v>
      </c>
      <c r="I5">
        <f>F5/$AG5^2</f>
        <v>1.1325377245881587E-2</v>
      </c>
      <c r="J5">
        <f>G5/$AG5^2</f>
        <v>9.1009513025804047E-3</v>
      </c>
      <c r="K5">
        <f>H5/$AG5^2</f>
        <v>5.3453599426354632E-4</v>
      </c>
      <c r="L5">
        <v>1.6532000000000002E-2</v>
      </c>
      <c r="M5">
        <v>8.0785999999999997E-2</v>
      </c>
      <c r="N5">
        <v>0.338196</v>
      </c>
      <c r="O5">
        <v>-6.0987E-2</v>
      </c>
      <c r="P5">
        <v>1.132538</v>
      </c>
      <c r="Q5">
        <v>0.91009499999999999</v>
      </c>
      <c r="R5">
        <v>5.3454000000000002E-2</v>
      </c>
      <c r="S5">
        <v>1.5625E-2</v>
      </c>
      <c r="T5">
        <v>7.6353000000000004E-2</v>
      </c>
      <c r="U5">
        <v>0.31963900000000001</v>
      </c>
      <c r="V5">
        <v>-5.7640999999999998E-2</v>
      </c>
      <c r="W5" s="5">
        <f>SQRT(F5)/C5/AG5*100</f>
        <v>18.321807946045954</v>
      </c>
      <c r="X5">
        <v>0.44767000000000001</v>
      </c>
      <c r="Y5">
        <v>41.348999999999997</v>
      </c>
      <c r="Z5">
        <v>30.155374999999999</v>
      </c>
      <c r="AA5">
        <v>24.667687999999998</v>
      </c>
      <c r="AB5">
        <v>3.6396250000000001</v>
      </c>
      <c r="AC5">
        <v>0.18831300000000001</v>
      </c>
      <c r="AD5">
        <v>6.1888810000000003</v>
      </c>
      <c r="AE5">
        <v>11.344965</v>
      </c>
      <c r="AF5">
        <v>0</v>
      </c>
      <c r="AG5">
        <v>10.189895999999999</v>
      </c>
      <c r="AH5">
        <v>0</v>
      </c>
      <c r="AI5" s="5">
        <v>9.9824289999999998</v>
      </c>
      <c r="AJ5" s="5">
        <v>0</v>
      </c>
    </row>
    <row r="6" spans="1:36">
      <c r="A6">
        <v>-20</v>
      </c>
      <c r="B6">
        <v>21.152889999999999</v>
      </c>
      <c r="C6">
        <v>0.57787699999999997</v>
      </c>
      <c r="D6">
        <v>0.57759099999999997</v>
      </c>
      <c r="E6">
        <v>8.3979999999999992E-3</v>
      </c>
      <c r="F6">
        <v>1.0921430000000001</v>
      </c>
      <c r="G6">
        <v>0.97441</v>
      </c>
      <c r="H6">
        <v>7.0835999999999996E-2</v>
      </c>
      <c r="I6">
        <f t="shared" ref="I6:I69" si="0">F6/$AG6^2</f>
        <v>1.0511919336080967E-2</v>
      </c>
      <c r="J6">
        <f t="shared" ref="J6:J69" si="1">G6/$AG6^2</f>
        <v>9.3787345798770436E-3</v>
      </c>
      <c r="K6">
        <f t="shared" ref="K6:K69" si="2">H6/$AG6^2</f>
        <v>6.8179928644017428E-4</v>
      </c>
      <c r="L6">
        <v>2.3306E-2</v>
      </c>
      <c r="M6">
        <v>5.1513000000000003E-2</v>
      </c>
      <c r="N6">
        <v>0.37984800000000002</v>
      </c>
      <c r="O6">
        <v>2.3549E-2</v>
      </c>
      <c r="P6">
        <v>1.0511919999999999</v>
      </c>
      <c r="Q6">
        <v>0.93787299999999996</v>
      </c>
      <c r="R6">
        <v>6.8180000000000004E-2</v>
      </c>
      <c r="S6">
        <v>2.2008E-2</v>
      </c>
      <c r="T6">
        <v>4.8642999999999999E-2</v>
      </c>
      <c r="U6">
        <v>0.35868499999999998</v>
      </c>
      <c r="V6">
        <v>2.2237E-2</v>
      </c>
      <c r="W6" s="5">
        <f t="shared" ref="W6:W69" si="3">SQRT(F6)/C6/AG6*100</f>
        <v>17.742123595186321</v>
      </c>
      <c r="X6">
        <v>0.71875999999999995</v>
      </c>
      <c r="Y6">
        <v>40.851312999999998</v>
      </c>
      <c r="Z6">
        <v>29.589938</v>
      </c>
      <c r="AA6">
        <v>25.3215</v>
      </c>
      <c r="AB6">
        <v>3.9849999999999999</v>
      </c>
      <c r="AC6">
        <v>0.25224999999999997</v>
      </c>
      <c r="AD6">
        <v>6.1950269999999996</v>
      </c>
      <c r="AE6">
        <v>11.348273000000001</v>
      </c>
      <c r="AF6">
        <v>0</v>
      </c>
      <c r="AG6">
        <v>10.192923</v>
      </c>
      <c r="AH6">
        <v>0</v>
      </c>
      <c r="AI6" s="5">
        <v>10.009015</v>
      </c>
      <c r="AJ6" s="5">
        <v>0</v>
      </c>
    </row>
    <row r="7" spans="1:36">
      <c r="A7">
        <v>-40</v>
      </c>
      <c r="B7">
        <v>21.36748</v>
      </c>
      <c r="C7">
        <v>0.57337300000000002</v>
      </c>
      <c r="D7">
        <v>0.57313099999999995</v>
      </c>
      <c r="E7">
        <v>7.1170000000000001E-3</v>
      </c>
      <c r="F7">
        <v>1.160469</v>
      </c>
      <c r="G7">
        <v>0.95321100000000003</v>
      </c>
      <c r="H7">
        <v>0.10485700000000001</v>
      </c>
      <c r="I7">
        <f t="shared" si="0"/>
        <v>1.1328265962646219E-2</v>
      </c>
      <c r="J7">
        <f t="shared" si="1"/>
        <v>9.3050548756752356E-3</v>
      </c>
      <c r="K7">
        <f t="shared" si="2"/>
        <v>1.0235930335452258E-3</v>
      </c>
      <c r="L7">
        <v>1.2406E-2</v>
      </c>
      <c r="M7">
        <v>8.0553E-2</v>
      </c>
      <c r="N7">
        <v>0.43601800000000002</v>
      </c>
      <c r="O7">
        <v>2.3949000000000002E-2</v>
      </c>
      <c r="P7">
        <v>1.132827</v>
      </c>
      <c r="Q7">
        <v>0.93050500000000003</v>
      </c>
      <c r="R7">
        <v>0.10235900000000001</v>
      </c>
      <c r="S7">
        <v>1.1965E-2</v>
      </c>
      <c r="T7">
        <v>7.7691999999999997E-2</v>
      </c>
      <c r="U7">
        <v>0.42053200000000002</v>
      </c>
      <c r="V7">
        <v>2.3098E-2</v>
      </c>
      <c r="W7" s="5">
        <f t="shared" si="3"/>
        <v>18.562842511577699</v>
      </c>
      <c r="X7">
        <v>0.52784900000000001</v>
      </c>
      <c r="Y7">
        <v>41.665813</v>
      </c>
      <c r="Z7">
        <v>29.270499999999998</v>
      </c>
      <c r="AA7">
        <v>24.490188</v>
      </c>
      <c r="AB7">
        <v>4.2884380000000002</v>
      </c>
      <c r="AC7">
        <v>0.28506300000000001</v>
      </c>
      <c r="AD7">
        <v>6.1645750000000001</v>
      </c>
      <c r="AE7">
        <v>11.269973</v>
      </c>
      <c r="AF7">
        <v>0</v>
      </c>
      <c r="AG7">
        <v>10.121271</v>
      </c>
      <c r="AH7">
        <v>0</v>
      </c>
      <c r="AI7" s="5">
        <v>9.9998740000000002</v>
      </c>
      <c r="AJ7" s="5">
        <v>0</v>
      </c>
    </row>
    <row r="8" spans="1:36">
      <c r="A8">
        <v>-60</v>
      </c>
      <c r="B8">
        <v>21.437380000000001</v>
      </c>
      <c r="C8">
        <v>0.57201400000000002</v>
      </c>
      <c r="D8">
        <v>0.57193400000000005</v>
      </c>
      <c r="E8">
        <v>2.336E-3</v>
      </c>
      <c r="F8">
        <v>1.1050679999999999</v>
      </c>
      <c r="G8">
        <v>0.93074500000000004</v>
      </c>
      <c r="H8">
        <v>1.2212000000000001E-2</v>
      </c>
      <c r="I8">
        <f t="shared" si="0"/>
        <v>1.0781130700586145E-2</v>
      </c>
      <c r="J8">
        <f t="shared" si="1"/>
        <v>9.0804217422973538E-3</v>
      </c>
      <c r="K8">
        <f t="shared" si="2"/>
        <v>1.1914123666195927E-4</v>
      </c>
      <c r="L8">
        <v>-2.4597000000000001E-2</v>
      </c>
      <c r="M8">
        <v>4.2507999999999997E-2</v>
      </c>
      <c r="N8">
        <v>0.32169399999999998</v>
      </c>
      <c r="O8">
        <v>1.9959999999999999E-2</v>
      </c>
      <c r="P8">
        <v>1.0781130000000001</v>
      </c>
      <c r="Q8">
        <v>0.90804200000000002</v>
      </c>
      <c r="R8">
        <v>1.1913999999999999E-2</v>
      </c>
      <c r="S8">
        <v>-2.3702999999999998E-2</v>
      </c>
      <c r="T8">
        <v>4.0961999999999998E-2</v>
      </c>
      <c r="U8">
        <v>0.30999599999999999</v>
      </c>
      <c r="V8">
        <v>1.9234000000000001E-2</v>
      </c>
      <c r="W8" s="5">
        <f t="shared" si="3"/>
        <v>18.152042398685754</v>
      </c>
      <c r="X8">
        <v>0.20857300000000001</v>
      </c>
      <c r="Y8">
        <v>40.720063000000003</v>
      </c>
      <c r="Z8">
        <v>29.906313000000001</v>
      </c>
      <c r="AA8">
        <v>25.220813</v>
      </c>
      <c r="AB8">
        <v>3.9549379999999998</v>
      </c>
      <c r="AC8">
        <v>0.197875</v>
      </c>
      <c r="AD8">
        <v>6.2060459999999997</v>
      </c>
      <c r="AE8">
        <v>11.273216</v>
      </c>
      <c r="AF8">
        <v>0</v>
      </c>
      <c r="AG8">
        <v>10.124238</v>
      </c>
      <c r="AH8">
        <v>0</v>
      </c>
      <c r="AI8" s="5">
        <v>10.002288999999999</v>
      </c>
      <c r="AJ8" s="5">
        <v>0</v>
      </c>
    </row>
    <row r="9" spans="1:36">
      <c r="A9">
        <v>-80</v>
      </c>
      <c r="B9">
        <v>21.53922</v>
      </c>
      <c r="C9">
        <v>0.56825599999999998</v>
      </c>
      <c r="D9">
        <v>0.56817099999999998</v>
      </c>
      <c r="E9">
        <v>2.4970000000000001E-3</v>
      </c>
      <c r="F9">
        <v>1.0794630000000001</v>
      </c>
      <c r="G9">
        <v>0.94481000000000004</v>
      </c>
      <c r="H9">
        <v>-1.0132E-2</v>
      </c>
      <c r="I9">
        <f t="shared" si="0"/>
        <v>1.0525676075348269E-2</v>
      </c>
      <c r="J9">
        <f t="shared" si="1"/>
        <v>9.2126955835909134E-3</v>
      </c>
      <c r="K9">
        <f t="shared" si="2"/>
        <v>-9.8795558528109496E-5</v>
      </c>
      <c r="L9">
        <v>1.0588E-2</v>
      </c>
      <c r="M9">
        <v>7.1447999999999998E-2</v>
      </c>
      <c r="N9">
        <v>0.28978799999999999</v>
      </c>
      <c r="O9">
        <v>0.14050199999999999</v>
      </c>
      <c r="P9">
        <v>1.052567</v>
      </c>
      <c r="Q9">
        <v>0.921269</v>
      </c>
      <c r="R9">
        <v>-9.8799999999999999E-3</v>
      </c>
      <c r="S9">
        <v>1.0194999999999999E-2</v>
      </c>
      <c r="T9">
        <v>6.8793999999999994E-2</v>
      </c>
      <c r="U9">
        <v>0.27902500000000002</v>
      </c>
      <c r="V9">
        <v>0.13528399999999999</v>
      </c>
      <c r="W9" s="5">
        <f t="shared" si="3"/>
        <v>18.054313122982947</v>
      </c>
      <c r="X9">
        <v>0.26153900000000002</v>
      </c>
      <c r="Y9">
        <v>41.022750000000002</v>
      </c>
      <c r="Z9">
        <v>29.512125000000001</v>
      </c>
      <c r="AA9">
        <v>25.120937999999999</v>
      </c>
      <c r="AB9">
        <v>4.0768129999999996</v>
      </c>
      <c r="AC9">
        <v>0.26737499999999997</v>
      </c>
      <c r="AD9">
        <v>6.2482709999999999</v>
      </c>
      <c r="AE9">
        <v>11.276185</v>
      </c>
      <c r="AF9">
        <v>0</v>
      </c>
      <c r="AG9">
        <v>10.126955000000001</v>
      </c>
      <c r="AH9">
        <v>0</v>
      </c>
      <c r="AI9" s="5">
        <v>9.9994650000000007</v>
      </c>
      <c r="AJ9" s="5">
        <v>0</v>
      </c>
    </row>
    <row r="10" spans="1:36">
      <c r="A10">
        <v>-100</v>
      </c>
      <c r="B10">
        <v>21.663129999999999</v>
      </c>
      <c r="C10">
        <v>0.57465900000000003</v>
      </c>
      <c r="D10">
        <v>0.57435800000000004</v>
      </c>
      <c r="E10">
        <v>8.8509999999999995E-3</v>
      </c>
      <c r="F10">
        <v>1.0256449999999999</v>
      </c>
      <c r="G10">
        <v>1.0000629999999999</v>
      </c>
      <c r="H10">
        <v>6.5300000000000004E-4</v>
      </c>
      <c r="I10">
        <f t="shared" si="0"/>
        <v>1.000675201646852E-2</v>
      </c>
      <c r="J10">
        <f t="shared" si="1"/>
        <v>9.7571600718041399E-3</v>
      </c>
      <c r="K10">
        <f t="shared" si="2"/>
        <v>6.3710241523665052E-6</v>
      </c>
      <c r="L10">
        <v>-1.6837000000000001E-2</v>
      </c>
      <c r="M10">
        <v>6.8157999999999996E-2</v>
      </c>
      <c r="N10">
        <v>0.223855</v>
      </c>
      <c r="O10">
        <v>0.13090199999999999</v>
      </c>
      <c r="P10">
        <v>1.000675</v>
      </c>
      <c r="Q10">
        <v>0.97571600000000003</v>
      </c>
      <c r="R10">
        <v>6.3699999999999998E-4</v>
      </c>
      <c r="S10">
        <v>-1.6226000000000001E-2</v>
      </c>
      <c r="T10">
        <v>6.5684000000000006E-2</v>
      </c>
      <c r="U10">
        <v>0.21573000000000001</v>
      </c>
      <c r="V10">
        <v>0.12615100000000001</v>
      </c>
      <c r="W10" s="5">
        <f t="shared" si="3"/>
        <v>17.407498078956372</v>
      </c>
      <c r="X10">
        <v>0.86967099999999997</v>
      </c>
      <c r="Y10">
        <v>39.573999999999998</v>
      </c>
      <c r="Z10">
        <v>29.585937999999999</v>
      </c>
      <c r="AA10">
        <v>26.2165</v>
      </c>
      <c r="AB10">
        <v>4.3906879999999999</v>
      </c>
      <c r="AC10">
        <v>0.232875</v>
      </c>
      <c r="AD10">
        <v>6.3041109999999998</v>
      </c>
      <c r="AE10">
        <v>11.272951000000001</v>
      </c>
      <c r="AF10">
        <v>0</v>
      </c>
      <c r="AG10">
        <v>10.123996</v>
      </c>
      <c r="AH10">
        <v>0</v>
      </c>
      <c r="AI10" s="5">
        <v>10.002397</v>
      </c>
      <c r="AJ10" s="5">
        <v>0</v>
      </c>
    </row>
    <row r="11" spans="1:36">
      <c r="A11">
        <v>-150</v>
      </c>
      <c r="B11">
        <v>21.777290000000001</v>
      </c>
      <c r="C11">
        <v>0.57185200000000003</v>
      </c>
      <c r="D11">
        <v>0.57162199999999996</v>
      </c>
      <c r="E11">
        <v>6.764E-3</v>
      </c>
      <c r="F11">
        <v>1.0217830000000001</v>
      </c>
      <c r="G11">
        <v>1.0106489999999999</v>
      </c>
      <c r="H11">
        <v>1.3445E-2</v>
      </c>
      <c r="I11">
        <f t="shared" si="0"/>
        <v>9.9833282029966018E-3</v>
      </c>
      <c r="J11">
        <f t="shared" si="1"/>
        <v>9.8745434843115504E-3</v>
      </c>
      <c r="K11">
        <f t="shared" si="2"/>
        <v>1.313643383079277E-4</v>
      </c>
      <c r="L11">
        <v>5.6370999999999997E-2</v>
      </c>
      <c r="M11">
        <v>0.12912000000000001</v>
      </c>
      <c r="N11">
        <v>0.38282300000000002</v>
      </c>
      <c r="O11">
        <v>0.14683499999999999</v>
      </c>
      <c r="P11">
        <v>0.99833300000000003</v>
      </c>
      <c r="Q11">
        <v>0.98745400000000005</v>
      </c>
      <c r="R11">
        <v>1.3136999999999999E-2</v>
      </c>
      <c r="S11">
        <v>5.4441999999999997E-2</v>
      </c>
      <c r="T11">
        <v>0.12470100000000001</v>
      </c>
      <c r="U11">
        <v>0.36971999999999999</v>
      </c>
      <c r="V11">
        <v>0.14180899999999999</v>
      </c>
      <c r="W11" s="5">
        <f t="shared" si="3"/>
        <v>17.472459000298848</v>
      </c>
      <c r="X11">
        <v>0.66160300000000005</v>
      </c>
      <c r="Y11">
        <v>38.691625000000002</v>
      </c>
      <c r="Z11">
        <v>30.097563000000001</v>
      </c>
      <c r="AA11">
        <v>26.629688000000002</v>
      </c>
      <c r="AB11">
        <v>4.3516250000000003</v>
      </c>
      <c r="AC11">
        <v>0.22950000000000001</v>
      </c>
      <c r="AD11">
        <v>6.3033159999999997</v>
      </c>
      <c r="AE11">
        <v>11.265048999999999</v>
      </c>
      <c r="AF11">
        <v>0</v>
      </c>
      <c r="AG11">
        <v>10.116764999999999</v>
      </c>
      <c r="AH11">
        <v>0</v>
      </c>
      <c r="AI11" s="5">
        <v>9.9984439999999992</v>
      </c>
      <c r="AJ11" s="5">
        <v>0</v>
      </c>
    </row>
    <row r="12" spans="1:36">
      <c r="A12">
        <v>-200</v>
      </c>
      <c r="B12">
        <v>21.895399999999999</v>
      </c>
      <c r="C12">
        <v>0.56307099999999999</v>
      </c>
      <c r="D12">
        <v>0.56270799999999999</v>
      </c>
      <c r="E12">
        <v>1.0673E-2</v>
      </c>
      <c r="F12">
        <v>0.94441799999999998</v>
      </c>
      <c r="G12">
        <v>1.0194859999999999</v>
      </c>
      <c r="H12">
        <v>2.0136000000000001E-2</v>
      </c>
      <c r="I12">
        <f t="shared" si="0"/>
        <v>9.2270451277649476E-3</v>
      </c>
      <c r="J12">
        <f t="shared" si="1"/>
        <v>9.9604659474137255E-3</v>
      </c>
      <c r="K12">
        <f t="shared" si="2"/>
        <v>1.9673045271550839E-4</v>
      </c>
      <c r="L12">
        <v>-1.196E-3</v>
      </c>
      <c r="M12">
        <v>0.13865</v>
      </c>
      <c r="N12">
        <v>0.27135100000000001</v>
      </c>
      <c r="O12">
        <v>0.171845</v>
      </c>
      <c r="P12">
        <v>0.92270399999999997</v>
      </c>
      <c r="Q12">
        <v>0.99604599999999999</v>
      </c>
      <c r="R12">
        <v>1.9673E-2</v>
      </c>
      <c r="S12">
        <v>-1.155E-3</v>
      </c>
      <c r="T12">
        <v>0.13389599999999999</v>
      </c>
      <c r="U12">
        <v>0.26204699999999997</v>
      </c>
      <c r="V12">
        <v>0.16595299999999999</v>
      </c>
      <c r="W12" s="5">
        <f t="shared" si="3"/>
        <v>17.059573212148667</v>
      </c>
      <c r="X12">
        <v>1.0326930000000001</v>
      </c>
      <c r="Y12">
        <v>37.185625000000002</v>
      </c>
      <c r="Z12">
        <v>30.106812999999999</v>
      </c>
      <c r="AA12">
        <v>28.056999999999999</v>
      </c>
      <c r="AB12">
        <v>4.4880000000000004</v>
      </c>
      <c r="AC12">
        <v>0.16256300000000001</v>
      </c>
      <c r="AD12">
        <v>6.2662899999999997</v>
      </c>
      <c r="AE12">
        <v>11.265281999999999</v>
      </c>
      <c r="AF12">
        <v>0</v>
      </c>
      <c r="AG12">
        <v>10.116978</v>
      </c>
      <c r="AH12">
        <v>0</v>
      </c>
      <c r="AI12" s="5">
        <v>10.015093</v>
      </c>
      <c r="AJ12" s="5">
        <v>0</v>
      </c>
    </row>
    <row r="13" spans="1:36">
      <c r="A13">
        <v>-250</v>
      </c>
      <c r="B13">
        <v>21.994350000000001</v>
      </c>
      <c r="C13">
        <v>0.56184100000000003</v>
      </c>
      <c r="D13">
        <v>0.56130999999999998</v>
      </c>
      <c r="E13">
        <v>1.5613E-2</v>
      </c>
      <c r="F13">
        <v>0.94673799999999997</v>
      </c>
      <c r="G13">
        <v>1.0419989999999999</v>
      </c>
      <c r="H13">
        <v>7.1667999999999996E-2</v>
      </c>
      <c r="I13">
        <f t="shared" si="0"/>
        <v>9.2501268227464621E-3</v>
      </c>
      <c r="J13">
        <f t="shared" si="1"/>
        <v>1.018087675700668E-2</v>
      </c>
      <c r="K13">
        <f t="shared" si="2"/>
        <v>7.0023394976497552E-4</v>
      </c>
      <c r="L13">
        <v>2.3016000000000002E-2</v>
      </c>
      <c r="M13">
        <v>0.22683400000000001</v>
      </c>
      <c r="N13">
        <v>0.28462999999999999</v>
      </c>
      <c r="O13">
        <v>0.23497299999999999</v>
      </c>
      <c r="P13">
        <v>0.92501299999999997</v>
      </c>
      <c r="Q13">
        <v>1.0180880000000001</v>
      </c>
      <c r="R13">
        <v>7.0024000000000003E-2</v>
      </c>
      <c r="S13">
        <v>2.2228000000000001E-2</v>
      </c>
      <c r="T13">
        <v>0.21907099999999999</v>
      </c>
      <c r="U13">
        <v>0.27489000000000002</v>
      </c>
      <c r="V13">
        <v>0.22693099999999999</v>
      </c>
      <c r="W13" s="5">
        <f t="shared" si="3"/>
        <v>17.118291407384046</v>
      </c>
      <c r="X13">
        <v>1.44964</v>
      </c>
      <c r="Y13">
        <v>36.909063000000003</v>
      </c>
      <c r="Z13">
        <v>29.873688000000001</v>
      </c>
      <c r="AA13">
        <v>28.430562999999999</v>
      </c>
      <c r="AB13">
        <v>4.5895000000000001</v>
      </c>
      <c r="AC13">
        <v>0.197188</v>
      </c>
      <c r="AD13">
        <v>6.1963720000000002</v>
      </c>
      <c r="AE13">
        <v>11.265034</v>
      </c>
      <c r="AF13">
        <v>0</v>
      </c>
      <c r="AG13">
        <v>10.116751000000001</v>
      </c>
      <c r="AH13">
        <v>0</v>
      </c>
      <c r="AI13" s="5">
        <v>10.019835</v>
      </c>
      <c r="AJ13" s="5">
        <v>0</v>
      </c>
    </row>
    <row r="14" spans="1:36">
      <c r="A14">
        <v>-300</v>
      </c>
      <c r="B14">
        <v>22.073250000000002</v>
      </c>
      <c r="C14">
        <v>0.56479599999999996</v>
      </c>
      <c r="D14">
        <v>0.56435100000000005</v>
      </c>
      <c r="E14">
        <v>1.3099E-2</v>
      </c>
      <c r="F14">
        <v>0.90807800000000005</v>
      </c>
      <c r="G14">
        <v>1.132263</v>
      </c>
      <c r="H14">
        <v>0.102092</v>
      </c>
      <c r="I14">
        <f t="shared" si="0"/>
        <v>8.8605251612591078E-3</v>
      </c>
      <c r="J14">
        <f t="shared" si="1"/>
        <v>1.1047998961171529E-2</v>
      </c>
      <c r="K14">
        <f t="shared" si="2"/>
        <v>9.9615752695612577E-4</v>
      </c>
      <c r="L14">
        <v>3.1414999999999998E-2</v>
      </c>
      <c r="M14">
        <v>0.228631</v>
      </c>
      <c r="N14">
        <v>0.26105899999999999</v>
      </c>
      <c r="O14">
        <v>0.265374</v>
      </c>
      <c r="P14">
        <v>0.88605299999999998</v>
      </c>
      <c r="Q14">
        <v>1.1048</v>
      </c>
      <c r="R14">
        <v>9.9615999999999996E-2</v>
      </c>
      <c r="S14">
        <v>3.0279E-2</v>
      </c>
      <c r="T14">
        <v>0.220364</v>
      </c>
      <c r="U14">
        <v>0.25161800000000001</v>
      </c>
      <c r="V14">
        <v>0.25577800000000001</v>
      </c>
      <c r="W14" s="5">
        <f t="shared" si="3"/>
        <v>16.666258718130205</v>
      </c>
      <c r="X14">
        <v>1.132398</v>
      </c>
      <c r="Y14">
        <v>34.967063000000003</v>
      </c>
      <c r="Z14">
        <v>28.764624999999999</v>
      </c>
      <c r="AA14">
        <v>31.357688</v>
      </c>
      <c r="AB14">
        <v>4.6639999999999997</v>
      </c>
      <c r="AC14">
        <v>0.24662500000000001</v>
      </c>
      <c r="AD14">
        <v>6.0870040000000003</v>
      </c>
      <c r="AE14">
        <v>11.272439</v>
      </c>
      <c r="AF14">
        <v>0</v>
      </c>
      <c r="AG14">
        <v>10.123526999999999</v>
      </c>
      <c r="AH14">
        <v>0</v>
      </c>
      <c r="AI14" s="5">
        <v>10.010381000000001</v>
      </c>
      <c r="AJ14" s="5">
        <v>0</v>
      </c>
    </row>
    <row r="15" spans="1:36">
      <c r="A15">
        <v>-320</v>
      </c>
      <c r="B15">
        <v>22.159569999999999</v>
      </c>
      <c r="C15">
        <v>0.56747599999999998</v>
      </c>
      <c r="D15">
        <v>0.56700300000000003</v>
      </c>
      <c r="E15">
        <v>1.3918E-2</v>
      </c>
      <c r="F15">
        <v>0.93076099999999995</v>
      </c>
      <c r="G15">
        <v>1.0716019999999999</v>
      </c>
      <c r="H15">
        <v>0.119297</v>
      </c>
      <c r="I15">
        <f t="shared" si="0"/>
        <v>9.0764803266449052E-3</v>
      </c>
      <c r="J15">
        <f t="shared" si="1"/>
        <v>1.0449916220161065E-2</v>
      </c>
      <c r="K15">
        <f t="shared" si="2"/>
        <v>1.1633457713932547E-3</v>
      </c>
      <c r="L15">
        <v>6.7555000000000004E-2</v>
      </c>
      <c r="M15">
        <v>0.25650899999999999</v>
      </c>
      <c r="N15">
        <v>0.25106000000000001</v>
      </c>
      <c r="O15">
        <v>0.14759700000000001</v>
      </c>
      <c r="P15">
        <v>0.90764800000000001</v>
      </c>
      <c r="Q15">
        <v>1.0449919999999999</v>
      </c>
      <c r="R15">
        <v>0.11633400000000001</v>
      </c>
      <c r="S15">
        <v>6.5055000000000002E-2</v>
      </c>
      <c r="T15">
        <v>0.24701400000000001</v>
      </c>
      <c r="U15">
        <v>0.24176700000000001</v>
      </c>
      <c r="V15">
        <v>0.14213400000000001</v>
      </c>
      <c r="W15" s="5">
        <f t="shared" si="3"/>
        <v>16.788474543301241</v>
      </c>
      <c r="X15">
        <v>1.203195</v>
      </c>
      <c r="Y15">
        <v>35.275125000000003</v>
      </c>
      <c r="Z15">
        <v>30.144563000000002</v>
      </c>
      <c r="AA15">
        <v>30.597937999999999</v>
      </c>
      <c r="AB15">
        <v>3.8909379999999998</v>
      </c>
      <c r="AC15">
        <v>9.1438000000000005E-2</v>
      </c>
      <c r="AD15">
        <v>6.058916</v>
      </c>
      <c r="AE15">
        <v>11.275712</v>
      </c>
      <c r="AF15">
        <v>0</v>
      </c>
      <c r="AG15">
        <v>10.126523000000001</v>
      </c>
      <c r="AH15">
        <v>0</v>
      </c>
      <c r="AI15" s="5">
        <v>10.020524</v>
      </c>
      <c r="AJ15" s="5">
        <v>0</v>
      </c>
    </row>
    <row r="16" spans="1:36">
      <c r="A16">
        <v>-340</v>
      </c>
      <c r="B16">
        <v>22.242080000000001</v>
      </c>
      <c r="C16">
        <v>0.56787799999999999</v>
      </c>
      <c r="D16">
        <v>0.56739300000000004</v>
      </c>
      <c r="E16">
        <v>1.4271000000000001E-2</v>
      </c>
      <c r="F16">
        <v>0.95770100000000002</v>
      </c>
      <c r="G16">
        <v>1.0601430000000001</v>
      </c>
      <c r="H16">
        <v>0.13036700000000001</v>
      </c>
      <c r="I16">
        <f t="shared" si="0"/>
        <v>9.3632837715045599E-3</v>
      </c>
      <c r="J16">
        <f t="shared" si="1"/>
        <v>1.0364842207927273E-2</v>
      </c>
      <c r="K16">
        <f t="shared" si="2"/>
        <v>1.2745765279975013E-3</v>
      </c>
      <c r="L16">
        <v>7.7360999999999999E-2</v>
      </c>
      <c r="M16">
        <v>0.242502</v>
      </c>
      <c r="N16">
        <v>0.303593</v>
      </c>
      <c r="O16">
        <v>0.133245</v>
      </c>
      <c r="P16">
        <v>0.93632800000000005</v>
      </c>
      <c r="Q16">
        <v>1.036484</v>
      </c>
      <c r="R16">
        <v>0.12745699999999999</v>
      </c>
      <c r="S16">
        <v>7.4786000000000005E-2</v>
      </c>
      <c r="T16">
        <v>0.23443</v>
      </c>
      <c r="U16">
        <v>0.293487</v>
      </c>
      <c r="V16">
        <v>0.12881000000000001</v>
      </c>
      <c r="W16" s="5">
        <f t="shared" si="3"/>
        <v>17.039586389446189</v>
      </c>
      <c r="X16">
        <v>1.223762</v>
      </c>
      <c r="Y16">
        <v>36.146813000000002</v>
      </c>
      <c r="Z16">
        <v>30.371562999999998</v>
      </c>
      <c r="AA16">
        <v>29.231687999999998</v>
      </c>
      <c r="AB16">
        <v>4.0567500000000001</v>
      </c>
      <c r="AC16">
        <v>0.193188</v>
      </c>
      <c r="AD16">
        <v>6.0257949999999996</v>
      </c>
      <c r="AE16">
        <v>11.261464999999999</v>
      </c>
      <c r="AF16">
        <v>0</v>
      </c>
      <c r="AG16">
        <v>10.113486</v>
      </c>
      <c r="AH16">
        <v>0</v>
      </c>
      <c r="AI16" s="5">
        <v>10.016681999999999</v>
      </c>
      <c r="AJ16" s="5">
        <v>0</v>
      </c>
    </row>
    <row r="17" spans="1:36">
      <c r="A17">
        <v>-360</v>
      </c>
      <c r="B17">
        <v>22.332940000000001</v>
      </c>
      <c r="C17">
        <v>0.57286599999999999</v>
      </c>
      <c r="D17">
        <v>0.572245</v>
      </c>
      <c r="E17">
        <v>1.8287000000000001E-2</v>
      </c>
      <c r="F17">
        <v>0.94310899999999998</v>
      </c>
      <c r="G17">
        <v>1.1233489999999999</v>
      </c>
      <c r="H17">
        <v>0.18174199999999999</v>
      </c>
      <c r="I17">
        <f t="shared" si="0"/>
        <v>9.2126460519879501E-3</v>
      </c>
      <c r="J17">
        <f t="shared" si="1"/>
        <v>1.0973298664157177E-2</v>
      </c>
      <c r="K17">
        <f t="shared" si="2"/>
        <v>1.7753247172706376E-3</v>
      </c>
      <c r="L17">
        <v>0.113117</v>
      </c>
      <c r="M17">
        <v>0.24274999999999999</v>
      </c>
      <c r="N17">
        <v>0.387017</v>
      </c>
      <c r="O17">
        <v>0.120125</v>
      </c>
      <c r="P17">
        <v>0.921265</v>
      </c>
      <c r="Q17">
        <v>1.0973299999999999</v>
      </c>
      <c r="R17">
        <v>0.177532</v>
      </c>
      <c r="S17">
        <v>0.10921</v>
      </c>
      <c r="T17">
        <v>0.23436499999999999</v>
      </c>
      <c r="U17">
        <v>0.37364900000000001</v>
      </c>
      <c r="V17">
        <v>0.115976</v>
      </c>
      <c r="W17" s="5">
        <f t="shared" si="3"/>
        <v>16.754796048494764</v>
      </c>
      <c r="X17">
        <v>1.5300119999999999</v>
      </c>
      <c r="Y17">
        <v>35.340625000000003</v>
      </c>
      <c r="Z17">
        <v>29.480187999999998</v>
      </c>
      <c r="AA17">
        <v>30.598313000000001</v>
      </c>
      <c r="AB17">
        <v>4.4248130000000003</v>
      </c>
      <c r="AC17">
        <v>0.15606300000000001</v>
      </c>
      <c r="AD17">
        <v>6.0314430000000003</v>
      </c>
      <c r="AE17">
        <v>11.266247999999999</v>
      </c>
      <c r="AF17">
        <v>0</v>
      </c>
      <c r="AG17">
        <v>10.117862000000001</v>
      </c>
      <c r="AH17">
        <v>0</v>
      </c>
      <c r="AI17" s="5">
        <v>10.023714999999999</v>
      </c>
      <c r="AJ17" s="5">
        <v>0</v>
      </c>
    </row>
    <row r="18" spans="1:36">
      <c r="A18">
        <v>-380</v>
      </c>
      <c r="B18">
        <v>22.408110000000001</v>
      </c>
      <c r="C18">
        <v>0.57738500000000004</v>
      </c>
      <c r="D18">
        <v>0.57674400000000003</v>
      </c>
      <c r="E18">
        <v>1.8853000000000002E-2</v>
      </c>
      <c r="F18">
        <v>1.0171760000000001</v>
      </c>
      <c r="G18">
        <v>1.0706180000000001</v>
      </c>
      <c r="H18">
        <v>0.186442</v>
      </c>
      <c r="I18">
        <f t="shared" si="0"/>
        <v>9.943349085570586E-3</v>
      </c>
      <c r="J18">
        <f t="shared" si="1"/>
        <v>1.0465768472019995E-2</v>
      </c>
      <c r="K18">
        <f t="shared" si="2"/>
        <v>1.8225537077280146E-3</v>
      </c>
      <c r="L18">
        <v>7.6899999999999996E-2</v>
      </c>
      <c r="M18">
        <v>0.269258</v>
      </c>
      <c r="N18">
        <v>0.32378299999999999</v>
      </c>
      <c r="O18">
        <v>3.0405000000000001E-2</v>
      </c>
      <c r="P18">
        <v>0.99433499999999997</v>
      </c>
      <c r="Q18">
        <v>1.046576</v>
      </c>
      <c r="R18">
        <v>0.182255</v>
      </c>
      <c r="S18">
        <v>7.4324000000000001E-2</v>
      </c>
      <c r="T18">
        <v>0.26024000000000003</v>
      </c>
      <c r="U18">
        <v>0.31293900000000002</v>
      </c>
      <c r="V18">
        <v>2.9387E-2</v>
      </c>
      <c r="W18" s="5">
        <f t="shared" si="3"/>
        <v>17.270338356855476</v>
      </c>
      <c r="X18">
        <v>1.5752619999999999</v>
      </c>
      <c r="Y18">
        <v>36.258313000000001</v>
      </c>
      <c r="Z18">
        <v>30.295000000000002</v>
      </c>
      <c r="AA18">
        <v>29.534313000000001</v>
      </c>
      <c r="AB18">
        <v>3.7928130000000002</v>
      </c>
      <c r="AC18">
        <v>0.119563</v>
      </c>
      <c r="AD18">
        <v>6.0302610000000003</v>
      </c>
      <c r="AE18">
        <v>11.26225</v>
      </c>
      <c r="AF18">
        <v>0</v>
      </c>
      <c r="AG18">
        <v>10.114204000000001</v>
      </c>
      <c r="AH18">
        <v>0</v>
      </c>
      <c r="AI18" s="5">
        <v>10.016645</v>
      </c>
      <c r="AJ18" s="5">
        <v>0</v>
      </c>
    </row>
    <row r="19" spans="1:36">
      <c r="A19">
        <v>-400</v>
      </c>
      <c r="B19">
        <v>22.46097</v>
      </c>
      <c r="C19">
        <v>0.58049499999999998</v>
      </c>
      <c r="D19">
        <v>0.57994500000000004</v>
      </c>
      <c r="E19">
        <v>1.6187E-2</v>
      </c>
      <c r="F19">
        <v>0.951206</v>
      </c>
      <c r="G19">
        <v>1.047936</v>
      </c>
      <c r="H19">
        <v>0.20660200000000001</v>
      </c>
      <c r="I19">
        <f t="shared" si="0"/>
        <v>9.2745417891128001E-3</v>
      </c>
      <c r="J19">
        <f t="shared" si="1"/>
        <v>1.0217688097337183E-2</v>
      </c>
      <c r="K19">
        <f t="shared" si="2"/>
        <v>2.0144310304122167E-3</v>
      </c>
      <c r="L19">
        <v>7.5070999999999999E-2</v>
      </c>
      <c r="M19">
        <v>0.20638500000000001</v>
      </c>
      <c r="N19">
        <v>0.35128900000000002</v>
      </c>
      <c r="O19">
        <v>6.9449999999999998E-2</v>
      </c>
      <c r="P19">
        <v>0.927454</v>
      </c>
      <c r="Q19">
        <v>1.0217689999999999</v>
      </c>
      <c r="R19">
        <v>0.20144300000000001</v>
      </c>
      <c r="S19">
        <v>7.2276000000000007E-2</v>
      </c>
      <c r="T19">
        <v>0.19870299999999999</v>
      </c>
      <c r="U19">
        <v>0.33821400000000001</v>
      </c>
      <c r="V19">
        <v>6.6864999999999994E-2</v>
      </c>
      <c r="W19" s="5">
        <f t="shared" si="3"/>
        <v>16.590052021036257</v>
      </c>
      <c r="X19">
        <v>1.264148</v>
      </c>
      <c r="Y19">
        <v>36.377625000000002</v>
      </c>
      <c r="Z19">
        <v>30.603937999999999</v>
      </c>
      <c r="AA19">
        <v>29.677</v>
      </c>
      <c r="AB19">
        <v>3.2058749999999998</v>
      </c>
      <c r="AC19">
        <v>0.13556299999999999</v>
      </c>
      <c r="AD19">
        <v>5.9766579999999996</v>
      </c>
      <c r="AE19">
        <v>11.276495000000001</v>
      </c>
      <c r="AF19">
        <v>0</v>
      </c>
      <c r="AG19">
        <v>10.127238999999999</v>
      </c>
      <c r="AH19">
        <v>0</v>
      </c>
      <c r="AI19" s="5">
        <v>10.007866</v>
      </c>
      <c r="AJ19" s="5">
        <v>0</v>
      </c>
    </row>
    <row r="20" spans="1:36">
      <c r="A20">
        <v>-420</v>
      </c>
      <c r="B20">
        <v>22.527799999999999</v>
      </c>
      <c r="C20">
        <v>0.58673799999999998</v>
      </c>
      <c r="D20">
        <v>0.58604800000000001</v>
      </c>
      <c r="E20">
        <v>2.0305E-2</v>
      </c>
      <c r="F20">
        <v>0.95941299999999996</v>
      </c>
      <c r="G20">
        <v>1.1055779999999999</v>
      </c>
      <c r="H20">
        <v>0.24005699999999999</v>
      </c>
      <c r="I20">
        <f t="shared" si="0"/>
        <v>9.3600479965295393E-3</v>
      </c>
      <c r="J20">
        <f t="shared" si="1"/>
        <v>1.0786035986490838E-2</v>
      </c>
      <c r="K20">
        <f t="shared" si="2"/>
        <v>2.3419997872687688E-3</v>
      </c>
      <c r="L20">
        <v>6.3361000000000001E-2</v>
      </c>
      <c r="M20">
        <v>0.18718199999999999</v>
      </c>
      <c r="N20">
        <v>0.28900599999999999</v>
      </c>
      <c r="O20">
        <v>4.3572E-2</v>
      </c>
      <c r="P20">
        <v>0.93600499999999998</v>
      </c>
      <c r="Q20">
        <v>1.078603</v>
      </c>
      <c r="R20">
        <v>0.23419999999999999</v>
      </c>
      <c r="S20">
        <v>6.1055999999999999E-2</v>
      </c>
      <c r="T20">
        <v>0.18037400000000001</v>
      </c>
      <c r="U20">
        <v>0.27849400000000002</v>
      </c>
      <c r="V20">
        <v>4.1986999999999997E-2</v>
      </c>
      <c r="W20" s="5">
        <f t="shared" si="3"/>
        <v>16.48901912451521</v>
      </c>
      <c r="X20">
        <v>1.602087</v>
      </c>
      <c r="Y20">
        <v>34.8795</v>
      </c>
      <c r="Z20">
        <v>29.790624999999999</v>
      </c>
      <c r="AA20">
        <v>31.862625000000001</v>
      </c>
      <c r="AB20">
        <v>3.3618130000000002</v>
      </c>
      <c r="AC20">
        <v>0.105438</v>
      </c>
      <c r="AD20">
        <v>5.9898850000000001</v>
      </c>
      <c r="AE20">
        <v>11.273251999999999</v>
      </c>
      <c r="AF20">
        <v>0</v>
      </c>
      <c r="AG20">
        <v>10.124271</v>
      </c>
      <c r="AH20">
        <v>0</v>
      </c>
      <c r="AI20" s="5">
        <v>10.010013000000001</v>
      </c>
      <c r="AJ20" s="5">
        <v>0</v>
      </c>
    </row>
    <row r="21" spans="1:36">
      <c r="A21">
        <v>-440</v>
      </c>
      <c r="B21">
        <v>22.57255</v>
      </c>
      <c r="C21">
        <v>0.58692299999999997</v>
      </c>
      <c r="D21">
        <v>0.58608400000000005</v>
      </c>
      <c r="E21">
        <v>2.4657999999999999E-2</v>
      </c>
      <c r="F21">
        <v>0.90584699999999996</v>
      </c>
      <c r="G21">
        <v>1.0869249999999999</v>
      </c>
      <c r="H21">
        <v>0.25343300000000002</v>
      </c>
      <c r="I21">
        <f t="shared" si="0"/>
        <v>8.8565942944818059E-3</v>
      </c>
      <c r="J21">
        <f t="shared" si="1"/>
        <v>1.0627019522645255E-2</v>
      </c>
      <c r="K21">
        <f t="shared" si="2"/>
        <v>2.4778503012466871E-3</v>
      </c>
      <c r="L21">
        <v>6.0289000000000002E-2</v>
      </c>
      <c r="M21">
        <v>0.19218499999999999</v>
      </c>
      <c r="N21">
        <v>0.18137600000000001</v>
      </c>
      <c r="O21">
        <v>5.7715000000000002E-2</v>
      </c>
      <c r="P21">
        <v>0.88565899999999997</v>
      </c>
      <c r="Q21">
        <v>1.062702</v>
      </c>
      <c r="R21">
        <v>0.24778500000000001</v>
      </c>
      <c r="S21">
        <v>5.8285000000000003E-2</v>
      </c>
      <c r="T21">
        <v>0.18579699999999999</v>
      </c>
      <c r="U21">
        <v>0.175346</v>
      </c>
      <c r="V21">
        <v>5.5796999999999999E-2</v>
      </c>
      <c r="W21" s="5">
        <f t="shared" si="3"/>
        <v>16.034382766483805</v>
      </c>
      <c r="X21">
        <v>1.9997990000000001</v>
      </c>
      <c r="Y21">
        <v>35.012813000000001</v>
      </c>
      <c r="Z21">
        <v>30.200188000000001</v>
      </c>
      <c r="AA21">
        <v>31.247063000000001</v>
      </c>
      <c r="AB21">
        <v>3.4326249999999998</v>
      </c>
      <c r="AC21">
        <v>0.10731300000000001</v>
      </c>
      <c r="AD21">
        <v>6.0030450000000002</v>
      </c>
      <c r="AE21">
        <v>11.261291999999999</v>
      </c>
      <c r="AF21">
        <v>0</v>
      </c>
      <c r="AG21">
        <v>10.113327</v>
      </c>
      <c r="AH21">
        <v>0</v>
      </c>
      <c r="AI21" s="5">
        <v>10.014317999999999</v>
      </c>
      <c r="AJ21" s="5">
        <v>0</v>
      </c>
    </row>
    <row r="22" spans="1:36">
      <c r="A22">
        <v>-460</v>
      </c>
      <c r="B22">
        <v>22.671250000000001</v>
      </c>
      <c r="C22">
        <v>0.60128700000000002</v>
      </c>
      <c r="D22">
        <v>0.600499</v>
      </c>
      <c r="E22">
        <v>2.3185000000000001E-2</v>
      </c>
      <c r="F22">
        <v>0.930697</v>
      </c>
      <c r="G22">
        <v>1.036767</v>
      </c>
      <c r="H22">
        <v>0.24554500000000001</v>
      </c>
      <c r="I22">
        <f t="shared" si="0"/>
        <v>9.0880664345278344E-3</v>
      </c>
      <c r="J22">
        <f t="shared" si="1"/>
        <v>1.0123818356700537E-2</v>
      </c>
      <c r="K22">
        <f t="shared" si="2"/>
        <v>2.3976968580173112E-3</v>
      </c>
      <c r="L22">
        <v>4.0998E-2</v>
      </c>
      <c r="M22">
        <v>0.14189099999999999</v>
      </c>
      <c r="N22">
        <v>0.18807599999999999</v>
      </c>
      <c r="O22">
        <v>2.369E-3</v>
      </c>
      <c r="P22">
        <v>0.908806</v>
      </c>
      <c r="Q22">
        <v>1.0123819999999999</v>
      </c>
      <c r="R22">
        <v>0.23977000000000001</v>
      </c>
      <c r="S22">
        <v>3.9559999999999998E-2</v>
      </c>
      <c r="T22">
        <v>0.13691500000000001</v>
      </c>
      <c r="U22">
        <v>0.181479</v>
      </c>
      <c r="V22">
        <v>2.2859999999999998E-3</v>
      </c>
      <c r="W22" s="5">
        <f t="shared" si="3"/>
        <v>15.854550446496473</v>
      </c>
      <c r="X22">
        <v>1.8388150000000001</v>
      </c>
      <c r="Y22">
        <v>36.841749999999998</v>
      </c>
      <c r="Z22">
        <v>31.529250000000001</v>
      </c>
      <c r="AA22">
        <v>28.734938</v>
      </c>
      <c r="AB22">
        <v>2.7964380000000002</v>
      </c>
      <c r="AC22">
        <v>9.7625000000000003E-2</v>
      </c>
      <c r="AD22">
        <v>6.0801639999999999</v>
      </c>
      <c r="AE22">
        <v>11.268276</v>
      </c>
      <c r="AF22">
        <v>0</v>
      </c>
      <c r="AG22">
        <v>10.119718000000001</v>
      </c>
      <c r="AH22">
        <v>0</v>
      </c>
      <c r="AI22" s="5">
        <v>10.016322000000001</v>
      </c>
      <c r="AJ22" s="5">
        <v>0</v>
      </c>
    </row>
    <row r="23" spans="1:36">
      <c r="A23">
        <v>-480</v>
      </c>
      <c r="B23">
        <v>22.718769999999999</v>
      </c>
      <c r="C23">
        <v>0.60303499999999999</v>
      </c>
      <c r="D23">
        <v>0.60232200000000002</v>
      </c>
      <c r="E23">
        <v>2.0975000000000001E-2</v>
      </c>
      <c r="F23">
        <v>1.0040100000000001</v>
      </c>
      <c r="G23">
        <v>1.0361579999999999</v>
      </c>
      <c r="H23">
        <v>0.26147900000000002</v>
      </c>
      <c r="I23">
        <f t="shared" si="0"/>
        <v>9.8153306890528206E-3</v>
      </c>
      <c r="J23">
        <f t="shared" si="1"/>
        <v>1.0129613665309699E-2</v>
      </c>
      <c r="K23">
        <f t="shared" si="2"/>
        <v>2.5562522815936518E-3</v>
      </c>
      <c r="L23">
        <v>2.6421E-2</v>
      </c>
      <c r="M23">
        <v>0.128159</v>
      </c>
      <c r="N23">
        <v>0.21018100000000001</v>
      </c>
      <c r="O23">
        <v>1.4631999999999999E-2</v>
      </c>
      <c r="P23">
        <v>0.98153299999999999</v>
      </c>
      <c r="Q23">
        <v>1.012961</v>
      </c>
      <c r="R23">
        <v>0.25562499999999999</v>
      </c>
      <c r="S23">
        <v>2.5538999999999999E-2</v>
      </c>
      <c r="T23">
        <v>0.123879</v>
      </c>
      <c r="U23">
        <v>0.20316300000000001</v>
      </c>
      <c r="V23">
        <v>1.4144E-2</v>
      </c>
      <c r="W23" s="5">
        <f t="shared" si="3"/>
        <v>16.42895533093207</v>
      </c>
      <c r="X23">
        <v>1.594838</v>
      </c>
      <c r="Y23">
        <v>36.321063000000002</v>
      </c>
      <c r="Z23">
        <v>31.514875</v>
      </c>
      <c r="AA23">
        <v>29.508313000000001</v>
      </c>
      <c r="AB23">
        <v>2.6034380000000001</v>
      </c>
      <c r="AC23">
        <v>5.2312999999999998E-2</v>
      </c>
      <c r="AD23">
        <v>6.056222</v>
      </c>
      <c r="AE23">
        <v>11.261865</v>
      </c>
      <c r="AF23">
        <v>0</v>
      </c>
      <c r="AG23">
        <v>10.113851</v>
      </c>
      <c r="AH23">
        <v>0</v>
      </c>
      <c r="AI23" s="5">
        <v>10.00759</v>
      </c>
      <c r="AJ23" s="5">
        <v>0</v>
      </c>
    </row>
    <row r="24" spans="1:36">
      <c r="A24">
        <v>-500</v>
      </c>
      <c r="B24">
        <v>22.780149999999999</v>
      </c>
      <c r="C24">
        <v>0.61378699999999997</v>
      </c>
      <c r="D24">
        <v>0.61301399999999995</v>
      </c>
      <c r="E24">
        <v>2.2719E-2</v>
      </c>
      <c r="F24">
        <v>0.934863</v>
      </c>
      <c r="G24">
        <v>1.0294669999999999</v>
      </c>
      <c r="H24">
        <v>0.30783899999999997</v>
      </c>
      <c r="I24">
        <f t="shared" si="0"/>
        <v>9.1552584399655808E-3</v>
      </c>
      <c r="J24">
        <f t="shared" si="1"/>
        <v>1.0081730093517495E-2</v>
      </c>
      <c r="K24">
        <f t="shared" si="2"/>
        <v>3.0147151003949929E-3</v>
      </c>
      <c r="L24">
        <v>2.9548000000000001E-2</v>
      </c>
      <c r="M24">
        <v>9.1374999999999998E-2</v>
      </c>
      <c r="N24">
        <v>9.8452999999999999E-2</v>
      </c>
      <c r="O24">
        <v>-4.8181000000000002E-2</v>
      </c>
      <c r="P24">
        <v>0.91552500000000003</v>
      </c>
      <c r="Q24">
        <v>1.008173</v>
      </c>
      <c r="R24">
        <v>0.30147200000000002</v>
      </c>
      <c r="S24">
        <v>2.8636000000000002E-2</v>
      </c>
      <c r="T24">
        <v>8.8554999999999995E-2</v>
      </c>
      <c r="U24">
        <v>9.5413999999999999E-2</v>
      </c>
      <c r="V24">
        <v>-4.6693999999999999E-2</v>
      </c>
      <c r="W24" s="5">
        <f t="shared" si="3"/>
        <v>15.58897707293379</v>
      </c>
      <c r="X24">
        <v>1.6685140000000001</v>
      </c>
      <c r="Y24">
        <v>36.256438000000003</v>
      </c>
      <c r="Z24">
        <v>32.376438</v>
      </c>
      <c r="AA24">
        <v>28.910437999999999</v>
      </c>
      <c r="AB24">
        <v>2.3908749999999999</v>
      </c>
      <c r="AC24">
        <v>6.5812999999999997E-2</v>
      </c>
      <c r="AD24">
        <v>6.0700839999999996</v>
      </c>
      <c r="AE24">
        <v>11.252253</v>
      </c>
      <c r="AF24">
        <v>0</v>
      </c>
      <c r="AG24">
        <v>10.105055</v>
      </c>
      <c r="AH24">
        <v>0</v>
      </c>
      <c r="AI24" s="5">
        <v>10.017048000000001</v>
      </c>
      <c r="AJ24" s="5">
        <v>0</v>
      </c>
    </row>
    <row r="25" spans="1:36">
      <c r="A25">
        <v>-520</v>
      </c>
      <c r="B25">
        <v>22.817969999999999</v>
      </c>
      <c r="C25">
        <v>0.62175400000000003</v>
      </c>
      <c r="D25">
        <v>0.62087800000000004</v>
      </c>
      <c r="E25">
        <v>2.5777000000000001E-2</v>
      </c>
      <c r="F25">
        <v>0.96866799999999997</v>
      </c>
      <c r="G25">
        <v>1.072397</v>
      </c>
      <c r="H25">
        <v>0.31847799999999998</v>
      </c>
      <c r="I25">
        <f t="shared" si="0"/>
        <v>9.4669788526415867E-3</v>
      </c>
      <c r="J25">
        <f t="shared" si="1"/>
        <v>1.0480742339621296E-2</v>
      </c>
      <c r="K25">
        <f t="shared" si="2"/>
        <v>3.1125468076075471E-3</v>
      </c>
      <c r="L25">
        <v>3.5798999999999997E-2</v>
      </c>
      <c r="M25">
        <v>9.0207999999999997E-2</v>
      </c>
      <c r="N25">
        <v>0.100582</v>
      </c>
      <c r="O25">
        <v>-7.1524000000000004E-2</v>
      </c>
      <c r="P25">
        <v>0.94669800000000004</v>
      </c>
      <c r="Q25">
        <v>1.048074</v>
      </c>
      <c r="R25">
        <v>0.311255</v>
      </c>
      <c r="S25">
        <v>3.4588000000000001E-2</v>
      </c>
      <c r="T25">
        <v>8.7155999999999997E-2</v>
      </c>
      <c r="U25">
        <v>9.7180000000000002E-2</v>
      </c>
      <c r="V25">
        <v>-6.9103999999999999E-2</v>
      </c>
      <c r="W25" s="5">
        <f t="shared" si="3"/>
        <v>15.649018917381103</v>
      </c>
      <c r="X25">
        <v>1.9225190000000001</v>
      </c>
      <c r="Y25">
        <v>36.254375000000003</v>
      </c>
      <c r="Z25">
        <v>32.313749999999999</v>
      </c>
      <c r="AA25">
        <v>28.706875</v>
      </c>
      <c r="AB25">
        <v>2.6269999999999998</v>
      </c>
      <c r="AC25">
        <v>9.8000000000000004E-2</v>
      </c>
      <c r="AD25">
        <v>6.1637930000000001</v>
      </c>
      <c r="AE25">
        <v>11.263525</v>
      </c>
      <c r="AF25">
        <v>0</v>
      </c>
      <c r="AG25">
        <v>10.11537</v>
      </c>
      <c r="AH25">
        <v>0</v>
      </c>
      <c r="AI25" s="5">
        <v>10.015297</v>
      </c>
      <c r="AJ25" s="5">
        <v>0</v>
      </c>
    </row>
    <row r="26" spans="1:36">
      <c r="A26">
        <v>-540</v>
      </c>
      <c r="B26">
        <v>22.889589999999998</v>
      </c>
      <c r="C26">
        <v>0.62900199999999995</v>
      </c>
      <c r="D26">
        <v>0.62816099999999997</v>
      </c>
      <c r="E26">
        <v>2.4745E-2</v>
      </c>
      <c r="F26">
        <v>1.0096750000000001</v>
      </c>
      <c r="G26">
        <v>1.0061009999999999</v>
      </c>
      <c r="H26">
        <v>0.30662699999999998</v>
      </c>
      <c r="I26">
        <f t="shared" si="0"/>
        <v>9.8905777992702275E-3</v>
      </c>
      <c r="J26">
        <f t="shared" si="1"/>
        <v>9.8555675979137575E-3</v>
      </c>
      <c r="K26">
        <f t="shared" si="2"/>
        <v>3.0036578095494408E-3</v>
      </c>
      <c r="L26">
        <v>-3.1985E-2</v>
      </c>
      <c r="M26">
        <v>3.3238999999999998E-2</v>
      </c>
      <c r="N26">
        <v>3.6510000000000001E-2</v>
      </c>
      <c r="O26">
        <v>-5.3304999999999998E-2</v>
      </c>
      <c r="P26">
        <v>0.98905799999999999</v>
      </c>
      <c r="Q26">
        <v>0.98555599999999999</v>
      </c>
      <c r="R26">
        <v>0.30036600000000002</v>
      </c>
      <c r="S26">
        <v>-3.1009999999999999E-2</v>
      </c>
      <c r="T26">
        <v>3.2225999999999998E-2</v>
      </c>
      <c r="U26">
        <v>3.5396999999999998E-2</v>
      </c>
      <c r="V26">
        <v>-5.1679999999999997E-2</v>
      </c>
      <c r="W26" s="5">
        <f t="shared" si="3"/>
        <v>15.810980585009071</v>
      </c>
      <c r="X26">
        <v>1.816155</v>
      </c>
      <c r="Y26">
        <v>37.97775</v>
      </c>
      <c r="Z26">
        <v>32.357188000000001</v>
      </c>
      <c r="AA26">
        <v>27.416688000000001</v>
      </c>
      <c r="AB26">
        <v>2.1979380000000002</v>
      </c>
      <c r="AC26">
        <v>5.0437999999999997E-2</v>
      </c>
      <c r="AD26">
        <v>6.185778</v>
      </c>
      <c r="AE26">
        <v>11.25076</v>
      </c>
      <c r="AF26">
        <v>0</v>
      </c>
      <c r="AG26">
        <v>10.103688999999999</v>
      </c>
      <c r="AH26">
        <v>0</v>
      </c>
      <c r="AI26" s="5">
        <v>10.013579999999999</v>
      </c>
      <c r="AJ26" s="5">
        <v>0</v>
      </c>
    </row>
    <row r="27" spans="1:36">
      <c r="A27">
        <v>-560</v>
      </c>
      <c r="B27">
        <v>22.944240000000001</v>
      </c>
      <c r="C27">
        <v>0.63274799999999998</v>
      </c>
      <c r="D27">
        <v>0.63204099999999996</v>
      </c>
      <c r="E27">
        <v>2.0788999999999998E-2</v>
      </c>
      <c r="F27">
        <v>0.98133800000000004</v>
      </c>
      <c r="G27">
        <v>0.98653500000000005</v>
      </c>
      <c r="H27">
        <v>0.32288099999999997</v>
      </c>
      <c r="I27">
        <f t="shared" si="0"/>
        <v>9.6073907194952936E-3</v>
      </c>
      <c r="J27">
        <f t="shared" si="1"/>
        <v>9.6582698351203033E-3</v>
      </c>
      <c r="K27">
        <f t="shared" si="2"/>
        <v>3.1610351610773853E-3</v>
      </c>
      <c r="L27">
        <v>4.6850999999999997E-2</v>
      </c>
      <c r="M27">
        <v>7.8708E-2</v>
      </c>
      <c r="N27">
        <v>0.10394100000000001</v>
      </c>
      <c r="O27">
        <v>-2.5845E-2</v>
      </c>
      <c r="P27">
        <v>0.96073900000000001</v>
      </c>
      <c r="Q27">
        <v>0.96582699999999999</v>
      </c>
      <c r="R27">
        <v>0.31610300000000002</v>
      </c>
      <c r="S27">
        <v>4.5384000000000001E-2</v>
      </c>
      <c r="T27">
        <v>7.6243000000000005E-2</v>
      </c>
      <c r="U27">
        <v>0.100686</v>
      </c>
      <c r="V27">
        <v>-2.5035999999999999E-2</v>
      </c>
      <c r="W27" s="5">
        <f t="shared" si="3"/>
        <v>15.490732181312925</v>
      </c>
      <c r="X27">
        <v>1.442266</v>
      </c>
      <c r="Y27">
        <v>39.807749999999999</v>
      </c>
      <c r="Z27">
        <v>32.820687999999997</v>
      </c>
      <c r="AA27">
        <v>25.248625000000001</v>
      </c>
      <c r="AB27">
        <v>2.036063</v>
      </c>
      <c r="AC27">
        <v>8.6874999999999994E-2</v>
      </c>
      <c r="AD27">
        <v>6.2555699999999996</v>
      </c>
      <c r="AE27">
        <v>11.25398</v>
      </c>
      <c r="AF27">
        <v>0</v>
      </c>
      <c r="AG27">
        <v>10.106635000000001</v>
      </c>
      <c r="AH27">
        <v>0</v>
      </c>
      <c r="AI27" s="5">
        <v>10.016769</v>
      </c>
      <c r="AJ27" s="5">
        <v>0</v>
      </c>
    </row>
    <row r="28" spans="1:36">
      <c r="A28">
        <v>-580</v>
      </c>
      <c r="B28">
        <v>23.01465</v>
      </c>
      <c r="C28">
        <v>0.63925600000000005</v>
      </c>
      <c r="D28">
        <v>0.63856599999999997</v>
      </c>
      <c r="E28">
        <v>2.0294E-2</v>
      </c>
      <c r="F28">
        <v>1.0559700000000001</v>
      </c>
      <c r="G28">
        <v>1.0258389999999999</v>
      </c>
      <c r="H28">
        <v>0.34704499999999999</v>
      </c>
      <c r="I28">
        <f t="shared" si="0"/>
        <v>1.0321028639054408E-2</v>
      </c>
      <c r="J28">
        <f t="shared" si="1"/>
        <v>1.0026528876823142E-2</v>
      </c>
      <c r="K28">
        <f t="shared" si="2"/>
        <v>3.3920105533685962E-3</v>
      </c>
      <c r="L28">
        <v>6.7049999999999998E-2</v>
      </c>
      <c r="M28">
        <v>6.0510000000000001E-2</v>
      </c>
      <c r="N28">
        <v>0.14397799999999999</v>
      </c>
      <c r="O28">
        <v>-7.4061000000000002E-2</v>
      </c>
      <c r="P28">
        <v>1.032103</v>
      </c>
      <c r="Q28">
        <v>1.002653</v>
      </c>
      <c r="R28">
        <v>0.33920099999999997</v>
      </c>
      <c r="S28">
        <v>6.479E-2</v>
      </c>
      <c r="T28">
        <v>5.8470000000000001E-2</v>
      </c>
      <c r="U28">
        <v>0.139125</v>
      </c>
      <c r="V28">
        <v>-7.1564000000000003E-2</v>
      </c>
      <c r="W28" s="5">
        <f t="shared" si="3"/>
        <v>15.892297216663104</v>
      </c>
      <c r="X28">
        <v>1.364787</v>
      </c>
      <c r="Y28">
        <v>39.340874999999997</v>
      </c>
      <c r="Z28">
        <v>32.410187999999998</v>
      </c>
      <c r="AA28">
        <v>26.057188</v>
      </c>
      <c r="AB28">
        <v>2.1371250000000002</v>
      </c>
      <c r="AC28">
        <v>5.4625E-2</v>
      </c>
      <c r="AD28">
        <v>6.1901409999999997</v>
      </c>
      <c r="AE28">
        <v>11.26308</v>
      </c>
      <c r="AF28">
        <v>0</v>
      </c>
      <c r="AG28">
        <v>10.114962999999999</v>
      </c>
      <c r="AH28">
        <v>0</v>
      </c>
      <c r="AI28" s="5">
        <v>10.012876</v>
      </c>
      <c r="AJ28" s="5">
        <v>0</v>
      </c>
    </row>
    <row r="29" spans="1:36">
      <c r="A29">
        <v>-600</v>
      </c>
      <c r="B29">
        <v>23.099720000000001</v>
      </c>
      <c r="C29">
        <v>0.65372699999999995</v>
      </c>
      <c r="D29">
        <v>0.65297300000000003</v>
      </c>
      <c r="E29">
        <v>2.2192E-2</v>
      </c>
      <c r="F29">
        <v>1.004516</v>
      </c>
      <c r="G29">
        <v>1.0114529999999999</v>
      </c>
      <c r="H29">
        <v>0.33928900000000001</v>
      </c>
      <c r="I29">
        <f t="shared" si="0"/>
        <v>9.8089675838242338E-3</v>
      </c>
      <c r="J29">
        <f t="shared" si="1"/>
        <v>9.8767064830841637E-3</v>
      </c>
      <c r="K29">
        <f t="shared" si="2"/>
        <v>3.3131127852101313E-3</v>
      </c>
      <c r="L29">
        <v>-2.7650000000000001E-3</v>
      </c>
      <c r="M29">
        <v>3.5494999999999999E-2</v>
      </c>
      <c r="N29">
        <v>1.421E-2</v>
      </c>
      <c r="O29">
        <v>-0.10613300000000001</v>
      </c>
      <c r="P29">
        <v>0.98089700000000002</v>
      </c>
      <c r="Q29">
        <v>0.98767000000000005</v>
      </c>
      <c r="R29">
        <v>0.33131100000000002</v>
      </c>
      <c r="S29">
        <v>-2.6679999999999998E-3</v>
      </c>
      <c r="T29">
        <v>3.4250000000000003E-2</v>
      </c>
      <c r="U29">
        <v>1.3712E-2</v>
      </c>
      <c r="V29">
        <v>-0.102412</v>
      </c>
      <c r="W29" s="5">
        <f t="shared" si="3"/>
        <v>15.150090503752695</v>
      </c>
      <c r="X29">
        <v>1.5048630000000001</v>
      </c>
      <c r="Y29">
        <v>39.420188000000003</v>
      </c>
      <c r="Z29">
        <v>33.694375000000001</v>
      </c>
      <c r="AA29">
        <v>25.097000000000001</v>
      </c>
      <c r="AB29">
        <v>1.7465630000000001</v>
      </c>
      <c r="AC29">
        <v>4.1875000000000002E-2</v>
      </c>
      <c r="AD29">
        <v>6.4468909999999999</v>
      </c>
      <c r="AE29">
        <v>11.268234</v>
      </c>
      <c r="AF29">
        <v>0</v>
      </c>
      <c r="AG29">
        <v>10.119680000000001</v>
      </c>
      <c r="AH29">
        <v>0</v>
      </c>
      <c r="AI29" s="5">
        <v>10.013166</v>
      </c>
      <c r="AJ29" s="5">
        <v>0</v>
      </c>
    </row>
    <row r="30" spans="1:36">
      <c r="A30">
        <v>-650</v>
      </c>
      <c r="B30">
        <v>23.133759999999999</v>
      </c>
      <c r="C30">
        <v>0.68779100000000004</v>
      </c>
      <c r="D30">
        <v>0.68691199999999997</v>
      </c>
      <c r="E30">
        <v>2.5874999999999999E-2</v>
      </c>
      <c r="F30">
        <v>1.0732470000000001</v>
      </c>
      <c r="G30">
        <v>1.0024200000000001</v>
      </c>
      <c r="H30">
        <v>0.35472700000000001</v>
      </c>
      <c r="I30">
        <f t="shared" si="0"/>
        <v>1.0468912152008196E-2</v>
      </c>
      <c r="J30">
        <f t="shared" si="1"/>
        <v>9.7780351768195547E-3</v>
      </c>
      <c r="K30">
        <f t="shared" si="2"/>
        <v>3.4601594981820698E-3</v>
      </c>
      <c r="L30">
        <v>-3.1647000000000002E-2</v>
      </c>
      <c r="M30">
        <v>-1.1469E-2</v>
      </c>
      <c r="N30">
        <v>-6.2318999999999999E-2</v>
      </c>
      <c r="O30">
        <v>-0.17413999999999999</v>
      </c>
      <c r="P30">
        <v>1.046891</v>
      </c>
      <c r="Q30">
        <v>0.97780400000000001</v>
      </c>
      <c r="R30">
        <v>0.34601599999999999</v>
      </c>
      <c r="S30">
        <v>-3.0488000000000001E-2</v>
      </c>
      <c r="T30">
        <v>-1.1049E-2</v>
      </c>
      <c r="U30">
        <v>-6.0038000000000001E-2</v>
      </c>
      <c r="V30">
        <v>-0.167765</v>
      </c>
      <c r="W30" s="5">
        <f t="shared" si="3"/>
        <v>14.876278120267195</v>
      </c>
      <c r="X30">
        <v>1.742283</v>
      </c>
      <c r="Y30">
        <v>41.817188000000002</v>
      </c>
      <c r="Z30">
        <v>33.736562999999997</v>
      </c>
      <c r="AA30">
        <v>22.850563000000001</v>
      </c>
      <c r="AB30">
        <v>1.5745629999999999</v>
      </c>
      <c r="AC30">
        <v>2.1125000000000001E-2</v>
      </c>
      <c r="AD30">
        <v>6.7009030000000003</v>
      </c>
      <c r="AE30">
        <v>11.274151</v>
      </c>
      <c r="AF30">
        <v>0</v>
      </c>
      <c r="AG30">
        <v>10.125094000000001</v>
      </c>
      <c r="AH30">
        <v>0</v>
      </c>
      <c r="AI30" s="5">
        <v>10.012536000000001</v>
      </c>
      <c r="AJ30" s="5">
        <v>0</v>
      </c>
    </row>
    <row r="31" spans="1:36">
      <c r="A31">
        <v>-700</v>
      </c>
      <c r="B31">
        <v>23.168430000000001</v>
      </c>
      <c r="C31">
        <v>0.71820300000000004</v>
      </c>
      <c r="D31">
        <v>0.71744799999999997</v>
      </c>
      <c r="E31">
        <v>2.2211000000000002E-2</v>
      </c>
      <c r="F31">
        <v>1.088165</v>
      </c>
      <c r="G31">
        <v>0.92306500000000002</v>
      </c>
      <c r="H31">
        <v>0.36771700000000002</v>
      </c>
      <c r="I31">
        <f t="shared" si="0"/>
        <v>1.0606122457286433E-2</v>
      </c>
      <c r="J31">
        <f t="shared" si="1"/>
        <v>8.9969264091705765E-3</v>
      </c>
      <c r="K31">
        <f t="shared" si="2"/>
        <v>3.5840626482435984E-3</v>
      </c>
      <c r="L31">
        <v>-4.6072000000000002E-2</v>
      </c>
      <c r="M31">
        <v>-1.5855000000000001E-2</v>
      </c>
      <c r="N31">
        <v>-7.9098000000000002E-2</v>
      </c>
      <c r="O31">
        <v>-0.174513</v>
      </c>
      <c r="P31">
        <v>1.0606120000000001</v>
      </c>
      <c r="Q31">
        <v>0.89969299999999996</v>
      </c>
      <c r="R31">
        <v>0.358406</v>
      </c>
      <c r="S31">
        <v>-4.4333999999999998E-2</v>
      </c>
      <c r="T31">
        <v>-1.5257E-2</v>
      </c>
      <c r="U31">
        <v>-7.6113E-2</v>
      </c>
      <c r="V31">
        <v>-0.16792699999999999</v>
      </c>
      <c r="W31" s="5">
        <f t="shared" si="3"/>
        <v>14.339404095878422</v>
      </c>
      <c r="X31">
        <v>1.378061</v>
      </c>
      <c r="Y31">
        <v>47.158687999999998</v>
      </c>
      <c r="Z31">
        <v>33.249437999999998</v>
      </c>
      <c r="AA31">
        <v>18.544937999999998</v>
      </c>
      <c r="AB31">
        <v>1.0260629999999999</v>
      </c>
      <c r="AC31">
        <v>2.0875000000000001E-2</v>
      </c>
      <c r="AD31">
        <v>7.0050249999999998</v>
      </c>
      <c r="AE31">
        <v>11.278483</v>
      </c>
      <c r="AF31">
        <v>0</v>
      </c>
      <c r="AG31">
        <v>10.129058000000001</v>
      </c>
      <c r="AH31">
        <v>0</v>
      </c>
      <c r="AI31" s="5">
        <v>10.009353000000001</v>
      </c>
      <c r="AJ31" s="5">
        <v>0</v>
      </c>
    </row>
    <row r="32" spans="1:36">
      <c r="A32">
        <v>-750</v>
      </c>
      <c r="B32">
        <v>23.253080000000001</v>
      </c>
      <c r="C32">
        <v>0.75317299999999998</v>
      </c>
      <c r="D32">
        <v>0.75247900000000001</v>
      </c>
      <c r="E32">
        <v>2.0428000000000002E-2</v>
      </c>
      <c r="F32">
        <v>1.063026</v>
      </c>
      <c r="G32">
        <v>0.87419100000000005</v>
      </c>
      <c r="H32">
        <v>0.35254000000000002</v>
      </c>
      <c r="I32">
        <f t="shared" si="0"/>
        <v>1.0416812170568659E-2</v>
      </c>
      <c r="J32">
        <f t="shared" si="1"/>
        <v>8.566378854516811E-3</v>
      </c>
      <c r="K32">
        <f t="shared" si="2"/>
        <v>3.4546125519152641E-3</v>
      </c>
      <c r="L32">
        <v>-0.10993600000000001</v>
      </c>
      <c r="M32">
        <v>-5.0428000000000001E-2</v>
      </c>
      <c r="N32">
        <v>-0.12749099999999999</v>
      </c>
      <c r="O32">
        <v>-0.16944699999999999</v>
      </c>
      <c r="P32">
        <v>1.0416810000000001</v>
      </c>
      <c r="Q32">
        <v>0.85663800000000001</v>
      </c>
      <c r="R32">
        <v>0.34546199999999999</v>
      </c>
      <c r="S32">
        <v>-0.106641</v>
      </c>
      <c r="T32">
        <v>-4.8917000000000002E-2</v>
      </c>
      <c r="U32">
        <v>-0.12367</v>
      </c>
      <c r="V32">
        <v>-0.16436899999999999</v>
      </c>
      <c r="W32" s="5">
        <f t="shared" si="3"/>
        <v>13.551041451845389</v>
      </c>
      <c r="X32">
        <v>1.200877</v>
      </c>
      <c r="Y32">
        <v>50.460062999999998</v>
      </c>
      <c r="Z32">
        <v>32.928688000000001</v>
      </c>
      <c r="AA32">
        <v>15.993688000000001</v>
      </c>
      <c r="AB32">
        <v>0.60956299999999997</v>
      </c>
      <c r="AC32">
        <v>8.0000000000000002E-3</v>
      </c>
      <c r="AD32">
        <v>7.4203049999999999</v>
      </c>
      <c r="AE32">
        <v>11.248842</v>
      </c>
      <c r="AF32">
        <v>0</v>
      </c>
      <c r="AG32">
        <v>10.101934</v>
      </c>
      <c r="AH32">
        <v>0</v>
      </c>
      <c r="AI32" s="5">
        <v>10.008891999999999</v>
      </c>
      <c r="AJ32" s="5">
        <v>0</v>
      </c>
    </row>
    <row r="33" spans="1:36">
      <c r="A33">
        <v>-800</v>
      </c>
      <c r="B33">
        <v>23.29982</v>
      </c>
      <c r="C33">
        <v>0.785134</v>
      </c>
      <c r="D33">
        <v>0.78449199999999997</v>
      </c>
      <c r="E33">
        <v>1.8876E-2</v>
      </c>
      <c r="F33">
        <v>0.91817300000000002</v>
      </c>
      <c r="G33">
        <v>0.80184299999999997</v>
      </c>
      <c r="H33">
        <v>0.30673800000000001</v>
      </c>
      <c r="I33">
        <f t="shared" si="0"/>
        <v>8.9968367826431285E-3</v>
      </c>
      <c r="J33">
        <f t="shared" si="1"/>
        <v>7.8569622460091006E-3</v>
      </c>
      <c r="K33">
        <f t="shared" si="2"/>
        <v>3.005611928290625E-3</v>
      </c>
      <c r="L33">
        <v>-8.5418999999999995E-2</v>
      </c>
      <c r="M33">
        <v>-3.0925999999999999E-2</v>
      </c>
      <c r="N33">
        <v>-0.13822599999999999</v>
      </c>
      <c r="O33">
        <v>-0.12198199999999999</v>
      </c>
      <c r="P33">
        <v>0.89968300000000001</v>
      </c>
      <c r="Q33">
        <v>0.78569599999999995</v>
      </c>
      <c r="R33">
        <v>0.30056100000000002</v>
      </c>
      <c r="S33">
        <v>-8.2851999999999995E-2</v>
      </c>
      <c r="T33">
        <v>-2.9995999999999998E-2</v>
      </c>
      <c r="U33">
        <v>-0.134072</v>
      </c>
      <c r="V33">
        <v>-0.118316</v>
      </c>
      <c r="W33" s="5">
        <f t="shared" si="3"/>
        <v>12.080951368887741</v>
      </c>
      <c r="X33">
        <v>1.094862</v>
      </c>
      <c r="Y33">
        <v>56.23075</v>
      </c>
      <c r="Z33">
        <v>30.870187999999999</v>
      </c>
      <c r="AA33">
        <v>12.477499999999999</v>
      </c>
      <c r="AB33">
        <v>0.41531299999999999</v>
      </c>
      <c r="AC33">
        <v>6.2500000000000003E-3</v>
      </c>
      <c r="AD33">
        <v>7.7918960000000004</v>
      </c>
      <c r="AE33">
        <v>11.249167999999999</v>
      </c>
      <c r="AF33">
        <v>0</v>
      </c>
      <c r="AG33">
        <v>10.102232000000001</v>
      </c>
      <c r="AH33">
        <v>0</v>
      </c>
      <c r="AI33" s="5">
        <v>10.003163000000001</v>
      </c>
      <c r="AJ33" s="5">
        <v>0</v>
      </c>
    </row>
    <row r="34" spans="1:36">
      <c r="A34">
        <v>-820</v>
      </c>
      <c r="B34">
        <v>23.357810000000001</v>
      </c>
      <c r="C34">
        <v>0.79673499999999997</v>
      </c>
      <c r="D34">
        <v>0.79620299999999999</v>
      </c>
      <c r="E34">
        <v>1.5657000000000001E-2</v>
      </c>
      <c r="F34">
        <v>0.93331900000000001</v>
      </c>
      <c r="G34">
        <v>0.79423500000000002</v>
      </c>
      <c r="H34">
        <v>0.30960700000000002</v>
      </c>
      <c r="I34">
        <f t="shared" si="0"/>
        <v>9.1527144362056091E-3</v>
      </c>
      <c r="J34">
        <f t="shared" si="1"/>
        <v>7.788769059924594E-3</v>
      </c>
      <c r="K34">
        <f t="shared" si="2"/>
        <v>3.0362014042897554E-3</v>
      </c>
      <c r="L34">
        <v>-0.10513400000000001</v>
      </c>
      <c r="M34">
        <v>-4.4198000000000001E-2</v>
      </c>
      <c r="N34">
        <v>-3.8566999999999997E-2</v>
      </c>
      <c r="O34">
        <v>-0.122151</v>
      </c>
      <c r="P34">
        <v>0.91527199999999997</v>
      </c>
      <c r="Q34">
        <v>0.77887700000000004</v>
      </c>
      <c r="R34">
        <v>0.30362</v>
      </c>
      <c r="S34">
        <v>-0.102099</v>
      </c>
      <c r="T34">
        <v>-4.2922000000000002E-2</v>
      </c>
      <c r="U34">
        <v>-3.7453E-2</v>
      </c>
      <c r="V34">
        <v>-0.118626</v>
      </c>
      <c r="W34" s="5">
        <f t="shared" si="3"/>
        <v>12.007734049808962</v>
      </c>
      <c r="X34">
        <v>0.84596099999999996</v>
      </c>
      <c r="Y34">
        <v>56.837938000000001</v>
      </c>
      <c r="Z34">
        <v>31.15475</v>
      </c>
      <c r="AA34">
        <v>11.555</v>
      </c>
      <c r="AB34">
        <v>0.45137500000000003</v>
      </c>
      <c r="AC34">
        <v>9.3800000000000003E-4</v>
      </c>
      <c r="AD34">
        <v>7.9606079999999997</v>
      </c>
      <c r="AE34">
        <v>11.244662999999999</v>
      </c>
      <c r="AF34">
        <v>0</v>
      </c>
      <c r="AG34">
        <v>10.09811</v>
      </c>
      <c r="AH34">
        <v>0</v>
      </c>
      <c r="AI34" s="5">
        <v>10.003088999999999</v>
      </c>
      <c r="AJ34" s="5">
        <v>0</v>
      </c>
    </row>
    <row r="35" spans="1:36">
      <c r="A35">
        <v>-840</v>
      </c>
      <c r="B35">
        <v>23.391480000000001</v>
      </c>
      <c r="C35">
        <v>0.81346300000000005</v>
      </c>
      <c r="D35">
        <v>0.81282699999999997</v>
      </c>
      <c r="E35">
        <v>1.8710999999999998E-2</v>
      </c>
      <c r="F35">
        <v>0.93079400000000001</v>
      </c>
      <c r="G35">
        <v>0.84788699999999995</v>
      </c>
      <c r="H35">
        <v>0.33171800000000001</v>
      </c>
      <c r="I35">
        <f t="shared" si="0"/>
        <v>9.0881460700200558E-3</v>
      </c>
      <c r="J35">
        <f t="shared" si="1"/>
        <v>8.2786533936306996E-3</v>
      </c>
      <c r="K35">
        <f t="shared" si="2"/>
        <v>3.2388494533214791E-3</v>
      </c>
      <c r="L35">
        <v>-9.6267000000000005E-2</v>
      </c>
      <c r="M35">
        <v>-7.0542999999999995E-2</v>
      </c>
      <c r="N35">
        <v>-9.8586999999999994E-2</v>
      </c>
      <c r="O35">
        <v>-0.18757499999999999</v>
      </c>
      <c r="P35">
        <v>0.90881500000000004</v>
      </c>
      <c r="Q35">
        <v>0.82786499999999996</v>
      </c>
      <c r="R35">
        <v>0.32388499999999998</v>
      </c>
      <c r="S35">
        <v>-9.2877000000000001E-2</v>
      </c>
      <c r="T35">
        <v>-6.8058999999999995E-2</v>
      </c>
      <c r="U35">
        <v>-9.5115000000000005E-2</v>
      </c>
      <c r="V35">
        <v>-0.18096999999999999</v>
      </c>
      <c r="W35" s="5">
        <f t="shared" si="3"/>
        <v>11.719250712037542</v>
      </c>
      <c r="X35">
        <v>1.03478</v>
      </c>
      <c r="Y35">
        <v>55.501688000000001</v>
      </c>
      <c r="Z35">
        <v>31.888438000000001</v>
      </c>
      <c r="AA35">
        <v>12.192625</v>
      </c>
      <c r="AB35">
        <v>0.41025</v>
      </c>
      <c r="AC35">
        <v>7.0000000000000001E-3</v>
      </c>
      <c r="AD35">
        <v>8.1183130000000006</v>
      </c>
      <c r="AE35">
        <v>11.268803999999999</v>
      </c>
      <c r="AF35">
        <v>0</v>
      </c>
      <c r="AG35">
        <v>10.120201</v>
      </c>
      <c r="AH35">
        <v>0</v>
      </c>
      <c r="AI35" s="5">
        <v>10.004524999999999</v>
      </c>
      <c r="AJ35" s="5">
        <v>0</v>
      </c>
    </row>
    <row r="36" spans="1:36">
      <c r="A36">
        <v>-860</v>
      </c>
      <c r="B36">
        <v>23.464030000000001</v>
      </c>
      <c r="C36">
        <v>0.82403999999999999</v>
      </c>
      <c r="D36">
        <v>0.82350599999999996</v>
      </c>
      <c r="E36">
        <v>1.5716000000000001E-2</v>
      </c>
      <c r="F36">
        <v>0.92551399999999995</v>
      </c>
      <c r="G36">
        <v>0.78978000000000004</v>
      </c>
      <c r="H36">
        <v>0.32561099999999998</v>
      </c>
      <c r="I36">
        <f t="shared" si="0"/>
        <v>9.0555473122452268E-3</v>
      </c>
      <c r="J36">
        <f t="shared" si="1"/>
        <v>7.7274791696992544E-3</v>
      </c>
      <c r="K36">
        <f t="shared" si="2"/>
        <v>3.1858900199105366E-3</v>
      </c>
      <c r="L36">
        <v>-3.1992E-2</v>
      </c>
      <c r="M36">
        <v>3.6549999999999998E-3</v>
      </c>
      <c r="N36">
        <v>-6.1093000000000001E-2</v>
      </c>
      <c r="O36">
        <v>-0.101922</v>
      </c>
      <c r="P36">
        <v>0.90555399999999997</v>
      </c>
      <c r="Q36">
        <v>0.77274799999999999</v>
      </c>
      <c r="R36">
        <v>0.31858900000000001</v>
      </c>
      <c r="S36">
        <v>-3.0962E-2</v>
      </c>
      <c r="T36">
        <v>3.5379999999999999E-3</v>
      </c>
      <c r="U36">
        <v>-5.9126999999999999E-2</v>
      </c>
      <c r="V36">
        <v>-9.8641999999999994E-2</v>
      </c>
      <c r="W36" s="5">
        <f t="shared" si="3"/>
        <v>11.548060714472571</v>
      </c>
      <c r="X36">
        <v>0.825928</v>
      </c>
      <c r="Y36">
        <v>58.453125</v>
      </c>
      <c r="Z36">
        <v>31.079312999999999</v>
      </c>
      <c r="AA36">
        <v>10.228688</v>
      </c>
      <c r="AB36">
        <v>0.237625</v>
      </c>
      <c r="AC36">
        <v>1.25E-3</v>
      </c>
      <c r="AD36">
        <v>8.2428889999999999</v>
      </c>
      <c r="AE36">
        <v>11.257224000000001</v>
      </c>
      <c r="AF36">
        <v>0</v>
      </c>
      <c r="AG36">
        <v>10.109603999999999</v>
      </c>
      <c r="AH36">
        <v>0</v>
      </c>
      <c r="AI36" s="5">
        <v>10.004632000000001</v>
      </c>
      <c r="AJ36" s="5">
        <v>0</v>
      </c>
    </row>
    <row r="37" spans="1:36">
      <c r="A37">
        <v>-880</v>
      </c>
      <c r="B37">
        <v>23.477119999999999</v>
      </c>
      <c r="C37">
        <v>0.84458599999999995</v>
      </c>
      <c r="D37">
        <v>0.84404999999999997</v>
      </c>
      <c r="E37">
        <v>1.5754000000000001E-2</v>
      </c>
      <c r="F37">
        <v>0.93633599999999995</v>
      </c>
      <c r="G37">
        <v>0.81468600000000002</v>
      </c>
      <c r="H37">
        <v>0.30441200000000002</v>
      </c>
      <c r="I37">
        <f t="shared" si="0"/>
        <v>9.1472369909819991E-3</v>
      </c>
      <c r="J37">
        <f t="shared" si="1"/>
        <v>7.9588159754993525E-3</v>
      </c>
      <c r="K37">
        <f t="shared" si="2"/>
        <v>2.9738562940000309E-3</v>
      </c>
      <c r="L37">
        <v>-3.193E-2</v>
      </c>
      <c r="M37">
        <v>3.5402000000000003E-2</v>
      </c>
      <c r="N37">
        <v>2.4632000000000001E-2</v>
      </c>
      <c r="O37">
        <v>-0.11196</v>
      </c>
      <c r="P37">
        <v>0.91472299999999995</v>
      </c>
      <c r="Q37">
        <v>0.79588099999999995</v>
      </c>
      <c r="R37">
        <v>0.29738599999999998</v>
      </c>
      <c r="S37">
        <v>-3.0831000000000001E-2</v>
      </c>
      <c r="T37">
        <v>3.4182999999999998E-2</v>
      </c>
      <c r="U37">
        <v>2.3784E-2</v>
      </c>
      <c r="V37">
        <v>-0.10810599999999999</v>
      </c>
      <c r="W37" s="5">
        <f t="shared" si="3"/>
        <v>11.324031984734601</v>
      </c>
      <c r="X37">
        <v>0.83089599999999997</v>
      </c>
      <c r="Y37">
        <v>58.540624999999999</v>
      </c>
      <c r="Z37">
        <v>31.496124999999999</v>
      </c>
      <c r="AA37">
        <v>9.7788129999999995</v>
      </c>
      <c r="AB37">
        <v>0.18049999999999999</v>
      </c>
      <c r="AC37">
        <v>3.9379999999999997E-3</v>
      </c>
      <c r="AD37">
        <v>8.5170890000000004</v>
      </c>
      <c r="AE37">
        <v>11.265793</v>
      </c>
      <c r="AF37">
        <v>0</v>
      </c>
      <c r="AG37">
        <v>10.117445999999999</v>
      </c>
      <c r="AH37">
        <v>0</v>
      </c>
      <c r="AI37" s="5">
        <v>10.004155000000001</v>
      </c>
      <c r="AJ37" s="5">
        <v>0</v>
      </c>
    </row>
    <row r="38" spans="1:36">
      <c r="A38">
        <v>-900</v>
      </c>
      <c r="B38">
        <v>23.544250000000002</v>
      </c>
      <c r="C38">
        <v>0.85089199999999998</v>
      </c>
      <c r="D38">
        <v>0.85038999999999998</v>
      </c>
      <c r="E38">
        <v>1.4782E-2</v>
      </c>
      <c r="F38">
        <v>0.90302700000000002</v>
      </c>
      <c r="G38">
        <v>0.76403299999999996</v>
      </c>
      <c r="H38">
        <v>0.333646</v>
      </c>
      <c r="I38">
        <f t="shared" si="0"/>
        <v>8.8210593228550144E-3</v>
      </c>
      <c r="J38">
        <f t="shared" si="1"/>
        <v>7.463321049779115E-3</v>
      </c>
      <c r="K38">
        <f t="shared" si="2"/>
        <v>3.2591618620852803E-3</v>
      </c>
      <c r="L38">
        <v>-7.7190000000000002E-3</v>
      </c>
      <c r="M38">
        <v>2.4039000000000001E-2</v>
      </c>
      <c r="N38">
        <v>5.6109999999999997E-3</v>
      </c>
      <c r="O38">
        <v>-8.9371000000000006E-2</v>
      </c>
      <c r="P38">
        <v>0.88210599999999995</v>
      </c>
      <c r="Q38">
        <v>0.746332</v>
      </c>
      <c r="R38">
        <v>0.32591599999999998</v>
      </c>
      <c r="S38">
        <v>-7.4520000000000003E-3</v>
      </c>
      <c r="T38">
        <v>2.3207999999999999E-2</v>
      </c>
      <c r="U38">
        <v>5.4169999999999999E-3</v>
      </c>
      <c r="V38">
        <v>-8.6282999999999999E-2</v>
      </c>
      <c r="W38" s="5">
        <f t="shared" si="3"/>
        <v>11.037886675420227</v>
      </c>
      <c r="X38">
        <v>0.73964300000000005</v>
      </c>
      <c r="Y38">
        <v>60.377563000000002</v>
      </c>
      <c r="Z38">
        <v>31.436813000000001</v>
      </c>
      <c r="AA38">
        <v>7.9381880000000002</v>
      </c>
      <c r="AB38">
        <v>0.24312500000000001</v>
      </c>
      <c r="AC38">
        <v>4.313E-3</v>
      </c>
      <c r="AD38">
        <v>8.6492570000000004</v>
      </c>
      <c r="AE38">
        <v>11.266279000000001</v>
      </c>
      <c r="AF38">
        <v>0</v>
      </c>
      <c r="AG38">
        <v>10.117891</v>
      </c>
      <c r="AH38">
        <v>0</v>
      </c>
      <c r="AI38" s="5">
        <v>10.008587</v>
      </c>
      <c r="AJ38" s="5">
        <v>0</v>
      </c>
    </row>
    <row r="39" spans="1:36">
      <c r="A39">
        <v>-950</v>
      </c>
      <c r="B39">
        <v>23.58203</v>
      </c>
      <c r="C39">
        <v>0.88427699999999998</v>
      </c>
      <c r="D39">
        <v>0.88375000000000004</v>
      </c>
      <c r="E39">
        <v>1.5507E-2</v>
      </c>
      <c r="F39">
        <v>0.90756800000000004</v>
      </c>
      <c r="G39">
        <v>0.79617099999999996</v>
      </c>
      <c r="H39">
        <v>0.34519899999999998</v>
      </c>
      <c r="I39">
        <f t="shared" si="0"/>
        <v>8.8574928751613217E-3</v>
      </c>
      <c r="J39">
        <f t="shared" si="1"/>
        <v>7.7703036686067204E-3</v>
      </c>
      <c r="K39">
        <f t="shared" si="2"/>
        <v>3.369001202127899E-3</v>
      </c>
      <c r="L39">
        <v>-7.5713000000000003E-2</v>
      </c>
      <c r="M39">
        <v>-2.4126999999999999E-2</v>
      </c>
      <c r="N39">
        <v>-0.121429</v>
      </c>
      <c r="O39">
        <v>-0.13469500000000001</v>
      </c>
      <c r="P39">
        <v>0.88574900000000001</v>
      </c>
      <c r="Q39">
        <v>0.77703100000000003</v>
      </c>
      <c r="R39">
        <v>0.33689999999999998</v>
      </c>
      <c r="S39">
        <v>-7.2998999999999994E-2</v>
      </c>
      <c r="T39">
        <v>-2.3262000000000001E-2</v>
      </c>
      <c r="U39">
        <v>-0.117077</v>
      </c>
      <c r="V39">
        <v>-0.12986700000000001</v>
      </c>
      <c r="W39" s="5">
        <f t="shared" si="3"/>
        <v>10.643073874765207</v>
      </c>
      <c r="X39">
        <v>0.75510699999999997</v>
      </c>
      <c r="Y39">
        <v>59.796562999999999</v>
      </c>
      <c r="Z39">
        <v>32.734563000000001</v>
      </c>
      <c r="AA39">
        <v>7.2741879999999997</v>
      </c>
      <c r="AB39">
        <v>0.19162499999999999</v>
      </c>
      <c r="AC39">
        <v>3.0630000000000002E-3</v>
      </c>
      <c r="AD39">
        <v>9.0514880000000009</v>
      </c>
      <c r="AE39">
        <v>11.271224</v>
      </c>
      <c r="AF39">
        <v>0</v>
      </c>
      <c r="AG39">
        <v>10.122415999999999</v>
      </c>
      <c r="AH39">
        <v>0</v>
      </c>
      <c r="AI39" s="5">
        <v>9.9908509999999993</v>
      </c>
    </row>
    <row r="40" spans="1:36">
      <c r="A40">
        <v>-1000</v>
      </c>
      <c r="B40">
        <v>23.603079999999999</v>
      </c>
      <c r="C40">
        <v>0.92654599999999998</v>
      </c>
      <c r="D40">
        <v>0.92592799999999997</v>
      </c>
      <c r="E40">
        <v>1.8176999999999999E-2</v>
      </c>
      <c r="F40">
        <v>0.86155999999999999</v>
      </c>
      <c r="G40">
        <v>0.72480999999999995</v>
      </c>
      <c r="H40">
        <v>0.341916</v>
      </c>
      <c r="I40">
        <f t="shared" si="0"/>
        <v>8.4296826423857305E-3</v>
      </c>
      <c r="J40">
        <f t="shared" si="1"/>
        <v>7.0916921352286565E-3</v>
      </c>
      <c r="K40">
        <f t="shared" si="2"/>
        <v>3.3453774204396207E-3</v>
      </c>
      <c r="L40">
        <v>-3.7912000000000001E-2</v>
      </c>
      <c r="M40">
        <v>-2.8688999999999999E-2</v>
      </c>
      <c r="N40">
        <v>-6.3829999999999998E-2</v>
      </c>
      <c r="O40">
        <v>-0.15628500000000001</v>
      </c>
      <c r="P40">
        <v>0.84296800000000005</v>
      </c>
      <c r="Q40">
        <v>0.70916900000000005</v>
      </c>
      <c r="R40">
        <v>0.334538</v>
      </c>
      <c r="S40">
        <v>-3.6692000000000002E-2</v>
      </c>
      <c r="T40">
        <v>-2.7765000000000001E-2</v>
      </c>
      <c r="U40">
        <v>-6.1774999999999997E-2</v>
      </c>
      <c r="V40">
        <v>-0.151254</v>
      </c>
      <c r="W40" s="5">
        <f t="shared" si="3"/>
        <v>9.9092007508005597</v>
      </c>
      <c r="X40">
        <v>0.90283500000000005</v>
      </c>
      <c r="Y40">
        <v>63.097188000000003</v>
      </c>
      <c r="Z40">
        <v>32.194063</v>
      </c>
      <c r="AA40">
        <v>4.6429999999999998</v>
      </c>
      <c r="AB40">
        <v>6.5750000000000003E-2</v>
      </c>
      <c r="AC40">
        <v>0</v>
      </c>
      <c r="AD40">
        <v>9.4327699999999997</v>
      </c>
      <c r="AE40">
        <v>11.257300000000001</v>
      </c>
      <c r="AF40">
        <v>0</v>
      </c>
      <c r="AG40">
        <v>10.109674</v>
      </c>
      <c r="AH40">
        <v>0</v>
      </c>
      <c r="AI40" s="5">
        <v>9.9930610000000009</v>
      </c>
    </row>
    <row r="41" spans="1:36">
      <c r="A41">
        <v>-1050</v>
      </c>
      <c r="B41">
        <v>23.670929999999998</v>
      </c>
      <c r="C41">
        <v>0.96150899999999995</v>
      </c>
      <c r="D41">
        <v>0.96091599999999999</v>
      </c>
      <c r="E41">
        <v>1.7461999999999998E-2</v>
      </c>
      <c r="F41">
        <v>0.85947099999999998</v>
      </c>
      <c r="G41">
        <v>0.66321399999999997</v>
      </c>
      <c r="H41">
        <v>0.339611</v>
      </c>
      <c r="I41">
        <f t="shared" si="0"/>
        <v>8.3922870548493612E-3</v>
      </c>
      <c r="J41">
        <f t="shared" si="1"/>
        <v>6.4759395800380289E-3</v>
      </c>
      <c r="K41">
        <f t="shared" si="2"/>
        <v>3.3161246848171103E-3</v>
      </c>
      <c r="L41">
        <v>-7.5004000000000001E-2</v>
      </c>
      <c r="M41">
        <v>-6.8446999999999994E-2</v>
      </c>
      <c r="N41">
        <v>-0.161578</v>
      </c>
      <c r="O41">
        <v>-0.15756999999999999</v>
      </c>
      <c r="P41">
        <v>0.83922799999999997</v>
      </c>
      <c r="Q41">
        <v>0.64759299999999997</v>
      </c>
      <c r="R41">
        <v>0.33161200000000002</v>
      </c>
      <c r="S41">
        <v>-7.2370000000000004E-2</v>
      </c>
      <c r="T41">
        <v>-6.6043000000000004E-2</v>
      </c>
      <c r="U41">
        <v>-0.15590300000000001</v>
      </c>
      <c r="V41">
        <v>-0.15203700000000001</v>
      </c>
      <c r="W41" s="5">
        <f t="shared" si="3"/>
        <v>9.5276723015838733</v>
      </c>
      <c r="X41">
        <v>0.83486099999999996</v>
      </c>
      <c r="Y41">
        <v>67.114750000000001</v>
      </c>
      <c r="Z41">
        <v>29.63475</v>
      </c>
      <c r="AA41">
        <v>3.2283750000000002</v>
      </c>
      <c r="AB41">
        <v>2.2124999999999999E-2</v>
      </c>
      <c r="AC41">
        <v>0</v>
      </c>
      <c r="AD41">
        <v>9.7562259999999998</v>
      </c>
      <c r="AE41">
        <v>11.268456</v>
      </c>
      <c r="AF41">
        <v>0</v>
      </c>
      <c r="AG41">
        <v>10.119882</v>
      </c>
      <c r="AH41">
        <v>0</v>
      </c>
      <c r="AI41" s="5">
        <v>9.9998159999999991</v>
      </c>
    </row>
    <row r="42" spans="1:36">
      <c r="A42">
        <v>-1100</v>
      </c>
      <c r="B42">
        <v>23.702539999999999</v>
      </c>
      <c r="C42">
        <v>1.0015369999999999</v>
      </c>
      <c r="D42">
        <v>1.0008760000000001</v>
      </c>
      <c r="E42">
        <v>1.9462E-2</v>
      </c>
      <c r="F42">
        <v>0.81278300000000003</v>
      </c>
      <c r="G42">
        <v>0.60313899999999998</v>
      </c>
      <c r="H42">
        <v>0.32222099999999998</v>
      </c>
      <c r="I42">
        <f t="shared" si="0"/>
        <v>7.9299025510964731E-3</v>
      </c>
      <c r="J42">
        <f t="shared" si="1"/>
        <v>5.8845146795218099E-3</v>
      </c>
      <c r="K42">
        <f t="shared" si="2"/>
        <v>3.1437433237615159E-3</v>
      </c>
      <c r="L42">
        <v>-9.6485000000000001E-2</v>
      </c>
      <c r="M42">
        <v>-0.10383199999999999</v>
      </c>
      <c r="N42">
        <v>-0.19359000000000001</v>
      </c>
      <c r="O42">
        <v>-0.184306</v>
      </c>
      <c r="P42">
        <v>0.79298999999999997</v>
      </c>
      <c r="Q42">
        <v>0.58845199999999998</v>
      </c>
      <c r="R42">
        <v>0.31437500000000002</v>
      </c>
      <c r="S42">
        <v>-9.2981999999999995E-2</v>
      </c>
      <c r="T42">
        <v>-0.100063</v>
      </c>
      <c r="U42">
        <v>-0.18656200000000001</v>
      </c>
      <c r="V42">
        <v>-0.177615</v>
      </c>
      <c r="W42" s="5">
        <f t="shared" si="3"/>
        <v>8.891334048257594</v>
      </c>
      <c r="X42">
        <v>0.93349400000000005</v>
      </c>
      <c r="Y42">
        <v>72.584187999999997</v>
      </c>
      <c r="Z42">
        <v>24.92775</v>
      </c>
      <c r="AA42">
        <v>2.4854379999999998</v>
      </c>
      <c r="AB42">
        <v>2.6250000000000002E-3</v>
      </c>
      <c r="AC42">
        <v>0</v>
      </c>
      <c r="AD42">
        <v>10.090630000000001</v>
      </c>
      <c r="AE42">
        <v>11.272987000000001</v>
      </c>
      <c r="AF42">
        <v>0</v>
      </c>
      <c r="AG42">
        <v>10.124029</v>
      </c>
      <c r="AH42">
        <v>0</v>
      </c>
      <c r="AI42" s="5">
        <v>9.9893579999999993</v>
      </c>
    </row>
    <row r="43" spans="1:36">
      <c r="A43">
        <v>-1150</v>
      </c>
      <c r="B43">
        <v>23.750499999999999</v>
      </c>
      <c r="C43">
        <v>1.043795</v>
      </c>
      <c r="D43">
        <v>1.0431589999999999</v>
      </c>
      <c r="E43">
        <v>1.8717000000000001E-2</v>
      </c>
      <c r="F43">
        <v>0.68338699999999997</v>
      </c>
      <c r="G43">
        <v>0.51255799999999996</v>
      </c>
      <c r="H43">
        <v>0.25638300000000003</v>
      </c>
      <c r="I43">
        <f t="shared" si="0"/>
        <v>6.6765056192455933E-3</v>
      </c>
      <c r="J43">
        <f t="shared" si="1"/>
        <v>5.0075526271194546E-3</v>
      </c>
      <c r="K43">
        <f t="shared" si="2"/>
        <v>2.5047923653494187E-3</v>
      </c>
      <c r="L43">
        <v>-0.12232700000000001</v>
      </c>
      <c r="M43">
        <v>-0.109477</v>
      </c>
      <c r="N43">
        <v>-0.23522100000000001</v>
      </c>
      <c r="O43">
        <v>-0.178227</v>
      </c>
      <c r="P43">
        <v>0.66764999999999997</v>
      </c>
      <c r="Q43">
        <v>0.50075499999999995</v>
      </c>
      <c r="R43">
        <v>0.25047900000000001</v>
      </c>
      <c r="S43">
        <v>-0.11812599999999999</v>
      </c>
      <c r="T43">
        <v>-0.10571700000000001</v>
      </c>
      <c r="U43">
        <v>-0.22714300000000001</v>
      </c>
      <c r="V43">
        <v>-0.17210700000000001</v>
      </c>
      <c r="W43" s="5">
        <f t="shared" si="3"/>
        <v>7.8281546579981116</v>
      </c>
      <c r="X43">
        <v>0.89389099999999999</v>
      </c>
      <c r="Y43">
        <v>79.292312999999993</v>
      </c>
      <c r="Z43">
        <v>18.983374999999999</v>
      </c>
      <c r="AA43">
        <v>1.7226250000000001</v>
      </c>
      <c r="AB43">
        <v>1.688E-3</v>
      </c>
      <c r="AC43">
        <v>0</v>
      </c>
      <c r="AD43">
        <v>10.475911999999999</v>
      </c>
      <c r="AE43">
        <v>11.265484000000001</v>
      </c>
      <c r="AF43">
        <v>0</v>
      </c>
      <c r="AG43">
        <v>10.117163</v>
      </c>
      <c r="AH43">
        <v>0</v>
      </c>
      <c r="AI43" s="5">
        <v>9.9892520000000005</v>
      </c>
    </row>
    <row r="44" spans="1:36">
      <c r="A44">
        <v>-1200</v>
      </c>
      <c r="B44">
        <v>23.782710000000002</v>
      </c>
      <c r="C44">
        <v>1.07718</v>
      </c>
      <c r="D44">
        <v>1.076584</v>
      </c>
      <c r="E44">
        <v>1.7520000000000001E-2</v>
      </c>
      <c r="F44">
        <v>0.57604200000000005</v>
      </c>
      <c r="G44">
        <v>0.43883299999999997</v>
      </c>
      <c r="H44">
        <v>0.221748</v>
      </c>
      <c r="I44">
        <f t="shared" si="0"/>
        <v>5.6374744348350594E-3</v>
      </c>
      <c r="J44">
        <f t="shared" si="1"/>
        <v>4.2946691711055326E-3</v>
      </c>
      <c r="K44">
        <f t="shared" si="2"/>
        <v>2.1701519697796419E-3</v>
      </c>
      <c r="L44">
        <v>-9.7725000000000006E-2</v>
      </c>
      <c r="M44">
        <v>-8.2780999999999993E-2</v>
      </c>
      <c r="N44">
        <v>-0.16755700000000001</v>
      </c>
      <c r="O44">
        <v>-0.13794100000000001</v>
      </c>
      <c r="P44">
        <v>0.563747</v>
      </c>
      <c r="Q44">
        <v>0.42946699999999999</v>
      </c>
      <c r="R44">
        <v>0.21701500000000001</v>
      </c>
      <c r="S44">
        <v>-9.4613000000000003E-2</v>
      </c>
      <c r="T44">
        <v>-8.0144999999999994E-2</v>
      </c>
      <c r="U44">
        <v>-0.162221</v>
      </c>
      <c r="V44">
        <v>-0.133548</v>
      </c>
      <c r="W44" s="5">
        <f t="shared" si="3"/>
        <v>6.9703407826766774</v>
      </c>
      <c r="X44">
        <v>0.82335899999999995</v>
      </c>
      <c r="Y44">
        <v>83.771687999999997</v>
      </c>
      <c r="Z44">
        <v>15.268312999999999</v>
      </c>
      <c r="AA44">
        <v>0.96</v>
      </c>
      <c r="AB44">
        <v>0</v>
      </c>
      <c r="AC44">
        <v>0</v>
      </c>
      <c r="AD44">
        <v>10.838673</v>
      </c>
      <c r="AE44">
        <v>11.255969</v>
      </c>
      <c r="AF44">
        <v>0</v>
      </c>
      <c r="AG44">
        <v>10.108454999999999</v>
      </c>
      <c r="AH44">
        <v>0</v>
      </c>
      <c r="AI44" s="5">
        <v>10.009181999999999</v>
      </c>
    </row>
    <row r="45" spans="1:36">
      <c r="A45">
        <v>-1250</v>
      </c>
      <c r="B45">
        <v>23.823789999999999</v>
      </c>
      <c r="C45">
        <v>1.110994</v>
      </c>
      <c r="D45">
        <v>1.1103810000000001</v>
      </c>
      <c r="E45">
        <v>1.8030999999999998E-2</v>
      </c>
      <c r="F45">
        <v>0.492618</v>
      </c>
      <c r="G45">
        <v>0.36760100000000001</v>
      </c>
      <c r="H45">
        <v>0.16999400000000001</v>
      </c>
      <c r="I45">
        <f t="shared" si="0"/>
        <v>4.8109076046003165E-3</v>
      </c>
      <c r="J45">
        <f t="shared" si="1"/>
        <v>3.5899915276313109E-3</v>
      </c>
      <c r="K45">
        <f t="shared" si="2"/>
        <v>1.6601614787450445E-3</v>
      </c>
      <c r="L45">
        <v>-4.5617999999999999E-2</v>
      </c>
      <c r="M45">
        <v>-5.2697000000000001E-2</v>
      </c>
      <c r="N45">
        <v>-7.6814999999999994E-2</v>
      </c>
      <c r="O45">
        <v>-9.7444000000000003E-2</v>
      </c>
      <c r="P45">
        <v>0.48109099999999999</v>
      </c>
      <c r="Q45">
        <v>0.35899900000000001</v>
      </c>
      <c r="R45">
        <v>0.166016</v>
      </c>
      <c r="S45">
        <v>-4.4026000000000003E-2</v>
      </c>
      <c r="T45">
        <v>-5.0858E-2</v>
      </c>
      <c r="U45">
        <v>-7.4135000000000006E-2</v>
      </c>
      <c r="V45">
        <v>-9.4044000000000003E-2</v>
      </c>
      <c r="W45" s="5">
        <f t="shared" si="3"/>
        <v>6.243121608993274</v>
      </c>
      <c r="X45">
        <v>0.85342399999999996</v>
      </c>
      <c r="Y45">
        <v>88.622749999999996</v>
      </c>
      <c r="Z45">
        <v>10.717874999999999</v>
      </c>
      <c r="AA45">
        <v>0.65937500000000004</v>
      </c>
      <c r="AB45">
        <v>0</v>
      </c>
      <c r="AC45">
        <v>0</v>
      </c>
      <c r="AD45">
        <v>11.220980000000001</v>
      </c>
      <c r="AE45">
        <v>11.267595</v>
      </c>
      <c r="AF45">
        <v>0</v>
      </c>
      <c r="AG45">
        <v>10.119094</v>
      </c>
      <c r="AH45">
        <v>0</v>
      </c>
      <c r="AI45" s="5">
        <v>9.9976579999999995</v>
      </c>
    </row>
    <row r="46" spans="1:36">
      <c r="A46">
        <v>-1300</v>
      </c>
      <c r="B46">
        <v>23.842369999999999</v>
      </c>
      <c r="C46">
        <v>1.1381490000000001</v>
      </c>
      <c r="D46">
        <v>1.137516</v>
      </c>
      <c r="E46">
        <v>1.8633E-2</v>
      </c>
      <c r="F46">
        <v>0.43410399999999999</v>
      </c>
      <c r="G46">
        <v>0.32022200000000001</v>
      </c>
      <c r="H46">
        <v>0.15698799999999999</v>
      </c>
      <c r="I46">
        <f t="shared" si="0"/>
        <v>4.2439915661985966E-3</v>
      </c>
      <c r="J46">
        <f t="shared" si="1"/>
        <v>3.130631063780216E-3</v>
      </c>
      <c r="K46">
        <f t="shared" si="2"/>
        <v>1.5347837108029071E-3</v>
      </c>
      <c r="L46">
        <v>-1.9193999999999999E-2</v>
      </c>
      <c r="M46">
        <v>-2.2544999999999999E-2</v>
      </c>
      <c r="N46">
        <v>-1.7833999999999999E-2</v>
      </c>
      <c r="O46">
        <v>-4.4431999999999999E-2</v>
      </c>
      <c r="P46">
        <v>0.42439900000000003</v>
      </c>
      <c r="Q46">
        <v>0.31306400000000001</v>
      </c>
      <c r="R46">
        <v>0.153478</v>
      </c>
      <c r="S46">
        <v>-1.8554000000000001E-2</v>
      </c>
      <c r="T46">
        <v>-2.1794000000000001E-2</v>
      </c>
      <c r="U46">
        <v>-1.7239000000000001E-2</v>
      </c>
      <c r="V46">
        <v>-4.2951000000000003E-2</v>
      </c>
      <c r="W46" s="5">
        <f t="shared" si="3"/>
        <v>5.7238485619690609</v>
      </c>
      <c r="X46">
        <v>0.871027</v>
      </c>
      <c r="Y46">
        <v>91.249938</v>
      </c>
      <c r="Z46">
        <v>8.4716249999999995</v>
      </c>
      <c r="AA46">
        <v>0.27843800000000002</v>
      </c>
      <c r="AB46">
        <v>0</v>
      </c>
      <c r="AC46">
        <v>0</v>
      </c>
      <c r="AD46">
        <v>11.55768</v>
      </c>
      <c r="AE46">
        <v>11.261689000000001</v>
      </c>
      <c r="AF46">
        <v>0</v>
      </c>
      <c r="AG46">
        <v>10.11369</v>
      </c>
      <c r="AH46">
        <v>0</v>
      </c>
      <c r="AI46" s="5">
        <v>10.003878</v>
      </c>
    </row>
    <row r="47" spans="1:36">
      <c r="A47">
        <v>-1350</v>
      </c>
      <c r="B47">
        <v>23.890059999999998</v>
      </c>
      <c r="C47">
        <v>1.160412</v>
      </c>
      <c r="D47">
        <v>1.159775</v>
      </c>
      <c r="E47">
        <v>1.8738000000000001E-2</v>
      </c>
      <c r="F47">
        <v>0.39727400000000002</v>
      </c>
      <c r="G47">
        <v>0.28986000000000001</v>
      </c>
      <c r="H47">
        <v>0.12648400000000001</v>
      </c>
      <c r="I47">
        <f t="shared" si="0"/>
        <v>3.8813528259490394E-3</v>
      </c>
      <c r="J47">
        <f t="shared" si="1"/>
        <v>2.8319218728877012E-3</v>
      </c>
      <c r="K47">
        <f t="shared" si="2"/>
        <v>1.2357441736366799E-3</v>
      </c>
      <c r="L47">
        <v>-1.2897E-2</v>
      </c>
      <c r="M47">
        <v>-1.1898000000000001E-2</v>
      </c>
      <c r="N47">
        <v>-1.882E-3</v>
      </c>
      <c r="O47">
        <v>-2.1714000000000001E-2</v>
      </c>
      <c r="P47">
        <v>0.38813500000000001</v>
      </c>
      <c r="Q47">
        <v>0.283192</v>
      </c>
      <c r="R47">
        <v>0.123574</v>
      </c>
      <c r="S47">
        <v>-1.2454E-2</v>
      </c>
      <c r="T47">
        <v>-1.1488999999999999E-2</v>
      </c>
      <c r="U47">
        <v>-1.817E-3</v>
      </c>
      <c r="V47">
        <v>-2.0969000000000002E-2</v>
      </c>
      <c r="W47" s="5">
        <f t="shared" si="3"/>
        <v>5.3688262633495185</v>
      </c>
      <c r="X47">
        <v>0.87339800000000001</v>
      </c>
      <c r="Y47">
        <v>93.180188000000001</v>
      </c>
      <c r="Z47">
        <v>6.7020629999999999</v>
      </c>
      <c r="AA47">
        <v>0.11774999999999999</v>
      </c>
      <c r="AB47">
        <v>0</v>
      </c>
      <c r="AC47">
        <v>0</v>
      </c>
      <c r="AD47">
        <v>11.90671</v>
      </c>
      <c r="AE47">
        <v>11.265351000000001</v>
      </c>
      <c r="AF47">
        <v>0</v>
      </c>
      <c r="AG47">
        <v>10.117041</v>
      </c>
      <c r="AH47">
        <v>0</v>
      </c>
      <c r="AI47" s="5">
        <v>10.002266000000001</v>
      </c>
    </row>
    <row r="48" spans="1:36">
      <c r="A48">
        <v>0</v>
      </c>
      <c r="B48">
        <v>22.652270000000001</v>
      </c>
      <c r="C48">
        <v>0.61083900000000002</v>
      </c>
      <c r="D48">
        <v>0.61021400000000003</v>
      </c>
      <c r="E48">
        <v>1.8367000000000001E-2</v>
      </c>
      <c r="F48">
        <v>1.2541249999999999</v>
      </c>
      <c r="G48">
        <v>1.068978</v>
      </c>
      <c r="H48">
        <v>8.4505999999999998E-2</v>
      </c>
      <c r="I48">
        <f t="shared" si="0"/>
        <v>1.2519874466253751E-2</v>
      </c>
      <c r="J48">
        <f t="shared" si="1"/>
        <v>1.0671560145270211E-2</v>
      </c>
      <c r="K48">
        <f t="shared" si="2"/>
        <v>8.4361966442359382E-4</v>
      </c>
      <c r="L48">
        <v>2.8240999999999999E-2</v>
      </c>
      <c r="M48">
        <v>0.170433</v>
      </c>
      <c r="N48">
        <v>0.41840899999999998</v>
      </c>
      <c r="O48">
        <v>3.3834999999999997E-2</v>
      </c>
      <c r="P48">
        <v>1.2519880000000001</v>
      </c>
      <c r="Q48">
        <v>1.067156</v>
      </c>
      <c r="R48">
        <v>8.4362000000000006E-2</v>
      </c>
      <c r="S48">
        <v>2.8167999999999999E-2</v>
      </c>
      <c r="T48">
        <v>0.16999700000000001</v>
      </c>
      <c r="U48">
        <v>0.41733999999999999</v>
      </c>
      <c r="V48">
        <v>3.3748E-2</v>
      </c>
      <c r="W48" s="5">
        <f t="shared" si="3"/>
        <v>18.317796487911473</v>
      </c>
      <c r="X48">
        <v>1.6002320000000001</v>
      </c>
      <c r="Y48">
        <v>40.657688</v>
      </c>
      <c r="Z48">
        <v>29.546500000000002</v>
      </c>
      <c r="AA48">
        <v>25.300063000000002</v>
      </c>
      <c r="AB48">
        <v>4.3102499999999999</v>
      </c>
      <c r="AC48">
        <v>0.1855</v>
      </c>
      <c r="AD48">
        <v>6.2912499999999998</v>
      </c>
      <c r="AE48">
        <v>11.146775999999999</v>
      </c>
      <c r="AF48">
        <v>0</v>
      </c>
      <c r="AG48">
        <v>10.008533</v>
      </c>
      <c r="AH48">
        <v>0</v>
      </c>
      <c r="AI48" s="5">
        <v>10.010261</v>
      </c>
    </row>
    <row r="49" spans="1:35">
      <c r="A49">
        <v>20</v>
      </c>
      <c r="B49">
        <v>22.82695</v>
      </c>
      <c r="C49">
        <v>0.606429</v>
      </c>
      <c r="D49">
        <v>0.60594599999999998</v>
      </c>
      <c r="E49">
        <v>1.4218E-2</v>
      </c>
      <c r="F49">
        <v>1.260656</v>
      </c>
      <c r="G49">
        <v>1.0782369999999999</v>
      </c>
      <c r="H49">
        <v>7.2634000000000004E-2</v>
      </c>
      <c r="I49">
        <f t="shared" si="0"/>
        <v>1.2588340601244313E-2</v>
      </c>
      <c r="J49">
        <f t="shared" si="1"/>
        <v>1.076678697825883E-2</v>
      </c>
      <c r="K49">
        <f t="shared" si="2"/>
        <v>7.252902704867779E-4</v>
      </c>
      <c r="L49">
        <v>-6.0176E-2</v>
      </c>
      <c r="M49">
        <v>8.7174000000000001E-2</v>
      </c>
      <c r="N49">
        <v>0.40490100000000001</v>
      </c>
      <c r="O49">
        <v>-0.115422</v>
      </c>
      <c r="P49">
        <v>1.258834</v>
      </c>
      <c r="Q49">
        <v>1.0766789999999999</v>
      </c>
      <c r="R49">
        <v>7.2528999999999996E-2</v>
      </c>
      <c r="S49">
        <v>-6.0045000000000001E-2</v>
      </c>
      <c r="T49">
        <v>8.6985000000000007E-2</v>
      </c>
      <c r="U49">
        <v>0.40402300000000002</v>
      </c>
      <c r="V49">
        <v>-0.115172</v>
      </c>
      <c r="W49" s="5">
        <f t="shared" si="3"/>
        <v>18.501386723470898</v>
      </c>
      <c r="X49">
        <v>1.2295100000000001</v>
      </c>
      <c r="Y49">
        <v>39.729750000000003</v>
      </c>
      <c r="Z49">
        <v>29.778874999999999</v>
      </c>
      <c r="AA49">
        <v>25.627687999999999</v>
      </c>
      <c r="AB49">
        <v>4.5801879999999997</v>
      </c>
      <c r="AC49">
        <v>0.28349999999999997</v>
      </c>
      <c r="AD49">
        <v>6.2956640000000004</v>
      </c>
      <c r="AE49">
        <v>11.145355</v>
      </c>
      <c r="AF49">
        <v>0</v>
      </c>
      <c r="AG49">
        <v>10.007234</v>
      </c>
      <c r="AH49">
        <v>0</v>
      </c>
      <c r="AI49" s="5">
        <v>10.015632</v>
      </c>
    </row>
    <row r="50" spans="1:35">
      <c r="A50">
        <v>40</v>
      </c>
      <c r="B50">
        <v>22.9054</v>
      </c>
      <c r="C50">
        <v>0.60977599999999998</v>
      </c>
      <c r="D50">
        <v>0.60940399999999995</v>
      </c>
      <c r="E50">
        <v>1.0937000000000001E-2</v>
      </c>
      <c r="F50">
        <v>1.171843</v>
      </c>
      <c r="G50">
        <v>1.051123</v>
      </c>
      <c r="H50">
        <v>0.112604</v>
      </c>
      <c r="I50">
        <f t="shared" si="0"/>
        <v>1.1698162351358878E-2</v>
      </c>
      <c r="J50">
        <f t="shared" si="1"/>
        <v>1.0493050268037098E-2</v>
      </c>
      <c r="K50">
        <f t="shared" si="2"/>
        <v>1.1240924538632011E-3</v>
      </c>
      <c r="L50">
        <v>1.8873000000000001E-2</v>
      </c>
      <c r="M50">
        <v>8.0893999999999994E-2</v>
      </c>
      <c r="N50">
        <v>0.35583500000000001</v>
      </c>
      <c r="O50">
        <v>-8.5638000000000006E-2</v>
      </c>
      <c r="P50">
        <v>1.1698170000000001</v>
      </c>
      <c r="Q50">
        <v>1.0493049999999999</v>
      </c>
      <c r="R50">
        <v>0.11241</v>
      </c>
      <c r="S50">
        <v>1.8824E-2</v>
      </c>
      <c r="T50">
        <v>8.0684000000000006E-2</v>
      </c>
      <c r="U50">
        <v>0.35491200000000001</v>
      </c>
      <c r="V50">
        <v>-8.5416000000000006E-2</v>
      </c>
      <c r="W50" s="5">
        <f t="shared" si="3"/>
        <v>17.737340170242614</v>
      </c>
      <c r="X50">
        <v>0.86654500000000001</v>
      </c>
      <c r="Y50">
        <v>40.333812999999999</v>
      </c>
      <c r="Z50">
        <v>29.902812999999998</v>
      </c>
      <c r="AA50">
        <v>25.511437999999998</v>
      </c>
      <c r="AB50">
        <v>4.048438</v>
      </c>
      <c r="AC50">
        <v>0.20349999999999999</v>
      </c>
      <c r="AD50">
        <v>6.2975789999999998</v>
      </c>
      <c r="AE50">
        <v>11.146913</v>
      </c>
      <c r="AF50">
        <v>0</v>
      </c>
      <c r="AG50">
        <v>10.008659</v>
      </c>
      <c r="AH50">
        <v>0</v>
      </c>
      <c r="AI50" s="5">
        <v>10.016427999999999</v>
      </c>
    </row>
    <row r="51" spans="1:35">
      <c r="A51">
        <v>60</v>
      </c>
      <c r="B51">
        <v>23.0105</v>
      </c>
      <c r="C51">
        <v>0.60989499999999996</v>
      </c>
      <c r="D51">
        <v>0.609348</v>
      </c>
      <c r="E51">
        <v>1.6095000000000002E-2</v>
      </c>
      <c r="F51">
        <v>1.271976</v>
      </c>
      <c r="G51">
        <v>0.99218099999999998</v>
      </c>
      <c r="H51">
        <v>7.4117000000000002E-2</v>
      </c>
      <c r="I51">
        <f t="shared" si="0"/>
        <v>1.2715698281666523E-2</v>
      </c>
      <c r="J51">
        <f t="shared" si="1"/>
        <v>9.9186417328645908E-3</v>
      </c>
      <c r="K51">
        <f t="shared" si="2"/>
        <v>7.409333269985265E-4</v>
      </c>
      <c r="L51">
        <v>5.0699999999999999E-3</v>
      </c>
      <c r="M51">
        <v>0.105476</v>
      </c>
      <c r="N51">
        <v>0.525034</v>
      </c>
      <c r="O51">
        <v>-0.168771</v>
      </c>
      <c r="P51">
        <v>1.2715700000000001</v>
      </c>
      <c r="Q51">
        <v>0.991865</v>
      </c>
      <c r="R51">
        <v>7.4093000000000006E-2</v>
      </c>
      <c r="S51">
        <v>5.0670000000000003E-3</v>
      </c>
      <c r="T51">
        <v>0.105425</v>
      </c>
      <c r="U51">
        <v>0.524783</v>
      </c>
      <c r="V51">
        <v>-0.16869000000000001</v>
      </c>
      <c r="W51" s="5">
        <f t="shared" si="3"/>
        <v>18.489068618035112</v>
      </c>
      <c r="X51">
        <v>1.418499</v>
      </c>
      <c r="Y51">
        <v>41.261063</v>
      </c>
      <c r="Z51">
        <v>29.920938</v>
      </c>
      <c r="AA51">
        <v>25.085937999999999</v>
      </c>
      <c r="AB51">
        <v>3.5265629999999999</v>
      </c>
      <c r="AC51">
        <v>0.20549999999999999</v>
      </c>
      <c r="AD51">
        <v>6.3344149999999999</v>
      </c>
      <c r="AE51">
        <v>11.139196</v>
      </c>
      <c r="AF51">
        <v>0</v>
      </c>
      <c r="AG51">
        <v>10.001597</v>
      </c>
      <c r="AH51">
        <v>0</v>
      </c>
      <c r="AI51" s="5">
        <v>10.010151</v>
      </c>
    </row>
    <row r="52" spans="1:35">
      <c r="A52">
        <v>80</v>
      </c>
      <c r="B52">
        <v>23.08474</v>
      </c>
      <c r="C52">
        <v>0.60459099999999999</v>
      </c>
      <c r="D52">
        <v>0.60403499999999999</v>
      </c>
      <c r="E52">
        <v>1.6352999999999999E-2</v>
      </c>
      <c r="F52">
        <v>1.1795800000000001</v>
      </c>
      <c r="G52">
        <v>1.0859110000000001</v>
      </c>
      <c r="H52">
        <v>3.3201000000000001E-2</v>
      </c>
      <c r="I52">
        <f t="shared" si="0"/>
        <v>1.178337704800588E-2</v>
      </c>
      <c r="J52">
        <f t="shared" si="1"/>
        <v>1.0847673539375975E-2</v>
      </c>
      <c r="K52">
        <f t="shared" si="2"/>
        <v>3.3166033789216776E-4</v>
      </c>
      <c r="L52">
        <v>-5.5398000000000003E-2</v>
      </c>
      <c r="M52">
        <v>0.21256</v>
      </c>
      <c r="N52">
        <v>0.51284399999999997</v>
      </c>
      <c r="O52">
        <v>-0.28068500000000002</v>
      </c>
      <c r="P52">
        <v>1.178337</v>
      </c>
      <c r="Q52">
        <v>1.084767</v>
      </c>
      <c r="R52">
        <v>3.3166000000000001E-2</v>
      </c>
      <c r="S52">
        <v>-5.5310999999999999E-2</v>
      </c>
      <c r="T52">
        <v>0.212224</v>
      </c>
      <c r="U52">
        <v>0.51203399999999999</v>
      </c>
      <c r="V52">
        <v>-0.28024199999999999</v>
      </c>
      <c r="W52" s="5">
        <f t="shared" si="3"/>
        <v>17.954495619029288</v>
      </c>
      <c r="X52">
        <v>1.5108889999999999</v>
      </c>
      <c r="Y52">
        <v>39.055937999999998</v>
      </c>
      <c r="Z52">
        <v>30.29175</v>
      </c>
      <c r="AA52">
        <v>26.210937999999999</v>
      </c>
      <c r="AB52">
        <v>4.1270629999999997</v>
      </c>
      <c r="AC52">
        <v>0.31431300000000001</v>
      </c>
      <c r="AD52">
        <v>6.2620230000000001</v>
      </c>
      <c r="AE52">
        <v>11.14321</v>
      </c>
      <c r="AF52">
        <v>0</v>
      </c>
      <c r="AG52">
        <v>10.005269999999999</v>
      </c>
      <c r="AH52">
        <v>0</v>
      </c>
      <c r="AI52" s="5">
        <v>10.003173</v>
      </c>
    </row>
    <row r="53" spans="1:35">
      <c r="A53">
        <v>100</v>
      </c>
      <c r="B53">
        <v>23.160350000000001</v>
      </c>
      <c r="C53">
        <v>0.60697400000000001</v>
      </c>
      <c r="D53">
        <v>0.60653900000000005</v>
      </c>
      <c r="E53">
        <v>1.2784999999999999E-2</v>
      </c>
      <c r="F53">
        <v>1.2726040000000001</v>
      </c>
      <c r="G53">
        <v>1.160806</v>
      </c>
      <c r="H53">
        <v>9.0596999999999997E-2</v>
      </c>
      <c r="I53">
        <f t="shared" si="0"/>
        <v>1.272275222844785E-2</v>
      </c>
      <c r="J53">
        <f t="shared" si="1"/>
        <v>1.1605061058503379E-2</v>
      </c>
      <c r="K53">
        <f t="shared" si="2"/>
        <v>9.0573594271327904E-4</v>
      </c>
      <c r="L53">
        <v>-3.7810000000000001E-3</v>
      </c>
      <c r="M53">
        <v>0.21711</v>
      </c>
      <c r="N53">
        <v>0.54971300000000001</v>
      </c>
      <c r="O53">
        <v>-0.27748499999999998</v>
      </c>
      <c r="P53">
        <v>1.272276</v>
      </c>
      <c r="Q53">
        <v>1.160506</v>
      </c>
      <c r="R53">
        <v>9.0573000000000001E-2</v>
      </c>
      <c r="S53">
        <v>-3.7789999999999998E-3</v>
      </c>
      <c r="T53">
        <v>0.217026</v>
      </c>
      <c r="U53">
        <v>0.54949999999999999</v>
      </c>
      <c r="V53">
        <v>-0.27737800000000001</v>
      </c>
      <c r="W53" s="5">
        <f t="shared" si="3"/>
        <v>18.583197668191911</v>
      </c>
      <c r="X53">
        <v>1.0829759999999999</v>
      </c>
      <c r="Y53">
        <v>37.959874999999997</v>
      </c>
      <c r="Z53">
        <v>30.021937999999999</v>
      </c>
      <c r="AA53">
        <v>27.048438000000001</v>
      </c>
      <c r="AB53">
        <v>4.682938</v>
      </c>
      <c r="AC53">
        <v>0.28681299999999998</v>
      </c>
      <c r="AD53">
        <v>6.2659459999999996</v>
      </c>
      <c r="AE53">
        <v>11.138863000000001</v>
      </c>
      <c r="AF53">
        <v>0</v>
      </c>
      <c r="AG53">
        <v>10.001291999999999</v>
      </c>
      <c r="AH53">
        <v>0</v>
      </c>
      <c r="AI53" s="5">
        <v>9.9869570000000003</v>
      </c>
    </row>
    <row r="54" spans="1:35">
      <c r="A54">
        <v>150</v>
      </c>
      <c r="B54">
        <v>23.218440000000001</v>
      </c>
      <c r="C54">
        <v>0.60770800000000003</v>
      </c>
      <c r="D54">
        <v>0.60734900000000003</v>
      </c>
      <c r="E54">
        <v>1.0552000000000001E-2</v>
      </c>
      <c r="F54">
        <v>1.224853</v>
      </c>
      <c r="G54">
        <v>1.3614299999999999</v>
      </c>
      <c r="H54">
        <v>-6.0034999999999998E-2</v>
      </c>
      <c r="I54">
        <f t="shared" si="0"/>
        <v>1.2206596126848582E-2</v>
      </c>
      <c r="J54">
        <f t="shared" si="1"/>
        <v>1.3567690298325975E-2</v>
      </c>
      <c r="K54">
        <f t="shared" si="2"/>
        <v>-5.9829465125639948E-4</v>
      </c>
      <c r="L54">
        <v>-3.9730000000000001E-2</v>
      </c>
      <c r="M54">
        <v>0.43346600000000002</v>
      </c>
      <c r="N54">
        <v>0.54596500000000003</v>
      </c>
      <c r="O54">
        <v>-0.56271099999999996</v>
      </c>
      <c r="P54">
        <v>1.2206600000000001</v>
      </c>
      <c r="Q54">
        <v>1.3567689999999999</v>
      </c>
      <c r="R54">
        <v>-5.9829E-2</v>
      </c>
      <c r="S54">
        <v>-3.9525999999999999E-2</v>
      </c>
      <c r="T54">
        <v>0.43124200000000001</v>
      </c>
      <c r="U54">
        <v>0.54316399999999998</v>
      </c>
      <c r="V54">
        <v>-0.55982299999999996</v>
      </c>
      <c r="W54" s="5">
        <f t="shared" si="3"/>
        <v>18.180353952926662</v>
      </c>
      <c r="X54">
        <v>1.119124</v>
      </c>
      <c r="Y54">
        <v>35.423062999999999</v>
      </c>
      <c r="Z54">
        <v>29.068688000000002</v>
      </c>
      <c r="AA54">
        <v>29.287500000000001</v>
      </c>
      <c r="AB54">
        <v>5.8472499999999998</v>
      </c>
      <c r="AC54">
        <v>0.3735</v>
      </c>
      <c r="AD54">
        <v>6.2032410000000002</v>
      </c>
      <c r="AE54">
        <v>11.156205</v>
      </c>
      <c r="AF54">
        <v>0</v>
      </c>
      <c r="AG54">
        <v>10.017162000000001</v>
      </c>
      <c r="AH54">
        <v>0</v>
      </c>
      <c r="AI54" s="5">
        <v>9.9920790000000004</v>
      </c>
    </row>
    <row r="55" spans="1:35">
      <c r="A55">
        <v>200</v>
      </c>
      <c r="B55">
        <v>23.282509999999998</v>
      </c>
      <c r="C55">
        <v>0.62515299999999996</v>
      </c>
      <c r="D55">
        <v>0.62497000000000003</v>
      </c>
      <c r="E55">
        <v>5.3680000000000004E-3</v>
      </c>
      <c r="F55">
        <v>1.425368</v>
      </c>
      <c r="G55">
        <v>1.489263</v>
      </c>
      <c r="H55">
        <v>-0.25940200000000002</v>
      </c>
      <c r="I55">
        <f t="shared" si="0"/>
        <v>1.4248977449513249E-2</v>
      </c>
      <c r="J55">
        <f t="shared" si="1"/>
        <v>1.4887716648188012E-2</v>
      </c>
      <c r="K55">
        <f t="shared" si="2"/>
        <v>-2.5931641852199828E-3</v>
      </c>
      <c r="L55">
        <v>-0.313583</v>
      </c>
      <c r="M55">
        <v>0.57889500000000005</v>
      </c>
      <c r="N55">
        <v>0.78679200000000005</v>
      </c>
      <c r="O55">
        <v>-0.66552199999999995</v>
      </c>
      <c r="P55">
        <v>1.4248970000000001</v>
      </c>
      <c r="Q55">
        <v>1.4887710000000001</v>
      </c>
      <c r="R55">
        <v>-0.25931599999999999</v>
      </c>
      <c r="S55">
        <v>-0.31342799999999998</v>
      </c>
      <c r="T55">
        <v>0.57860900000000004</v>
      </c>
      <c r="U55">
        <v>0.78640299999999996</v>
      </c>
      <c r="V55">
        <v>-0.66519300000000003</v>
      </c>
      <c r="W55" s="5">
        <f t="shared" si="3"/>
        <v>19.094378623091913</v>
      </c>
      <c r="X55">
        <v>0.85137399999999996</v>
      </c>
      <c r="Y55">
        <v>34.192937999999998</v>
      </c>
      <c r="Z55">
        <v>28.624813</v>
      </c>
      <c r="AA55">
        <v>31.031687999999999</v>
      </c>
      <c r="AB55">
        <v>5.838063</v>
      </c>
      <c r="AC55">
        <v>0.3125</v>
      </c>
      <c r="AD55">
        <v>6.290629</v>
      </c>
      <c r="AE55">
        <v>11.139253999999999</v>
      </c>
      <c r="AF55">
        <v>0</v>
      </c>
      <c r="AG55">
        <v>10.00165</v>
      </c>
      <c r="AH55">
        <v>0</v>
      </c>
      <c r="AI55" s="5">
        <v>10.001598</v>
      </c>
    </row>
    <row r="56" spans="1:35">
      <c r="A56">
        <v>250</v>
      </c>
      <c r="B56">
        <v>23.354600000000001</v>
      </c>
      <c r="C56">
        <v>0.64258800000000005</v>
      </c>
      <c r="D56">
        <v>0.642737</v>
      </c>
      <c r="E56">
        <v>-4.3629999999999997E-3</v>
      </c>
      <c r="F56">
        <v>1.558894</v>
      </c>
      <c r="G56">
        <v>1.643815</v>
      </c>
      <c r="H56">
        <v>-0.33930300000000002</v>
      </c>
      <c r="I56">
        <f t="shared" si="0"/>
        <v>1.5546630636729073E-2</v>
      </c>
      <c r="J56">
        <f t="shared" si="1"/>
        <v>1.6393535827397374E-2</v>
      </c>
      <c r="K56">
        <f t="shared" si="2"/>
        <v>-3.3838211032527449E-3</v>
      </c>
      <c r="L56">
        <v>-0.34271200000000002</v>
      </c>
      <c r="M56">
        <v>0.57257999999999998</v>
      </c>
      <c r="N56">
        <v>0.79093800000000003</v>
      </c>
      <c r="O56">
        <v>-0.55793099999999995</v>
      </c>
      <c r="P56">
        <v>1.5546629999999999</v>
      </c>
      <c r="Q56">
        <v>1.639354</v>
      </c>
      <c r="R56">
        <v>-0.33838200000000002</v>
      </c>
      <c r="S56">
        <v>-0.34131699999999998</v>
      </c>
      <c r="T56">
        <v>0.57025000000000003</v>
      </c>
      <c r="U56">
        <v>0.78771999999999998</v>
      </c>
      <c r="V56">
        <v>-0.55566199999999999</v>
      </c>
      <c r="W56" s="5">
        <f t="shared" si="3"/>
        <v>19.40374368734027</v>
      </c>
      <c r="X56">
        <v>4.4631999999999998E-2</v>
      </c>
      <c r="Y56">
        <v>32.621938</v>
      </c>
      <c r="Z56">
        <v>28.340688</v>
      </c>
      <c r="AA56">
        <v>32.464063000000003</v>
      </c>
      <c r="AB56">
        <v>6.2323130000000004</v>
      </c>
      <c r="AC56">
        <v>0.34100000000000003</v>
      </c>
      <c r="AD56">
        <v>6.2328299999999999</v>
      </c>
      <c r="AE56">
        <v>11.15231</v>
      </c>
      <c r="AF56">
        <v>0</v>
      </c>
      <c r="AG56">
        <v>10.013598</v>
      </c>
      <c r="AH56">
        <v>0</v>
      </c>
      <c r="AI56" s="5">
        <v>9.9900160000000007</v>
      </c>
    </row>
    <row r="57" spans="1:35">
      <c r="A57">
        <v>300</v>
      </c>
      <c r="B57">
        <v>23.403749999999999</v>
      </c>
      <c r="C57">
        <v>0.69265600000000005</v>
      </c>
      <c r="D57">
        <v>0.69312300000000004</v>
      </c>
      <c r="E57">
        <v>-1.3757999999999999E-2</v>
      </c>
      <c r="F57">
        <v>1.928674</v>
      </c>
      <c r="G57">
        <v>1.8165290000000001</v>
      </c>
      <c r="H57">
        <v>-0.57744499999999999</v>
      </c>
      <c r="I57">
        <f t="shared" si="0"/>
        <v>1.924169195371694E-2</v>
      </c>
      <c r="J57">
        <f t="shared" si="1"/>
        <v>1.8122861324927637E-2</v>
      </c>
      <c r="K57">
        <f t="shared" si="2"/>
        <v>-5.7609626148400813E-3</v>
      </c>
      <c r="L57">
        <v>-0.37533699999999998</v>
      </c>
      <c r="M57">
        <v>0.6331</v>
      </c>
      <c r="N57">
        <v>0.91460300000000005</v>
      </c>
      <c r="O57">
        <v>-0.48520200000000002</v>
      </c>
      <c r="P57">
        <v>1.9241699999999999</v>
      </c>
      <c r="Q57">
        <v>1.8122860000000001</v>
      </c>
      <c r="R57">
        <v>-0.57609600000000005</v>
      </c>
      <c r="S57">
        <v>-0.37402299999999999</v>
      </c>
      <c r="T57">
        <v>0.63088299999999997</v>
      </c>
      <c r="U57">
        <v>0.91139999999999999</v>
      </c>
      <c r="V57">
        <v>-0.48350300000000002</v>
      </c>
      <c r="W57" s="5">
        <f t="shared" si="3"/>
        <v>20.026452655203386</v>
      </c>
      <c r="X57">
        <v>-0.48636499999999999</v>
      </c>
      <c r="Y57">
        <v>33.274999999999999</v>
      </c>
      <c r="Z57">
        <v>28.735562999999999</v>
      </c>
      <c r="AA57">
        <v>31.987500000000001</v>
      </c>
      <c r="AB57">
        <v>5.7218749999999998</v>
      </c>
      <c r="AC57">
        <v>0.28006300000000001</v>
      </c>
      <c r="AD57">
        <v>6.5021880000000003</v>
      </c>
      <c r="AE57">
        <v>11.150235</v>
      </c>
      <c r="AF57">
        <v>0</v>
      </c>
      <c r="AG57">
        <v>10.011699</v>
      </c>
      <c r="AH57">
        <v>0</v>
      </c>
      <c r="AI57" s="5">
        <v>10.014799</v>
      </c>
    </row>
    <row r="58" spans="1:35">
      <c r="A58">
        <v>320</v>
      </c>
      <c r="B58">
        <v>23.445509999999999</v>
      </c>
      <c r="C58">
        <v>0.707372</v>
      </c>
      <c r="D58">
        <v>0.70774800000000004</v>
      </c>
      <c r="E58">
        <v>-1.1065E-2</v>
      </c>
      <c r="F58">
        <v>2.1474329999999999</v>
      </c>
      <c r="G58">
        <v>1.9779199999999999</v>
      </c>
      <c r="H58">
        <v>-0.71599599999999997</v>
      </c>
      <c r="I58">
        <f t="shared" si="0"/>
        <v>2.1427198557479137E-2</v>
      </c>
      <c r="J58">
        <f t="shared" si="1"/>
        <v>1.9735788995889108E-2</v>
      </c>
      <c r="K58">
        <f t="shared" si="2"/>
        <v>-7.1442454588156335E-3</v>
      </c>
      <c r="L58">
        <v>-0.56807399999999997</v>
      </c>
      <c r="M58">
        <v>0.77559900000000004</v>
      </c>
      <c r="N58">
        <v>0.88946199999999997</v>
      </c>
      <c r="O58">
        <v>-0.56874400000000003</v>
      </c>
      <c r="P58">
        <v>2.1427200000000002</v>
      </c>
      <c r="Q58">
        <v>1.973579</v>
      </c>
      <c r="R58">
        <v>-0.71442399999999995</v>
      </c>
      <c r="S58">
        <v>-0.56620499999999996</v>
      </c>
      <c r="T58">
        <v>0.77304700000000004</v>
      </c>
      <c r="U58">
        <v>0.88653599999999999</v>
      </c>
      <c r="V58">
        <v>-0.56687299999999996</v>
      </c>
      <c r="W58" s="5">
        <f t="shared" si="3"/>
        <v>20.693541958074928</v>
      </c>
      <c r="X58">
        <v>-0.123402</v>
      </c>
      <c r="Y58">
        <v>31.624124999999999</v>
      </c>
      <c r="Z58">
        <v>28.663499999999999</v>
      </c>
      <c r="AA58">
        <v>33.516438000000001</v>
      </c>
      <c r="AB58">
        <v>5.8043750000000003</v>
      </c>
      <c r="AC58">
        <v>0.39156299999999999</v>
      </c>
      <c r="AD58">
        <v>6.6839729999999999</v>
      </c>
      <c r="AE58">
        <v>11.149462</v>
      </c>
      <c r="AF58">
        <v>0</v>
      </c>
      <c r="AG58">
        <v>10.010992</v>
      </c>
      <c r="AH58">
        <v>0</v>
      </c>
      <c r="AI58" s="5">
        <v>10.011431999999999</v>
      </c>
    </row>
    <row r="59" spans="1:35">
      <c r="A59">
        <v>340</v>
      </c>
      <c r="B59">
        <v>23.500170000000001</v>
      </c>
      <c r="C59">
        <v>0.72460800000000003</v>
      </c>
      <c r="D59">
        <v>0.72533400000000003</v>
      </c>
      <c r="E59">
        <v>-2.1375000000000002E-2</v>
      </c>
      <c r="F59">
        <v>2.1930350000000001</v>
      </c>
      <c r="G59">
        <v>1.9709110000000001</v>
      </c>
      <c r="H59">
        <v>-0.79003000000000001</v>
      </c>
      <c r="I59">
        <f t="shared" si="0"/>
        <v>2.1878663984658195E-2</v>
      </c>
      <c r="J59">
        <f t="shared" si="1"/>
        <v>1.966265906046491E-2</v>
      </c>
      <c r="K59">
        <f t="shared" si="2"/>
        <v>-7.8816803688949392E-3</v>
      </c>
      <c r="L59">
        <v>-0.50126999999999999</v>
      </c>
      <c r="M59">
        <v>0.599194</v>
      </c>
      <c r="N59">
        <v>0.95069700000000001</v>
      </c>
      <c r="O59">
        <v>-0.417985</v>
      </c>
      <c r="P59">
        <v>2.1878669999999998</v>
      </c>
      <c r="Q59">
        <v>1.9662649999999999</v>
      </c>
      <c r="R59">
        <v>-0.78816799999999998</v>
      </c>
      <c r="S59">
        <v>-0.499498</v>
      </c>
      <c r="T59">
        <v>0.59707699999999997</v>
      </c>
      <c r="U59">
        <v>0.94733800000000001</v>
      </c>
      <c r="V59">
        <v>-0.41650799999999999</v>
      </c>
      <c r="W59" s="5">
        <f t="shared" si="3"/>
        <v>20.413020638435057</v>
      </c>
      <c r="X59">
        <v>-0.87677700000000003</v>
      </c>
      <c r="Y59">
        <v>32.663499999999999</v>
      </c>
      <c r="Z59">
        <v>28.508438000000002</v>
      </c>
      <c r="AA59">
        <v>32.957999999999998</v>
      </c>
      <c r="AB59">
        <v>5.5669380000000004</v>
      </c>
      <c r="AC59">
        <v>0.30312499999999998</v>
      </c>
      <c r="AD59">
        <v>6.7176999999999998</v>
      </c>
      <c r="AE59">
        <v>11.150351000000001</v>
      </c>
      <c r="AF59">
        <v>0</v>
      </c>
      <c r="AG59">
        <v>10.011805000000001</v>
      </c>
      <c r="AH59">
        <v>0</v>
      </c>
      <c r="AI59" s="5">
        <v>10.002495</v>
      </c>
    </row>
    <row r="60" spans="1:35">
      <c r="A60">
        <v>360</v>
      </c>
      <c r="B60">
        <v>23.580629999999999</v>
      </c>
      <c r="C60">
        <v>0.74491700000000005</v>
      </c>
      <c r="D60">
        <v>0.74539</v>
      </c>
      <c r="E60">
        <v>-1.3892E-2</v>
      </c>
      <c r="F60">
        <v>2.1854309999999999</v>
      </c>
      <c r="G60">
        <v>2.0532050000000002</v>
      </c>
      <c r="H60">
        <v>-0.810639</v>
      </c>
      <c r="I60">
        <f t="shared" si="0"/>
        <v>2.1819337055365744E-2</v>
      </c>
      <c r="J60">
        <f t="shared" si="1"/>
        <v>2.0499193037328667E-2</v>
      </c>
      <c r="K60">
        <f t="shared" si="2"/>
        <v>-8.093417532388179E-3</v>
      </c>
      <c r="L60">
        <v>-0.57170100000000001</v>
      </c>
      <c r="M60">
        <v>0.56736500000000001</v>
      </c>
      <c r="N60">
        <v>0.85847099999999998</v>
      </c>
      <c r="O60">
        <v>-0.333783</v>
      </c>
      <c r="P60">
        <v>2.181934</v>
      </c>
      <c r="Q60">
        <v>2.049919</v>
      </c>
      <c r="R60">
        <v>-0.80934200000000001</v>
      </c>
      <c r="S60">
        <v>-0.57032899999999997</v>
      </c>
      <c r="T60">
        <v>0.56600300000000003</v>
      </c>
      <c r="U60">
        <v>0.85641100000000003</v>
      </c>
      <c r="V60">
        <v>-0.332982</v>
      </c>
      <c r="W60" s="5">
        <f t="shared" si="3"/>
        <v>19.829551429191529</v>
      </c>
      <c r="X60">
        <v>-0.29089700000000002</v>
      </c>
      <c r="Y60">
        <v>32.874813000000003</v>
      </c>
      <c r="Z60">
        <v>28.760313</v>
      </c>
      <c r="AA60">
        <v>32.426375</v>
      </c>
      <c r="AB60">
        <v>5.5750000000000002</v>
      </c>
      <c r="AC60">
        <v>0.36349999999999999</v>
      </c>
      <c r="AD60">
        <v>6.9076740000000001</v>
      </c>
      <c r="AE60">
        <v>11.146205999999999</v>
      </c>
      <c r="AF60">
        <v>0</v>
      </c>
      <c r="AG60">
        <v>10.008011</v>
      </c>
      <c r="AH60">
        <v>0</v>
      </c>
      <c r="AI60" s="5">
        <v>10.007479</v>
      </c>
    </row>
    <row r="61" spans="1:35">
      <c r="A61">
        <v>380</v>
      </c>
      <c r="B61">
        <v>23.623449999999998</v>
      </c>
      <c r="C61">
        <v>0.77073599999999998</v>
      </c>
      <c r="D61">
        <v>0.77136000000000005</v>
      </c>
      <c r="E61">
        <v>-1.8363999999999998E-2</v>
      </c>
      <c r="F61">
        <v>2.2798370000000001</v>
      </c>
      <c r="G61">
        <v>2.0641780000000001</v>
      </c>
      <c r="H61">
        <v>-0.88324800000000003</v>
      </c>
      <c r="I61">
        <f t="shared" si="0"/>
        <v>2.2766808825747362E-2</v>
      </c>
      <c r="J61">
        <f t="shared" si="1"/>
        <v>2.0613204324832671E-2</v>
      </c>
      <c r="K61">
        <f t="shared" si="2"/>
        <v>-8.8202526591698027E-3</v>
      </c>
      <c r="L61">
        <v>-0.38580700000000001</v>
      </c>
      <c r="M61">
        <v>0.38099300000000003</v>
      </c>
      <c r="N61">
        <v>0.60131900000000005</v>
      </c>
      <c r="O61">
        <v>-6.4260999999999999E-2</v>
      </c>
      <c r="P61">
        <v>2.276681</v>
      </c>
      <c r="Q61">
        <v>2.061321</v>
      </c>
      <c r="R61">
        <v>-0.88202599999999998</v>
      </c>
      <c r="S61">
        <v>-0.38500600000000001</v>
      </c>
      <c r="T61">
        <v>0.38020300000000001</v>
      </c>
      <c r="U61">
        <v>0.60006999999999999</v>
      </c>
      <c r="V61">
        <v>-6.4128000000000004E-2</v>
      </c>
      <c r="W61" s="5">
        <f t="shared" si="3"/>
        <v>19.576968211716256</v>
      </c>
      <c r="X61">
        <v>-0.55606299999999997</v>
      </c>
      <c r="Y61">
        <v>32.857500000000002</v>
      </c>
      <c r="Z61">
        <v>29.671063</v>
      </c>
      <c r="AA61">
        <v>32.267000000000003</v>
      </c>
      <c r="AB61">
        <v>4.9104999999999999</v>
      </c>
      <c r="AC61">
        <v>0.29393799999999998</v>
      </c>
      <c r="AD61">
        <v>7.2045890000000004</v>
      </c>
      <c r="AE61">
        <v>11.145023</v>
      </c>
      <c r="AF61">
        <v>0</v>
      </c>
      <c r="AG61">
        <v>10.006929</v>
      </c>
      <c r="AH61">
        <v>0</v>
      </c>
      <c r="AI61" s="5">
        <v>10.005375000000001</v>
      </c>
    </row>
    <row r="62" spans="1:35">
      <c r="A62">
        <v>400</v>
      </c>
      <c r="B62">
        <v>23.662230000000001</v>
      </c>
      <c r="C62">
        <v>0.79599799999999998</v>
      </c>
      <c r="D62">
        <v>0.79669199999999996</v>
      </c>
      <c r="E62">
        <v>-2.0414000000000002E-2</v>
      </c>
      <c r="F62">
        <v>2.4112930000000001</v>
      </c>
      <c r="G62">
        <v>2.1109460000000002</v>
      </c>
      <c r="H62">
        <v>-0.92174</v>
      </c>
      <c r="I62">
        <f t="shared" si="0"/>
        <v>2.4062511904987528E-2</v>
      </c>
      <c r="J62">
        <f t="shared" si="1"/>
        <v>2.1065321906456748E-2</v>
      </c>
      <c r="K62">
        <f t="shared" si="2"/>
        <v>-9.1981271970279863E-3</v>
      </c>
      <c r="L62">
        <v>-0.13847799999999999</v>
      </c>
      <c r="M62">
        <v>0.17985999999999999</v>
      </c>
      <c r="N62">
        <v>0.41450999999999999</v>
      </c>
      <c r="O62">
        <v>0.124109</v>
      </c>
      <c r="P62">
        <v>2.4062510000000001</v>
      </c>
      <c r="Q62">
        <v>2.1065320000000001</v>
      </c>
      <c r="R62">
        <v>-0.91981299999999999</v>
      </c>
      <c r="S62">
        <v>-0.138044</v>
      </c>
      <c r="T62">
        <v>0.17929700000000001</v>
      </c>
      <c r="U62">
        <v>0.41321000000000002</v>
      </c>
      <c r="V62">
        <v>0.12372</v>
      </c>
      <c r="W62" s="5">
        <f t="shared" si="3"/>
        <v>19.487606620636019</v>
      </c>
      <c r="X62">
        <v>-0.65390300000000001</v>
      </c>
      <c r="Y62">
        <v>32.644624999999998</v>
      </c>
      <c r="Z62">
        <v>30.196062999999999</v>
      </c>
      <c r="AA62">
        <v>32.332687999999997</v>
      </c>
      <c r="AB62">
        <v>4.5797499999999998</v>
      </c>
      <c r="AC62">
        <v>0.24687500000000001</v>
      </c>
      <c r="AD62">
        <v>7.3721069999999997</v>
      </c>
      <c r="AE62">
        <v>11.148892999999999</v>
      </c>
      <c r="AF62">
        <v>0</v>
      </c>
      <c r="AG62">
        <v>10.010471000000001</v>
      </c>
      <c r="AH62">
        <v>0</v>
      </c>
      <c r="AI62" s="5">
        <v>10.001685</v>
      </c>
    </row>
    <row r="63" spans="1:35">
      <c r="A63">
        <v>420</v>
      </c>
      <c r="B63">
        <v>23.718910000000001</v>
      </c>
      <c r="C63">
        <v>0.82481400000000005</v>
      </c>
      <c r="D63">
        <v>0.82565599999999995</v>
      </c>
      <c r="E63">
        <v>-2.4767000000000001E-2</v>
      </c>
      <c r="F63">
        <v>2.3960309999999998</v>
      </c>
      <c r="G63">
        <v>2.120838</v>
      </c>
      <c r="H63">
        <v>-0.90835900000000003</v>
      </c>
      <c r="I63">
        <f t="shared" si="0"/>
        <v>2.3933707476123816E-2</v>
      </c>
      <c r="J63">
        <f t="shared" si="1"/>
        <v>2.1184832874135386E-2</v>
      </c>
      <c r="K63">
        <f t="shared" si="2"/>
        <v>-9.0735047206419103E-3</v>
      </c>
      <c r="L63">
        <v>-1.8749999999999999E-3</v>
      </c>
      <c r="M63">
        <v>9.5253000000000004E-2</v>
      </c>
      <c r="N63">
        <v>2.5447999999999998E-2</v>
      </c>
      <c r="O63">
        <v>0.414325</v>
      </c>
      <c r="P63">
        <v>2.3933710000000001</v>
      </c>
      <c r="Q63">
        <v>2.1184829999999999</v>
      </c>
      <c r="R63">
        <v>-0.90735100000000002</v>
      </c>
      <c r="S63">
        <v>-1.872E-3</v>
      </c>
      <c r="T63">
        <v>9.5093999999999998E-2</v>
      </c>
      <c r="U63">
        <v>2.5406000000000001E-2</v>
      </c>
      <c r="V63">
        <v>0.41363499999999997</v>
      </c>
      <c r="W63" s="5">
        <f t="shared" si="3"/>
        <v>18.756377522068888</v>
      </c>
      <c r="X63">
        <v>-0.96927799999999997</v>
      </c>
      <c r="Y63">
        <v>33.303375000000003</v>
      </c>
      <c r="Z63">
        <v>31.412938</v>
      </c>
      <c r="AA63">
        <v>31.031624999999998</v>
      </c>
      <c r="AB63">
        <v>4.0671879999999998</v>
      </c>
      <c r="AC63">
        <v>0.18487500000000001</v>
      </c>
      <c r="AD63">
        <v>7.5819669999999997</v>
      </c>
      <c r="AE63">
        <v>11.143522000000001</v>
      </c>
      <c r="AF63">
        <v>0</v>
      </c>
      <c r="AG63">
        <v>10.005556</v>
      </c>
      <c r="AH63">
        <v>0</v>
      </c>
      <c r="AI63" s="5">
        <v>10.00137</v>
      </c>
    </row>
    <row r="64" spans="1:35">
      <c r="A64">
        <v>440</v>
      </c>
      <c r="B64">
        <v>23.778849999999998</v>
      </c>
      <c r="C64">
        <v>0.84800799999999998</v>
      </c>
      <c r="D64">
        <v>0.84880800000000001</v>
      </c>
      <c r="E64">
        <v>-2.3532000000000001E-2</v>
      </c>
      <c r="F64">
        <v>2.4776470000000002</v>
      </c>
      <c r="G64">
        <v>2.062408</v>
      </c>
      <c r="H64">
        <v>-0.89641700000000002</v>
      </c>
      <c r="I64">
        <f t="shared" si="0"/>
        <v>2.4677251820346344E-2</v>
      </c>
      <c r="J64">
        <f t="shared" si="1"/>
        <v>2.0541490201104861E-2</v>
      </c>
      <c r="K64">
        <f t="shared" si="2"/>
        <v>-8.9282726897897107E-3</v>
      </c>
      <c r="L64">
        <v>-3.1399999999999997E-2</v>
      </c>
      <c r="M64">
        <v>0.13036800000000001</v>
      </c>
      <c r="N64">
        <v>-0.28745300000000001</v>
      </c>
      <c r="O64">
        <v>0.40778599999999998</v>
      </c>
      <c r="P64">
        <v>2.4677250000000002</v>
      </c>
      <c r="Q64">
        <v>2.0541489999999998</v>
      </c>
      <c r="R64">
        <v>-0.89282700000000004</v>
      </c>
      <c r="S64">
        <v>-3.1210999999999999E-2</v>
      </c>
      <c r="T64">
        <v>0.12958600000000001</v>
      </c>
      <c r="U64">
        <v>-0.28572799999999998</v>
      </c>
      <c r="V64">
        <v>0.405339</v>
      </c>
      <c r="W64" s="5">
        <f t="shared" si="3"/>
        <v>18.524583280306828</v>
      </c>
      <c r="X64">
        <v>-0.89261800000000002</v>
      </c>
      <c r="Y64">
        <v>35.025688000000002</v>
      </c>
      <c r="Z64">
        <v>32.770563000000003</v>
      </c>
      <c r="AA64">
        <v>28.662749999999999</v>
      </c>
      <c r="AB64">
        <v>3.3348749999999998</v>
      </c>
      <c r="AC64">
        <v>0.206125</v>
      </c>
      <c r="AD64">
        <v>7.8647869999999998</v>
      </c>
      <c r="AE64">
        <v>11.159397</v>
      </c>
      <c r="AF64">
        <v>0</v>
      </c>
      <c r="AG64">
        <v>10.020083</v>
      </c>
      <c r="AH64">
        <v>0</v>
      </c>
      <c r="AI64" s="5">
        <v>10.006857999999999</v>
      </c>
    </row>
    <row r="65" spans="1:35">
      <c r="A65">
        <v>460</v>
      </c>
      <c r="B65">
        <v>23.817519999999998</v>
      </c>
      <c r="C65">
        <v>0.87220399999999998</v>
      </c>
      <c r="D65">
        <v>0.87296200000000002</v>
      </c>
      <c r="E65">
        <v>-2.2291999999999999E-2</v>
      </c>
      <c r="F65">
        <v>2.3730690000000001</v>
      </c>
      <c r="G65">
        <v>1.9990520000000001</v>
      </c>
      <c r="H65">
        <v>-0.87218600000000002</v>
      </c>
      <c r="I65">
        <f t="shared" si="0"/>
        <v>2.3705844509551068E-2</v>
      </c>
      <c r="J65">
        <f t="shared" si="1"/>
        <v>1.996959038211998E-2</v>
      </c>
      <c r="K65">
        <f t="shared" si="2"/>
        <v>-8.7127284117770321E-3</v>
      </c>
      <c r="L65">
        <v>0.116451</v>
      </c>
      <c r="M65">
        <v>-0.16552800000000001</v>
      </c>
      <c r="N65">
        <v>-0.44248900000000002</v>
      </c>
      <c r="O65">
        <v>0.78142699999999998</v>
      </c>
      <c r="P65">
        <v>2.3705850000000002</v>
      </c>
      <c r="Q65">
        <v>1.996958</v>
      </c>
      <c r="R65">
        <v>-0.87127299999999996</v>
      </c>
      <c r="S65">
        <v>0.116269</v>
      </c>
      <c r="T65">
        <v>-0.165268</v>
      </c>
      <c r="U65">
        <v>-0.44179400000000002</v>
      </c>
      <c r="V65">
        <v>0.7802</v>
      </c>
      <c r="W65" s="5">
        <f t="shared" si="3"/>
        <v>17.652639072723836</v>
      </c>
      <c r="X65">
        <v>-0.81905499999999998</v>
      </c>
      <c r="Y65">
        <v>37.051124999999999</v>
      </c>
      <c r="Z65">
        <v>32.975313</v>
      </c>
      <c r="AA65">
        <v>26.659313000000001</v>
      </c>
      <c r="AB65">
        <v>3.0901879999999999</v>
      </c>
      <c r="AC65">
        <v>0.22406300000000001</v>
      </c>
      <c r="AD65">
        <v>8.1113280000000003</v>
      </c>
      <c r="AE65">
        <v>11.143176</v>
      </c>
      <c r="AF65">
        <v>0</v>
      </c>
      <c r="AG65">
        <v>10.005239</v>
      </c>
      <c r="AH65">
        <v>0</v>
      </c>
      <c r="AI65" s="5">
        <v>10.000014999999999</v>
      </c>
    </row>
    <row r="66" spans="1:35">
      <c r="A66">
        <v>480</v>
      </c>
      <c r="B66">
        <v>23.869440000000001</v>
      </c>
      <c r="C66">
        <v>0.89377399999999996</v>
      </c>
      <c r="D66">
        <v>0.89451999999999998</v>
      </c>
      <c r="E66">
        <v>-2.1950000000000001E-2</v>
      </c>
      <c r="F66">
        <v>2.3352110000000001</v>
      </c>
      <c r="G66">
        <v>1.9177729999999999</v>
      </c>
      <c r="H66">
        <v>-0.84372100000000005</v>
      </c>
      <c r="I66">
        <f t="shared" si="0"/>
        <v>2.3355706640346627E-2</v>
      </c>
      <c r="J66">
        <f t="shared" si="1"/>
        <v>1.9180683711569307E-2</v>
      </c>
      <c r="K66">
        <f t="shared" si="2"/>
        <v>-8.4385094804280622E-3</v>
      </c>
      <c r="L66">
        <v>0.27225700000000003</v>
      </c>
      <c r="M66">
        <v>-0.23230000000000001</v>
      </c>
      <c r="N66">
        <v>-0.67431799999999997</v>
      </c>
      <c r="O66">
        <v>0.83317600000000003</v>
      </c>
      <c r="P66">
        <v>2.3355709999999998</v>
      </c>
      <c r="Q66">
        <v>1.918069</v>
      </c>
      <c r="R66">
        <v>-0.84385100000000002</v>
      </c>
      <c r="S66">
        <v>0.27232000000000001</v>
      </c>
      <c r="T66">
        <v>-0.232354</v>
      </c>
      <c r="U66">
        <v>-0.67447400000000002</v>
      </c>
      <c r="V66">
        <v>0.83336900000000003</v>
      </c>
      <c r="W66" s="5">
        <f t="shared" si="3"/>
        <v>17.098924275738639</v>
      </c>
      <c r="X66">
        <v>-0.79928699999999997</v>
      </c>
      <c r="Y66">
        <v>38.724063000000001</v>
      </c>
      <c r="Z66">
        <v>34.020063</v>
      </c>
      <c r="AA66">
        <v>24.434875000000002</v>
      </c>
      <c r="AB66">
        <v>2.640625</v>
      </c>
      <c r="AC66">
        <v>0.18037500000000001</v>
      </c>
      <c r="AD66">
        <v>8.3918119999999998</v>
      </c>
      <c r="AE66">
        <v>11.136609</v>
      </c>
      <c r="AF66">
        <v>0</v>
      </c>
      <c r="AG66">
        <v>9.9992300000000007</v>
      </c>
      <c r="AH66">
        <v>0</v>
      </c>
      <c r="AI66" s="5">
        <v>10.011384</v>
      </c>
    </row>
    <row r="67" spans="1:35">
      <c r="A67">
        <v>500</v>
      </c>
      <c r="B67">
        <v>23.882110000000001</v>
      </c>
      <c r="C67">
        <v>0.92438299999999995</v>
      </c>
      <c r="D67">
        <v>0.92510400000000004</v>
      </c>
      <c r="E67">
        <v>-2.1205999999999999E-2</v>
      </c>
      <c r="F67">
        <v>2.3082880000000001</v>
      </c>
      <c r="G67">
        <v>1.78498</v>
      </c>
      <c r="H67">
        <v>-0.81188199999999999</v>
      </c>
      <c r="I67">
        <f t="shared" si="0"/>
        <v>2.3058818766729047E-2</v>
      </c>
      <c r="J67">
        <f t="shared" si="1"/>
        <v>1.7831193647515394E-2</v>
      </c>
      <c r="K67">
        <f t="shared" si="2"/>
        <v>-8.1103570689487238E-3</v>
      </c>
      <c r="L67">
        <v>0.42322900000000002</v>
      </c>
      <c r="M67">
        <v>-0.40463900000000003</v>
      </c>
      <c r="N67">
        <v>-0.90699200000000002</v>
      </c>
      <c r="O67">
        <v>0.98652300000000004</v>
      </c>
      <c r="P67">
        <v>2.305882</v>
      </c>
      <c r="Q67">
        <v>1.7831189999999999</v>
      </c>
      <c r="R67">
        <v>-0.81103599999999998</v>
      </c>
      <c r="S67">
        <v>0.42256700000000003</v>
      </c>
      <c r="T67">
        <v>-0.40400599999999998</v>
      </c>
      <c r="U67">
        <v>-0.90557500000000002</v>
      </c>
      <c r="V67">
        <v>0.984981</v>
      </c>
      <c r="W67" s="5">
        <f t="shared" si="3"/>
        <v>16.427314737614125</v>
      </c>
      <c r="X67">
        <v>-0.76509400000000005</v>
      </c>
      <c r="Y67">
        <v>41.888874999999999</v>
      </c>
      <c r="Z67">
        <v>34.901313000000002</v>
      </c>
      <c r="AA67">
        <v>20.807687999999999</v>
      </c>
      <c r="AB67">
        <v>2.3114379999999999</v>
      </c>
      <c r="AC67">
        <v>9.0688000000000005E-2</v>
      </c>
      <c r="AD67">
        <v>8.6408079999999998</v>
      </c>
      <c r="AE67">
        <v>11.143151</v>
      </c>
      <c r="AF67">
        <v>0</v>
      </c>
      <c r="AG67">
        <v>10.005216000000001</v>
      </c>
      <c r="AH67">
        <v>0</v>
      </c>
      <c r="AI67" s="5">
        <v>10.002211000000001</v>
      </c>
    </row>
    <row r="68" spans="1:35">
      <c r="A68">
        <v>520</v>
      </c>
      <c r="B68">
        <v>23.93834</v>
      </c>
      <c r="C68">
        <v>0.94671899999999998</v>
      </c>
      <c r="D68">
        <v>0.94734600000000002</v>
      </c>
      <c r="E68">
        <v>-1.8429000000000001E-2</v>
      </c>
      <c r="F68">
        <v>2.1893199999999999</v>
      </c>
      <c r="G68">
        <v>1.753017</v>
      </c>
      <c r="H68">
        <v>-0.77063700000000002</v>
      </c>
      <c r="I68">
        <f t="shared" si="0"/>
        <v>2.1875459781995316E-2</v>
      </c>
      <c r="J68">
        <f t="shared" si="1"/>
        <v>1.7515965176700569E-2</v>
      </c>
      <c r="K68">
        <f t="shared" si="2"/>
        <v>-7.7001254727575349E-3</v>
      </c>
      <c r="L68">
        <v>0.57039099999999998</v>
      </c>
      <c r="M68">
        <v>-0.49139300000000002</v>
      </c>
      <c r="N68">
        <v>-1.1868369999999999</v>
      </c>
      <c r="O68">
        <v>0.95019299999999995</v>
      </c>
      <c r="P68">
        <v>2.1875469999999999</v>
      </c>
      <c r="Q68">
        <v>1.7515959999999999</v>
      </c>
      <c r="R68">
        <v>-0.77001299999999995</v>
      </c>
      <c r="S68">
        <v>0.56969800000000004</v>
      </c>
      <c r="T68">
        <v>-0.49079600000000001</v>
      </c>
      <c r="U68">
        <v>-1.185395</v>
      </c>
      <c r="V68">
        <v>0.94903899999999997</v>
      </c>
      <c r="W68" s="5">
        <f t="shared" si="3"/>
        <v>15.622750670068026</v>
      </c>
      <c r="X68">
        <v>-0.60446</v>
      </c>
      <c r="Y68">
        <v>44.640813000000001</v>
      </c>
      <c r="Z68">
        <v>33.632375000000003</v>
      </c>
      <c r="AA68">
        <v>19.548999999999999</v>
      </c>
      <c r="AB68">
        <v>2.0433129999999999</v>
      </c>
      <c r="AC68">
        <v>0.13450000000000001</v>
      </c>
      <c r="AD68">
        <v>8.8439379999999996</v>
      </c>
      <c r="AE68">
        <v>11.14188</v>
      </c>
      <c r="AF68">
        <v>0</v>
      </c>
      <c r="AG68">
        <v>10.004054</v>
      </c>
      <c r="AH68">
        <v>0</v>
      </c>
      <c r="AI68" s="5">
        <v>10.002032</v>
      </c>
    </row>
    <row r="69" spans="1:35">
      <c r="A69">
        <v>540</v>
      </c>
      <c r="B69">
        <v>23.98725</v>
      </c>
      <c r="C69">
        <v>0.97932900000000001</v>
      </c>
      <c r="D69">
        <v>0.97991899999999998</v>
      </c>
      <c r="E69">
        <v>-1.7351999999999999E-2</v>
      </c>
      <c r="F69">
        <v>1.9885010000000001</v>
      </c>
      <c r="G69">
        <v>1.656328</v>
      </c>
      <c r="H69">
        <v>-0.73955599999999999</v>
      </c>
      <c r="I69">
        <f t="shared" si="0"/>
        <v>1.9845533498251751E-2</v>
      </c>
      <c r="J69">
        <f t="shared" si="1"/>
        <v>1.653039792692703E-2</v>
      </c>
      <c r="K69">
        <f t="shared" si="2"/>
        <v>-7.3808780442318469E-3</v>
      </c>
      <c r="L69">
        <v>0.69062699999999999</v>
      </c>
      <c r="M69">
        <v>-0.68367299999999998</v>
      </c>
      <c r="N69">
        <v>-1.372654</v>
      </c>
      <c r="O69">
        <v>1.164023</v>
      </c>
      <c r="P69">
        <v>1.984553</v>
      </c>
      <c r="Q69">
        <v>1.6530389999999999</v>
      </c>
      <c r="R69">
        <v>-0.73808700000000005</v>
      </c>
      <c r="S69">
        <v>0.68857199999999996</v>
      </c>
      <c r="T69">
        <v>-0.68163799999999997</v>
      </c>
      <c r="U69">
        <v>-1.368568</v>
      </c>
      <c r="V69">
        <v>1.160558</v>
      </c>
      <c r="W69" s="5">
        <f t="shared" si="3"/>
        <v>14.384765091476714</v>
      </c>
      <c r="X69">
        <v>-0.55525800000000003</v>
      </c>
      <c r="Y69">
        <v>48.225563000000001</v>
      </c>
      <c r="Z69">
        <v>33.600124999999998</v>
      </c>
      <c r="AA69">
        <v>16.070938000000002</v>
      </c>
      <c r="AB69">
        <v>1.9821880000000001</v>
      </c>
      <c r="AC69">
        <v>0.121188</v>
      </c>
      <c r="AD69">
        <v>9.137416</v>
      </c>
      <c r="AE69">
        <v>11.148313999999999</v>
      </c>
      <c r="AF69">
        <v>0</v>
      </c>
      <c r="AG69">
        <v>10.009941</v>
      </c>
      <c r="AH69">
        <v>0</v>
      </c>
      <c r="AI69" s="5">
        <v>9.9970580000000009</v>
      </c>
    </row>
    <row r="70" spans="1:35">
      <c r="A70">
        <v>560</v>
      </c>
      <c r="B70">
        <v>24.031210000000002</v>
      </c>
      <c r="C70">
        <v>1.0079450000000001</v>
      </c>
      <c r="D70">
        <v>1.0086090000000001</v>
      </c>
      <c r="E70">
        <v>-1.9532000000000001E-2</v>
      </c>
      <c r="F70">
        <v>1.7906200000000001</v>
      </c>
      <c r="G70">
        <v>1.4984029999999999</v>
      </c>
      <c r="H70">
        <v>-0.60422399999999998</v>
      </c>
      <c r="I70">
        <f t="shared" ref="I70:I81" si="4">F70/$AG70^2</f>
        <v>1.7891558132754334E-2</v>
      </c>
      <c r="J70">
        <f t="shared" ref="J70:J81" si="5">G70/$AG70^2</f>
        <v>1.4971777585860479E-2</v>
      </c>
      <c r="K70">
        <f t="shared" ref="K70:K81" si="6">H70/$AG70^2</f>
        <v>-6.0372992713168365E-3</v>
      </c>
      <c r="L70">
        <v>0.65304499999999999</v>
      </c>
      <c r="M70">
        <v>-0.60683299999999996</v>
      </c>
      <c r="N70">
        <v>-1.463117</v>
      </c>
      <c r="O70">
        <v>1.124177</v>
      </c>
      <c r="P70">
        <v>1.789156</v>
      </c>
      <c r="Q70">
        <v>1.4971779999999999</v>
      </c>
      <c r="R70">
        <v>-0.60372999999999999</v>
      </c>
      <c r="S70">
        <v>0.65224400000000005</v>
      </c>
      <c r="T70">
        <v>-0.60608899999999999</v>
      </c>
      <c r="U70">
        <v>-1.4613229999999999</v>
      </c>
      <c r="V70">
        <v>1.122798</v>
      </c>
      <c r="W70" s="5">
        <f t="shared" ref="W70:W81" si="7">SQRT(F70)/C70/AG70*100</f>
        <v>13.270498801311961</v>
      </c>
      <c r="X70">
        <v>-0.75319999999999998</v>
      </c>
      <c r="Y70">
        <v>52.404625000000003</v>
      </c>
      <c r="Z70">
        <v>32.349125000000001</v>
      </c>
      <c r="AA70">
        <v>13.806875</v>
      </c>
      <c r="AB70">
        <v>1.417125</v>
      </c>
      <c r="AC70">
        <v>2.2249999999999999E-2</v>
      </c>
      <c r="AD70">
        <v>9.4318799999999996</v>
      </c>
      <c r="AE70">
        <v>11.141921</v>
      </c>
      <c r="AF70">
        <v>0</v>
      </c>
      <c r="AG70">
        <v>10.004091000000001</v>
      </c>
      <c r="AH70">
        <v>0</v>
      </c>
      <c r="AI70" s="5">
        <v>9.986993</v>
      </c>
    </row>
    <row r="71" spans="1:35">
      <c r="A71">
        <v>580</v>
      </c>
      <c r="B71">
        <v>24.054749999999999</v>
      </c>
      <c r="C71">
        <v>1.03264</v>
      </c>
      <c r="D71">
        <v>1.0331920000000001</v>
      </c>
      <c r="E71">
        <v>-1.6240999999999998E-2</v>
      </c>
      <c r="F71">
        <v>1.5286850000000001</v>
      </c>
      <c r="G71">
        <v>1.34649</v>
      </c>
      <c r="H71">
        <v>-0.544991</v>
      </c>
      <c r="I71">
        <f t="shared" si="4"/>
        <v>1.5275898273919567E-2</v>
      </c>
      <c r="J71">
        <f t="shared" si="5"/>
        <v>1.3455253545923428E-2</v>
      </c>
      <c r="K71">
        <f t="shared" si="6"/>
        <v>-5.4460056036408407E-3</v>
      </c>
      <c r="L71">
        <v>0.68156399999999995</v>
      </c>
      <c r="M71">
        <v>-0.66353200000000001</v>
      </c>
      <c r="N71">
        <v>-1.384703</v>
      </c>
      <c r="O71">
        <v>1.0876140000000001</v>
      </c>
      <c r="P71">
        <v>1.52759</v>
      </c>
      <c r="Q71">
        <v>1.345526</v>
      </c>
      <c r="R71">
        <v>-0.54459999999999997</v>
      </c>
      <c r="S71">
        <v>0.68083099999999996</v>
      </c>
      <c r="T71">
        <v>-0.66281900000000005</v>
      </c>
      <c r="U71">
        <v>-1.3832150000000001</v>
      </c>
      <c r="V71">
        <v>1.086446</v>
      </c>
      <c r="W71" s="5">
        <f t="shared" si="7"/>
        <v>11.968905418825267</v>
      </c>
      <c r="X71">
        <v>-0.59149799999999997</v>
      </c>
      <c r="Y71">
        <v>57.987563000000002</v>
      </c>
      <c r="Z71">
        <v>29.362749999999998</v>
      </c>
      <c r="AA71">
        <v>11.582687999999999</v>
      </c>
      <c r="AB71">
        <v>1.0345</v>
      </c>
      <c r="AC71">
        <v>3.2500000000000001E-2</v>
      </c>
      <c r="AD71">
        <v>9.6769970000000001</v>
      </c>
      <c r="AE71">
        <v>11.141367000000001</v>
      </c>
      <c r="AF71">
        <v>0</v>
      </c>
      <c r="AG71">
        <v>10.003584</v>
      </c>
      <c r="AH71">
        <v>0</v>
      </c>
      <c r="AI71" s="5">
        <v>10.027592</v>
      </c>
    </row>
    <row r="72" spans="1:35">
      <c r="A72">
        <v>600</v>
      </c>
      <c r="B72">
        <v>24.09573</v>
      </c>
      <c r="C72">
        <v>1.051377</v>
      </c>
      <c r="D72">
        <v>1.0518149999999999</v>
      </c>
      <c r="E72">
        <v>-1.2866000000000001E-2</v>
      </c>
      <c r="F72">
        <v>1.372493</v>
      </c>
      <c r="G72">
        <v>1.2238</v>
      </c>
      <c r="H72">
        <v>-0.47416399999999997</v>
      </c>
      <c r="I72">
        <f t="shared" si="4"/>
        <v>1.3710557571075456E-2</v>
      </c>
      <c r="J72">
        <f t="shared" si="5"/>
        <v>1.2225184649744767E-2</v>
      </c>
      <c r="K72">
        <f t="shared" si="6"/>
        <v>-4.7366746643745525E-3</v>
      </c>
      <c r="L72">
        <v>0.66246499999999997</v>
      </c>
      <c r="M72">
        <v>-0.60028199999999998</v>
      </c>
      <c r="N72">
        <v>-1.365318</v>
      </c>
      <c r="O72">
        <v>0.99043899999999996</v>
      </c>
      <c r="P72">
        <v>1.3710560000000001</v>
      </c>
      <c r="Q72">
        <v>1.222518</v>
      </c>
      <c r="R72">
        <v>-0.47366799999999998</v>
      </c>
      <c r="S72">
        <v>0.66142500000000004</v>
      </c>
      <c r="T72">
        <v>-0.59933999999999998</v>
      </c>
      <c r="U72">
        <v>-1.3631740000000001</v>
      </c>
      <c r="V72">
        <v>0.98888299999999996</v>
      </c>
      <c r="W72" s="5">
        <f t="shared" si="7"/>
        <v>11.137022222311385</v>
      </c>
      <c r="X72">
        <v>-0.43871100000000002</v>
      </c>
      <c r="Y72">
        <v>62.228687999999998</v>
      </c>
      <c r="Z72">
        <v>27.306875000000002</v>
      </c>
      <c r="AA72">
        <v>9.5471249999999994</v>
      </c>
      <c r="AB72">
        <v>0.86968800000000002</v>
      </c>
      <c r="AC72">
        <v>4.7625000000000001E-2</v>
      </c>
      <c r="AD72">
        <v>9.8962520000000005</v>
      </c>
      <c r="AE72">
        <v>11.143177</v>
      </c>
      <c r="AF72">
        <v>0</v>
      </c>
      <c r="AG72">
        <v>10.005240000000001</v>
      </c>
      <c r="AH72">
        <v>0</v>
      </c>
      <c r="AI72" s="5">
        <v>10.025655</v>
      </c>
    </row>
    <row r="73" spans="1:35">
      <c r="A73">
        <v>620</v>
      </c>
      <c r="B73">
        <v>24.097539999999999</v>
      </c>
      <c r="C73">
        <v>1.07155</v>
      </c>
      <c r="D73">
        <v>1.0718970000000001</v>
      </c>
      <c r="E73">
        <v>-1.0227999999999999E-2</v>
      </c>
      <c r="F73">
        <v>1.153564</v>
      </c>
      <c r="G73">
        <v>1.128317</v>
      </c>
      <c r="H73">
        <v>-0.39647700000000002</v>
      </c>
      <c r="I73">
        <f t="shared" si="4"/>
        <v>1.1538974522700389E-2</v>
      </c>
      <c r="J73">
        <f t="shared" si="5"/>
        <v>1.1286431543052431E-2</v>
      </c>
      <c r="K73">
        <f t="shared" si="6"/>
        <v>-3.9659160669340259E-3</v>
      </c>
      <c r="L73">
        <v>0.60374799999999995</v>
      </c>
      <c r="M73">
        <v>-0.61550700000000003</v>
      </c>
      <c r="N73">
        <v>-1.213732</v>
      </c>
      <c r="O73">
        <v>1.043066</v>
      </c>
      <c r="P73">
        <v>1.1538980000000001</v>
      </c>
      <c r="Q73">
        <v>1.1286430000000001</v>
      </c>
      <c r="R73">
        <v>-0.39659100000000003</v>
      </c>
      <c r="S73">
        <v>0.60401000000000005</v>
      </c>
      <c r="T73">
        <v>-0.61577300000000001</v>
      </c>
      <c r="U73">
        <v>-1.214259</v>
      </c>
      <c r="V73">
        <v>1.0435179999999999</v>
      </c>
      <c r="W73" s="5">
        <f t="shared" si="7"/>
        <v>10.024694964402887</v>
      </c>
      <c r="X73">
        <v>-0.33707900000000002</v>
      </c>
      <c r="Y73">
        <v>67.283124999999998</v>
      </c>
      <c r="Z73">
        <v>23.848875</v>
      </c>
      <c r="AA73">
        <v>7.9639379999999997</v>
      </c>
      <c r="AB73">
        <v>0.85799999999999998</v>
      </c>
      <c r="AC73">
        <v>4.6063E-2</v>
      </c>
      <c r="AD73">
        <v>10.189738</v>
      </c>
      <c r="AE73">
        <v>11.135871</v>
      </c>
      <c r="AF73">
        <v>0</v>
      </c>
      <c r="AG73">
        <v>9.9985549999999996</v>
      </c>
      <c r="AH73">
        <v>0</v>
      </c>
      <c r="AI73" s="5">
        <v>10.022313</v>
      </c>
    </row>
    <row r="74" spans="1:35">
      <c r="A74">
        <v>640</v>
      </c>
      <c r="B74">
        <v>24.146129999999999</v>
      </c>
      <c r="C74">
        <v>1.0912329999999999</v>
      </c>
      <c r="D74">
        <v>1.0915060000000001</v>
      </c>
      <c r="E74">
        <v>-8.0350000000000005E-3</v>
      </c>
      <c r="F74">
        <v>0.96930499999999997</v>
      </c>
      <c r="G74">
        <v>0.92569599999999996</v>
      </c>
      <c r="H74">
        <v>-0.301236</v>
      </c>
      <c r="I74">
        <f t="shared" si="4"/>
        <v>9.6733643718133686E-3</v>
      </c>
      <c r="J74">
        <f t="shared" si="5"/>
        <v>9.2381600275766116E-3</v>
      </c>
      <c r="K74">
        <f t="shared" si="6"/>
        <v>-3.0062421940540611E-3</v>
      </c>
      <c r="L74">
        <v>0.46384599999999998</v>
      </c>
      <c r="M74">
        <v>-0.479798</v>
      </c>
      <c r="N74">
        <v>-0.99212900000000004</v>
      </c>
      <c r="O74">
        <v>0.79822400000000004</v>
      </c>
      <c r="P74">
        <v>0.96733599999999997</v>
      </c>
      <c r="Q74">
        <v>0.92381599999999997</v>
      </c>
      <c r="R74">
        <v>-0.30062499999999998</v>
      </c>
      <c r="S74">
        <v>0.46243400000000001</v>
      </c>
      <c r="T74">
        <v>-0.47833700000000001</v>
      </c>
      <c r="U74">
        <v>-0.98910799999999999</v>
      </c>
      <c r="V74">
        <v>0.79579299999999997</v>
      </c>
      <c r="W74" s="5">
        <f t="shared" si="7"/>
        <v>9.0130396668506449</v>
      </c>
      <c r="X74">
        <v>-0.26794299999999999</v>
      </c>
      <c r="Y74">
        <v>73.787499999999994</v>
      </c>
      <c r="Z74">
        <v>19.746813</v>
      </c>
      <c r="AA74">
        <v>5.8538750000000004</v>
      </c>
      <c r="AB74">
        <v>0.59624999999999995</v>
      </c>
      <c r="AC74">
        <v>1.5563E-2</v>
      </c>
      <c r="AD74">
        <v>10.390829999999999</v>
      </c>
      <c r="AE74">
        <v>11.148565</v>
      </c>
      <c r="AF74">
        <v>0</v>
      </c>
      <c r="AG74">
        <v>10.01017</v>
      </c>
      <c r="AH74">
        <v>0</v>
      </c>
      <c r="AI74" s="5">
        <v>10.020063</v>
      </c>
    </row>
    <row r="75" spans="1:35">
      <c r="A75">
        <v>660</v>
      </c>
      <c r="B75">
        <v>24.198090000000001</v>
      </c>
      <c r="C75">
        <v>1.1091770000000001</v>
      </c>
      <c r="D75">
        <v>1.1094470000000001</v>
      </c>
      <c r="E75">
        <v>-7.9469999999999992E-3</v>
      </c>
      <c r="F75">
        <v>0.75546100000000005</v>
      </c>
      <c r="G75">
        <v>0.75150600000000001</v>
      </c>
      <c r="H75">
        <v>-0.23628099999999999</v>
      </c>
      <c r="I75">
        <f t="shared" si="4"/>
        <v>7.5660409935240829E-3</v>
      </c>
      <c r="J75">
        <f t="shared" si="5"/>
        <v>7.5264311498268064E-3</v>
      </c>
      <c r="K75">
        <f t="shared" si="6"/>
        <v>-2.3663852031949547E-3</v>
      </c>
      <c r="L75">
        <v>0.401638</v>
      </c>
      <c r="M75">
        <v>-0.38333099999999998</v>
      </c>
      <c r="N75">
        <v>-0.59903799999999996</v>
      </c>
      <c r="O75">
        <v>0.65273300000000001</v>
      </c>
      <c r="P75">
        <v>0.75660499999999997</v>
      </c>
      <c r="Q75">
        <v>0.75264399999999998</v>
      </c>
      <c r="R75">
        <v>-0.23663799999999999</v>
      </c>
      <c r="S75">
        <v>0.40255000000000002</v>
      </c>
      <c r="T75">
        <v>-0.38420100000000001</v>
      </c>
      <c r="U75">
        <v>-0.60039799999999999</v>
      </c>
      <c r="V75">
        <v>0.65421499999999999</v>
      </c>
      <c r="W75" s="5">
        <f t="shared" si="7"/>
        <v>7.8421201082677223</v>
      </c>
      <c r="X75">
        <v>-0.29227999999999998</v>
      </c>
      <c r="Y75">
        <v>79.574875000000006</v>
      </c>
      <c r="Z75">
        <v>15.643625</v>
      </c>
      <c r="AA75">
        <v>4.4074999999999998</v>
      </c>
      <c r="AB75">
        <v>0.35581299999999999</v>
      </c>
      <c r="AC75">
        <v>1.8187999999999999E-2</v>
      </c>
      <c r="AD75">
        <v>10.672383</v>
      </c>
      <c r="AE75">
        <v>11.129192</v>
      </c>
      <c r="AF75">
        <v>0</v>
      </c>
      <c r="AG75">
        <v>9.9924429999999997</v>
      </c>
      <c r="AH75">
        <v>0</v>
      </c>
      <c r="AI75" s="5">
        <v>10.018119</v>
      </c>
    </row>
    <row r="76" spans="1:35">
      <c r="A76">
        <v>680</v>
      </c>
      <c r="B76">
        <v>24.231400000000001</v>
      </c>
      <c r="C76">
        <v>1.1179950000000001</v>
      </c>
      <c r="D76">
        <v>1.1180779999999999</v>
      </c>
      <c r="E76">
        <v>-2.4250000000000001E-3</v>
      </c>
      <c r="F76">
        <v>0.63976100000000002</v>
      </c>
      <c r="G76">
        <v>0.72075400000000001</v>
      </c>
      <c r="H76">
        <v>-0.19662399999999999</v>
      </c>
      <c r="I76">
        <f t="shared" si="4"/>
        <v>6.3682440917630116E-3</v>
      </c>
      <c r="J76">
        <f t="shared" si="5"/>
        <v>7.1744564018665679E-3</v>
      </c>
      <c r="K76">
        <f t="shared" si="6"/>
        <v>-1.9572146884521101E-3</v>
      </c>
      <c r="L76">
        <v>0.32997700000000002</v>
      </c>
      <c r="M76">
        <v>-0.31670300000000001</v>
      </c>
      <c r="N76">
        <v>-0.52440399999999998</v>
      </c>
      <c r="O76">
        <v>0.68340800000000002</v>
      </c>
      <c r="P76">
        <v>0.63682399999999995</v>
      </c>
      <c r="Q76">
        <v>0.71744600000000003</v>
      </c>
      <c r="R76">
        <v>-0.19572100000000001</v>
      </c>
      <c r="S76">
        <v>0.32770700000000003</v>
      </c>
      <c r="T76">
        <v>-0.314525</v>
      </c>
      <c r="U76">
        <v>-0.52079799999999998</v>
      </c>
      <c r="V76">
        <v>0.67870799999999998</v>
      </c>
      <c r="W76" s="5">
        <f t="shared" si="7"/>
        <v>7.1378922768169044</v>
      </c>
      <c r="X76">
        <v>-3.0469E-2</v>
      </c>
      <c r="Y76">
        <v>81.928124999999994</v>
      </c>
      <c r="Z76">
        <v>13.818375</v>
      </c>
      <c r="AA76">
        <v>3.864938</v>
      </c>
      <c r="AB76">
        <v>0.379</v>
      </c>
      <c r="AC76">
        <v>9.5630000000000003E-3</v>
      </c>
      <c r="AD76">
        <v>10.854445999999999</v>
      </c>
      <c r="AE76">
        <v>11.162618</v>
      </c>
      <c r="AF76">
        <v>0</v>
      </c>
      <c r="AG76">
        <v>10.02303</v>
      </c>
      <c r="AH76">
        <v>0</v>
      </c>
      <c r="AI76" s="5">
        <v>10.023717</v>
      </c>
    </row>
    <row r="77" spans="1:35">
      <c r="A77">
        <v>700</v>
      </c>
      <c r="B77">
        <v>24.27684</v>
      </c>
      <c r="C77">
        <v>1.1256619999999999</v>
      </c>
      <c r="D77">
        <v>1.125731</v>
      </c>
      <c r="E77">
        <v>-2.0309999999999998E-3</v>
      </c>
      <c r="F77">
        <v>0.540049</v>
      </c>
      <c r="G77">
        <v>0.59197599999999995</v>
      </c>
      <c r="H77">
        <v>-0.13702500000000001</v>
      </c>
      <c r="I77">
        <f t="shared" si="4"/>
        <v>5.363499818346198E-3</v>
      </c>
      <c r="J77">
        <f t="shared" si="5"/>
        <v>5.8792131241152349E-3</v>
      </c>
      <c r="K77">
        <f t="shared" si="6"/>
        <v>-1.3608645930441271E-3</v>
      </c>
      <c r="L77">
        <v>0.24208199999999999</v>
      </c>
      <c r="M77">
        <v>-0.19563700000000001</v>
      </c>
      <c r="N77">
        <v>-0.33811000000000002</v>
      </c>
      <c r="O77">
        <v>0.47629199999999999</v>
      </c>
      <c r="P77">
        <v>0.53634999999999999</v>
      </c>
      <c r="Q77">
        <v>0.58792100000000003</v>
      </c>
      <c r="R77">
        <v>-0.13608600000000001</v>
      </c>
      <c r="S77">
        <v>0.23959900000000001</v>
      </c>
      <c r="T77">
        <v>-0.19363</v>
      </c>
      <c r="U77">
        <v>-0.334642</v>
      </c>
      <c r="V77">
        <v>0.47140700000000002</v>
      </c>
      <c r="W77" s="5">
        <f t="shared" si="7"/>
        <v>6.5060310207079208</v>
      </c>
      <c r="X77">
        <v>-3.8469000000000003E-2</v>
      </c>
      <c r="Y77">
        <v>85.259062999999998</v>
      </c>
      <c r="Z77">
        <v>11.803125</v>
      </c>
      <c r="AA77">
        <v>2.6983130000000002</v>
      </c>
      <c r="AB77">
        <v>0.22575000000000001</v>
      </c>
      <c r="AC77">
        <v>1.375E-2</v>
      </c>
      <c r="AD77">
        <v>11.0002</v>
      </c>
      <c r="AE77">
        <v>11.175069000000001</v>
      </c>
      <c r="AF77">
        <v>0</v>
      </c>
      <c r="AG77">
        <v>10.034424</v>
      </c>
      <c r="AH77">
        <v>0</v>
      </c>
      <c r="AI77" s="5">
        <v>10.026783999999999</v>
      </c>
    </row>
    <row r="78" spans="1:35">
      <c r="A78">
        <v>750</v>
      </c>
      <c r="B78">
        <v>24.317129999999999</v>
      </c>
      <c r="C78">
        <v>1.143721</v>
      </c>
      <c r="D78">
        <v>1.143751</v>
      </c>
      <c r="E78">
        <v>-8.6499999999999999E-4</v>
      </c>
      <c r="F78">
        <v>0.33793699999999999</v>
      </c>
      <c r="G78">
        <v>0.383019</v>
      </c>
      <c r="H78">
        <v>-6.5809999999999994E-2</v>
      </c>
      <c r="I78">
        <f t="shared" si="4"/>
        <v>3.3810075617301582E-3</v>
      </c>
      <c r="J78">
        <f t="shared" si="5"/>
        <v>3.8320460183002259E-3</v>
      </c>
      <c r="K78">
        <f t="shared" si="6"/>
        <v>-6.5841889949150789E-4</v>
      </c>
      <c r="L78">
        <v>4.8320000000000002E-2</v>
      </c>
      <c r="M78">
        <v>-2.5021999999999999E-2</v>
      </c>
      <c r="N78">
        <v>-5.0584999999999998E-2</v>
      </c>
      <c r="O78">
        <v>0.18218200000000001</v>
      </c>
      <c r="P78">
        <v>0.33810099999999998</v>
      </c>
      <c r="Q78">
        <v>0.38320500000000002</v>
      </c>
      <c r="R78">
        <v>-6.5841999999999998E-2</v>
      </c>
      <c r="S78">
        <v>4.8355000000000002E-2</v>
      </c>
      <c r="T78">
        <v>-2.504E-2</v>
      </c>
      <c r="U78">
        <v>-5.0622E-2</v>
      </c>
      <c r="V78">
        <v>0.182315</v>
      </c>
      <c r="W78" s="5">
        <f t="shared" si="7"/>
        <v>5.0839699597741443</v>
      </c>
      <c r="X78">
        <v>-1.5013E-2</v>
      </c>
      <c r="Y78">
        <v>91.673000000000002</v>
      </c>
      <c r="Z78">
        <v>7.3061879999999997</v>
      </c>
      <c r="AA78">
        <v>0.95556300000000005</v>
      </c>
      <c r="AB78">
        <v>6.5250000000000002E-2</v>
      </c>
      <c r="AC78">
        <v>0</v>
      </c>
      <c r="AD78">
        <v>11.367122999999999</v>
      </c>
      <c r="AE78">
        <v>11.134805</v>
      </c>
      <c r="AF78">
        <v>0</v>
      </c>
      <c r="AG78">
        <v>9.9975780000000007</v>
      </c>
      <c r="AH78">
        <v>0</v>
      </c>
      <c r="AI78" s="5">
        <v>10.024162</v>
      </c>
    </row>
    <row r="79" spans="1:35">
      <c r="A79">
        <v>800</v>
      </c>
      <c r="B79">
        <v>24.349419999999999</v>
      </c>
      <c r="C79">
        <v>1.1535070000000001</v>
      </c>
      <c r="D79">
        <v>1.1533279999999999</v>
      </c>
      <c r="E79">
        <v>5.2750000000000002E-3</v>
      </c>
      <c r="F79">
        <v>0.32499499999999998</v>
      </c>
      <c r="G79">
        <v>0.31895499999999999</v>
      </c>
      <c r="H79">
        <v>-6.9725999999999996E-2</v>
      </c>
      <c r="I79">
        <f t="shared" si="4"/>
        <v>3.2432038746673759E-3</v>
      </c>
      <c r="J79">
        <f t="shared" si="5"/>
        <v>3.1829292507408818E-3</v>
      </c>
      <c r="K79">
        <f t="shared" si="6"/>
        <v>-6.9581265362561714E-4</v>
      </c>
      <c r="L79">
        <v>-1.2895E-2</v>
      </c>
      <c r="M79">
        <v>2.9024000000000001E-2</v>
      </c>
      <c r="N79">
        <v>3.5698000000000001E-2</v>
      </c>
      <c r="O79">
        <v>4.5763999999999999E-2</v>
      </c>
      <c r="P79">
        <v>0.32432</v>
      </c>
      <c r="Q79">
        <v>0.31829299999999999</v>
      </c>
      <c r="R79">
        <v>-6.9581000000000004E-2</v>
      </c>
      <c r="S79">
        <v>-1.2855E-2</v>
      </c>
      <c r="T79">
        <v>2.8934000000000001E-2</v>
      </c>
      <c r="U79">
        <v>3.5587000000000001E-2</v>
      </c>
      <c r="V79">
        <v>4.5621000000000002E-2</v>
      </c>
      <c r="W79" s="5">
        <f t="shared" si="7"/>
        <v>4.9370427833870352</v>
      </c>
      <c r="X79">
        <v>0.290989</v>
      </c>
      <c r="Y79">
        <v>93.253</v>
      </c>
      <c r="Z79">
        <v>6.3676880000000002</v>
      </c>
      <c r="AA79">
        <v>0.36625000000000002</v>
      </c>
      <c r="AB79">
        <v>1.3063E-2</v>
      </c>
      <c r="AC79">
        <v>0</v>
      </c>
      <c r="AD79">
        <v>11.470549999999999</v>
      </c>
      <c r="AE79">
        <v>11.148811</v>
      </c>
      <c r="AF79">
        <v>0</v>
      </c>
      <c r="AG79">
        <v>10.010395000000001</v>
      </c>
      <c r="AH79">
        <v>0</v>
      </c>
      <c r="AI79" s="5">
        <v>10.025782</v>
      </c>
    </row>
    <row r="80" spans="1:35">
      <c r="A80">
        <v>850</v>
      </c>
      <c r="B80">
        <v>24.410329999999998</v>
      </c>
      <c r="C80">
        <v>1.1682170000000001</v>
      </c>
      <c r="D80">
        <v>1.1680470000000001</v>
      </c>
      <c r="E80">
        <v>5.0200000000000002E-3</v>
      </c>
      <c r="F80">
        <v>0.32766499999999998</v>
      </c>
      <c r="G80">
        <v>0.28620400000000001</v>
      </c>
      <c r="H80">
        <v>-8.6351999999999998E-2</v>
      </c>
      <c r="I80">
        <f t="shared" si="4"/>
        <v>3.2733712254190946E-3</v>
      </c>
      <c r="J80">
        <f t="shared" si="5"/>
        <v>2.8591761042523508E-3</v>
      </c>
      <c r="K80">
        <f t="shared" si="6"/>
        <v>-8.6265592009335647E-4</v>
      </c>
      <c r="L80">
        <v>-2.8516E-2</v>
      </c>
      <c r="M80">
        <v>2.9458999999999999E-2</v>
      </c>
      <c r="N80">
        <v>5.6739999999999999E-2</v>
      </c>
      <c r="O80">
        <v>1.5770000000000001E-3</v>
      </c>
      <c r="P80">
        <v>0.32733800000000002</v>
      </c>
      <c r="Q80">
        <v>0.28591699999999998</v>
      </c>
      <c r="R80">
        <v>-8.6264999999999994E-2</v>
      </c>
      <c r="S80">
        <v>-2.8472999999999998E-2</v>
      </c>
      <c r="T80">
        <v>2.9415E-2</v>
      </c>
      <c r="U80">
        <v>5.6654999999999997E-2</v>
      </c>
      <c r="V80">
        <v>1.5740000000000001E-3</v>
      </c>
      <c r="W80" s="5">
        <f t="shared" si="7"/>
        <v>4.8974962076322672</v>
      </c>
      <c r="X80">
        <v>0.28153699999999998</v>
      </c>
      <c r="Y80">
        <v>94.640812999999994</v>
      </c>
      <c r="Z80">
        <v>5.2311249999999996</v>
      </c>
      <c r="AA80">
        <v>0.124625</v>
      </c>
      <c r="AB80">
        <v>3.4380000000000001E-3</v>
      </c>
      <c r="AC80">
        <v>0</v>
      </c>
      <c r="AD80">
        <v>11.587225999999999</v>
      </c>
      <c r="AE80">
        <v>11.142922</v>
      </c>
      <c r="AF80">
        <v>0</v>
      </c>
      <c r="AG80">
        <v>10.005007000000001</v>
      </c>
      <c r="AH80">
        <v>0</v>
      </c>
      <c r="AI80" s="5">
        <v>10.027176000000001</v>
      </c>
    </row>
    <row r="81" spans="1:35">
      <c r="A81">
        <v>900</v>
      </c>
      <c r="B81">
        <v>24.45119</v>
      </c>
      <c r="C81">
        <v>1.1884539999999999</v>
      </c>
      <c r="D81">
        <v>1.188215</v>
      </c>
      <c r="E81">
        <v>7.0080000000000003E-3</v>
      </c>
      <c r="F81">
        <v>0.38411200000000001</v>
      </c>
      <c r="G81">
        <v>0.28780499999999998</v>
      </c>
      <c r="H81">
        <v>-0.12497800000000001</v>
      </c>
      <c r="I81">
        <f t="shared" si="4"/>
        <v>3.8321513566275155E-3</v>
      </c>
      <c r="J81">
        <f t="shared" si="5"/>
        <v>2.8713300318505591E-3</v>
      </c>
      <c r="K81">
        <f t="shared" si="6"/>
        <v>-1.2468618846810139E-3</v>
      </c>
      <c r="L81">
        <v>-4.3339999999999997E-2</v>
      </c>
      <c r="M81">
        <v>3.6352000000000002E-2</v>
      </c>
      <c r="N81">
        <v>7.6218999999999995E-2</v>
      </c>
      <c r="O81">
        <v>-3.5274E-2</v>
      </c>
      <c r="P81">
        <v>0.38321499999999997</v>
      </c>
      <c r="Q81">
        <v>0.28713300000000003</v>
      </c>
      <c r="R81">
        <v>-0.12468600000000001</v>
      </c>
      <c r="S81">
        <v>-4.3187999999999997E-2</v>
      </c>
      <c r="T81">
        <v>3.6225E-2</v>
      </c>
      <c r="U81">
        <v>7.5952000000000006E-2</v>
      </c>
      <c r="V81">
        <v>-3.5151000000000002E-2</v>
      </c>
      <c r="W81" s="5">
        <f t="shared" si="7"/>
        <v>5.2088152067950615</v>
      </c>
      <c r="X81">
        <v>0.38778800000000002</v>
      </c>
      <c r="Y81">
        <v>95.155375000000006</v>
      </c>
      <c r="Z81">
        <v>4.8346879999999999</v>
      </c>
      <c r="AA81">
        <v>9.9380000000000007E-3</v>
      </c>
      <c r="AB81">
        <v>0</v>
      </c>
      <c r="AC81">
        <v>0</v>
      </c>
      <c r="AD81">
        <v>11.682369</v>
      </c>
      <c r="AE81">
        <v>11.150231</v>
      </c>
      <c r="AF81">
        <v>0</v>
      </c>
      <c r="AG81">
        <v>10.011695</v>
      </c>
      <c r="AH81">
        <v>0</v>
      </c>
      <c r="AI81" s="5">
        <v>9.9956639999999997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I89"/>
  <sheetViews>
    <sheetView workbookViewId="0">
      <selection activeCell="G1" sqref="G1:J1"/>
    </sheetView>
  </sheetViews>
  <sheetFormatPr baseColWidth="10" defaultColWidth="8.7109375" defaultRowHeight="14"/>
  <cols>
    <col min="1" max="16384" width="8.7109375" style="4"/>
  </cols>
  <sheetData>
    <row r="1" spans="1:35">
      <c r="A1" s="6" t="s">
        <v>42</v>
      </c>
      <c r="G1" s="5" t="s">
        <v>61</v>
      </c>
      <c r="H1" s="5">
        <v>-1</v>
      </c>
      <c r="I1" s="5" t="s">
        <v>62</v>
      </c>
      <c r="J1" s="5">
        <v>1</v>
      </c>
    </row>
    <row r="2" spans="1:3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43</v>
      </c>
      <c r="G2" t="s">
        <v>28</v>
      </c>
      <c r="H2" t="s">
        <v>29</v>
      </c>
      <c r="I2" t="s">
        <v>30</v>
      </c>
      <c r="J2" t="s">
        <v>58</v>
      </c>
      <c r="K2" t="s">
        <v>59</v>
      </c>
      <c r="L2" t="s">
        <v>60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45</v>
      </c>
      <c r="X2" s="4" t="s">
        <v>46</v>
      </c>
      <c r="Y2" s="4" t="s">
        <v>47</v>
      </c>
      <c r="Z2" s="4" t="s">
        <v>48</v>
      </c>
      <c r="AA2" s="4" t="s">
        <v>49</v>
      </c>
      <c r="AB2" s="4" t="s">
        <v>50</v>
      </c>
      <c r="AC2" s="4" t="s">
        <v>51</v>
      </c>
      <c r="AD2" s="4" t="s">
        <v>52</v>
      </c>
      <c r="AE2" s="4" t="s">
        <v>53</v>
      </c>
      <c r="AF2" s="4" t="s">
        <v>54</v>
      </c>
      <c r="AG2" s="4" t="s">
        <v>55</v>
      </c>
      <c r="AH2" s="4" t="s">
        <v>56</v>
      </c>
      <c r="AI2" s="4" t="s">
        <v>57</v>
      </c>
    </row>
    <row r="3" spans="1:35">
      <c r="A3" t="s">
        <v>85</v>
      </c>
      <c r="B3" t="s">
        <v>86</v>
      </c>
      <c r="C3" t="s">
        <v>87</v>
      </c>
      <c r="D3" t="s">
        <v>87</v>
      </c>
      <c r="E3" t="s">
        <v>88</v>
      </c>
      <c r="F3" t="s">
        <v>88</v>
      </c>
      <c r="G3" t="s">
        <v>89</v>
      </c>
      <c r="H3" t="s">
        <v>89</v>
      </c>
      <c r="I3" t="s">
        <v>89</v>
      </c>
      <c r="J3" t="s">
        <v>89</v>
      </c>
      <c r="K3" t="s">
        <v>89</v>
      </c>
      <c r="L3" t="s">
        <v>89</v>
      </c>
      <c r="M3" t="s">
        <v>89</v>
      </c>
      <c r="N3" t="s">
        <v>89</v>
      </c>
      <c r="O3" t="s">
        <v>89</v>
      </c>
      <c r="P3" t="s">
        <v>90</v>
      </c>
      <c r="Q3" t="s">
        <v>91</v>
      </c>
      <c r="R3" t="s">
        <v>92</v>
      </c>
      <c r="S3" t="s">
        <v>92</v>
      </c>
      <c r="T3" t="s">
        <v>93</v>
      </c>
      <c r="U3" t="s">
        <v>93</v>
      </c>
      <c r="V3" t="s">
        <v>93</v>
      </c>
      <c r="W3" t="s">
        <v>94</v>
      </c>
      <c r="X3" s="4" t="s">
        <v>89</v>
      </c>
      <c r="Y3" s="4" t="s">
        <v>95</v>
      </c>
      <c r="Z3" s="4" t="s">
        <v>96</v>
      </c>
      <c r="AA3" s="4" t="s">
        <v>96</v>
      </c>
      <c r="AB3" s="4" t="s">
        <v>96</v>
      </c>
      <c r="AC3" s="4" t="s">
        <v>96</v>
      </c>
      <c r="AD3" s="4" t="s">
        <v>96</v>
      </c>
      <c r="AE3" s="4" t="s">
        <v>87</v>
      </c>
      <c r="AF3" s="4" t="s">
        <v>87</v>
      </c>
      <c r="AG3" s="4" t="s">
        <v>87</v>
      </c>
      <c r="AH3" s="4" t="s">
        <v>87</v>
      </c>
      <c r="AI3" s="4" t="s">
        <v>97</v>
      </c>
    </row>
    <row r="4" spans="1:35">
      <c r="A4" s="9">
        <v>0</v>
      </c>
      <c r="B4">
        <v>26.390239999999999</v>
      </c>
      <c r="C4">
        <v>0.51719499999999996</v>
      </c>
      <c r="D4">
        <v>0.51677300000000004</v>
      </c>
      <c r="E4">
        <v>-6.1165999999999998E-2</v>
      </c>
      <c r="F4">
        <f>E4*$H$1</f>
        <v>6.1165999999999998E-2</v>
      </c>
      <c r="G4">
        <v>0.41867599999999999</v>
      </c>
      <c r="H4">
        <v>0.62502000000000002</v>
      </c>
      <c r="I4">
        <v>-2.1655000000000001E-2</v>
      </c>
      <c r="J4">
        <f>G4/$AH4^2</f>
        <v>4.23279191400783E-3</v>
      </c>
      <c r="K4">
        <f>H4/$AH4^2</f>
        <v>6.3189186915256048E-3</v>
      </c>
      <c r="L4">
        <f>$H$1*I4/$AH4^2</f>
        <v>2.1893088903553E-4</v>
      </c>
      <c r="M4">
        <v>2.5888999999999999E-2</v>
      </c>
      <c r="N4">
        <v>7.0180999999999993E-2</v>
      </c>
      <c r="O4">
        <v>0.14377200000000001</v>
      </c>
      <c r="P4">
        <v>4.2542000000000003E-2</v>
      </c>
      <c r="Q4">
        <v>0.41844700000000001</v>
      </c>
      <c r="R4">
        <v>0.62467700000000004</v>
      </c>
      <c r="S4">
        <v>-2.1642999999999999E-2</v>
      </c>
      <c r="T4">
        <v>2.5867999999999999E-2</v>
      </c>
      <c r="U4">
        <v>7.0123000000000005E-2</v>
      </c>
      <c r="V4">
        <v>0.143654</v>
      </c>
      <c r="W4">
        <v>4.2507000000000003E-2</v>
      </c>
      <c r="X4" s="5">
        <f>SQRT(G4)/C4/AH4*100</f>
        <v>12.579377254341495</v>
      </c>
      <c r="Y4" s="4">
        <v>-7.4129610000000001</v>
      </c>
      <c r="Z4" s="4">
        <v>24.456</v>
      </c>
      <c r="AA4" s="4">
        <v>23.728937999999999</v>
      </c>
      <c r="AB4" s="4">
        <v>37.174250000000001</v>
      </c>
      <c r="AC4" s="4">
        <v>13.323124999999999</v>
      </c>
      <c r="AD4" s="4">
        <v>1.317688</v>
      </c>
      <c r="AE4" s="4">
        <v>6.1768780000000003</v>
      </c>
      <c r="AF4" s="4">
        <v>11.077869</v>
      </c>
      <c r="AG4" s="4">
        <v>0</v>
      </c>
      <c r="AH4" s="4">
        <v>9.9454759999999993</v>
      </c>
      <c r="AI4" s="4">
        <v>0</v>
      </c>
    </row>
    <row r="5" spans="1:35">
      <c r="A5" s="9">
        <f>A4+20</f>
        <v>20</v>
      </c>
      <c r="B5">
        <v>26.592469999999999</v>
      </c>
      <c r="C5">
        <v>0.50939500000000004</v>
      </c>
      <c r="D5">
        <v>0.50900900000000004</v>
      </c>
      <c r="E5">
        <v>-5.5932000000000003E-2</v>
      </c>
      <c r="F5">
        <f t="shared" ref="F5:F39" si="0">E5*$H$1</f>
        <v>5.5932000000000003E-2</v>
      </c>
      <c r="G5">
        <v>0.420431</v>
      </c>
      <c r="H5">
        <v>0.62050099999999997</v>
      </c>
      <c r="I5">
        <v>-3.424E-2</v>
      </c>
      <c r="J5">
        <f t="shared" ref="J5:J68" si="1">G5/$AH5^2</f>
        <v>4.2384852491347243E-3</v>
      </c>
      <c r="K5">
        <f t="shared" ref="K5:K68" si="2">H5/$AH5^2</f>
        <v>6.255448184299791E-3</v>
      </c>
      <c r="L5">
        <f t="shared" ref="L5:L39" si="3">$H$1*I5/$AH5^2</f>
        <v>3.4518324036613129E-4</v>
      </c>
      <c r="M5">
        <v>1.6463999999999999E-2</v>
      </c>
      <c r="N5">
        <v>0.102781</v>
      </c>
      <c r="O5">
        <v>0.18301100000000001</v>
      </c>
      <c r="P5">
        <v>5.3099E-2</v>
      </c>
      <c r="Q5">
        <v>0.42013099999999998</v>
      </c>
      <c r="R5">
        <v>0.62005900000000003</v>
      </c>
      <c r="S5">
        <v>-3.4215000000000002E-2</v>
      </c>
      <c r="T5">
        <v>1.6447E-2</v>
      </c>
      <c r="U5">
        <v>0.102671</v>
      </c>
      <c r="V5">
        <v>0.18281600000000001</v>
      </c>
      <c r="W5">
        <v>5.3041999999999999E-2</v>
      </c>
      <c r="X5" s="5">
        <f t="shared" ref="X5:X68" si="4">SQRT(G5)/C5/AH5*100</f>
        <v>12.78058285704379</v>
      </c>
      <c r="Y5" s="4">
        <v>-4.2531059999999998</v>
      </c>
      <c r="Z5" s="4">
        <v>27.580124999999999</v>
      </c>
      <c r="AA5" s="4">
        <v>24.81775</v>
      </c>
      <c r="AB5" s="4">
        <v>34.041938000000002</v>
      </c>
      <c r="AC5" s="4">
        <v>12.144625</v>
      </c>
      <c r="AD5" s="4">
        <v>1.4155629999999999</v>
      </c>
      <c r="AE5" s="4">
        <v>6.2064529999999998</v>
      </c>
      <c r="AF5" s="4">
        <v>11.093306</v>
      </c>
      <c r="AG5" s="4">
        <v>0</v>
      </c>
      <c r="AH5" s="4">
        <v>9.9596029999999995</v>
      </c>
      <c r="AI5" s="4">
        <v>0</v>
      </c>
    </row>
    <row r="6" spans="1:35">
      <c r="A6" s="9">
        <f>A5+20</f>
        <v>40</v>
      </c>
      <c r="B6">
        <v>26.610749999999999</v>
      </c>
      <c r="C6">
        <v>0.50312500000000004</v>
      </c>
      <c r="D6">
        <v>0.50275499999999995</v>
      </c>
      <c r="E6">
        <v>-5.3478999999999999E-2</v>
      </c>
      <c r="F6">
        <f t="shared" si="0"/>
        <v>5.3478999999999999E-2</v>
      </c>
      <c r="G6">
        <v>0.38567600000000002</v>
      </c>
      <c r="H6">
        <v>0.62706099999999998</v>
      </c>
      <c r="I6">
        <v>-2.8556999999999999E-2</v>
      </c>
      <c r="J6">
        <f t="shared" si="1"/>
        <v>3.8960651680651484E-3</v>
      </c>
      <c r="K6">
        <f t="shared" si="2"/>
        <v>6.3345152935419882E-3</v>
      </c>
      <c r="L6">
        <f t="shared" si="3"/>
        <v>2.884803125017798E-4</v>
      </c>
      <c r="M6">
        <v>1.9554999999999999E-2</v>
      </c>
      <c r="N6">
        <v>7.2275000000000006E-2</v>
      </c>
      <c r="O6">
        <v>0.111183</v>
      </c>
      <c r="P6">
        <v>5.3398000000000001E-2</v>
      </c>
      <c r="Q6">
        <v>0.38505200000000001</v>
      </c>
      <c r="R6">
        <v>0.62604499999999996</v>
      </c>
      <c r="S6">
        <v>-2.8511000000000002E-2</v>
      </c>
      <c r="T6">
        <v>1.9508000000000001E-2</v>
      </c>
      <c r="U6">
        <v>7.2099999999999997E-2</v>
      </c>
      <c r="V6">
        <v>0.110913</v>
      </c>
      <c r="W6">
        <v>5.3268000000000003E-2</v>
      </c>
      <c r="X6" s="5">
        <f t="shared" si="4"/>
        <v>12.406155163229862</v>
      </c>
      <c r="Y6" s="4">
        <v>-0.92169000000000001</v>
      </c>
      <c r="Z6" s="4">
        <v>31.403938</v>
      </c>
      <c r="AA6" s="4">
        <v>26.435124999999999</v>
      </c>
      <c r="AB6" s="4">
        <v>31.379625000000001</v>
      </c>
      <c r="AC6" s="4">
        <v>9.6531880000000001</v>
      </c>
      <c r="AD6" s="4">
        <v>1.128125</v>
      </c>
      <c r="AE6" s="4">
        <v>6.1862209999999997</v>
      </c>
      <c r="AF6" s="4">
        <v>11.082189</v>
      </c>
      <c r="AG6" s="4">
        <v>0</v>
      </c>
      <c r="AH6" s="4">
        <v>9.9494299999999996</v>
      </c>
      <c r="AI6" s="4">
        <v>0</v>
      </c>
    </row>
    <row r="7" spans="1:35">
      <c r="A7" s="9">
        <f>A6+20</f>
        <v>60</v>
      </c>
      <c r="B7">
        <v>26.700379999999999</v>
      </c>
      <c r="C7">
        <v>0.50152600000000003</v>
      </c>
      <c r="D7">
        <v>0.50121300000000002</v>
      </c>
      <c r="E7">
        <v>-4.5275000000000003E-2</v>
      </c>
      <c r="F7">
        <f t="shared" si="0"/>
        <v>4.5275000000000003E-2</v>
      </c>
      <c r="G7">
        <v>0.44157299999999999</v>
      </c>
      <c r="H7">
        <v>0.64634599999999998</v>
      </c>
      <c r="I7">
        <v>-5.5957E-2</v>
      </c>
      <c r="J7">
        <f t="shared" si="1"/>
        <v>4.4664625890211071E-3</v>
      </c>
      <c r="K7">
        <f t="shared" si="2"/>
        <v>6.5377190828321396E-3</v>
      </c>
      <c r="L7">
        <f t="shared" si="3"/>
        <v>5.6599893357124208E-4</v>
      </c>
      <c r="M7">
        <v>9.4470000000000005E-3</v>
      </c>
      <c r="N7">
        <v>0.109274</v>
      </c>
      <c r="O7">
        <v>0.21288599999999999</v>
      </c>
      <c r="P7">
        <v>4.2521999999999997E-2</v>
      </c>
      <c r="Q7">
        <v>0.44116499999999997</v>
      </c>
      <c r="R7">
        <v>0.64574900000000002</v>
      </c>
      <c r="S7">
        <v>-5.5905000000000003E-2</v>
      </c>
      <c r="T7">
        <v>9.4330000000000004E-3</v>
      </c>
      <c r="U7">
        <v>0.109122</v>
      </c>
      <c r="V7">
        <v>0.212591</v>
      </c>
      <c r="W7">
        <v>4.2464000000000002E-2</v>
      </c>
      <c r="X7" s="5">
        <f t="shared" si="4"/>
        <v>13.325649862937578</v>
      </c>
      <c r="Y7" s="4">
        <v>2.4307750000000001</v>
      </c>
      <c r="Z7" s="4">
        <v>33.034562999999999</v>
      </c>
      <c r="AA7" s="4">
        <v>27.640688000000001</v>
      </c>
      <c r="AB7" s="4">
        <v>30.892188000000001</v>
      </c>
      <c r="AC7" s="4">
        <v>7.7436249999999998</v>
      </c>
      <c r="AD7" s="4">
        <v>0.68893800000000005</v>
      </c>
      <c r="AE7" s="4">
        <v>6.1162979999999996</v>
      </c>
      <c r="AF7" s="4">
        <v>11.075210999999999</v>
      </c>
      <c r="AG7" s="4">
        <v>0</v>
      </c>
      <c r="AH7" s="4">
        <v>9.9430449999999997</v>
      </c>
      <c r="AI7" s="4">
        <v>0</v>
      </c>
    </row>
    <row r="8" spans="1:35">
      <c r="A8" s="9">
        <f>A7+20</f>
        <v>80</v>
      </c>
      <c r="B8">
        <v>26.76277</v>
      </c>
      <c r="C8">
        <v>0.49388199999999999</v>
      </c>
      <c r="D8">
        <v>0.49360399999999999</v>
      </c>
      <c r="E8">
        <v>-4.0176000000000003E-2</v>
      </c>
      <c r="F8">
        <f t="shared" si="0"/>
        <v>4.0176000000000003E-2</v>
      </c>
      <c r="G8">
        <v>0.42377100000000001</v>
      </c>
      <c r="H8">
        <v>0.63655499999999998</v>
      </c>
      <c r="I8">
        <v>-3.1144999999999999E-2</v>
      </c>
      <c r="J8">
        <f t="shared" si="1"/>
        <v>4.2803382305915787E-3</v>
      </c>
      <c r="K8">
        <f t="shared" si="2"/>
        <v>6.4295827283467298E-3</v>
      </c>
      <c r="L8">
        <f t="shared" si="3"/>
        <v>3.1458295681340795E-4</v>
      </c>
      <c r="M8">
        <v>2.3595000000000001E-2</v>
      </c>
      <c r="N8">
        <v>8.3100999999999994E-2</v>
      </c>
      <c r="O8">
        <v>0.19132099999999999</v>
      </c>
      <c r="P8">
        <v>9.1088000000000002E-2</v>
      </c>
      <c r="Q8">
        <v>0.42257600000000001</v>
      </c>
      <c r="R8">
        <v>0.63475999999999999</v>
      </c>
      <c r="S8">
        <v>-3.1057000000000001E-2</v>
      </c>
      <c r="T8">
        <v>2.3496E-2</v>
      </c>
      <c r="U8">
        <v>8.2749000000000003E-2</v>
      </c>
      <c r="V8">
        <v>0.19051199999999999</v>
      </c>
      <c r="W8">
        <v>9.0703000000000006E-2</v>
      </c>
      <c r="X8" s="5">
        <f t="shared" si="4"/>
        <v>13.24694843846096</v>
      </c>
      <c r="Y8" s="4">
        <v>4.7992419999999996</v>
      </c>
      <c r="Z8" s="4">
        <v>32.425125000000001</v>
      </c>
      <c r="AA8" s="4">
        <v>26.774249999999999</v>
      </c>
      <c r="AB8" s="4">
        <v>32.053562999999997</v>
      </c>
      <c r="AC8" s="4">
        <v>8.1667500000000004</v>
      </c>
      <c r="AD8" s="4">
        <v>0.58031299999999997</v>
      </c>
      <c r="AE8" s="4">
        <v>6.0870959999999998</v>
      </c>
      <c r="AF8" s="4">
        <v>11.082898999999999</v>
      </c>
      <c r="AG8" s="4">
        <v>0</v>
      </c>
      <c r="AH8" s="4">
        <v>9.9500799999999998</v>
      </c>
      <c r="AI8" s="4">
        <v>0</v>
      </c>
    </row>
    <row r="9" spans="1:35">
      <c r="A9" s="9">
        <f>A8+20</f>
        <v>100</v>
      </c>
      <c r="B9">
        <v>26.840969999999999</v>
      </c>
      <c r="C9">
        <v>0.497255</v>
      </c>
      <c r="D9">
        <v>0.49702299999999999</v>
      </c>
      <c r="E9">
        <v>-3.3688000000000003E-2</v>
      </c>
      <c r="F9">
        <f t="shared" si="0"/>
        <v>3.3688000000000003E-2</v>
      </c>
      <c r="G9">
        <v>0.47048800000000002</v>
      </c>
      <c r="H9">
        <v>0.65371299999999999</v>
      </c>
      <c r="I9">
        <v>-1.1336000000000001E-2</v>
      </c>
      <c r="J9">
        <f t="shared" si="1"/>
        <v>4.7505498049473464E-3</v>
      </c>
      <c r="K9">
        <f t="shared" si="2"/>
        <v>6.6005852745267555E-3</v>
      </c>
      <c r="L9">
        <f t="shared" si="3"/>
        <v>1.1446037431110488E-4</v>
      </c>
      <c r="M9">
        <v>2.8344999999999999E-2</v>
      </c>
      <c r="N9">
        <v>0.13963600000000001</v>
      </c>
      <c r="O9">
        <v>0.32524999999999998</v>
      </c>
      <c r="P9">
        <v>9.6602999999999994E-2</v>
      </c>
      <c r="Q9">
        <v>0.47031200000000001</v>
      </c>
      <c r="R9">
        <v>0.65346800000000005</v>
      </c>
      <c r="S9">
        <v>-1.1331000000000001E-2</v>
      </c>
      <c r="T9">
        <v>2.8329E-2</v>
      </c>
      <c r="U9">
        <v>0.13955799999999999</v>
      </c>
      <c r="V9">
        <v>0.32506800000000002</v>
      </c>
      <c r="W9">
        <v>9.6548999999999996E-2</v>
      </c>
      <c r="X9" s="5">
        <f t="shared" si="4"/>
        <v>13.860943047199356</v>
      </c>
      <c r="Y9" s="4">
        <v>6.2160349999999998</v>
      </c>
      <c r="Z9" s="4">
        <v>30.64425</v>
      </c>
      <c r="AA9" s="4">
        <v>26.462063000000001</v>
      </c>
      <c r="AB9" s="4">
        <v>33.117125000000001</v>
      </c>
      <c r="AC9" s="4">
        <v>9.1412499999999994</v>
      </c>
      <c r="AD9" s="4">
        <v>0.63531300000000002</v>
      </c>
      <c r="AE9" s="4">
        <v>6.0241990000000003</v>
      </c>
      <c r="AF9" s="4">
        <v>11.084797</v>
      </c>
      <c r="AG9" s="4">
        <v>0</v>
      </c>
      <c r="AH9" s="4">
        <v>9.9518160000000009</v>
      </c>
      <c r="AI9" s="4">
        <v>0</v>
      </c>
    </row>
    <row r="10" spans="1:35">
      <c r="A10" s="9">
        <f>A9+50</f>
        <v>150</v>
      </c>
      <c r="B10">
        <v>26.881920000000001</v>
      </c>
      <c r="C10">
        <v>0.498751</v>
      </c>
      <c r="D10">
        <v>0.49863000000000002</v>
      </c>
      <c r="E10">
        <v>-1.7467E-2</v>
      </c>
      <c r="F10">
        <f t="shared" si="0"/>
        <v>1.7467E-2</v>
      </c>
      <c r="G10">
        <v>0.50537699999999997</v>
      </c>
      <c r="H10">
        <v>0.665848</v>
      </c>
      <c r="I10">
        <v>4.3652999999999997E-2</v>
      </c>
      <c r="J10">
        <f t="shared" si="1"/>
        <v>5.1026049434675248E-3</v>
      </c>
      <c r="K10">
        <f t="shared" si="2"/>
        <v>6.7228213717639793E-3</v>
      </c>
      <c r="L10">
        <f t="shared" si="3"/>
        <v>-4.4074822082759577E-4</v>
      </c>
      <c r="M10">
        <v>3.6123000000000002E-2</v>
      </c>
      <c r="N10">
        <v>0.162413</v>
      </c>
      <c r="O10">
        <v>0.25899899999999998</v>
      </c>
      <c r="P10">
        <v>8.6448999999999998E-2</v>
      </c>
      <c r="Q10">
        <v>0.50509700000000002</v>
      </c>
      <c r="R10">
        <v>0.66547999999999996</v>
      </c>
      <c r="S10">
        <v>4.3629000000000001E-2</v>
      </c>
      <c r="T10">
        <v>3.6093E-2</v>
      </c>
      <c r="U10">
        <v>0.16227800000000001</v>
      </c>
      <c r="V10">
        <v>0.25878299999999999</v>
      </c>
      <c r="W10">
        <v>8.6376999999999995E-2</v>
      </c>
      <c r="X10" s="5">
        <f t="shared" si="4"/>
        <v>14.322281100069635</v>
      </c>
      <c r="Y10" s="4">
        <v>8.1004930000000002</v>
      </c>
      <c r="Z10" s="4">
        <v>27.107375000000001</v>
      </c>
      <c r="AA10" s="4">
        <v>25.978750000000002</v>
      </c>
      <c r="AB10" s="4">
        <v>36.245249999999999</v>
      </c>
      <c r="AC10" s="4">
        <v>10.042624999999999</v>
      </c>
      <c r="AD10" s="4">
        <v>0.626</v>
      </c>
      <c r="AE10" s="4">
        <v>6.0126999999999997</v>
      </c>
      <c r="AF10" s="4">
        <v>11.085032</v>
      </c>
      <c r="AG10" s="4">
        <v>0</v>
      </c>
      <c r="AH10" s="4">
        <v>9.9520320000000009</v>
      </c>
      <c r="AI10" s="4">
        <v>0</v>
      </c>
    </row>
    <row r="11" spans="1:35">
      <c r="A11" s="9">
        <f>A10+50</f>
        <v>200</v>
      </c>
      <c r="B11">
        <v>27.036059999999999</v>
      </c>
      <c r="C11">
        <v>0.52392099999999997</v>
      </c>
      <c r="D11">
        <v>0.523891</v>
      </c>
      <c r="E11">
        <v>-4.254E-3</v>
      </c>
      <c r="F11">
        <f t="shared" si="0"/>
        <v>4.254E-3</v>
      </c>
      <c r="G11">
        <v>0.67204799999999998</v>
      </c>
      <c r="H11">
        <v>0.73905799999999999</v>
      </c>
      <c r="I11">
        <v>0.21601699999999999</v>
      </c>
      <c r="J11">
        <f t="shared" si="1"/>
        <v>6.7872044555985552E-3</v>
      </c>
      <c r="K11">
        <f t="shared" si="2"/>
        <v>7.4639575603911582E-3</v>
      </c>
      <c r="L11">
        <f t="shared" si="3"/>
        <v>-2.1816173024620756E-3</v>
      </c>
      <c r="M11">
        <v>0.168405</v>
      </c>
      <c r="N11">
        <v>0.29439599999999999</v>
      </c>
      <c r="O11">
        <v>0.42597099999999999</v>
      </c>
      <c r="P11">
        <v>0.24273800000000001</v>
      </c>
      <c r="Q11">
        <v>0.67122199999999999</v>
      </c>
      <c r="R11">
        <v>0.73814999999999997</v>
      </c>
      <c r="S11">
        <v>0.215752</v>
      </c>
      <c r="T11">
        <v>0.16809399999999999</v>
      </c>
      <c r="U11">
        <v>0.293854</v>
      </c>
      <c r="V11">
        <v>0.42518699999999998</v>
      </c>
      <c r="W11">
        <v>0.24229100000000001</v>
      </c>
      <c r="X11" s="5">
        <f t="shared" si="4"/>
        <v>15.724601914488559</v>
      </c>
      <c r="Y11" s="4">
        <v>8.3702649999999998</v>
      </c>
      <c r="Z11" s="4">
        <v>26.538688</v>
      </c>
      <c r="AA11" s="4">
        <v>25.692125000000001</v>
      </c>
      <c r="AB11" s="4">
        <v>38.858688000000001</v>
      </c>
      <c r="AC11" s="4">
        <v>8.5048750000000002</v>
      </c>
      <c r="AD11" s="4">
        <v>0.40562500000000001</v>
      </c>
      <c r="AE11" s="4">
        <v>6.1384829999999999</v>
      </c>
      <c r="AF11" s="4">
        <v>11.083603</v>
      </c>
      <c r="AG11" s="4">
        <v>0</v>
      </c>
      <c r="AH11" s="4">
        <v>9.9507239999999992</v>
      </c>
      <c r="AI11" s="4">
        <v>0</v>
      </c>
    </row>
    <row r="12" spans="1:35">
      <c r="A12" s="9">
        <f>A11+50</f>
        <v>250</v>
      </c>
      <c r="B12">
        <v>27.13683</v>
      </c>
      <c r="C12">
        <v>0.58312200000000003</v>
      </c>
      <c r="D12">
        <v>0.58316699999999999</v>
      </c>
      <c r="E12">
        <v>6.5310000000000003E-3</v>
      </c>
      <c r="F12">
        <f t="shared" si="0"/>
        <v>-6.5310000000000003E-3</v>
      </c>
      <c r="G12">
        <v>0.90938099999999999</v>
      </c>
      <c r="H12">
        <v>0.96767700000000001</v>
      </c>
      <c r="I12">
        <v>0.36898900000000001</v>
      </c>
      <c r="J12">
        <f t="shared" si="1"/>
        <v>9.1955978891657599E-3</v>
      </c>
      <c r="K12">
        <f t="shared" si="2"/>
        <v>9.785083016463126E-3</v>
      </c>
      <c r="L12">
        <f t="shared" si="3"/>
        <v>-3.7311912933362195E-3</v>
      </c>
      <c r="M12">
        <v>0.25521300000000002</v>
      </c>
      <c r="N12">
        <v>0.30404399999999998</v>
      </c>
      <c r="O12">
        <v>0.44845800000000002</v>
      </c>
      <c r="P12">
        <v>0.37811499999999998</v>
      </c>
      <c r="Q12">
        <v>0.90784799999999999</v>
      </c>
      <c r="R12">
        <v>0.96604500000000004</v>
      </c>
      <c r="S12">
        <v>0.36836600000000003</v>
      </c>
      <c r="T12">
        <v>0.25456800000000002</v>
      </c>
      <c r="U12">
        <v>0.30327500000000002</v>
      </c>
      <c r="V12">
        <v>0.44732499999999997</v>
      </c>
      <c r="W12">
        <v>0.37715900000000002</v>
      </c>
      <c r="X12" s="5">
        <f t="shared" si="4"/>
        <v>16.444874337019925</v>
      </c>
      <c r="Y12" s="4">
        <v>7.9925930000000003</v>
      </c>
      <c r="Z12" s="4">
        <v>26.688500000000001</v>
      </c>
      <c r="AA12" s="4">
        <v>28.465437999999999</v>
      </c>
      <c r="AB12" s="4">
        <v>39.466813000000002</v>
      </c>
      <c r="AC12" s="4">
        <v>5.2914380000000003</v>
      </c>
      <c r="AD12" s="4">
        <v>8.7813000000000002E-2</v>
      </c>
      <c r="AE12" s="4">
        <v>6.377243</v>
      </c>
      <c r="AF12" s="4">
        <v>11.076801</v>
      </c>
      <c r="AG12" s="4">
        <v>0</v>
      </c>
      <c r="AH12" s="4">
        <v>9.9444999999999997</v>
      </c>
      <c r="AI12" s="4">
        <v>0</v>
      </c>
    </row>
    <row r="13" spans="1:35">
      <c r="A13" s="9">
        <f>A12+50</f>
        <v>300</v>
      </c>
      <c r="B13">
        <v>27.261579999999999</v>
      </c>
      <c r="C13">
        <v>0.64523799999999998</v>
      </c>
      <c r="D13">
        <v>0.64532500000000004</v>
      </c>
      <c r="E13">
        <v>1.2716E-2</v>
      </c>
      <c r="F13">
        <f t="shared" si="0"/>
        <v>-1.2716E-2</v>
      </c>
      <c r="G13">
        <v>1.17266</v>
      </c>
      <c r="H13">
        <v>1.1170659999999999</v>
      </c>
      <c r="I13">
        <v>0.487954</v>
      </c>
      <c r="J13">
        <f t="shared" si="1"/>
        <v>1.1827178837721525E-2</v>
      </c>
      <c r="K13">
        <f t="shared" si="2"/>
        <v>1.1266470550319983E-2</v>
      </c>
      <c r="L13">
        <f t="shared" si="3"/>
        <v>-4.9213917269980804E-3</v>
      </c>
      <c r="M13">
        <v>0.21389</v>
      </c>
      <c r="N13">
        <v>0.33931299999999998</v>
      </c>
      <c r="O13">
        <v>0.378631</v>
      </c>
      <c r="P13">
        <v>0.46876800000000002</v>
      </c>
      <c r="Q13">
        <v>1.168334</v>
      </c>
      <c r="R13">
        <v>1.1129450000000001</v>
      </c>
      <c r="S13">
        <v>0.48615399999999998</v>
      </c>
      <c r="T13">
        <v>0.21270700000000001</v>
      </c>
      <c r="U13">
        <v>0.33743800000000002</v>
      </c>
      <c r="V13">
        <v>0.37653700000000001</v>
      </c>
      <c r="W13">
        <v>0.46617700000000001</v>
      </c>
      <c r="X13" s="5">
        <f t="shared" si="4"/>
        <v>16.854685201387991</v>
      </c>
      <c r="Y13" s="4">
        <v>7.1755560000000003</v>
      </c>
      <c r="Z13" s="4">
        <v>29.49025</v>
      </c>
      <c r="AA13" s="4">
        <v>31.654375000000002</v>
      </c>
      <c r="AB13" s="4">
        <v>35.773437999999999</v>
      </c>
      <c r="AC13" s="4">
        <v>3.01275</v>
      </c>
      <c r="AD13" s="4">
        <v>6.9188E-2</v>
      </c>
      <c r="AE13" s="4">
        <v>6.6493120000000001</v>
      </c>
      <c r="AF13" s="4">
        <v>11.090885999999999</v>
      </c>
      <c r="AG13" s="4">
        <v>0</v>
      </c>
      <c r="AH13" s="4">
        <v>9.9573889999999992</v>
      </c>
      <c r="AI13" s="4">
        <v>0</v>
      </c>
    </row>
    <row r="14" spans="1:35">
      <c r="A14" s="9">
        <f t="shared" ref="A14:A33" si="5">A13+20</f>
        <v>320</v>
      </c>
      <c r="B14">
        <v>27.401129999999998</v>
      </c>
      <c r="C14">
        <v>0.67958099999999999</v>
      </c>
      <c r="D14">
        <v>0.67968399999999995</v>
      </c>
      <c r="E14">
        <v>1.4973999999999999E-2</v>
      </c>
      <c r="F14">
        <f t="shared" si="0"/>
        <v>-1.4973999999999999E-2</v>
      </c>
      <c r="G14">
        <v>1.240108</v>
      </c>
      <c r="H14">
        <v>1.178175</v>
      </c>
      <c r="I14">
        <v>0.50371600000000005</v>
      </c>
      <c r="J14">
        <f t="shared" si="1"/>
        <v>1.2514325064394415E-2</v>
      </c>
      <c r="K14">
        <f t="shared" si="2"/>
        <v>1.188933942264939E-2</v>
      </c>
      <c r="L14">
        <f t="shared" si="3"/>
        <v>-5.0831586959655915E-3</v>
      </c>
      <c r="M14">
        <v>0.108128</v>
      </c>
      <c r="N14">
        <v>0.226635</v>
      </c>
      <c r="O14">
        <v>0.26417800000000002</v>
      </c>
      <c r="P14">
        <v>0.277277</v>
      </c>
      <c r="Q14">
        <v>1.2369079999999999</v>
      </c>
      <c r="R14">
        <v>1.1751339999999999</v>
      </c>
      <c r="S14">
        <v>0.50241599999999997</v>
      </c>
      <c r="T14">
        <v>0.107709</v>
      </c>
      <c r="U14">
        <v>0.22575799999999999</v>
      </c>
      <c r="V14">
        <v>0.26315499999999997</v>
      </c>
      <c r="W14">
        <v>0.27620400000000001</v>
      </c>
      <c r="X14" s="5">
        <f t="shared" si="4"/>
        <v>16.461237757783238</v>
      </c>
      <c r="Y14" s="4">
        <v>6.9014759999999997</v>
      </c>
      <c r="Z14" s="4">
        <v>31.797750000000001</v>
      </c>
      <c r="AA14" s="4">
        <v>32.378813000000001</v>
      </c>
      <c r="AB14" s="4">
        <v>33.089688000000002</v>
      </c>
      <c r="AC14" s="4">
        <v>2.6321249999999998</v>
      </c>
      <c r="AD14" s="4">
        <v>0.10162499999999999</v>
      </c>
      <c r="AE14" s="4">
        <v>6.7760490000000004</v>
      </c>
      <c r="AF14" s="4">
        <v>11.087895</v>
      </c>
      <c r="AG14" s="4">
        <v>0</v>
      </c>
      <c r="AH14" s="4">
        <v>9.9546510000000001</v>
      </c>
      <c r="AI14" s="4">
        <v>0</v>
      </c>
    </row>
    <row r="15" spans="1:35">
      <c r="A15" s="9">
        <f t="shared" si="5"/>
        <v>340</v>
      </c>
      <c r="B15">
        <v>27.463519999999999</v>
      </c>
      <c r="C15">
        <v>0.71540999999999999</v>
      </c>
      <c r="D15">
        <v>0.71554399999999996</v>
      </c>
      <c r="E15">
        <v>1.9418999999999999E-2</v>
      </c>
      <c r="F15">
        <f t="shared" si="0"/>
        <v>-1.9418999999999999E-2</v>
      </c>
      <c r="G15">
        <v>1.3568370000000001</v>
      </c>
      <c r="H15">
        <v>1.211044</v>
      </c>
      <c r="I15">
        <v>0.56370399999999998</v>
      </c>
      <c r="J15">
        <f t="shared" si="1"/>
        <v>1.3687780692941673E-2</v>
      </c>
      <c r="K15">
        <f t="shared" si="2"/>
        <v>1.2217019937916533E-2</v>
      </c>
      <c r="L15">
        <f t="shared" si="3"/>
        <v>-5.6866497064378347E-3</v>
      </c>
      <c r="M15">
        <v>0.12762999999999999</v>
      </c>
      <c r="N15">
        <v>0.26127</v>
      </c>
      <c r="O15">
        <v>0.24159700000000001</v>
      </c>
      <c r="P15">
        <v>0.340113</v>
      </c>
      <c r="Q15">
        <v>1.3522019999999999</v>
      </c>
      <c r="R15">
        <v>1.206907</v>
      </c>
      <c r="S15">
        <v>0.56177900000000003</v>
      </c>
      <c r="T15">
        <v>0.12697600000000001</v>
      </c>
      <c r="U15">
        <v>0.259932</v>
      </c>
      <c r="V15">
        <v>0.24035999999999999</v>
      </c>
      <c r="W15">
        <v>0.33837099999999998</v>
      </c>
      <c r="X15" s="5">
        <f t="shared" si="4"/>
        <v>16.353530027541989</v>
      </c>
      <c r="Y15" s="4">
        <v>6.7272169999999996</v>
      </c>
      <c r="Z15" s="4">
        <v>33.074874999999999</v>
      </c>
      <c r="AA15" s="4">
        <v>33.223500000000001</v>
      </c>
      <c r="AB15" s="4">
        <v>31.273938000000001</v>
      </c>
      <c r="AC15" s="4">
        <v>2.3703750000000001</v>
      </c>
      <c r="AD15" s="4">
        <v>5.7313000000000003E-2</v>
      </c>
      <c r="AE15" s="4">
        <v>6.8667189999999998</v>
      </c>
      <c r="AF15" s="4">
        <v>11.08968</v>
      </c>
      <c r="AG15" s="4">
        <v>0</v>
      </c>
      <c r="AH15" s="4">
        <v>9.9562849999999994</v>
      </c>
      <c r="AI15" s="4">
        <v>0</v>
      </c>
    </row>
    <row r="16" spans="1:35">
      <c r="A16" s="9">
        <f t="shared" si="5"/>
        <v>360</v>
      </c>
      <c r="B16">
        <v>27.576740000000001</v>
      </c>
      <c r="C16">
        <v>0.74814400000000003</v>
      </c>
      <c r="D16">
        <v>0.74827500000000002</v>
      </c>
      <c r="E16">
        <v>1.8953999999999999E-2</v>
      </c>
      <c r="F16">
        <f t="shared" si="0"/>
        <v>-1.8953999999999999E-2</v>
      </c>
      <c r="G16">
        <v>1.3387260000000001</v>
      </c>
      <c r="H16">
        <v>1.2886070000000001</v>
      </c>
      <c r="I16">
        <v>0.54188999999999998</v>
      </c>
      <c r="J16">
        <f t="shared" si="1"/>
        <v>1.3496405209302108E-2</v>
      </c>
      <c r="K16">
        <f t="shared" si="2"/>
        <v>1.2991129049217809E-2</v>
      </c>
      <c r="L16">
        <f t="shared" si="3"/>
        <v>-5.4630798377477688E-3</v>
      </c>
      <c r="M16">
        <v>0.101393</v>
      </c>
      <c r="N16">
        <v>0.19367699999999999</v>
      </c>
      <c r="O16">
        <v>0.244363</v>
      </c>
      <c r="P16">
        <v>0.29187999999999997</v>
      </c>
      <c r="Q16">
        <v>1.337137</v>
      </c>
      <c r="R16">
        <v>1.287077</v>
      </c>
      <c r="S16">
        <v>0.541246</v>
      </c>
      <c r="T16">
        <v>0.101212</v>
      </c>
      <c r="U16">
        <v>0.193333</v>
      </c>
      <c r="V16">
        <v>0.24392800000000001</v>
      </c>
      <c r="W16">
        <v>0.29136099999999998</v>
      </c>
      <c r="X16" s="5">
        <f t="shared" si="4"/>
        <v>15.528298006822059</v>
      </c>
      <c r="Y16" s="4">
        <v>6.446682</v>
      </c>
      <c r="Z16" s="4">
        <v>35.118000000000002</v>
      </c>
      <c r="AA16" s="4">
        <v>33.776938000000001</v>
      </c>
      <c r="AB16" s="4">
        <v>28.146875000000001</v>
      </c>
      <c r="AC16" s="4">
        <v>2.660625</v>
      </c>
      <c r="AD16" s="4">
        <v>0.29756300000000002</v>
      </c>
      <c r="AE16" s="4">
        <v>6.9984419999999998</v>
      </c>
      <c r="AF16" s="4">
        <v>11.093173999999999</v>
      </c>
      <c r="AG16" s="4">
        <v>0</v>
      </c>
      <c r="AH16" s="4">
        <v>9.9594830000000005</v>
      </c>
      <c r="AI16" s="4">
        <v>0</v>
      </c>
    </row>
    <row r="17" spans="1:35">
      <c r="A17" s="9">
        <f t="shared" si="5"/>
        <v>380</v>
      </c>
      <c r="B17">
        <v>27.63871</v>
      </c>
      <c r="C17">
        <v>0.76986900000000003</v>
      </c>
      <c r="D17">
        <v>0.76996100000000001</v>
      </c>
      <c r="E17">
        <v>1.3377E-2</v>
      </c>
      <c r="F17">
        <f t="shared" si="0"/>
        <v>-1.3377E-2</v>
      </c>
      <c r="G17">
        <v>1.4101710000000001</v>
      </c>
      <c r="H17">
        <v>1.401858</v>
      </c>
      <c r="I17">
        <v>0.59767400000000004</v>
      </c>
      <c r="J17">
        <f t="shared" si="1"/>
        <v>1.4231488582427492E-2</v>
      </c>
      <c r="K17">
        <f t="shared" si="2"/>
        <v>1.4147593533822948E-2</v>
      </c>
      <c r="L17">
        <f t="shared" si="3"/>
        <v>-6.0317441693339101E-3</v>
      </c>
      <c r="M17">
        <v>0.146342</v>
      </c>
      <c r="N17">
        <v>0.25098700000000002</v>
      </c>
      <c r="O17">
        <v>0.22065499999999999</v>
      </c>
      <c r="P17">
        <v>0.44962999999999997</v>
      </c>
      <c r="Q17">
        <v>1.406906</v>
      </c>
      <c r="R17">
        <v>1.398612</v>
      </c>
      <c r="S17">
        <v>0.59628999999999999</v>
      </c>
      <c r="T17">
        <v>0.14583399999999999</v>
      </c>
      <c r="U17">
        <v>0.250116</v>
      </c>
      <c r="V17">
        <v>0.219889</v>
      </c>
      <c r="W17">
        <v>0.448069</v>
      </c>
      <c r="X17" s="5">
        <f t="shared" si="4"/>
        <v>15.495597675724573</v>
      </c>
      <c r="Y17" s="4">
        <v>6.0521690000000001</v>
      </c>
      <c r="Z17" s="4">
        <v>38.945438000000003</v>
      </c>
      <c r="AA17" s="4">
        <v>30.97</v>
      </c>
      <c r="AB17" s="4">
        <v>25.683938000000001</v>
      </c>
      <c r="AC17" s="4">
        <v>3.8131249999999999</v>
      </c>
      <c r="AD17" s="4">
        <v>0.58750000000000002</v>
      </c>
      <c r="AE17" s="4">
        <v>7.049912</v>
      </c>
      <c r="AF17" s="4">
        <v>11.087510999999999</v>
      </c>
      <c r="AG17" s="4">
        <v>0</v>
      </c>
      <c r="AH17" s="4">
        <v>9.9542999999999999</v>
      </c>
      <c r="AI17" s="4">
        <v>0</v>
      </c>
    </row>
    <row r="18" spans="1:35">
      <c r="A18" s="9">
        <f t="shared" si="5"/>
        <v>400</v>
      </c>
      <c r="B18">
        <v>27.68937</v>
      </c>
      <c r="C18">
        <v>0.80416600000000005</v>
      </c>
      <c r="D18">
        <v>0.80429499999999998</v>
      </c>
      <c r="E18">
        <v>1.8709E-2</v>
      </c>
      <c r="F18">
        <f t="shared" si="0"/>
        <v>-1.8709E-2</v>
      </c>
      <c r="G18">
        <v>1.455149</v>
      </c>
      <c r="H18">
        <v>1.422004</v>
      </c>
      <c r="I18">
        <v>0.56581300000000001</v>
      </c>
      <c r="J18">
        <f t="shared" si="1"/>
        <v>1.4678491292854375E-2</v>
      </c>
      <c r="K18">
        <f t="shared" si="2"/>
        <v>1.4344148490913365E-2</v>
      </c>
      <c r="L18">
        <f t="shared" si="3"/>
        <v>-5.7075125598023378E-3</v>
      </c>
      <c r="M18">
        <v>3.0154E-2</v>
      </c>
      <c r="N18">
        <v>0.113773</v>
      </c>
      <c r="O18">
        <v>9.6998000000000001E-2</v>
      </c>
      <c r="P18">
        <v>0.26393</v>
      </c>
      <c r="Q18">
        <v>1.4491210000000001</v>
      </c>
      <c r="R18">
        <v>1.4161140000000001</v>
      </c>
      <c r="S18">
        <v>0.563469</v>
      </c>
      <c r="T18">
        <v>2.9966E-2</v>
      </c>
      <c r="U18">
        <v>0.113067</v>
      </c>
      <c r="V18">
        <v>9.6395999999999996E-2</v>
      </c>
      <c r="W18">
        <v>0.26229200000000003</v>
      </c>
      <c r="X18" s="5">
        <f t="shared" si="4"/>
        <v>15.065897295665884</v>
      </c>
      <c r="Y18" s="4">
        <v>5.546195</v>
      </c>
      <c r="Z18" s="4">
        <v>40.815688000000002</v>
      </c>
      <c r="AA18" s="4">
        <v>29.128499999999999</v>
      </c>
      <c r="AB18" s="4">
        <v>23.672750000000001</v>
      </c>
      <c r="AC18" s="4">
        <v>5.1617499999999996</v>
      </c>
      <c r="AD18" s="4">
        <v>1.2213130000000001</v>
      </c>
      <c r="AE18" s="4">
        <v>7.1698579999999996</v>
      </c>
      <c r="AF18" s="4">
        <v>11.090073</v>
      </c>
      <c r="AG18" s="4">
        <v>0</v>
      </c>
      <c r="AH18" s="4">
        <v>9.956645</v>
      </c>
      <c r="AI18" s="4">
        <v>0</v>
      </c>
    </row>
    <row r="19" spans="1:35">
      <c r="A19" s="9">
        <f t="shared" si="5"/>
        <v>420</v>
      </c>
      <c r="B19">
        <v>27.792580000000001</v>
      </c>
      <c r="C19">
        <v>0.83432700000000004</v>
      </c>
      <c r="D19">
        <v>0.83441100000000001</v>
      </c>
      <c r="E19">
        <v>1.2278000000000001E-2</v>
      </c>
      <c r="F19">
        <f t="shared" si="0"/>
        <v>-1.2278000000000001E-2</v>
      </c>
      <c r="G19">
        <v>1.413462</v>
      </c>
      <c r="H19">
        <v>1.3607860000000001</v>
      </c>
      <c r="I19">
        <v>0.54826699999999995</v>
      </c>
      <c r="J19">
        <f t="shared" si="1"/>
        <v>1.4244889132879348E-2</v>
      </c>
      <c r="K19">
        <f t="shared" si="2"/>
        <v>1.3714019693189033E-2</v>
      </c>
      <c r="L19">
        <f t="shared" si="3"/>
        <v>-5.5254422334780565E-3</v>
      </c>
      <c r="M19">
        <v>5.6499000000000001E-2</v>
      </c>
      <c r="N19">
        <v>0.11955</v>
      </c>
      <c r="O19">
        <v>7.2261000000000006E-2</v>
      </c>
      <c r="P19">
        <v>0.21540599999999999</v>
      </c>
      <c r="Q19">
        <v>1.408925</v>
      </c>
      <c r="R19">
        <v>1.3564179999999999</v>
      </c>
      <c r="S19">
        <v>0.54650699999999997</v>
      </c>
      <c r="T19">
        <v>5.6226999999999999E-2</v>
      </c>
      <c r="U19">
        <v>0.118974</v>
      </c>
      <c r="V19">
        <v>7.1913000000000005E-2</v>
      </c>
      <c r="W19">
        <v>0.21437</v>
      </c>
      <c r="X19" s="5">
        <f t="shared" si="4"/>
        <v>14.305177092034185</v>
      </c>
      <c r="Y19" s="4">
        <v>4.8082890000000003</v>
      </c>
      <c r="Z19" s="4">
        <v>36.956437999999999</v>
      </c>
      <c r="AA19" s="4">
        <v>27.361999999999998</v>
      </c>
      <c r="AB19" s="4">
        <v>25.632249999999999</v>
      </c>
      <c r="AC19" s="4">
        <v>7.8873129999999998</v>
      </c>
      <c r="AD19" s="4">
        <v>2.1619999999999999</v>
      </c>
      <c r="AE19" s="4">
        <v>7.2540779999999998</v>
      </c>
      <c r="AF19" s="4">
        <v>11.095072999999999</v>
      </c>
      <c r="AG19" s="4">
        <v>0</v>
      </c>
      <c r="AH19" s="4">
        <v>9.9612200000000009</v>
      </c>
      <c r="AI19" s="4">
        <v>0</v>
      </c>
    </row>
    <row r="20" spans="1:35">
      <c r="A20" s="9">
        <f t="shared" si="5"/>
        <v>440</v>
      </c>
      <c r="B20">
        <v>27.8367</v>
      </c>
      <c r="C20">
        <v>0.87005699999999997</v>
      </c>
      <c r="D20">
        <v>0.87015600000000004</v>
      </c>
      <c r="E20">
        <v>1.4225E-2</v>
      </c>
      <c r="F20">
        <f t="shared" si="0"/>
        <v>-1.4225E-2</v>
      </c>
      <c r="G20">
        <v>1.5079910000000001</v>
      </c>
      <c r="H20">
        <v>1.469206</v>
      </c>
      <c r="I20">
        <v>0.54552599999999996</v>
      </c>
      <c r="J20">
        <f t="shared" si="1"/>
        <v>1.5243047347493712E-2</v>
      </c>
      <c r="K20">
        <f t="shared" si="2"/>
        <v>1.4851001512092475E-2</v>
      </c>
      <c r="L20">
        <f t="shared" si="3"/>
        <v>-5.5142760449424788E-3</v>
      </c>
      <c r="M20">
        <v>-0.123304</v>
      </c>
      <c r="N20">
        <v>-5.1225E-2</v>
      </c>
      <c r="O20">
        <v>-0.20996000000000001</v>
      </c>
      <c r="P20">
        <v>9.6880000000000004E-3</v>
      </c>
      <c r="Q20">
        <v>1.5034879999999999</v>
      </c>
      <c r="R20">
        <v>1.464818</v>
      </c>
      <c r="S20">
        <v>0.54389699999999996</v>
      </c>
      <c r="T20">
        <v>-0.122752</v>
      </c>
      <c r="U20">
        <v>-5.0996E-2</v>
      </c>
      <c r="V20">
        <v>-0.20902000000000001</v>
      </c>
      <c r="W20">
        <v>9.6450000000000008E-3</v>
      </c>
      <c r="X20" s="5">
        <f t="shared" si="4"/>
        <v>14.190189456077468</v>
      </c>
      <c r="Y20" s="4">
        <v>3.660755</v>
      </c>
      <c r="Z20" s="4">
        <v>32.667625000000001</v>
      </c>
      <c r="AA20" s="4">
        <v>25.381813000000001</v>
      </c>
      <c r="AB20" s="4">
        <v>27.776938000000001</v>
      </c>
      <c r="AC20" s="4">
        <v>10.403124999999999</v>
      </c>
      <c r="AD20" s="4">
        <v>3.7705000000000002</v>
      </c>
      <c r="AE20" s="4">
        <v>7.3773780000000002</v>
      </c>
      <c r="AF20" s="4">
        <v>11.078817000000001</v>
      </c>
      <c r="AG20" s="4">
        <v>0</v>
      </c>
      <c r="AH20" s="4">
        <v>9.9463439999999999</v>
      </c>
      <c r="AI20" s="4">
        <v>0</v>
      </c>
    </row>
    <row r="21" spans="1:35">
      <c r="A21" s="9">
        <f t="shared" si="5"/>
        <v>460</v>
      </c>
      <c r="B21">
        <v>27.911449999999999</v>
      </c>
      <c r="C21">
        <v>0.90652900000000003</v>
      </c>
      <c r="D21">
        <v>0.90659599999999996</v>
      </c>
      <c r="E21">
        <v>9.7590000000000003E-3</v>
      </c>
      <c r="F21">
        <f t="shared" si="0"/>
        <v>-9.7590000000000003E-3</v>
      </c>
      <c r="G21">
        <v>1.428294</v>
      </c>
      <c r="H21">
        <v>1.4793810000000001</v>
      </c>
      <c r="I21">
        <v>0.52129499999999995</v>
      </c>
      <c r="J21">
        <f t="shared" si="1"/>
        <v>1.4438436860708431E-2</v>
      </c>
      <c r="K21">
        <f t="shared" si="2"/>
        <v>1.4954868648493729E-2</v>
      </c>
      <c r="L21">
        <f t="shared" si="3"/>
        <v>-5.2697028366029694E-3</v>
      </c>
      <c r="M21">
        <v>-0.142591</v>
      </c>
      <c r="N21">
        <v>-0.166495</v>
      </c>
      <c r="O21">
        <v>-0.25597300000000001</v>
      </c>
      <c r="P21">
        <v>-7.5955999999999996E-2</v>
      </c>
      <c r="Q21">
        <v>1.425346</v>
      </c>
      <c r="R21">
        <v>1.4763280000000001</v>
      </c>
      <c r="S21">
        <v>0.52021899999999999</v>
      </c>
      <c r="T21">
        <v>-0.14215</v>
      </c>
      <c r="U21">
        <v>-0.16597999999999999</v>
      </c>
      <c r="V21">
        <v>-0.25518099999999999</v>
      </c>
      <c r="W21">
        <v>-7.5720999999999997E-2</v>
      </c>
      <c r="X21" s="5">
        <f t="shared" si="4"/>
        <v>13.25495895411323</v>
      </c>
      <c r="Y21" s="4">
        <v>1.5151669999999999</v>
      </c>
      <c r="Z21" s="4">
        <v>27.120312999999999</v>
      </c>
      <c r="AA21" s="4">
        <v>23.892562999999999</v>
      </c>
      <c r="AB21" s="4">
        <v>31.382062999999999</v>
      </c>
      <c r="AC21" s="4">
        <v>12.419563</v>
      </c>
      <c r="AD21" s="4">
        <v>5.1855000000000002</v>
      </c>
      <c r="AE21" s="4">
        <v>7.529452</v>
      </c>
      <c r="AF21" s="4">
        <v>11.078447000000001</v>
      </c>
      <c r="AG21" s="4">
        <v>0</v>
      </c>
      <c r="AH21" s="4">
        <v>9.9460060000000006</v>
      </c>
      <c r="AI21" s="4">
        <v>0</v>
      </c>
    </row>
    <row r="22" spans="1:35">
      <c r="A22" s="9">
        <f t="shared" si="5"/>
        <v>480</v>
      </c>
      <c r="B22">
        <v>27.98489</v>
      </c>
      <c r="C22">
        <v>0.93890899999999999</v>
      </c>
      <c r="D22">
        <v>0.93892799999999998</v>
      </c>
      <c r="E22">
        <v>2.7650000000000001E-3</v>
      </c>
      <c r="F22">
        <f t="shared" si="0"/>
        <v>-2.7650000000000001E-3</v>
      </c>
      <c r="G22">
        <v>1.3822680000000001</v>
      </c>
      <c r="H22">
        <v>1.3923449999999999</v>
      </c>
      <c r="I22">
        <v>0.48788799999999999</v>
      </c>
      <c r="J22">
        <f t="shared" si="1"/>
        <v>1.4000379362535217E-2</v>
      </c>
      <c r="K22">
        <f t="shared" si="2"/>
        <v>1.4102444825120089E-2</v>
      </c>
      <c r="L22">
        <f t="shared" si="3"/>
        <v>-4.9416011123954119E-3</v>
      </c>
      <c r="M22">
        <v>-0.20375299999999999</v>
      </c>
      <c r="N22">
        <v>-0.20843500000000001</v>
      </c>
      <c r="O22">
        <v>-0.42954300000000001</v>
      </c>
      <c r="P22">
        <v>-0.14274400000000001</v>
      </c>
      <c r="Q22">
        <v>1.381205</v>
      </c>
      <c r="R22">
        <v>1.391275</v>
      </c>
      <c r="S22">
        <v>0.487514</v>
      </c>
      <c r="T22">
        <v>-0.20351900000000001</v>
      </c>
      <c r="U22">
        <v>-0.20819499999999999</v>
      </c>
      <c r="V22">
        <v>-0.42904700000000001</v>
      </c>
      <c r="W22">
        <v>-0.14258000000000001</v>
      </c>
      <c r="X22" s="5">
        <f t="shared" si="4"/>
        <v>12.602200932192167</v>
      </c>
      <c r="Y22" s="4">
        <v>-6.0889999999999998E-3</v>
      </c>
      <c r="Z22" s="4">
        <v>26.127124999999999</v>
      </c>
      <c r="AA22" s="4">
        <v>24.567563</v>
      </c>
      <c r="AB22" s="4">
        <v>31.855688000000001</v>
      </c>
      <c r="AC22" s="4">
        <v>11.936438000000001</v>
      </c>
      <c r="AD22" s="4">
        <v>5.5131880000000004</v>
      </c>
      <c r="AE22" s="4">
        <v>7.8202100000000003</v>
      </c>
      <c r="AF22" s="4">
        <v>11.067879</v>
      </c>
      <c r="AG22" s="4">
        <v>0</v>
      </c>
      <c r="AH22" s="4">
        <v>9.9363349999999997</v>
      </c>
      <c r="AI22" s="4">
        <v>0</v>
      </c>
    </row>
    <row r="23" spans="1:35">
      <c r="A23" s="9">
        <f t="shared" si="5"/>
        <v>500</v>
      </c>
      <c r="B23">
        <v>28.014589999999998</v>
      </c>
      <c r="C23">
        <v>0.97597400000000001</v>
      </c>
      <c r="D23">
        <v>0.97599800000000003</v>
      </c>
      <c r="E23">
        <v>3.5370000000000002E-3</v>
      </c>
      <c r="F23">
        <f t="shared" si="0"/>
        <v>-3.5370000000000002E-3</v>
      </c>
      <c r="G23">
        <v>1.362546</v>
      </c>
      <c r="H23">
        <v>1.35355</v>
      </c>
      <c r="I23">
        <v>0.45868500000000001</v>
      </c>
      <c r="J23">
        <f t="shared" si="1"/>
        <v>1.3806940102412957E-2</v>
      </c>
      <c r="K23">
        <f t="shared" si="2"/>
        <v>1.3715781908002414E-2</v>
      </c>
      <c r="L23">
        <f t="shared" si="3"/>
        <v>-4.6479431306358007E-3</v>
      </c>
      <c r="M23">
        <v>-0.27082099999999998</v>
      </c>
      <c r="N23">
        <v>-0.27675899999999998</v>
      </c>
      <c r="O23">
        <v>-0.68499699999999997</v>
      </c>
      <c r="P23">
        <v>-0.30034699999999998</v>
      </c>
      <c r="Q23">
        <v>1.359637</v>
      </c>
      <c r="R23">
        <v>1.35066</v>
      </c>
      <c r="S23">
        <v>0.457706</v>
      </c>
      <c r="T23">
        <v>-0.26995400000000003</v>
      </c>
      <c r="U23">
        <v>-0.27587299999999998</v>
      </c>
      <c r="V23">
        <v>-0.682805</v>
      </c>
      <c r="W23">
        <v>-0.29938599999999999</v>
      </c>
      <c r="X23" s="5">
        <f t="shared" si="4"/>
        <v>12.039556030111159</v>
      </c>
      <c r="Y23" s="4">
        <v>-0.563442</v>
      </c>
      <c r="Z23" s="4">
        <v>34.212938000000001</v>
      </c>
      <c r="AA23" s="4">
        <v>27.506875000000001</v>
      </c>
      <c r="AB23" s="4">
        <v>26.507124999999998</v>
      </c>
      <c r="AC23" s="4">
        <v>8.2292500000000004</v>
      </c>
      <c r="AD23" s="4">
        <v>3.5438130000000001</v>
      </c>
      <c r="AE23" s="4">
        <v>8.4125530000000008</v>
      </c>
      <c r="AF23" s="4">
        <v>11.065395000000001</v>
      </c>
      <c r="AG23" s="4">
        <v>0</v>
      </c>
      <c r="AH23" s="4">
        <v>9.9340620000000008</v>
      </c>
      <c r="AI23" s="4">
        <v>0</v>
      </c>
    </row>
    <row r="24" spans="1:35">
      <c r="A24" s="9">
        <f t="shared" si="5"/>
        <v>520</v>
      </c>
      <c r="B24">
        <v>28.125350000000001</v>
      </c>
      <c r="C24">
        <v>1.0118469999999999</v>
      </c>
      <c r="D24">
        <v>1.0118609999999999</v>
      </c>
      <c r="E24">
        <v>2.0660000000000001E-3</v>
      </c>
      <c r="F24">
        <f t="shared" si="0"/>
        <v>-2.0660000000000001E-3</v>
      </c>
      <c r="G24">
        <v>1.1593610000000001</v>
      </c>
      <c r="H24">
        <v>1.2618069999999999</v>
      </c>
      <c r="I24">
        <v>0.39906999999999998</v>
      </c>
      <c r="J24">
        <f t="shared" si="1"/>
        <v>1.1735270547372518E-2</v>
      </c>
      <c r="K24">
        <f t="shared" si="2"/>
        <v>1.2772248267423583E-2</v>
      </c>
      <c r="L24">
        <f t="shared" si="3"/>
        <v>-4.0394617529310971E-3</v>
      </c>
      <c r="M24">
        <v>-0.33010200000000001</v>
      </c>
      <c r="N24">
        <v>-0.334285</v>
      </c>
      <c r="O24">
        <v>-0.79301100000000002</v>
      </c>
      <c r="P24">
        <v>-0.38743499999999997</v>
      </c>
      <c r="Q24">
        <v>1.1575979999999999</v>
      </c>
      <c r="R24">
        <v>1.259889</v>
      </c>
      <c r="S24">
        <v>0.39846300000000001</v>
      </c>
      <c r="T24">
        <v>-0.329349</v>
      </c>
      <c r="U24">
        <v>-0.33352300000000001</v>
      </c>
      <c r="V24">
        <v>-0.79120299999999999</v>
      </c>
      <c r="W24">
        <v>-0.38655200000000001</v>
      </c>
      <c r="X24" s="5">
        <f t="shared" si="4"/>
        <v>10.706110087683083</v>
      </c>
      <c r="Y24" s="4">
        <v>-0.63998699999999997</v>
      </c>
      <c r="Z24" s="4">
        <v>48.357500000000002</v>
      </c>
      <c r="AA24" s="4">
        <v>28.608813000000001</v>
      </c>
      <c r="AB24" s="4">
        <v>17.374313000000001</v>
      </c>
      <c r="AC24" s="4">
        <v>4.1785629999999996</v>
      </c>
      <c r="AD24" s="4">
        <v>1.4808129999999999</v>
      </c>
      <c r="AE24" s="4">
        <v>9.3044949999999993</v>
      </c>
      <c r="AF24" s="4">
        <v>11.071294</v>
      </c>
      <c r="AG24" s="4">
        <v>0</v>
      </c>
      <c r="AH24" s="4">
        <v>9.9394600000000004</v>
      </c>
      <c r="AI24" s="4">
        <v>0</v>
      </c>
    </row>
    <row r="25" spans="1:35">
      <c r="A25" s="9">
        <f t="shared" si="5"/>
        <v>540</v>
      </c>
      <c r="B25">
        <v>28.1751</v>
      </c>
      <c r="C25">
        <v>1.044054</v>
      </c>
      <c r="D25">
        <v>1.0440449999999999</v>
      </c>
      <c r="E25">
        <v>-1.3489999999999999E-3</v>
      </c>
      <c r="F25">
        <f t="shared" si="0"/>
        <v>1.3489999999999999E-3</v>
      </c>
      <c r="G25">
        <v>0.93253699999999995</v>
      </c>
      <c r="H25">
        <v>1.182385</v>
      </c>
      <c r="I25">
        <v>0.32975300000000002</v>
      </c>
      <c r="J25">
        <f t="shared" si="1"/>
        <v>9.4299128614959878E-3</v>
      </c>
      <c r="K25">
        <f t="shared" si="2"/>
        <v>1.1956402286171954E-2</v>
      </c>
      <c r="L25">
        <f t="shared" si="3"/>
        <v>-3.3344972433446466E-3</v>
      </c>
      <c r="M25">
        <v>-0.30802400000000002</v>
      </c>
      <c r="N25">
        <v>-0.363454</v>
      </c>
      <c r="O25">
        <v>-0.59304000000000001</v>
      </c>
      <c r="P25">
        <v>-0.52244000000000002</v>
      </c>
      <c r="Q25">
        <v>0.92969800000000002</v>
      </c>
      <c r="R25">
        <v>1.1787859999999999</v>
      </c>
      <c r="S25">
        <v>0.32874999999999999</v>
      </c>
      <c r="T25">
        <v>-0.306618</v>
      </c>
      <c r="U25">
        <v>-0.36179600000000001</v>
      </c>
      <c r="V25">
        <v>-0.59033500000000005</v>
      </c>
      <c r="W25">
        <v>-0.52005599999999996</v>
      </c>
      <c r="X25" s="5">
        <f t="shared" si="4"/>
        <v>9.3010264241419556</v>
      </c>
      <c r="Y25" s="4">
        <v>-0.54921500000000001</v>
      </c>
      <c r="Z25" s="4">
        <v>62.674999999999997</v>
      </c>
      <c r="AA25" s="4">
        <v>26.492000000000001</v>
      </c>
      <c r="AB25" s="4">
        <v>9.2879380000000005</v>
      </c>
      <c r="AC25" s="4">
        <v>1.2795000000000001</v>
      </c>
      <c r="AD25" s="4">
        <v>0.26556299999999999</v>
      </c>
      <c r="AE25" s="4">
        <v>10.354115</v>
      </c>
      <c r="AF25" s="4">
        <v>11.076707000000001</v>
      </c>
      <c r="AG25" s="4">
        <v>0</v>
      </c>
      <c r="AH25" s="4">
        <v>9.9444140000000001</v>
      </c>
      <c r="AI25" s="4">
        <v>0</v>
      </c>
    </row>
    <row r="26" spans="1:35">
      <c r="A26" s="9">
        <f t="shared" si="5"/>
        <v>560</v>
      </c>
      <c r="B26">
        <v>28.300080000000001</v>
      </c>
      <c r="C26">
        <v>1.07172</v>
      </c>
      <c r="D26">
        <v>1.0717030000000001</v>
      </c>
      <c r="E26">
        <v>-2.5089999999999999E-3</v>
      </c>
      <c r="F26">
        <f t="shared" si="0"/>
        <v>2.5089999999999999E-3</v>
      </c>
      <c r="G26">
        <v>0.74374600000000002</v>
      </c>
      <c r="H26">
        <v>1.0008509999999999</v>
      </c>
      <c r="I26">
        <v>0.25244100000000003</v>
      </c>
      <c r="J26">
        <f t="shared" si="1"/>
        <v>7.5366635783903346E-3</v>
      </c>
      <c r="K26">
        <f t="shared" si="2"/>
        <v>1.0142007189410825E-2</v>
      </c>
      <c r="L26">
        <f t="shared" si="3"/>
        <v>-2.5580815095374424E-3</v>
      </c>
      <c r="M26">
        <v>-0.29875600000000002</v>
      </c>
      <c r="N26">
        <v>-0.34273599999999999</v>
      </c>
      <c r="O26">
        <v>-0.58568900000000002</v>
      </c>
      <c r="P26">
        <v>-0.46638200000000002</v>
      </c>
      <c r="Q26">
        <v>0.74577199999999999</v>
      </c>
      <c r="R26">
        <v>1.0035780000000001</v>
      </c>
      <c r="S26">
        <v>0.25312899999999999</v>
      </c>
      <c r="T26">
        <v>-0.29997699999999999</v>
      </c>
      <c r="U26">
        <v>-0.344138</v>
      </c>
      <c r="V26">
        <v>-0.58808400000000005</v>
      </c>
      <c r="W26">
        <v>-0.46828900000000001</v>
      </c>
      <c r="X26" s="5">
        <f t="shared" si="4"/>
        <v>8.1004329099476298</v>
      </c>
      <c r="Y26" s="4">
        <v>-0.35069600000000001</v>
      </c>
      <c r="Z26" s="4">
        <v>71.350313</v>
      </c>
      <c r="AA26" s="4">
        <v>23.523562999999999</v>
      </c>
      <c r="AB26" s="4">
        <v>4.6361879999999998</v>
      </c>
      <c r="AC26" s="4">
        <v>0.441938</v>
      </c>
      <c r="AD26" s="4">
        <v>4.8000000000000001E-2</v>
      </c>
      <c r="AE26" s="4">
        <v>11.018604</v>
      </c>
      <c r="AF26" s="4">
        <v>11.065293</v>
      </c>
      <c r="AG26" s="4">
        <v>0</v>
      </c>
      <c r="AH26" s="4">
        <v>9.9339680000000001</v>
      </c>
      <c r="AI26" s="4">
        <v>0</v>
      </c>
    </row>
    <row r="27" spans="1:35">
      <c r="A27" s="9">
        <f t="shared" si="5"/>
        <v>580</v>
      </c>
      <c r="B27">
        <v>28.37079</v>
      </c>
      <c r="C27">
        <v>1.089601</v>
      </c>
      <c r="D27">
        <v>1.089564</v>
      </c>
      <c r="E27">
        <v>-5.3319999999999999E-3</v>
      </c>
      <c r="F27">
        <f t="shared" si="0"/>
        <v>5.3319999999999999E-3</v>
      </c>
      <c r="G27">
        <v>0.54845999999999995</v>
      </c>
      <c r="H27">
        <v>0.82913000000000003</v>
      </c>
      <c r="I27">
        <v>0.17966099999999999</v>
      </c>
      <c r="J27">
        <f t="shared" si="1"/>
        <v>5.5482322652757113E-3</v>
      </c>
      <c r="K27">
        <f t="shared" si="2"/>
        <v>8.387495565962971E-3</v>
      </c>
      <c r="L27">
        <f t="shared" si="3"/>
        <v>-1.8174542482800927E-3</v>
      </c>
      <c r="M27">
        <v>-0.23866699999999999</v>
      </c>
      <c r="N27">
        <v>-0.25468200000000002</v>
      </c>
      <c r="O27">
        <v>-0.33510200000000001</v>
      </c>
      <c r="P27">
        <v>-0.39994000000000002</v>
      </c>
      <c r="Q27">
        <v>0.55073000000000005</v>
      </c>
      <c r="R27">
        <v>0.832561</v>
      </c>
      <c r="S27">
        <v>0.18040500000000001</v>
      </c>
      <c r="T27">
        <v>-0.24015</v>
      </c>
      <c r="U27">
        <v>-0.25626500000000002</v>
      </c>
      <c r="V27">
        <v>-0.33718399999999998</v>
      </c>
      <c r="W27">
        <v>-0.40242499999999998</v>
      </c>
      <c r="X27" s="5">
        <f t="shared" si="4"/>
        <v>6.8361222984597596</v>
      </c>
      <c r="Y27" s="4">
        <v>-0.30471799999999999</v>
      </c>
      <c r="Z27" s="4">
        <v>75.258188000000004</v>
      </c>
      <c r="AA27" s="4">
        <v>22.007812999999999</v>
      </c>
      <c r="AB27" s="4">
        <v>2.672688</v>
      </c>
      <c r="AC27" s="4">
        <v>5.8062999999999997E-2</v>
      </c>
      <c r="AD27" s="4">
        <v>3.2499999999999999E-3</v>
      </c>
      <c r="AE27" s="4">
        <v>11.312084</v>
      </c>
      <c r="AF27" s="4">
        <v>11.074605</v>
      </c>
      <c r="AG27" s="4">
        <v>0</v>
      </c>
      <c r="AH27" s="4">
        <v>9.9424899999999994</v>
      </c>
      <c r="AI27" s="4">
        <v>0</v>
      </c>
    </row>
    <row r="28" spans="1:35">
      <c r="A28" s="9">
        <f t="shared" si="5"/>
        <v>600</v>
      </c>
      <c r="B28">
        <v>28.497910000000001</v>
      </c>
      <c r="C28">
        <v>1.1029880000000001</v>
      </c>
      <c r="D28">
        <v>1.102938</v>
      </c>
      <c r="E28">
        <v>-7.208E-3</v>
      </c>
      <c r="F28">
        <f t="shared" si="0"/>
        <v>7.208E-3</v>
      </c>
      <c r="G28">
        <v>0.434998</v>
      </c>
      <c r="H28">
        <v>0.72070299999999998</v>
      </c>
      <c r="I28">
        <v>0.12545200000000001</v>
      </c>
      <c r="J28">
        <f t="shared" si="1"/>
        <v>4.4110916197987642E-3</v>
      </c>
      <c r="K28">
        <f t="shared" si="2"/>
        <v>7.3082794947650995E-3</v>
      </c>
      <c r="L28">
        <f t="shared" si="3"/>
        <v>-1.2721443912086829E-3</v>
      </c>
      <c r="M28">
        <v>-0.153942</v>
      </c>
      <c r="N28">
        <v>-0.17019500000000001</v>
      </c>
      <c r="O28">
        <v>-0.219282</v>
      </c>
      <c r="P28">
        <v>-0.37537599999999999</v>
      </c>
      <c r="Q28">
        <v>0.435446</v>
      </c>
      <c r="R28">
        <v>0.721445</v>
      </c>
      <c r="S28">
        <v>0.125581</v>
      </c>
      <c r="T28">
        <v>-0.15418000000000001</v>
      </c>
      <c r="U28">
        <v>-0.170458</v>
      </c>
      <c r="V28">
        <v>-0.21962100000000001</v>
      </c>
      <c r="W28">
        <v>-0.37595600000000001</v>
      </c>
      <c r="X28" s="5">
        <f t="shared" si="4"/>
        <v>6.0214661822494966</v>
      </c>
      <c r="Y28" s="4">
        <v>-0.27762500000000001</v>
      </c>
      <c r="Z28" s="4">
        <v>76.667000000000002</v>
      </c>
      <c r="AA28" s="4">
        <v>21.413125000000001</v>
      </c>
      <c r="AB28" s="4">
        <v>1.9088130000000001</v>
      </c>
      <c r="AC28" s="4">
        <v>1.1063E-2</v>
      </c>
      <c r="AD28" s="4">
        <v>0</v>
      </c>
      <c r="AE28" s="4">
        <v>11.378847</v>
      </c>
      <c r="AF28" s="4">
        <v>11.061489999999999</v>
      </c>
      <c r="AG28" s="4">
        <v>0</v>
      </c>
      <c r="AH28" s="4">
        <v>9.9304880000000004</v>
      </c>
      <c r="AI28" s="4">
        <v>0</v>
      </c>
    </row>
    <row r="29" spans="1:35">
      <c r="A29" s="9">
        <f t="shared" si="5"/>
        <v>620</v>
      </c>
      <c r="B29">
        <v>28.511610000000001</v>
      </c>
      <c r="C29">
        <v>1.1144559999999999</v>
      </c>
      <c r="D29">
        <v>1.1143989999999999</v>
      </c>
      <c r="E29">
        <v>-8.2509999999999997E-3</v>
      </c>
      <c r="F29">
        <f t="shared" si="0"/>
        <v>8.2509999999999997E-3</v>
      </c>
      <c r="G29">
        <v>0.311915</v>
      </c>
      <c r="H29">
        <v>0.55678499999999997</v>
      </c>
      <c r="I29">
        <v>6.3811000000000007E-2</v>
      </c>
      <c r="J29">
        <f t="shared" si="1"/>
        <v>3.1556779434491929E-3</v>
      </c>
      <c r="K29">
        <f t="shared" si="2"/>
        <v>5.6330543376989202E-3</v>
      </c>
      <c r="L29">
        <f t="shared" si="3"/>
        <v>-6.4558281983693143E-4</v>
      </c>
      <c r="M29">
        <v>-7.3330999999999993E-2</v>
      </c>
      <c r="N29">
        <v>-6.3934000000000005E-2</v>
      </c>
      <c r="O29">
        <v>-4.6209E-2</v>
      </c>
      <c r="P29">
        <v>-0.26447900000000002</v>
      </c>
      <c r="Q29">
        <v>0.31159199999999998</v>
      </c>
      <c r="R29">
        <v>0.55620899999999995</v>
      </c>
      <c r="S29">
        <v>6.3744999999999996E-2</v>
      </c>
      <c r="T29">
        <v>-7.3217000000000004E-2</v>
      </c>
      <c r="U29">
        <v>-6.3834000000000002E-2</v>
      </c>
      <c r="V29">
        <v>-4.6137999999999998E-2</v>
      </c>
      <c r="W29">
        <v>-0.264069</v>
      </c>
      <c r="X29" s="5">
        <f t="shared" si="4"/>
        <v>5.040613641850233</v>
      </c>
      <c r="Y29" s="4">
        <v>-0.18731700000000001</v>
      </c>
      <c r="Z29" s="4">
        <v>77.743750000000006</v>
      </c>
      <c r="AA29" s="4">
        <v>20.828813</v>
      </c>
      <c r="AB29" s="4">
        <v>1.427438</v>
      </c>
      <c r="AC29" s="4">
        <v>0</v>
      </c>
      <c r="AD29" s="4">
        <v>0</v>
      </c>
      <c r="AE29" s="4">
        <v>11.383457999999999</v>
      </c>
      <c r="AF29" s="4">
        <v>11.074021</v>
      </c>
      <c r="AG29" s="4">
        <v>0</v>
      </c>
      <c r="AH29" s="4">
        <v>9.9419550000000001</v>
      </c>
      <c r="AI29" s="4">
        <v>0</v>
      </c>
    </row>
    <row r="30" spans="1:35">
      <c r="A30" s="9">
        <f t="shared" si="5"/>
        <v>640</v>
      </c>
      <c r="B30">
        <v>28.550149999999999</v>
      </c>
      <c r="C30">
        <v>1.1207279999999999</v>
      </c>
      <c r="D30">
        <v>1.120673</v>
      </c>
      <c r="E30">
        <v>-8.0020000000000004E-3</v>
      </c>
      <c r="F30">
        <f t="shared" si="0"/>
        <v>8.0020000000000004E-3</v>
      </c>
      <c r="G30">
        <v>0.25188700000000003</v>
      </c>
      <c r="H30">
        <v>0.43536599999999998</v>
      </c>
      <c r="I30">
        <v>1.9453000000000002E-2</v>
      </c>
      <c r="J30">
        <f t="shared" si="1"/>
        <v>2.5510452571038682E-3</v>
      </c>
      <c r="K30">
        <f t="shared" si="2"/>
        <v>4.4092722903694218E-3</v>
      </c>
      <c r="L30">
        <f t="shared" si="3"/>
        <v>-1.9701486534216353E-4</v>
      </c>
      <c r="M30">
        <v>-2.9201000000000001E-2</v>
      </c>
      <c r="N30">
        <v>-1.4139000000000001E-2</v>
      </c>
      <c r="O30">
        <v>-1.085E-3</v>
      </c>
      <c r="P30">
        <v>-0.17144200000000001</v>
      </c>
      <c r="Q30">
        <v>0.25125700000000001</v>
      </c>
      <c r="R30">
        <v>0.43427700000000002</v>
      </c>
      <c r="S30">
        <v>1.9404999999999999E-2</v>
      </c>
      <c r="T30">
        <v>-2.9090999999999999E-2</v>
      </c>
      <c r="U30">
        <v>-1.4086E-2</v>
      </c>
      <c r="V30">
        <v>-1.0809999999999999E-3</v>
      </c>
      <c r="W30">
        <v>-0.17080000000000001</v>
      </c>
      <c r="X30" s="5">
        <f t="shared" si="4"/>
        <v>4.5067021809906755</v>
      </c>
      <c r="Y30" s="4">
        <v>-0.21309800000000001</v>
      </c>
      <c r="Z30" s="4">
        <v>77.886875000000003</v>
      </c>
      <c r="AA30" s="4">
        <v>20.634875000000001</v>
      </c>
      <c r="AB30" s="4">
        <v>1.4782500000000001</v>
      </c>
      <c r="AC30" s="4">
        <v>0</v>
      </c>
      <c r="AD30" s="4">
        <v>0</v>
      </c>
      <c r="AE30" s="4">
        <v>11.342423999999999</v>
      </c>
      <c r="AF30" s="4">
        <v>11.068319000000001</v>
      </c>
      <c r="AG30" s="4">
        <v>0</v>
      </c>
      <c r="AH30" s="4">
        <v>9.9367370000000008</v>
      </c>
      <c r="AI30" s="4">
        <v>0</v>
      </c>
    </row>
    <row r="31" spans="1:35">
      <c r="A31" s="9">
        <f t="shared" si="5"/>
        <v>660</v>
      </c>
      <c r="B31">
        <v>28.62792</v>
      </c>
      <c r="C31">
        <v>1.1234029999999999</v>
      </c>
      <c r="D31">
        <v>1.123329</v>
      </c>
      <c r="E31">
        <v>-1.0699E-2</v>
      </c>
      <c r="F31">
        <f t="shared" si="0"/>
        <v>1.0699E-2</v>
      </c>
      <c r="G31">
        <v>0.22825100000000001</v>
      </c>
      <c r="H31">
        <v>0.36595699999999998</v>
      </c>
      <c r="I31">
        <v>1.7897E-2</v>
      </c>
      <c r="J31">
        <f t="shared" si="1"/>
        <v>2.3114357736773775E-3</v>
      </c>
      <c r="K31">
        <f t="shared" si="2"/>
        <v>3.7059469681519552E-3</v>
      </c>
      <c r="L31">
        <f t="shared" si="3"/>
        <v>-1.812380495222541E-4</v>
      </c>
      <c r="M31">
        <v>-1.0810999999999999E-2</v>
      </c>
      <c r="N31">
        <v>-4.6509999999999998E-3</v>
      </c>
      <c r="O31">
        <v>1.6403000000000001E-2</v>
      </c>
      <c r="P31">
        <v>-9.8751000000000005E-2</v>
      </c>
      <c r="Q31">
        <v>0.227383</v>
      </c>
      <c r="R31">
        <v>0.364566</v>
      </c>
      <c r="S31">
        <v>1.7829000000000001E-2</v>
      </c>
      <c r="T31">
        <v>-1.0749999999999999E-2</v>
      </c>
      <c r="U31">
        <v>-4.6249999999999998E-3</v>
      </c>
      <c r="V31">
        <v>1.6310000000000002E-2</v>
      </c>
      <c r="W31">
        <v>-9.8188999999999999E-2</v>
      </c>
      <c r="X31" s="5">
        <f t="shared" si="4"/>
        <v>4.2796212563438019</v>
      </c>
      <c r="Y31" s="4">
        <v>-0.27602300000000002</v>
      </c>
      <c r="Z31" s="4">
        <v>76.630188000000004</v>
      </c>
      <c r="AA31" s="4">
        <v>21.692063000000001</v>
      </c>
      <c r="AB31" s="4">
        <v>1.6768749999999999</v>
      </c>
      <c r="AC31" s="4">
        <v>8.7500000000000002E-4</v>
      </c>
      <c r="AD31" s="4">
        <v>0</v>
      </c>
      <c r="AE31" s="4">
        <v>11.326437</v>
      </c>
      <c r="AF31" s="4">
        <v>11.068859</v>
      </c>
      <c r="AG31" s="4">
        <v>0</v>
      </c>
      <c r="AH31" s="4">
        <v>9.9372319999999998</v>
      </c>
      <c r="AI31" s="4">
        <v>0</v>
      </c>
    </row>
    <row r="32" spans="1:35">
      <c r="A32" s="9">
        <f t="shared" si="5"/>
        <v>680</v>
      </c>
      <c r="B32">
        <v>28.711379999999998</v>
      </c>
      <c r="C32">
        <v>1.125785</v>
      </c>
      <c r="D32">
        <v>1.12571</v>
      </c>
      <c r="E32">
        <v>-1.0827E-2</v>
      </c>
      <c r="F32">
        <f t="shared" si="0"/>
        <v>1.0827E-2</v>
      </c>
      <c r="G32">
        <v>0.20233100000000001</v>
      </c>
      <c r="H32">
        <v>0.33749099999999999</v>
      </c>
      <c r="I32">
        <v>1.6053999999999999E-2</v>
      </c>
      <c r="J32">
        <f t="shared" si="1"/>
        <v>2.0471426665588767E-3</v>
      </c>
      <c r="K32">
        <f t="shared" si="2"/>
        <v>3.4146632284702879E-3</v>
      </c>
      <c r="L32">
        <f t="shared" si="3"/>
        <v>-1.624310084412977E-4</v>
      </c>
      <c r="M32">
        <v>-5.6599999999999999E-4</v>
      </c>
      <c r="N32">
        <v>9.6959999999999998E-3</v>
      </c>
      <c r="O32">
        <v>7.1890000000000001E-3</v>
      </c>
      <c r="P32">
        <v>-3.3796E-2</v>
      </c>
      <c r="Q32">
        <v>0.20275000000000001</v>
      </c>
      <c r="R32">
        <v>0.33819100000000002</v>
      </c>
      <c r="S32">
        <v>1.6087000000000001E-2</v>
      </c>
      <c r="T32">
        <v>-5.6800000000000004E-4</v>
      </c>
      <c r="U32">
        <v>9.7260000000000003E-3</v>
      </c>
      <c r="V32">
        <v>7.2119999999999997E-3</v>
      </c>
      <c r="W32">
        <v>-3.3901000000000001E-2</v>
      </c>
      <c r="X32" s="5">
        <f t="shared" si="4"/>
        <v>4.0190054689509296</v>
      </c>
      <c r="Y32" s="4">
        <v>-0.22441800000000001</v>
      </c>
      <c r="Z32" s="4">
        <v>76.156125000000003</v>
      </c>
      <c r="AA32" s="4">
        <v>22.122</v>
      </c>
      <c r="AB32" s="4">
        <v>1.7213750000000001</v>
      </c>
      <c r="AC32" s="4">
        <v>5.0000000000000001E-4</v>
      </c>
      <c r="AD32" s="4">
        <v>0</v>
      </c>
      <c r="AE32" s="4">
        <v>11.331284999999999</v>
      </c>
      <c r="AF32" s="4">
        <v>11.073655</v>
      </c>
      <c r="AG32" s="4">
        <v>0</v>
      </c>
      <c r="AH32" s="4">
        <v>9.9416200000000003</v>
      </c>
      <c r="AI32" s="4">
        <v>0</v>
      </c>
    </row>
    <row r="33" spans="1:35">
      <c r="A33" s="9">
        <f t="shared" si="5"/>
        <v>700</v>
      </c>
      <c r="B33">
        <v>28.77468</v>
      </c>
      <c r="C33">
        <v>1.124001</v>
      </c>
      <c r="D33">
        <v>1.123918</v>
      </c>
      <c r="E33">
        <v>-1.1904E-2</v>
      </c>
      <c r="F33">
        <f t="shared" si="0"/>
        <v>1.1904E-2</v>
      </c>
      <c r="G33">
        <v>0.194215</v>
      </c>
      <c r="H33">
        <v>0.309562</v>
      </c>
      <c r="I33">
        <v>1.2715000000000001E-2</v>
      </c>
      <c r="J33">
        <f t="shared" si="1"/>
        <v>1.9651836277163291E-3</v>
      </c>
      <c r="K33">
        <f t="shared" si="2"/>
        <v>3.1323336207971695E-3</v>
      </c>
      <c r="L33">
        <f t="shared" si="3"/>
        <v>-1.2865798123941574E-4</v>
      </c>
      <c r="M33">
        <v>1.227E-3</v>
      </c>
      <c r="N33">
        <v>9.2049999999999996E-3</v>
      </c>
      <c r="O33">
        <v>1.3079E-2</v>
      </c>
      <c r="P33">
        <v>1.869E-3</v>
      </c>
      <c r="Q33">
        <v>0.193911</v>
      </c>
      <c r="R33">
        <v>0.30907800000000002</v>
      </c>
      <c r="S33">
        <v>1.2695E-2</v>
      </c>
      <c r="T33">
        <v>1.224E-3</v>
      </c>
      <c r="U33">
        <v>9.1839999999999995E-3</v>
      </c>
      <c r="V33">
        <v>1.3049E-2</v>
      </c>
      <c r="W33">
        <v>1.8649999999999999E-3</v>
      </c>
      <c r="X33" s="5">
        <f t="shared" si="4"/>
        <v>3.9439815172490005</v>
      </c>
      <c r="Y33" s="4">
        <v>-0.16708200000000001</v>
      </c>
      <c r="Z33" s="4">
        <v>75.874437999999998</v>
      </c>
      <c r="AA33" s="4">
        <v>22.362313</v>
      </c>
      <c r="AB33" s="4">
        <v>1.7625</v>
      </c>
      <c r="AC33" s="4">
        <v>7.5000000000000002E-4</v>
      </c>
      <c r="AD33" s="4">
        <v>0</v>
      </c>
      <c r="AE33" s="4">
        <v>11.291093</v>
      </c>
      <c r="AF33" s="4">
        <v>11.073219999999999</v>
      </c>
      <c r="AG33" s="4">
        <v>0</v>
      </c>
      <c r="AH33" s="4">
        <v>9.9412230000000008</v>
      </c>
      <c r="AI33" s="4">
        <v>0</v>
      </c>
    </row>
    <row r="34" spans="1:35">
      <c r="A34" s="9">
        <f t="shared" ref="A34:A39" si="6">A33+50</f>
        <v>750</v>
      </c>
      <c r="B34">
        <v>28.802510000000002</v>
      </c>
      <c r="C34">
        <v>1.1297170000000001</v>
      </c>
      <c r="D34">
        <v>1.129634</v>
      </c>
      <c r="E34">
        <v>-1.209E-2</v>
      </c>
      <c r="F34">
        <f t="shared" si="0"/>
        <v>1.209E-2</v>
      </c>
      <c r="G34">
        <v>0.205653</v>
      </c>
      <c r="H34">
        <v>0.29606199999999999</v>
      </c>
      <c r="I34">
        <v>3.4300999999999998E-2</v>
      </c>
      <c r="J34">
        <f t="shared" si="1"/>
        <v>2.0831277523945934E-3</v>
      </c>
      <c r="K34">
        <f t="shared" si="2"/>
        <v>2.9989106340751076E-3</v>
      </c>
      <c r="L34">
        <f t="shared" si="3"/>
        <v>-3.4744625672801732E-4</v>
      </c>
      <c r="M34">
        <v>1.6303000000000002E-2</v>
      </c>
      <c r="N34">
        <v>3.1729E-2</v>
      </c>
      <c r="O34">
        <v>2.0941999999999999E-2</v>
      </c>
      <c r="P34">
        <v>3.5709999999999999E-2</v>
      </c>
      <c r="Q34">
        <v>0.20515700000000001</v>
      </c>
      <c r="R34">
        <v>0.29534700000000003</v>
      </c>
      <c r="S34">
        <v>3.4217999999999998E-2</v>
      </c>
      <c r="T34">
        <v>1.6244000000000001E-2</v>
      </c>
      <c r="U34">
        <v>3.1614000000000003E-2</v>
      </c>
      <c r="V34">
        <v>2.0867E-2</v>
      </c>
      <c r="W34">
        <v>3.5581000000000002E-2</v>
      </c>
      <c r="X34" s="5">
        <f t="shared" si="4"/>
        <v>4.0400644034615256</v>
      </c>
      <c r="Y34" s="4">
        <v>1.0087E-2</v>
      </c>
      <c r="Z34" s="4">
        <v>74.507374999999996</v>
      </c>
      <c r="AA34" s="4">
        <v>23.151125</v>
      </c>
      <c r="AB34" s="4">
        <v>2.3398129999999999</v>
      </c>
      <c r="AC34" s="4">
        <v>1.688E-3</v>
      </c>
      <c r="AD34" s="4">
        <v>0</v>
      </c>
      <c r="AE34" s="4">
        <v>11.253296000000001</v>
      </c>
      <c r="AF34" s="4">
        <v>11.067463</v>
      </c>
      <c r="AG34" s="4">
        <v>0</v>
      </c>
      <c r="AH34" s="4">
        <v>9.9359540000000006</v>
      </c>
      <c r="AI34" s="4">
        <v>0</v>
      </c>
    </row>
    <row r="35" spans="1:35">
      <c r="A35" s="9">
        <f t="shared" si="6"/>
        <v>800</v>
      </c>
      <c r="B35">
        <v>28.85896</v>
      </c>
      <c r="C35">
        <v>1.1387389999999999</v>
      </c>
      <c r="D35">
        <v>1.138652</v>
      </c>
      <c r="E35">
        <v>-1.2531E-2</v>
      </c>
      <c r="F35">
        <f t="shared" si="0"/>
        <v>1.2531E-2</v>
      </c>
      <c r="G35">
        <v>0.235066</v>
      </c>
      <c r="H35">
        <v>0.31834499999999999</v>
      </c>
      <c r="I35">
        <v>6.2434999999999997E-2</v>
      </c>
      <c r="J35">
        <f t="shared" si="1"/>
        <v>2.3852058298233607E-3</v>
      </c>
      <c r="K35">
        <f t="shared" si="2"/>
        <v>3.2302346995955081E-3</v>
      </c>
      <c r="L35">
        <f t="shared" si="3"/>
        <v>-6.3352558849438681E-4</v>
      </c>
      <c r="M35">
        <v>3.0925000000000001E-2</v>
      </c>
      <c r="N35">
        <v>3.5338000000000001E-2</v>
      </c>
      <c r="O35">
        <v>3.2348000000000002E-2</v>
      </c>
      <c r="P35">
        <v>5.3977999999999998E-2</v>
      </c>
      <c r="Q35">
        <v>0.23475099999999999</v>
      </c>
      <c r="R35">
        <v>0.31791799999999998</v>
      </c>
      <c r="S35">
        <v>6.2350999999999997E-2</v>
      </c>
      <c r="T35">
        <v>3.0863000000000002E-2</v>
      </c>
      <c r="U35">
        <v>3.5267E-2</v>
      </c>
      <c r="V35">
        <v>3.2282999999999999E-2</v>
      </c>
      <c r="W35">
        <v>5.3870000000000001E-2</v>
      </c>
      <c r="X35" s="5">
        <f t="shared" si="4"/>
        <v>4.288829053929315</v>
      </c>
      <c r="Y35" s="4">
        <v>-8.7091000000000002E-2</v>
      </c>
      <c r="Z35" s="4">
        <v>73.094750000000005</v>
      </c>
      <c r="AA35" s="4">
        <v>23.939938000000001</v>
      </c>
      <c r="AB35" s="4">
        <v>2.9584380000000001</v>
      </c>
      <c r="AC35" s="4">
        <v>6.875E-3</v>
      </c>
      <c r="AD35" s="4">
        <v>0</v>
      </c>
      <c r="AE35" s="4">
        <v>11.244426000000001</v>
      </c>
      <c r="AF35" s="4">
        <v>11.058026</v>
      </c>
      <c r="AG35" s="4">
        <v>0</v>
      </c>
      <c r="AH35" s="4">
        <v>9.9273190000000007</v>
      </c>
      <c r="AI35" s="4">
        <v>0</v>
      </c>
    </row>
    <row r="36" spans="1:35">
      <c r="A36" s="9">
        <f t="shared" si="6"/>
        <v>850</v>
      </c>
      <c r="B36">
        <v>28.876930000000002</v>
      </c>
      <c r="C36">
        <v>1.1570720000000001</v>
      </c>
      <c r="D36">
        <v>1.1569959999999999</v>
      </c>
      <c r="E36">
        <v>-1.1039E-2</v>
      </c>
      <c r="F36">
        <f t="shared" si="0"/>
        <v>1.1039E-2</v>
      </c>
      <c r="G36">
        <v>0.28939700000000002</v>
      </c>
      <c r="H36">
        <v>0.33749000000000001</v>
      </c>
      <c r="I36">
        <v>0.10161100000000001</v>
      </c>
      <c r="J36">
        <f t="shared" si="1"/>
        <v>2.9364602078103116E-3</v>
      </c>
      <c r="K36">
        <f t="shared" si="2"/>
        <v>3.4244513783277023E-3</v>
      </c>
      <c r="L36">
        <f t="shared" si="3"/>
        <v>-1.0310288571609711E-3</v>
      </c>
      <c r="M36">
        <v>3.3736000000000002E-2</v>
      </c>
      <c r="N36">
        <v>3.7032000000000002E-2</v>
      </c>
      <c r="O36">
        <v>4.9750999999999997E-2</v>
      </c>
      <c r="P36">
        <v>6.3808000000000004E-2</v>
      </c>
      <c r="Q36">
        <v>0.28895399999999999</v>
      </c>
      <c r="R36">
        <v>0.33697300000000002</v>
      </c>
      <c r="S36">
        <v>0.101455</v>
      </c>
      <c r="T36">
        <v>3.3659000000000001E-2</v>
      </c>
      <c r="U36">
        <v>3.6947000000000001E-2</v>
      </c>
      <c r="V36">
        <v>4.9637000000000001E-2</v>
      </c>
      <c r="W36">
        <v>6.3661999999999996E-2</v>
      </c>
      <c r="X36" s="5">
        <f t="shared" si="4"/>
        <v>4.6832967365244125</v>
      </c>
      <c r="Y36" s="4">
        <v>0.15134</v>
      </c>
      <c r="Z36" s="4">
        <v>70.164000000000001</v>
      </c>
      <c r="AA36" s="4">
        <v>25.995750000000001</v>
      </c>
      <c r="AB36" s="4">
        <v>3.8374999999999999</v>
      </c>
      <c r="AC36" s="4">
        <v>2.7499999999999998E-3</v>
      </c>
      <c r="AD36" s="4">
        <v>0</v>
      </c>
      <c r="AE36" s="4">
        <v>11.332905999999999</v>
      </c>
      <c r="AF36" s="4">
        <v>11.058101000000001</v>
      </c>
      <c r="AG36" s="4">
        <v>0</v>
      </c>
      <c r="AH36" s="4">
        <v>9.9273869999999995</v>
      </c>
      <c r="AI36" s="4">
        <v>0</v>
      </c>
    </row>
    <row r="37" spans="1:35">
      <c r="A37" s="9">
        <f t="shared" si="6"/>
        <v>900</v>
      </c>
      <c r="B37">
        <v>28.904630000000001</v>
      </c>
      <c r="C37">
        <v>1.171942</v>
      </c>
      <c r="D37">
        <v>1.17184</v>
      </c>
      <c r="E37">
        <v>-1.4768E-2</v>
      </c>
      <c r="F37">
        <f t="shared" si="0"/>
        <v>1.4768E-2</v>
      </c>
      <c r="G37">
        <v>0.31047400000000003</v>
      </c>
      <c r="H37">
        <v>0.34836499999999998</v>
      </c>
      <c r="I37">
        <v>0.112026</v>
      </c>
      <c r="J37">
        <f t="shared" si="1"/>
        <v>3.1520219691626582E-3</v>
      </c>
      <c r="K37">
        <f t="shared" si="2"/>
        <v>3.536702375359448E-3</v>
      </c>
      <c r="L37">
        <f t="shared" si="3"/>
        <v>-1.1373203975773042E-3</v>
      </c>
      <c r="M37">
        <v>2.7535E-2</v>
      </c>
      <c r="N37">
        <v>2.8888E-2</v>
      </c>
      <c r="O37">
        <v>4.0169000000000003E-2</v>
      </c>
      <c r="P37">
        <v>3.9985E-2</v>
      </c>
      <c r="Q37">
        <v>0.31053399999999998</v>
      </c>
      <c r="R37">
        <v>0.34843200000000002</v>
      </c>
      <c r="S37">
        <v>0.11204799999999999</v>
      </c>
      <c r="T37">
        <v>2.7543000000000002E-2</v>
      </c>
      <c r="U37">
        <v>2.8896999999999999E-2</v>
      </c>
      <c r="V37">
        <v>4.0181000000000001E-2</v>
      </c>
      <c r="W37">
        <v>3.9996999999999998E-2</v>
      </c>
      <c r="X37" s="5">
        <f t="shared" si="4"/>
        <v>4.7905844354827831</v>
      </c>
      <c r="Y37" s="4">
        <v>0.28264499999999998</v>
      </c>
      <c r="Z37" s="4">
        <v>69.532313000000002</v>
      </c>
      <c r="AA37" s="4">
        <v>26.620875000000002</v>
      </c>
      <c r="AB37" s="4">
        <v>3.844938</v>
      </c>
      <c r="AC37" s="4">
        <v>1.8749999999999999E-3</v>
      </c>
      <c r="AD37" s="4">
        <v>0</v>
      </c>
      <c r="AE37" s="4">
        <v>11.435703999999999</v>
      </c>
      <c r="AF37" s="4">
        <v>11.05518</v>
      </c>
      <c r="AG37" s="4">
        <v>0</v>
      </c>
      <c r="AH37" s="4">
        <v>9.9247139999999998</v>
      </c>
      <c r="AI37" s="4">
        <v>0</v>
      </c>
    </row>
    <row r="38" spans="1:35">
      <c r="A38" s="9">
        <f t="shared" si="6"/>
        <v>950</v>
      </c>
      <c r="B38">
        <v>28.934909999999999</v>
      </c>
      <c r="C38">
        <v>1.1940949999999999</v>
      </c>
      <c r="D38">
        <v>1.194008</v>
      </c>
      <c r="E38">
        <v>-1.2727E-2</v>
      </c>
      <c r="F38">
        <f t="shared" si="0"/>
        <v>1.2727E-2</v>
      </c>
      <c r="G38">
        <v>0.34959000000000001</v>
      </c>
      <c r="H38">
        <v>0.35180499999999998</v>
      </c>
      <c r="I38">
        <v>0.11834600000000001</v>
      </c>
      <c r="J38">
        <f t="shared" si="1"/>
        <v>3.5503329207099556E-3</v>
      </c>
      <c r="K38">
        <f t="shared" si="2"/>
        <v>3.5728278073467942E-3</v>
      </c>
      <c r="L38">
        <f t="shared" si="3"/>
        <v>-1.2018870672340181E-3</v>
      </c>
      <c r="M38">
        <v>5.8409999999999998E-3</v>
      </c>
      <c r="N38">
        <v>4.0020000000000003E-3</v>
      </c>
      <c r="O38">
        <v>1.9375E-2</v>
      </c>
      <c r="P38">
        <v>2.547E-2</v>
      </c>
      <c r="Q38">
        <v>0.34984399999999999</v>
      </c>
      <c r="R38">
        <v>0.35206100000000001</v>
      </c>
      <c r="S38">
        <v>0.118432</v>
      </c>
      <c r="T38">
        <v>5.8469999999999998E-3</v>
      </c>
      <c r="U38">
        <v>4.006E-3</v>
      </c>
      <c r="V38">
        <v>1.9396E-2</v>
      </c>
      <c r="W38">
        <v>2.5498E-2</v>
      </c>
      <c r="X38" s="5">
        <f t="shared" si="4"/>
        <v>4.9899438639390228</v>
      </c>
      <c r="Y38" s="4">
        <v>0.411416</v>
      </c>
      <c r="Z38" s="4">
        <v>67.666813000000005</v>
      </c>
      <c r="AA38" s="4">
        <v>28.263750000000002</v>
      </c>
      <c r="AB38" s="4">
        <v>4.0586250000000001</v>
      </c>
      <c r="AC38" s="4">
        <v>1.0813E-2</v>
      </c>
      <c r="AD38" s="4">
        <v>0</v>
      </c>
      <c r="AE38" s="4">
        <v>11.655635</v>
      </c>
      <c r="AF38" s="4">
        <v>11.053356000000001</v>
      </c>
      <c r="AG38" s="4">
        <v>0</v>
      </c>
      <c r="AH38" s="4">
        <v>9.9230450000000001</v>
      </c>
      <c r="AI38" s="4">
        <v>0</v>
      </c>
    </row>
    <row r="39" spans="1:35">
      <c r="A39" s="9">
        <f t="shared" si="6"/>
        <v>1000</v>
      </c>
      <c r="B39">
        <v>28.998080000000002</v>
      </c>
      <c r="C39">
        <v>1.2113499999999999</v>
      </c>
      <c r="D39">
        <v>1.2112430000000001</v>
      </c>
      <c r="E39">
        <v>-1.555E-2</v>
      </c>
      <c r="F39">
        <f t="shared" si="0"/>
        <v>1.555E-2</v>
      </c>
      <c r="G39">
        <v>0.31818600000000002</v>
      </c>
      <c r="H39">
        <v>0.32175399999999998</v>
      </c>
      <c r="I39">
        <v>8.4981000000000001E-2</v>
      </c>
      <c r="J39">
        <f t="shared" si="1"/>
        <v>3.2248572102145687E-3</v>
      </c>
      <c r="K39">
        <f t="shared" si="2"/>
        <v>3.2610193623081414E-3</v>
      </c>
      <c r="L39">
        <f t="shared" si="3"/>
        <v>-8.6129367910984221E-4</v>
      </c>
      <c r="M39">
        <v>-6.1700000000000001E-3</v>
      </c>
      <c r="N39">
        <v>-1.4097E-2</v>
      </c>
      <c r="O39">
        <v>5.7939999999999997E-3</v>
      </c>
      <c r="P39">
        <v>6.2040000000000003E-3</v>
      </c>
      <c r="Q39">
        <v>0.31892700000000002</v>
      </c>
      <c r="R39">
        <v>0.32250400000000001</v>
      </c>
      <c r="S39">
        <v>8.5179000000000005E-2</v>
      </c>
      <c r="T39">
        <v>-6.1910000000000003E-3</v>
      </c>
      <c r="U39">
        <v>-1.4146000000000001E-2</v>
      </c>
      <c r="V39">
        <v>5.8139999999999997E-3</v>
      </c>
      <c r="W39">
        <v>6.2259999999999998E-3</v>
      </c>
      <c r="X39" s="5">
        <f t="shared" si="4"/>
        <v>4.6879783918872837</v>
      </c>
      <c r="Y39" s="4">
        <v>0.75795299999999999</v>
      </c>
      <c r="Z39" s="4">
        <v>68.613313000000005</v>
      </c>
      <c r="AA39" s="4">
        <v>27.661187999999999</v>
      </c>
      <c r="AB39" s="4">
        <v>3.7192500000000002</v>
      </c>
      <c r="AC39" s="4">
        <v>6.2500000000000003E-3</v>
      </c>
      <c r="AD39" s="4">
        <v>0</v>
      </c>
      <c r="AE39" s="4">
        <v>11.911949</v>
      </c>
      <c r="AF39" s="4">
        <v>11.064356</v>
      </c>
      <c r="AG39" s="4">
        <v>0</v>
      </c>
      <c r="AH39" s="4">
        <v>9.9331110000000002</v>
      </c>
      <c r="AI39" s="4">
        <v>0</v>
      </c>
    </row>
    <row r="40" spans="1:35">
      <c r="A40" s="4">
        <v>0</v>
      </c>
      <c r="B40">
        <v>27.985679999999999</v>
      </c>
      <c r="C40">
        <v>0.51543000000000005</v>
      </c>
      <c r="D40">
        <v>0.51180400000000004</v>
      </c>
      <c r="E40">
        <v>0.16197300000000001</v>
      </c>
      <c r="F40">
        <f>E40*$J$1</f>
        <v>0.16197300000000001</v>
      </c>
      <c r="G40">
        <v>0.38483600000000001</v>
      </c>
      <c r="H40">
        <v>1.074084</v>
      </c>
      <c r="I40">
        <v>4.7048E-2</v>
      </c>
      <c r="J40">
        <f t="shared" si="1"/>
        <v>3.8345922149198028E-3</v>
      </c>
      <c r="K40">
        <f t="shared" si="2"/>
        <v>1.0702413871285225E-2</v>
      </c>
      <c r="L40">
        <f>$J$1*I40/$AH40^2</f>
        <v>4.6879682391342512E-4</v>
      </c>
      <c r="M40">
        <v>7.7490000000000003E-2</v>
      </c>
      <c r="N40">
        <v>0.22325</v>
      </c>
      <c r="O40">
        <v>0.13599900000000001</v>
      </c>
      <c r="P40">
        <v>0.34464400000000001</v>
      </c>
      <c r="Q40">
        <v>0.38495000000000001</v>
      </c>
      <c r="R40">
        <v>1.0744</v>
      </c>
      <c r="S40">
        <v>4.7060999999999999E-2</v>
      </c>
      <c r="T40">
        <v>7.7523999999999996E-2</v>
      </c>
      <c r="U40">
        <v>0.22334899999999999</v>
      </c>
      <c r="V40">
        <v>0.13605900000000001</v>
      </c>
      <c r="W40">
        <v>0.34479599999999999</v>
      </c>
      <c r="X40" s="5">
        <f t="shared" si="4"/>
        <v>12.014062877228859</v>
      </c>
      <c r="Y40" s="4">
        <v>19.805721999999999</v>
      </c>
      <c r="Z40" s="4">
        <v>6.2151880000000004</v>
      </c>
      <c r="AA40" s="4">
        <v>7.7876880000000002</v>
      </c>
      <c r="AB40" s="4">
        <v>28.425750000000001</v>
      </c>
      <c r="AC40" s="4">
        <v>44.224499999999999</v>
      </c>
      <c r="AD40" s="4">
        <v>13.346875000000001</v>
      </c>
      <c r="AE40" s="4">
        <v>5.6265640000000001</v>
      </c>
      <c r="AF40" s="4">
        <v>11.157050999999999</v>
      </c>
      <c r="AG40" s="4">
        <v>0</v>
      </c>
      <c r="AH40" s="4">
        <v>10.017936000000001</v>
      </c>
      <c r="AI40" s="4">
        <v>0</v>
      </c>
    </row>
    <row r="41" spans="1:35">
      <c r="A41" s="4">
        <v>-20</v>
      </c>
      <c r="B41">
        <v>28.059719999999999</v>
      </c>
      <c r="C41">
        <v>0.51788500000000004</v>
      </c>
      <c r="D41">
        <v>0.51441800000000004</v>
      </c>
      <c r="E41">
        <v>0.154866</v>
      </c>
      <c r="F41">
        <f t="shared" ref="F41:F89" si="7">E41*$J$1</f>
        <v>0.154866</v>
      </c>
      <c r="G41">
        <v>0.37143900000000002</v>
      </c>
      <c r="H41">
        <v>1.077348</v>
      </c>
      <c r="I41">
        <v>3.3151E-2</v>
      </c>
      <c r="J41">
        <f t="shared" si="1"/>
        <v>3.7138804381265165E-3</v>
      </c>
      <c r="K41">
        <f t="shared" si="2"/>
        <v>1.0772002030628787E-2</v>
      </c>
      <c r="L41">
        <f t="shared" ref="L41:L89" si="8">$J$1*I41/$AH41^2</f>
        <v>3.3146452150779036E-4</v>
      </c>
      <c r="M41">
        <v>2.6037000000000001E-2</v>
      </c>
      <c r="N41">
        <v>0.16760900000000001</v>
      </c>
      <c r="O41">
        <v>5.9086E-2</v>
      </c>
      <c r="P41">
        <v>0.31509500000000001</v>
      </c>
      <c r="Q41">
        <v>0.37109799999999998</v>
      </c>
      <c r="R41">
        <v>1.0763590000000001</v>
      </c>
      <c r="S41">
        <v>3.3120999999999998E-2</v>
      </c>
      <c r="T41">
        <v>2.6001E-2</v>
      </c>
      <c r="U41">
        <v>0.167378</v>
      </c>
      <c r="V41">
        <v>5.9005000000000002E-2</v>
      </c>
      <c r="W41">
        <v>0.314662</v>
      </c>
      <c r="X41" s="5">
        <f t="shared" si="4"/>
        <v>11.767402993793382</v>
      </c>
      <c r="Y41" s="4">
        <v>16.964480999999999</v>
      </c>
      <c r="Z41" s="4">
        <v>8.5581250000000004</v>
      </c>
      <c r="AA41" s="4">
        <v>10.662563</v>
      </c>
      <c r="AB41" s="4">
        <v>35.298749999999998</v>
      </c>
      <c r="AC41" s="4">
        <v>37.562938000000003</v>
      </c>
      <c r="AD41" s="4">
        <v>7.9176250000000001</v>
      </c>
      <c r="AE41" s="4">
        <v>5.6044929999999997</v>
      </c>
      <c r="AF41" s="4">
        <v>11.138201</v>
      </c>
      <c r="AG41" s="4">
        <v>0</v>
      </c>
      <c r="AH41" s="4">
        <v>10.000686</v>
      </c>
      <c r="AI41" s="4">
        <v>0</v>
      </c>
    </row>
    <row r="42" spans="1:35">
      <c r="A42" s="4">
        <v>-40</v>
      </c>
      <c r="B42">
        <v>28.171109999999999</v>
      </c>
      <c r="C42">
        <v>0.52048700000000003</v>
      </c>
      <c r="D42">
        <v>0.51717500000000005</v>
      </c>
      <c r="E42">
        <v>0.14793200000000001</v>
      </c>
      <c r="F42">
        <f t="shared" si="7"/>
        <v>0.14793200000000001</v>
      </c>
      <c r="G42">
        <v>0.375913</v>
      </c>
      <c r="H42">
        <v>1.1683619999999999</v>
      </c>
      <c r="I42">
        <v>4.7338999999999999E-2</v>
      </c>
      <c r="J42">
        <f t="shared" si="1"/>
        <v>3.7633068636696849E-3</v>
      </c>
      <c r="K42">
        <f t="shared" si="2"/>
        <v>1.1696601963355457E-2</v>
      </c>
      <c r="L42">
        <f t="shared" si="8"/>
        <v>4.7391599550762869E-4</v>
      </c>
      <c r="M42">
        <v>7.2289000000000006E-2</v>
      </c>
      <c r="N42">
        <v>0.25841599999999998</v>
      </c>
      <c r="O42">
        <v>7.2459999999999997E-2</v>
      </c>
      <c r="P42">
        <v>0.37570199999999998</v>
      </c>
      <c r="Q42">
        <v>0.37487700000000002</v>
      </c>
      <c r="R42">
        <v>1.1651419999999999</v>
      </c>
      <c r="S42">
        <v>4.7208E-2</v>
      </c>
      <c r="T42">
        <v>7.1989999999999998E-2</v>
      </c>
      <c r="U42">
        <v>0.25734800000000002</v>
      </c>
      <c r="V42">
        <v>7.2160000000000002E-2</v>
      </c>
      <c r="W42">
        <v>0.37414900000000001</v>
      </c>
      <c r="X42" s="5">
        <f t="shared" si="4"/>
        <v>11.786230480488365</v>
      </c>
      <c r="Y42" s="4">
        <v>14.708771</v>
      </c>
      <c r="Z42" s="4">
        <v>10.998875</v>
      </c>
      <c r="AA42" s="4">
        <v>14.162000000000001</v>
      </c>
      <c r="AB42" s="4">
        <v>39.795313</v>
      </c>
      <c r="AC42" s="4">
        <v>30.176500000000001</v>
      </c>
      <c r="AD42" s="4">
        <v>4.8673130000000002</v>
      </c>
      <c r="AE42" s="4">
        <v>5.587491</v>
      </c>
      <c r="AF42" s="4">
        <v>11.131384000000001</v>
      </c>
      <c r="AG42" s="4">
        <v>0</v>
      </c>
      <c r="AH42" s="4">
        <v>9.9944489999999995</v>
      </c>
      <c r="AI42" s="4">
        <v>0</v>
      </c>
    </row>
    <row r="43" spans="1:35">
      <c r="A43" s="4">
        <v>-60</v>
      </c>
      <c r="B43">
        <v>28.277349999999998</v>
      </c>
      <c r="C43">
        <v>0.52842800000000001</v>
      </c>
      <c r="D43">
        <v>0.52520500000000003</v>
      </c>
      <c r="E43">
        <v>0.14393</v>
      </c>
      <c r="F43">
        <f t="shared" si="7"/>
        <v>0.14393</v>
      </c>
      <c r="G43">
        <v>0.385658</v>
      </c>
      <c r="H43">
        <v>1.254359</v>
      </c>
      <c r="I43">
        <v>3.1085000000000002E-2</v>
      </c>
      <c r="J43">
        <f t="shared" si="1"/>
        <v>3.8652897702853976E-3</v>
      </c>
      <c r="K43">
        <f t="shared" si="2"/>
        <v>1.2571918671375729E-2</v>
      </c>
      <c r="L43">
        <f t="shared" si="8"/>
        <v>3.1155202928325506E-4</v>
      </c>
      <c r="M43">
        <v>5.8749000000000003E-2</v>
      </c>
      <c r="N43">
        <v>0.222187</v>
      </c>
      <c r="O43">
        <v>6.2082999999999999E-2</v>
      </c>
      <c r="P43">
        <v>0.384515</v>
      </c>
      <c r="Q43">
        <v>0.38456699999999999</v>
      </c>
      <c r="R43">
        <v>1.250812</v>
      </c>
      <c r="S43">
        <v>3.0997E-2</v>
      </c>
      <c r="T43">
        <v>5.8500000000000003E-2</v>
      </c>
      <c r="U43">
        <v>0.221245</v>
      </c>
      <c r="V43">
        <v>6.1818999999999999E-2</v>
      </c>
      <c r="W43">
        <v>0.38288499999999998</v>
      </c>
      <c r="X43" s="5">
        <f t="shared" si="4"/>
        <v>11.765359637600545</v>
      </c>
      <c r="Y43" s="4">
        <v>12.751377</v>
      </c>
      <c r="Z43" s="4">
        <v>14.535</v>
      </c>
      <c r="AA43" s="4">
        <v>16.586124999999999</v>
      </c>
      <c r="AB43" s="4">
        <v>39.680999999999997</v>
      </c>
      <c r="AC43" s="4">
        <v>25.600062999999999</v>
      </c>
      <c r="AD43" s="4">
        <v>3.5978129999999999</v>
      </c>
      <c r="AE43" s="4">
        <v>5.6729099999999999</v>
      </c>
      <c r="AF43" s="4">
        <v>11.125132000000001</v>
      </c>
      <c r="AG43" s="4">
        <v>0</v>
      </c>
      <c r="AH43" s="4">
        <v>9.9887270000000008</v>
      </c>
      <c r="AI43" s="4">
        <v>0</v>
      </c>
    </row>
    <row r="44" spans="1:35">
      <c r="A44" s="4">
        <v>-80</v>
      </c>
      <c r="B44">
        <v>28.349409999999999</v>
      </c>
      <c r="C44">
        <v>0.532474</v>
      </c>
      <c r="D44">
        <v>0.52942699999999998</v>
      </c>
      <c r="E44">
        <v>0.13612099999999999</v>
      </c>
      <c r="F44">
        <f t="shared" si="7"/>
        <v>0.13612099999999999</v>
      </c>
      <c r="G44">
        <v>0.398559</v>
      </c>
      <c r="H44">
        <v>1.4669589999999999</v>
      </c>
      <c r="I44">
        <v>5.2762000000000003E-2</v>
      </c>
      <c r="J44">
        <f t="shared" si="1"/>
        <v>3.9593808059086603E-3</v>
      </c>
      <c r="K44">
        <f t="shared" si="2"/>
        <v>1.4573122944545129E-2</v>
      </c>
      <c r="L44">
        <f t="shared" si="8"/>
        <v>5.2415037693629481E-4</v>
      </c>
      <c r="M44">
        <v>7.9458000000000001E-2</v>
      </c>
      <c r="N44">
        <v>0.318158</v>
      </c>
      <c r="O44">
        <v>5.0183999999999999E-2</v>
      </c>
      <c r="P44">
        <v>0.64619099999999996</v>
      </c>
      <c r="Q44">
        <v>0.39784900000000001</v>
      </c>
      <c r="R44">
        <v>1.464345</v>
      </c>
      <c r="S44">
        <v>5.2668E-2</v>
      </c>
      <c r="T44">
        <v>7.9245999999999997E-2</v>
      </c>
      <c r="U44">
        <v>0.31730799999999998</v>
      </c>
      <c r="V44">
        <v>5.0049999999999997E-2</v>
      </c>
      <c r="W44">
        <v>0.64446499999999995</v>
      </c>
      <c r="X44" s="5">
        <f t="shared" si="4"/>
        <v>11.817217531346607</v>
      </c>
      <c r="Y44" s="4">
        <v>11.566494</v>
      </c>
      <c r="Z44" s="4">
        <v>16.512563</v>
      </c>
      <c r="AA44" s="4">
        <v>18.434750000000001</v>
      </c>
      <c r="AB44" s="4">
        <v>39.300562999999997</v>
      </c>
      <c r="AC44" s="4">
        <v>22.797312999999999</v>
      </c>
      <c r="AD44" s="4">
        <v>2.9548130000000001</v>
      </c>
      <c r="AE44" s="4">
        <v>5.7599330000000002</v>
      </c>
      <c r="AF44" s="4">
        <v>11.173558999999999</v>
      </c>
      <c r="AG44" s="4">
        <v>0</v>
      </c>
      <c r="AH44" s="4">
        <v>10.033042999999999</v>
      </c>
      <c r="AI44" s="4">
        <v>0</v>
      </c>
    </row>
    <row r="45" spans="1:35">
      <c r="A45" s="4">
        <v>-100</v>
      </c>
      <c r="B45">
        <v>28.57085</v>
      </c>
      <c r="C45">
        <v>0.53825800000000001</v>
      </c>
      <c r="D45">
        <v>0.53543099999999999</v>
      </c>
      <c r="E45">
        <v>0.12628</v>
      </c>
      <c r="F45">
        <f t="shared" si="7"/>
        <v>0.12628</v>
      </c>
      <c r="G45">
        <v>0.41105999999999998</v>
      </c>
      <c r="H45">
        <v>1.5398829999999999</v>
      </c>
      <c r="I45">
        <v>1.9619999999999999E-2</v>
      </c>
      <c r="J45">
        <f t="shared" si="1"/>
        <v>4.1165512039151135E-3</v>
      </c>
      <c r="K45">
        <f t="shared" si="2"/>
        <v>1.5421123966181133E-2</v>
      </c>
      <c r="L45">
        <f t="shared" si="8"/>
        <v>1.9648405250040027E-4</v>
      </c>
      <c r="M45">
        <v>6.0854999999999999E-2</v>
      </c>
      <c r="N45">
        <v>0.30727399999999999</v>
      </c>
      <c r="O45">
        <v>5.1670000000000001E-2</v>
      </c>
      <c r="P45">
        <v>0.60993399999999998</v>
      </c>
      <c r="Q45">
        <v>0.41085199999999999</v>
      </c>
      <c r="R45">
        <v>1.539102</v>
      </c>
      <c r="S45">
        <v>1.9609999999999999E-2</v>
      </c>
      <c r="T45">
        <v>6.0808000000000001E-2</v>
      </c>
      <c r="U45">
        <v>0.30704100000000001</v>
      </c>
      <c r="V45">
        <v>5.1631000000000003E-2</v>
      </c>
      <c r="W45">
        <v>0.60946999999999996</v>
      </c>
      <c r="X45" s="5">
        <f t="shared" si="4"/>
        <v>11.920000332762779</v>
      </c>
      <c r="Y45" s="4">
        <v>10.358636000000001</v>
      </c>
      <c r="Z45" s="4">
        <v>18.824124999999999</v>
      </c>
      <c r="AA45" s="4">
        <v>19.496313000000001</v>
      </c>
      <c r="AB45" s="4">
        <v>38.604062999999996</v>
      </c>
      <c r="AC45" s="4">
        <v>20.286187999999999</v>
      </c>
      <c r="AD45" s="4">
        <v>2.7893129999999999</v>
      </c>
      <c r="AE45" s="4">
        <v>5.7588759999999999</v>
      </c>
      <c r="AF45" s="4">
        <v>11.129549000000001</v>
      </c>
      <c r="AG45" s="4">
        <v>0</v>
      </c>
      <c r="AH45" s="4">
        <v>9.9927689999999991</v>
      </c>
      <c r="AI45" s="4">
        <v>0</v>
      </c>
    </row>
    <row r="46" spans="1:35">
      <c r="A46" s="4">
        <v>-150</v>
      </c>
      <c r="B46">
        <v>28.630099999999999</v>
      </c>
      <c r="C46">
        <v>0.544458</v>
      </c>
      <c r="D46">
        <v>0.54208500000000004</v>
      </c>
      <c r="E46">
        <v>0.105966</v>
      </c>
      <c r="F46">
        <f t="shared" si="7"/>
        <v>0.105966</v>
      </c>
      <c r="G46">
        <v>0.47164699999999998</v>
      </c>
      <c r="H46">
        <v>1.8538490000000001</v>
      </c>
      <c r="I46">
        <v>0.12657299999999999</v>
      </c>
      <c r="J46">
        <f t="shared" si="1"/>
        <v>4.7291128615225041E-3</v>
      </c>
      <c r="K46">
        <f t="shared" si="2"/>
        <v>1.8588183851949942E-2</v>
      </c>
      <c r="L46">
        <f t="shared" si="8"/>
        <v>1.269122886865575E-3</v>
      </c>
      <c r="M46">
        <v>0.13883400000000001</v>
      </c>
      <c r="N46">
        <v>0.55704500000000001</v>
      </c>
      <c r="O46">
        <v>0.118691</v>
      </c>
      <c r="P46">
        <v>1.170153</v>
      </c>
      <c r="Q46">
        <v>0.47136600000000001</v>
      </c>
      <c r="R46">
        <v>1.852746</v>
      </c>
      <c r="S46">
        <v>0.126498</v>
      </c>
      <c r="T46">
        <v>0.13871</v>
      </c>
      <c r="U46">
        <v>0.55654800000000004</v>
      </c>
      <c r="V46">
        <v>0.118586</v>
      </c>
      <c r="W46">
        <v>1.169109</v>
      </c>
      <c r="X46" s="5">
        <f t="shared" si="4"/>
        <v>12.63064287464381</v>
      </c>
      <c r="Y46" s="4">
        <v>7.7498009999999997</v>
      </c>
      <c r="Z46" s="4">
        <v>20.594438</v>
      </c>
      <c r="AA46" s="4">
        <v>21.431063000000002</v>
      </c>
      <c r="AB46" s="4">
        <v>38.282563000000003</v>
      </c>
      <c r="AC46" s="4">
        <v>17.240375</v>
      </c>
      <c r="AD46" s="4">
        <v>2.4515630000000002</v>
      </c>
      <c r="AE46" s="4">
        <v>5.8331609999999996</v>
      </c>
      <c r="AF46" s="4">
        <v>11.122833999999999</v>
      </c>
      <c r="AG46" s="4">
        <v>0</v>
      </c>
      <c r="AH46" s="4">
        <v>9.9866240000000008</v>
      </c>
      <c r="AI46" s="4">
        <v>0</v>
      </c>
    </row>
    <row r="47" spans="1:35">
      <c r="A47" s="4">
        <v>-200</v>
      </c>
      <c r="B47">
        <v>28.672740000000001</v>
      </c>
      <c r="C47">
        <v>0.54945500000000003</v>
      </c>
      <c r="D47">
        <v>0.54733900000000002</v>
      </c>
      <c r="E47">
        <v>9.4523999999999997E-2</v>
      </c>
      <c r="F47">
        <f t="shared" si="7"/>
        <v>9.4523999999999997E-2</v>
      </c>
      <c r="G47">
        <v>0.47161799999999998</v>
      </c>
      <c r="H47">
        <v>2.2316189999999998</v>
      </c>
      <c r="I47">
        <v>0.164907</v>
      </c>
      <c r="J47">
        <f t="shared" si="1"/>
        <v>4.7246824896604936E-3</v>
      </c>
      <c r="K47">
        <f t="shared" si="2"/>
        <v>2.2356422386112618E-2</v>
      </c>
      <c r="L47">
        <f t="shared" si="8"/>
        <v>1.6520429994666087E-3</v>
      </c>
      <c r="M47">
        <v>0.16691500000000001</v>
      </c>
      <c r="N47">
        <v>0.5907</v>
      </c>
      <c r="O47">
        <v>8.1731999999999999E-2</v>
      </c>
      <c r="P47">
        <v>1.215109</v>
      </c>
      <c r="Q47">
        <v>0.47027600000000003</v>
      </c>
      <c r="R47">
        <v>2.2252719999999999</v>
      </c>
      <c r="S47">
        <v>0.164438</v>
      </c>
      <c r="T47">
        <v>0.16620299999999999</v>
      </c>
      <c r="U47">
        <v>0.58818099999999995</v>
      </c>
      <c r="V47">
        <v>8.1383999999999998E-2</v>
      </c>
      <c r="W47">
        <v>1.209929</v>
      </c>
      <c r="X47" s="5">
        <f t="shared" si="4"/>
        <v>12.50990997218272</v>
      </c>
      <c r="Y47" s="4">
        <v>5.5347689999999998</v>
      </c>
      <c r="Z47" s="4">
        <v>23.225062999999999</v>
      </c>
      <c r="AA47" s="4">
        <v>22.316875</v>
      </c>
      <c r="AB47" s="4">
        <v>36.965125</v>
      </c>
      <c r="AC47" s="4">
        <v>14.988125</v>
      </c>
      <c r="AD47" s="4">
        <v>2.504813</v>
      </c>
      <c r="AE47" s="4">
        <v>5.2618819999999999</v>
      </c>
      <c r="AF47" s="4">
        <v>11.127613999999999</v>
      </c>
      <c r="AG47" s="4">
        <v>0</v>
      </c>
      <c r="AH47" s="4">
        <v>9.9909979999999994</v>
      </c>
      <c r="AI47" s="4">
        <v>0</v>
      </c>
    </row>
    <row r="48" spans="1:35">
      <c r="A48" s="4">
        <v>-250</v>
      </c>
      <c r="B48">
        <v>28.75637</v>
      </c>
      <c r="C48">
        <v>0.55545699999999998</v>
      </c>
      <c r="D48">
        <v>0.55370399999999997</v>
      </c>
      <c r="E48">
        <v>7.8322000000000003E-2</v>
      </c>
      <c r="F48">
        <f t="shared" si="7"/>
        <v>7.8322000000000003E-2</v>
      </c>
      <c r="G48">
        <v>0.541682</v>
      </c>
      <c r="H48">
        <v>2.3697810000000001</v>
      </c>
      <c r="I48">
        <v>0.214341</v>
      </c>
      <c r="J48">
        <f t="shared" si="1"/>
        <v>5.4183695428890264E-3</v>
      </c>
      <c r="K48">
        <f t="shared" si="2"/>
        <v>2.3704589027726788E-2</v>
      </c>
      <c r="L48">
        <f t="shared" si="8"/>
        <v>2.1440231467768486E-3</v>
      </c>
      <c r="M48">
        <v>0.170597</v>
      </c>
      <c r="N48">
        <v>0.74861100000000003</v>
      </c>
      <c r="O48">
        <v>0.16056599999999999</v>
      </c>
      <c r="P48">
        <v>1.451756</v>
      </c>
      <c r="Q48">
        <v>0.54203000000000001</v>
      </c>
      <c r="R48">
        <v>2.3713030000000002</v>
      </c>
      <c r="S48">
        <v>0.214479</v>
      </c>
      <c r="T48">
        <v>0.170761</v>
      </c>
      <c r="U48">
        <v>0.749332</v>
      </c>
      <c r="V48">
        <v>0.160721</v>
      </c>
      <c r="W48">
        <v>1.453155</v>
      </c>
      <c r="X48" s="5">
        <f t="shared" si="4"/>
        <v>13.25207443170833</v>
      </c>
      <c r="Y48" s="4">
        <v>4.7098570000000004</v>
      </c>
      <c r="Z48" s="4">
        <v>24.902937999999999</v>
      </c>
      <c r="AA48" s="4">
        <v>23.13325</v>
      </c>
      <c r="AB48" s="4">
        <v>34.801188000000003</v>
      </c>
      <c r="AC48" s="4">
        <v>14.431749999999999</v>
      </c>
      <c r="AD48" s="4">
        <v>2.7308750000000002</v>
      </c>
      <c r="AE48" s="4">
        <v>4.5996249999999996</v>
      </c>
      <c r="AF48" s="4">
        <v>11.135888</v>
      </c>
      <c r="AG48" s="4">
        <v>0</v>
      </c>
      <c r="AH48" s="4">
        <v>9.9985700000000008</v>
      </c>
      <c r="AI48" s="4">
        <v>0</v>
      </c>
    </row>
    <row r="49" spans="1:35">
      <c r="A49" s="4">
        <v>-300</v>
      </c>
      <c r="B49">
        <v>28.784980000000001</v>
      </c>
      <c r="C49">
        <v>0.56996599999999997</v>
      </c>
      <c r="D49">
        <v>0.56803599999999999</v>
      </c>
      <c r="E49">
        <v>8.6201E-2</v>
      </c>
      <c r="F49">
        <f t="shared" si="7"/>
        <v>8.6201E-2</v>
      </c>
      <c r="G49">
        <v>0.62971200000000005</v>
      </c>
      <c r="H49">
        <v>2.6646570000000001</v>
      </c>
      <c r="I49">
        <v>0.37571900000000003</v>
      </c>
      <c r="J49">
        <f t="shared" si="1"/>
        <v>6.2978177788808893E-3</v>
      </c>
      <c r="K49">
        <f t="shared" si="2"/>
        <v>2.6649522685321881E-2</v>
      </c>
      <c r="L49">
        <f t="shared" si="8"/>
        <v>3.7576063312488072E-3</v>
      </c>
      <c r="M49">
        <v>0.261577</v>
      </c>
      <c r="N49">
        <v>0.79339199999999999</v>
      </c>
      <c r="O49">
        <v>0.180118</v>
      </c>
      <c r="P49">
        <v>1.072055</v>
      </c>
      <c r="Q49">
        <v>0.63093699999999997</v>
      </c>
      <c r="R49">
        <v>2.6698430000000002</v>
      </c>
      <c r="S49">
        <v>0.37645099999999998</v>
      </c>
      <c r="T49">
        <v>0.26234099999999999</v>
      </c>
      <c r="U49">
        <v>0.795709</v>
      </c>
      <c r="V49">
        <v>0.180644</v>
      </c>
      <c r="W49">
        <v>1.075186</v>
      </c>
      <c r="X49" s="5">
        <f t="shared" si="4"/>
        <v>13.923425509661962</v>
      </c>
      <c r="Y49" s="4">
        <v>5.0136450000000004</v>
      </c>
      <c r="Z49" s="4">
        <v>26.64575</v>
      </c>
      <c r="AA49" s="4">
        <v>23.865500000000001</v>
      </c>
      <c r="AB49" s="4">
        <v>32.859375</v>
      </c>
      <c r="AC49" s="4">
        <v>13.576124999999999</v>
      </c>
      <c r="AD49" s="4">
        <v>3.0532499999999998</v>
      </c>
      <c r="AE49" s="4">
        <v>4.5795510000000004</v>
      </c>
      <c r="AF49" s="4">
        <v>11.136844999999999</v>
      </c>
      <c r="AG49" s="4">
        <v>0</v>
      </c>
      <c r="AH49" s="4">
        <v>9.9994460000000007</v>
      </c>
      <c r="AI49" s="4">
        <v>0</v>
      </c>
    </row>
    <row r="50" spans="1:35">
      <c r="A50" s="4">
        <v>-320</v>
      </c>
      <c r="B50">
        <v>28.818339999999999</v>
      </c>
      <c r="C50">
        <v>0.57477</v>
      </c>
      <c r="D50">
        <v>0.572797</v>
      </c>
      <c r="E50">
        <v>8.8131000000000001E-2</v>
      </c>
      <c r="F50">
        <f t="shared" si="7"/>
        <v>8.8131000000000001E-2</v>
      </c>
      <c r="G50">
        <v>0.59535000000000005</v>
      </c>
      <c r="H50">
        <v>2.786788</v>
      </c>
      <c r="I50">
        <v>0.39271699999999998</v>
      </c>
      <c r="J50">
        <f t="shared" si="1"/>
        <v>5.9583967956676944E-3</v>
      </c>
      <c r="K50">
        <f t="shared" si="2"/>
        <v>2.7890801527513533E-2</v>
      </c>
      <c r="L50">
        <f t="shared" si="8"/>
        <v>3.9304001249756103E-3</v>
      </c>
      <c r="M50">
        <v>0.23843300000000001</v>
      </c>
      <c r="N50">
        <v>0.76303299999999996</v>
      </c>
      <c r="O50">
        <v>0.16938700000000001</v>
      </c>
      <c r="P50">
        <v>0.93515499999999996</v>
      </c>
      <c r="Q50">
        <v>0.59635099999999996</v>
      </c>
      <c r="R50">
        <v>2.7914699999999999</v>
      </c>
      <c r="S50">
        <v>0.393376</v>
      </c>
      <c r="T50">
        <v>0.239034</v>
      </c>
      <c r="U50">
        <v>0.764957</v>
      </c>
      <c r="V50">
        <v>0.16981399999999999</v>
      </c>
      <c r="W50">
        <v>0.93751300000000004</v>
      </c>
      <c r="X50" s="5">
        <f t="shared" si="4"/>
        <v>13.429833195147141</v>
      </c>
      <c r="Y50" s="4">
        <v>5.2399490000000002</v>
      </c>
      <c r="Z50" s="4">
        <v>27.157938000000001</v>
      </c>
      <c r="AA50" s="4">
        <v>24.047063000000001</v>
      </c>
      <c r="AB50" s="4">
        <v>32.014749999999999</v>
      </c>
      <c r="AC50" s="4">
        <v>12.968188</v>
      </c>
      <c r="AD50" s="4">
        <v>3.8120630000000002</v>
      </c>
      <c r="AE50" s="4">
        <v>4.6035370000000002</v>
      </c>
      <c r="AF50" s="4">
        <v>11.132960000000001</v>
      </c>
      <c r="AG50" s="4">
        <v>0</v>
      </c>
      <c r="AH50" s="4">
        <v>9.9958899999999993</v>
      </c>
      <c r="AI50" s="4">
        <v>0</v>
      </c>
    </row>
    <row r="51" spans="1:35">
      <c r="A51" s="4">
        <v>-340</v>
      </c>
      <c r="B51">
        <v>28.874479999999998</v>
      </c>
      <c r="C51">
        <v>0.58133800000000002</v>
      </c>
      <c r="D51">
        <v>0.57934799999999997</v>
      </c>
      <c r="E51">
        <v>8.8911000000000004E-2</v>
      </c>
      <c r="F51">
        <f t="shared" si="7"/>
        <v>8.8911000000000004E-2</v>
      </c>
      <c r="G51">
        <v>0.68411900000000003</v>
      </c>
      <c r="H51">
        <v>2.7744179999999998</v>
      </c>
      <c r="I51">
        <v>0.47153200000000001</v>
      </c>
      <c r="J51">
        <f t="shared" si="1"/>
        <v>6.8462196780978389E-3</v>
      </c>
      <c r="K51">
        <f t="shared" si="2"/>
        <v>2.776457766392813E-2</v>
      </c>
      <c r="L51">
        <f t="shared" si="8"/>
        <v>4.7187867275325342E-3</v>
      </c>
      <c r="M51">
        <v>0.21043100000000001</v>
      </c>
      <c r="N51">
        <v>0.76536400000000004</v>
      </c>
      <c r="O51">
        <v>0.16569500000000001</v>
      </c>
      <c r="P51">
        <v>0.64984399999999998</v>
      </c>
      <c r="Q51">
        <v>0.68597200000000003</v>
      </c>
      <c r="R51">
        <v>2.781933</v>
      </c>
      <c r="S51">
        <v>0.47280899999999998</v>
      </c>
      <c r="T51">
        <v>0.211287</v>
      </c>
      <c r="U51">
        <v>0.76847600000000005</v>
      </c>
      <c r="V51">
        <v>0.16636799999999999</v>
      </c>
      <c r="W51">
        <v>0.65248600000000001</v>
      </c>
      <c r="X51" s="5">
        <f t="shared" si="4"/>
        <v>14.23300831438433</v>
      </c>
      <c r="Y51" s="4">
        <v>5.6100680000000001</v>
      </c>
      <c r="Z51" s="4">
        <v>27.643750000000001</v>
      </c>
      <c r="AA51" s="4">
        <v>23.917812999999999</v>
      </c>
      <c r="AB51" s="4">
        <v>30.939063000000001</v>
      </c>
      <c r="AC51" s="4">
        <v>12.519062999999999</v>
      </c>
      <c r="AD51" s="4">
        <v>4.9803129999999998</v>
      </c>
      <c r="AE51" s="4">
        <v>4.6607269999999996</v>
      </c>
      <c r="AF51" s="4">
        <v>11.133436</v>
      </c>
      <c r="AG51" s="4">
        <v>0</v>
      </c>
      <c r="AH51" s="4">
        <v>9.9963259999999998</v>
      </c>
      <c r="AI51" s="4">
        <v>0</v>
      </c>
    </row>
    <row r="52" spans="1:35">
      <c r="A52" s="4">
        <v>-360</v>
      </c>
      <c r="B52">
        <v>28.927409999999998</v>
      </c>
      <c r="C52">
        <v>0.58935499999999996</v>
      </c>
      <c r="D52">
        <v>0.58718099999999995</v>
      </c>
      <c r="E52">
        <v>9.7130999999999995E-2</v>
      </c>
      <c r="F52">
        <f t="shared" si="7"/>
        <v>9.7130999999999995E-2</v>
      </c>
      <c r="G52">
        <v>0.69261600000000001</v>
      </c>
      <c r="H52">
        <v>2.8141560000000001</v>
      </c>
      <c r="I52">
        <v>0.47878700000000002</v>
      </c>
      <c r="J52">
        <f t="shared" si="1"/>
        <v>6.9401595629848328E-3</v>
      </c>
      <c r="K52">
        <f t="shared" si="2"/>
        <v>2.8198441380405805E-2</v>
      </c>
      <c r="L52">
        <f t="shared" si="8"/>
        <v>4.7975475251550923E-3</v>
      </c>
      <c r="M52">
        <v>0.177618</v>
      </c>
      <c r="N52">
        <v>0.58833100000000005</v>
      </c>
      <c r="O52">
        <v>0.17286099999999999</v>
      </c>
      <c r="P52">
        <v>0.52549999999999997</v>
      </c>
      <c r="Q52">
        <v>0.69095099999999998</v>
      </c>
      <c r="R52">
        <v>2.8073890000000001</v>
      </c>
      <c r="S52">
        <v>0.47763600000000001</v>
      </c>
      <c r="T52">
        <v>0.176978</v>
      </c>
      <c r="U52">
        <v>0.58621100000000004</v>
      </c>
      <c r="V52">
        <v>0.172238</v>
      </c>
      <c r="W52">
        <v>0.52360600000000002</v>
      </c>
      <c r="X52" s="5">
        <f t="shared" si="4"/>
        <v>14.135388700790955</v>
      </c>
      <c r="Y52" s="4">
        <v>6.2789919999999997</v>
      </c>
      <c r="Z52" s="4">
        <v>25.413875000000001</v>
      </c>
      <c r="AA52" s="4">
        <v>23.221</v>
      </c>
      <c r="AB52" s="4">
        <v>32.015999999999998</v>
      </c>
      <c r="AC52" s="4">
        <v>13.46575</v>
      </c>
      <c r="AD52" s="4">
        <v>5.883375</v>
      </c>
      <c r="AE52" s="4">
        <v>4.6439680000000001</v>
      </c>
      <c r="AF52" s="4">
        <v>11.126423000000001</v>
      </c>
      <c r="AG52" s="4">
        <v>0</v>
      </c>
      <c r="AH52" s="4">
        <v>9.9899090000000008</v>
      </c>
      <c r="AI52" s="4">
        <v>0</v>
      </c>
    </row>
    <row r="53" spans="1:35">
      <c r="A53" s="4">
        <v>-380</v>
      </c>
      <c r="B53">
        <v>28.942900000000002</v>
      </c>
      <c r="C53">
        <v>0.59514800000000001</v>
      </c>
      <c r="D53">
        <v>0.59306000000000003</v>
      </c>
      <c r="E53">
        <v>9.3271999999999994E-2</v>
      </c>
      <c r="F53">
        <f t="shared" si="7"/>
        <v>9.3271999999999994E-2</v>
      </c>
      <c r="G53">
        <v>0.72256500000000001</v>
      </c>
      <c r="H53">
        <v>2.8581859999999999</v>
      </c>
      <c r="I53">
        <v>0.55707700000000004</v>
      </c>
      <c r="J53">
        <f t="shared" si="1"/>
        <v>7.2345602330097791E-3</v>
      </c>
      <c r="K53">
        <f t="shared" si="2"/>
        <v>2.8617105414938847E-2</v>
      </c>
      <c r="L53">
        <f t="shared" si="8"/>
        <v>5.5776395354388726E-3</v>
      </c>
      <c r="M53">
        <v>0.31714199999999998</v>
      </c>
      <c r="N53">
        <v>0.72407600000000005</v>
      </c>
      <c r="O53">
        <v>0.216977</v>
      </c>
      <c r="P53">
        <v>0.57121200000000005</v>
      </c>
      <c r="Q53">
        <v>0.72016199999999997</v>
      </c>
      <c r="R53">
        <v>2.848681</v>
      </c>
      <c r="S53">
        <v>0.55522400000000005</v>
      </c>
      <c r="T53">
        <v>0.31556099999999998</v>
      </c>
      <c r="U53">
        <v>0.72046699999999997</v>
      </c>
      <c r="V53">
        <v>0.215896</v>
      </c>
      <c r="W53">
        <v>0.56836500000000001</v>
      </c>
      <c r="X53" s="5">
        <f t="shared" si="4"/>
        <v>14.291607814149209</v>
      </c>
      <c r="Y53" s="4">
        <v>6.1125059999999998</v>
      </c>
      <c r="Z53" s="4">
        <v>25.709688</v>
      </c>
      <c r="AA53" s="4">
        <v>23.383938000000001</v>
      </c>
      <c r="AB53" s="4">
        <v>30.393750000000001</v>
      </c>
      <c r="AC53" s="4">
        <v>13.148187999999999</v>
      </c>
      <c r="AD53" s="4">
        <v>7.3644379999999998</v>
      </c>
      <c r="AE53" s="4">
        <v>4.5906209999999996</v>
      </c>
      <c r="AF53" s="4">
        <v>11.13072</v>
      </c>
      <c r="AG53" s="4">
        <v>0</v>
      </c>
      <c r="AH53" s="4">
        <v>9.9938400000000005</v>
      </c>
      <c r="AI53" s="4">
        <v>0</v>
      </c>
    </row>
    <row r="54" spans="1:35">
      <c r="A54" s="4">
        <v>-400</v>
      </c>
      <c r="B54">
        <v>28.98461</v>
      </c>
      <c r="C54">
        <v>0.60611099999999996</v>
      </c>
      <c r="D54">
        <v>0.60405399999999998</v>
      </c>
      <c r="E54">
        <v>9.1858999999999996E-2</v>
      </c>
      <c r="F54">
        <f t="shared" si="7"/>
        <v>9.1858999999999996E-2</v>
      </c>
      <c r="G54">
        <v>0.76934400000000003</v>
      </c>
      <c r="H54">
        <v>3.0065879999999998</v>
      </c>
      <c r="I54">
        <v>0.63705199999999995</v>
      </c>
      <c r="J54">
        <f t="shared" si="1"/>
        <v>7.709126251640038E-3</v>
      </c>
      <c r="K54">
        <f t="shared" si="2"/>
        <v>3.0127181701119284E-2</v>
      </c>
      <c r="L54">
        <f t="shared" si="8"/>
        <v>6.3835089334027288E-3</v>
      </c>
      <c r="M54">
        <v>0.16809199999999999</v>
      </c>
      <c r="N54">
        <v>0.58108599999999999</v>
      </c>
      <c r="O54">
        <v>0.14933099999999999</v>
      </c>
      <c r="P54">
        <v>0.215226</v>
      </c>
      <c r="Q54">
        <v>0.76653199999999999</v>
      </c>
      <c r="R54">
        <v>2.9955980000000002</v>
      </c>
      <c r="S54">
        <v>0.63472300000000004</v>
      </c>
      <c r="T54">
        <v>0.16717099999999999</v>
      </c>
      <c r="U54">
        <v>0.57790300000000006</v>
      </c>
      <c r="V54">
        <v>0.14851300000000001</v>
      </c>
      <c r="W54">
        <v>0.21404699999999999</v>
      </c>
      <c r="X54" s="5">
        <f t="shared" si="4"/>
        <v>14.486064453456832</v>
      </c>
      <c r="Y54" s="4">
        <v>6.8494640000000002</v>
      </c>
      <c r="Z54" s="4">
        <v>24.838688000000001</v>
      </c>
      <c r="AA54" s="4">
        <v>22.285125000000001</v>
      </c>
      <c r="AB54" s="4">
        <v>29.515374999999999</v>
      </c>
      <c r="AC54" s="4">
        <v>13.92375</v>
      </c>
      <c r="AD54" s="4">
        <v>9.4370630000000002</v>
      </c>
      <c r="AE54" s="4">
        <v>4.503736</v>
      </c>
      <c r="AF54" s="4">
        <v>11.126327</v>
      </c>
      <c r="AG54" s="4">
        <v>0</v>
      </c>
      <c r="AH54" s="4">
        <v>9.9898209999999992</v>
      </c>
      <c r="AI54" s="4">
        <v>0</v>
      </c>
    </row>
    <row r="55" spans="1:35">
      <c r="A55" s="4">
        <v>-420</v>
      </c>
      <c r="B55">
        <v>29.001429999999999</v>
      </c>
      <c r="C55">
        <v>0.61036500000000005</v>
      </c>
      <c r="D55">
        <v>0.60834500000000002</v>
      </c>
      <c r="E55">
        <v>9.0239E-2</v>
      </c>
      <c r="F55">
        <f t="shared" si="7"/>
        <v>9.0239E-2</v>
      </c>
      <c r="G55">
        <v>0.75345799999999996</v>
      </c>
      <c r="H55">
        <v>2.857326</v>
      </c>
      <c r="I55">
        <v>0.58140700000000001</v>
      </c>
      <c r="J55">
        <f t="shared" si="1"/>
        <v>7.5409869692766281E-3</v>
      </c>
      <c r="K55">
        <f t="shared" si="2"/>
        <v>2.8597557040970181E-2</v>
      </c>
      <c r="L55">
        <f t="shared" si="8"/>
        <v>5.8190139474877389E-3</v>
      </c>
      <c r="M55">
        <v>0.17511499999999999</v>
      </c>
      <c r="N55">
        <v>0.53246899999999997</v>
      </c>
      <c r="O55">
        <v>0.13920399999999999</v>
      </c>
      <c r="P55">
        <v>0.217414</v>
      </c>
      <c r="Q55">
        <v>0.75090199999999996</v>
      </c>
      <c r="R55">
        <v>2.8476340000000002</v>
      </c>
      <c r="S55">
        <v>0.57943500000000003</v>
      </c>
      <c r="T55">
        <v>0.17422499999999999</v>
      </c>
      <c r="U55">
        <v>0.52976199999999996</v>
      </c>
      <c r="V55">
        <v>0.13849600000000001</v>
      </c>
      <c r="W55">
        <v>0.216308</v>
      </c>
      <c r="X55" s="5">
        <f t="shared" si="4"/>
        <v>14.227364991981256</v>
      </c>
      <c r="Y55" s="4">
        <v>6.5453979999999996</v>
      </c>
      <c r="Z55" s="4">
        <v>23.786937999999999</v>
      </c>
      <c r="AA55" s="4">
        <v>20.869938000000001</v>
      </c>
      <c r="AB55" s="4">
        <v>28.985188000000001</v>
      </c>
      <c r="AC55" s="4">
        <v>15.1755</v>
      </c>
      <c r="AD55" s="4">
        <v>11.182437999999999</v>
      </c>
      <c r="AE55" s="4">
        <v>4.4065459999999996</v>
      </c>
      <c r="AF55" s="4">
        <v>11.132807</v>
      </c>
      <c r="AG55" s="4">
        <v>0</v>
      </c>
      <c r="AH55" s="4">
        <v>9.9957510000000003</v>
      </c>
      <c r="AI55" s="4">
        <v>0</v>
      </c>
    </row>
    <row r="56" spans="1:35">
      <c r="A56" s="4">
        <v>-440</v>
      </c>
      <c r="B56">
        <v>29.05904</v>
      </c>
      <c r="C56">
        <v>0.61941000000000002</v>
      </c>
      <c r="D56">
        <v>0.61737399999999998</v>
      </c>
      <c r="E56">
        <v>9.0933E-2</v>
      </c>
      <c r="F56">
        <f t="shared" si="7"/>
        <v>9.0933E-2</v>
      </c>
      <c r="G56">
        <v>0.78253099999999998</v>
      </c>
      <c r="H56">
        <v>2.8570850000000001</v>
      </c>
      <c r="I56">
        <v>0.61685000000000001</v>
      </c>
      <c r="J56">
        <f t="shared" si="1"/>
        <v>7.8438277477880011E-3</v>
      </c>
      <c r="K56">
        <f t="shared" si="2"/>
        <v>2.86384598192134E-2</v>
      </c>
      <c r="L56">
        <f t="shared" si="8"/>
        <v>6.1830970865346278E-3</v>
      </c>
      <c r="M56">
        <v>0.19200400000000001</v>
      </c>
      <c r="N56">
        <v>0.47809499999999999</v>
      </c>
      <c r="O56">
        <v>0.18455199999999999</v>
      </c>
      <c r="P56">
        <v>-8.8661000000000004E-2</v>
      </c>
      <c r="Q56">
        <v>0.78030200000000005</v>
      </c>
      <c r="R56">
        <v>2.8489490000000002</v>
      </c>
      <c r="S56">
        <v>0.61509400000000003</v>
      </c>
      <c r="T56">
        <v>0.19118399999999999</v>
      </c>
      <c r="U56">
        <v>0.47605399999999998</v>
      </c>
      <c r="V56">
        <v>0.18376400000000001</v>
      </c>
      <c r="W56">
        <v>-8.8283E-2</v>
      </c>
      <c r="X56" s="5">
        <f t="shared" si="4"/>
        <v>14.298346305261989</v>
      </c>
      <c r="Y56" s="4">
        <v>6.5740749999999997</v>
      </c>
      <c r="Z56" s="4">
        <v>22.570374999999999</v>
      </c>
      <c r="AA56" s="4">
        <v>20.478563000000001</v>
      </c>
      <c r="AB56" s="4">
        <v>28.356438000000001</v>
      </c>
      <c r="AC56" s="4">
        <v>16.767313000000001</v>
      </c>
      <c r="AD56" s="4">
        <v>11.827313</v>
      </c>
      <c r="AE56" s="4">
        <v>4.2211449999999999</v>
      </c>
      <c r="AF56" s="4">
        <v>11.124544</v>
      </c>
      <c r="AG56" s="4">
        <v>0</v>
      </c>
      <c r="AH56" s="4">
        <v>9.9881890000000002</v>
      </c>
      <c r="AI56" s="4">
        <v>0</v>
      </c>
    </row>
    <row r="57" spans="1:35">
      <c r="A57" s="4">
        <v>-460</v>
      </c>
      <c r="B57">
        <v>29.082630000000002</v>
      </c>
      <c r="C57">
        <v>0.63048999999999999</v>
      </c>
      <c r="D57">
        <v>0.628413</v>
      </c>
      <c r="E57">
        <v>9.2766000000000001E-2</v>
      </c>
      <c r="F57">
        <f t="shared" si="7"/>
        <v>9.2766000000000001E-2</v>
      </c>
      <c r="G57">
        <v>0.80009799999999998</v>
      </c>
      <c r="H57">
        <v>2.665381</v>
      </c>
      <c r="I57">
        <v>0.59485200000000005</v>
      </c>
      <c r="J57">
        <f t="shared" si="1"/>
        <v>7.9729448484923502E-3</v>
      </c>
      <c r="K57">
        <f t="shared" si="2"/>
        <v>2.6560415990565391E-2</v>
      </c>
      <c r="L57">
        <f t="shared" si="8"/>
        <v>5.9276765958862186E-3</v>
      </c>
      <c r="M57">
        <v>0.10545300000000001</v>
      </c>
      <c r="N57">
        <v>0.387214</v>
      </c>
      <c r="O57">
        <v>9.4060000000000005E-2</v>
      </c>
      <c r="P57">
        <v>-0.122761</v>
      </c>
      <c r="Q57">
        <v>0.79849099999999995</v>
      </c>
      <c r="R57">
        <v>2.6600280000000001</v>
      </c>
      <c r="S57">
        <v>0.59365699999999999</v>
      </c>
      <c r="T57">
        <v>0.10513599999999999</v>
      </c>
      <c r="U57">
        <v>0.38604899999999998</v>
      </c>
      <c r="V57">
        <v>9.3776999999999999E-2</v>
      </c>
      <c r="W57">
        <v>-0.122391</v>
      </c>
      <c r="X57" s="5">
        <f t="shared" si="4"/>
        <v>14.162214803830356</v>
      </c>
      <c r="Y57" s="4">
        <v>7.2573350000000003</v>
      </c>
      <c r="Z57" s="4">
        <v>20.012499999999999</v>
      </c>
      <c r="AA57" s="4">
        <v>18.794813000000001</v>
      </c>
      <c r="AB57" s="4">
        <v>28.667124999999999</v>
      </c>
      <c r="AC57" s="4">
        <v>19.612563000000002</v>
      </c>
      <c r="AD57" s="4">
        <v>12.913</v>
      </c>
      <c r="AE57" s="4">
        <v>4.0763160000000003</v>
      </c>
      <c r="AF57" s="4">
        <v>11.156647</v>
      </c>
      <c r="AG57" s="4">
        <v>0</v>
      </c>
      <c r="AH57" s="4">
        <v>10.017566</v>
      </c>
      <c r="AI57" s="4">
        <v>0</v>
      </c>
    </row>
    <row r="58" spans="1:35">
      <c r="A58" s="4">
        <v>-480</v>
      </c>
      <c r="B58">
        <v>29.104430000000001</v>
      </c>
      <c r="C58">
        <v>0.63369799999999998</v>
      </c>
      <c r="D58">
        <v>0.631772</v>
      </c>
      <c r="E58">
        <v>8.6022000000000001E-2</v>
      </c>
      <c r="F58">
        <f t="shared" si="7"/>
        <v>8.6022000000000001E-2</v>
      </c>
      <c r="G58">
        <v>0.82581599999999999</v>
      </c>
      <c r="H58">
        <v>2.7316440000000002</v>
      </c>
      <c r="I58">
        <v>0.62585800000000003</v>
      </c>
      <c r="J58">
        <f t="shared" si="1"/>
        <v>8.2398211492687619E-3</v>
      </c>
      <c r="K58">
        <f t="shared" si="2"/>
        <v>2.7255778531141462E-2</v>
      </c>
      <c r="L58">
        <f t="shared" si="8"/>
        <v>6.2446816056349703E-3</v>
      </c>
      <c r="M58">
        <v>0.111807</v>
      </c>
      <c r="N58">
        <v>0.34726200000000002</v>
      </c>
      <c r="O58">
        <v>0.103017</v>
      </c>
      <c r="P58">
        <v>-0.28037200000000001</v>
      </c>
      <c r="Q58">
        <v>0.82258500000000001</v>
      </c>
      <c r="R58">
        <v>2.7209569999999998</v>
      </c>
      <c r="S58">
        <v>0.62340899999999999</v>
      </c>
      <c r="T58">
        <v>0.111152</v>
      </c>
      <c r="U58">
        <v>0.34522599999999998</v>
      </c>
      <c r="V58">
        <v>0.102413</v>
      </c>
      <c r="W58">
        <v>-0.27872799999999998</v>
      </c>
      <c r="X58" s="5">
        <f t="shared" si="4"/>
        <v>14.324403832713578</v>
      </c>
      <c r="Y58" s="4">
        <v>7.2170370000000004</v>
      </c>
      <c r="Z58" s="4">
        <v>18.685562999999998</v>
      </c>
      <c r="AA58" s="4">
        <v>17.465624999999999</v>
      </c>
      <c r="AB58" s="4">
        <v>30.212125</v>
      </c>
      <c r="AC58" s="4">
        <v>21.832063000000002</v>
      </c>
      <c r="AD58" s="4">
        <v>11.804625</v>
      </c>
      <c r="AE58" s="4">
        <v>3.9994269999999998</v>
      </c>
      <c r="AF58" s="4">
        <v>11.149604</v>
      </c>
      <c r="AG58" s="4">
        <v>0</v>
      </c>
      <c r="AH58" s="4">
        <v>10.011122</v>
      </c>
      <c r="AI58" s="4">
        <v>0</v>
      </c>
    </row>
    <row r="59" spans="1:35">
      <c r="A59" s="4">
        <v>-500</v>
      </c>
      <c r="B59">
        <v>29.136690000000002</v>
      </c>
      <c r="C59">
        <v>0.65293900000000005</v>
      </c>
      <c r="D59">
        <v>0.65089399999999997</v>
      </c>
      <c r="E59">
        <v>9.1356999999999994E-2</v>
      </c>
      <c r="F59">
        <f t="shared" si="7"/>
        <v>9.1356999999999994E-2</v>
      </c>
      <c r="G59">
        <v>0.83071600000000001</v>
      </c>
      <c r="H59">
        <v>2.775401</v>
      </c>
      <c r="I59">
        <v>0.62922100000000003</v>
      </c>
      <c r="J59">
        <f t="shared" si="1"/>
        <v>8.2845261485113442E-3</v>
      </c>
      <c r="K59">
        <f t="shared" si="2"/>
        <v>2.7678390878596935E-2</v>
      </c>
      <c r="L59">
        <f t="shared" si="8"/>
        <v>6.2750661209034818E-3</v>
      </c>
      <c r="M59">
        <v>4.6814000000000001E-2</v>
      </c>
      <c r="N59">
        <v>0.169211</v>
      </c>
      <c r="O59">
        <v>7.4566999999999994E-2</v>
      </c>
      <c r="P59">
        <v>-0.46925499999999998</v>
      </c>
      <c r="Q59">
        <v>0.82833500000000004</v>
      </c>
      <c r="R59">
        <v>2.7674470000000002</v>
      </c>
      <c r="S59">
        <v>0.62741800000000003</v>
      </c>
      <c r="T59">
        <v>4.6613000000000002E-2</v>
      </c>
      <c r="U59">
        <v>0.16848399999999999</v>
      </c>
      <c r="V59">
        <v>7.4246000000000006E-2</v>
      </c>
      <c r="W59">
        <v>-0.46723900000000002</v>
      </c>
      <c r="X59" s="5">
        <f t="shared" si="4"/>
        <v>13.939950344571525</v>
      </c>
      <c r="Y59" s="4">
        <v>7.9350940000000003</v>
      </c>
      <c r="Z59" s="4">
        <v>17.116313000000002</v>
      </c>
      <c r="AA59" s="4">
        <v>17.171562999999999</v>
      </c>
      <c r="AB59" s="4">
        <v>33.130625000000002</v>
      </c>
      <c r="AC59" s="4">
        <v>22.877624999999998</v>
      </c>
      <c r="AD59" s="4">
        <v>9.703875</v>
      </c>
      <c r="AE59" s="4">
        <v>3.929427</v>
      </c>
      <c r="AF59" s="4">
        <v>11.152369</v>
      </c>
      <c r="AG59" s="4">
        <v>0</v>
      </c>
      <c r="AH59" s="4">
        <v>10.013650999999999</v>
      </c>
      <c r="AI59" s="4">
        <v>0</v>
      </c>
    </row>
    <row r="60" spans="1:35">
      <c r="A60" s="4">
        <v>-520</v>
      </c>
      <c r="B60">
        <v>29.160309999999999</v>
      </c>
      <c r="C60">
        <v>0.65801900000000002</v>
      </c>
      <c r="D60">
        <v>0.65615999999999997</v>
      </c>
      <c r="E60">
        <v>8.3044000000000007E-2</v>
      </c>
      <c r="F60">
        <f t="shared" si="7"/>
        <v>8.3044000000000007E-2</v>
      </c>
      <c r="G60">
        <v>0.84448599999999996</v>
      </c>
      <c r="H60">
        <v>2.5227149999999998</v>
      </c>
      <c r="I60">
        <v>0.60395900000000002</v>
      </c>
      <c r="J60">
        <f t="shared" si="1"/>
        <v>8.4149822184458548E-3</v>
      </c>
      <c r="K60">
        <f t="shared" si="2"/>
        <v>2.5137896740984021E-2</v>
      </c>
      <c r="L60">
        <f t="shared" si="8"/>
        <v>6.0182220257888703E-3</v>
      </c>
      <c r="M60">
        <v>1.915E-3</v>
      </c>
      <c r="N60">
        <v>0.10466200000000001</v>
      </c>
      <c r="O60">
        <v>6.8529999999999997E-3</v>
      </c>
      <c r="P60">
        <v>-0.47715099999999999</v>
      </c>
      <c r="Q60">
        <v>0.84136500000000003</v>
      </c>
      <c r="R60">
        <v>2.5133920000000001</v>
      </c>
      <c r="S60">
        <v>0.60172599999999998</v>
      </c>
      <c r="T60">
        <v>1.9040000000000001E-3</v>
      </c>
      <c r="U60">
        <v>0.10408299999999999</v>
      </c>
      <c r="V60">
        <v>6.8149999999999999E-3</v>
      </c>
      <c r="W60">
        <v>-0.47450900000000001</v>
      </c>
      <c r="X60" s="5">
        <f t="shared" si="4"/>
        <v>13.940815111514857</v>
      </c>
      <c r="Y60" s="4">
        <v>8.1619670000000006</v>
      </c>
      <c r="Z60" s="4">
        <v>16.597438</v>
      </c>
      <c r="AA60" s="4">
        <v>17.606999999999999</v>
      </c>
      <c r="AB60" s="4">
        <v>36.428249999999998</v>
      </c>
      <c r="AC60" s="4">
        <v>22.232938000000001</v>
      </c>
      <c r="AD60" s="4">
        <v>7.1343750000000004</v>
      </c>
      <c r="AE60" s="4">
        <v>3.9962580000000001</v>
      </c>
      <c r="AF60" s="4">
        <v>11.156834</v>
      </c>
      <c r="AG60" s="4">
        <v>0</v>
      </c>
      <c r="AH60" s="4">
        <v>10.017737</v>
      </c>
      <c r="AI60" s="4">
        <v>0</v>
      </c>
    </row>
    <row r="61" spans="1:35">
      <c r="A61" s="4">
        <v>-540</v>
      </c>
      <c r="B61">
        <v>29.195900000000002</v>
      </c>
      <c r="C61">
        <v>0.67151499999999997</v>
      </c>
      <c r="D61">
        <v>0.66970799999999997</v>
      </c>
      <c r="E61">
        <v>8.0707000000000001E-2</v>
      </c>
      <c r="F61">
        <f t="shared" si="7"/>
        <v>8.0707000000000001E-2</v>
      </c>
      <c r="G61">
        <v>0.82413400000000003</v>
      </c>
      <c r="H61">
        <v>2.5966269999999998</v>
      </c>
      <c r="I61">
        <v>0.60271399999999997</v>
      </c>
      <c r="J61">
        <f t="shared" si="1"/>
        <v>8.2228922958270459E-3</v>
      </c>
      <c r="K61">
        <f t="shared" si="2"/>
        <v>2.5908146191561676E-2</v>
      </c>
      <c r="L61">
        <f t="shared" si="8"/>
        <v>6.0136486386766002E-3</v>
      </c>
      <c r="M61">
        <v>-1.1635E-2</v>
      </c>
      <c r="N61">
        <v>0.130522</v>
      </c>
      <c r="O61">
        <v>-4.764E-3</v>
      </c>
      <c r="P61">
        <v>-0.69947499999999996</v>
      </c>
      <c r="Q61">
        <v>0.82274199999999997</v>
      </c>
      <c r="R61">
        <v>2.5922399999999999</v>
      </c>
      <c r="S61">
        <v>0.60169600000000001</v>
      </c>
      <c r="T61">
        <v>-1.1606E-2</v>
      </c>
      <c r="U61">
        <v>0.130192</v>
      </c>
      <c r="V61">
        <v>-4.751E-3</v>
      </c>
      <c r="W61">
        <v>-0.69770299999999996</v>
      </c>
      <c r="X61" s="5">
        <f t="shared" si="4"/>
        <v>13.503818208424519</v>
      </c>
      <c r="Y61" s="4">
        <v>8.4516790000000004</v>
      </c>
      <c r="Z61" s="4">
        <v>17.062249999999999</v>
      </c>
      <c r="AA61" s="4">
        <v>19.394124999999999</v>
      </c>
      <c r="AB61" s="4">
        <v>40.085813000000002</v>
      </c>
      <c r="AC61" s="4">
        <v>18.923563000000001</v>
      </c>
      <c r="AD61" s="4">
        <v>4.5342500000000001</v>
      </c>
      <c r="AE61" s="4">
        <v>4.2018800000000001</v>
      </c>
      <c r="AF61" s="4">
        <v>11.149702</v>
      </c>
      <c r="AG61" s="4">
        <v>0</v>
      </c>
      <c r="AH61" s="4">
        <v>10.011210999999999</v>
      </c>
      <c r="AI61" s="4">
        <v>0</v>
      </c>
    </row>
    <row r="62" spans="1:35">
      <c r="A62" s="4">
        <v>-560</v>
      </c>
      <c r="B62">
        <v>29.233309999999999</v>
      </c>
      <c r="C62">
        <v>0.684137</v>
      </c>
      <c r="D62">
        <v>0.68243100000000001</v>
      </c>
      <c r="E62">
        <v>7.6232999999999995E-2</v>
      </c>
      <c r="F62">
        <f t="shared" si="7"/>
        <v>7.6232999999999995E-2</v>
      </c>
      <c r="G62">
        <v>0.86208300000000004</v>
      </c>
      <c r="H62">
        <v>2.5009220000000001</v>
      </c>
      <c r="I62">
        <v>0.61329</v>
      </c>
      <c r="J62">
        <f t="shared" si="1"/>
        <v>8.6089730861095334E-3</v>
      </c>
      <c r="K62">
        <f t="shared" si="2"/>
        <v>2.4974822828497053E-2</v>
      </c>
      <c r="L62">
        <f t="shared" si="8"/>
        <v>6.1244649343278031E-3</v>
      </c>
      <c r="M62">
        <v>-7.9053999999999999E-2</v>
      </c>
      <c r="N62">
        <v>4.9299000000000003E-2</v>
      </c>
      <c r="O62">
        <v>-7.1877999999999997E-2</v>
      </c>
      <c r="P62">
        <v>-0.87749699999999997</v>
      </c>
      <c r="Q62">
        <v>0.86071399999999998</v>
      </c>
      <c r="R62">
        <v>2.4969489999999999</v>
      </c>
      <c r="S62">
        <v>0.61231599999999997</v>
      </c>
      <c r="T62">
        <v>-7.8866000000000006E-2</v>
      </c>
      <c r="U62">
        <v>4.9181000000000002E-2</v>
      </c>
      <c r="V62">
        <v>-7.1706000000000006E-2</v>
      </c>
      <c r="W62">
        <v>-0.87540700000000005</v>
      </c>
      <c r="X62" s="5">
        <f t="shared" si="4"/>
        <v>13.562276558626907</v>
      </c>
      <c r="Y62" s="4">
        <v>8.4633120000000002</v>
      </c>
      <c r="Z62" s="4">
        <v>18.261125</v>
      </c>
      <c r="AA62" s="4">
        <v>21.738562999999999</v>
      </c>
      <c r="AB62" s="4">
        <v>42.540374999999997</v>
      </c>
      <c r="AC62" s="4">
        <v>14.91</v>
      </c>
      <c r="AD62" s="4">
        <v>2.549938</v>
      </c>
      <c r="AE62" s="4">
        <v>4.562252</v>
      </c>
      <c r="AF62" s="4">
        <v>11.144973999999999</v>
      </c>
      <c r="AG62" s="4">
        <v>0</v>
      </c>
      <c r="AH62" s="4">
        <v>10.006883999999999</v>
      </c>
      <c r="AI62" s="4">
        <v>0</v>
      </c>
    </row>
    <row r="63" spans="1:35">
      <c r="A63" s="4">
        <v>-580</v>
      </c>
      <c r="B63">
        <v>29.232970000000002</v>
      </c>
      <c r="C63">
        <v>0.69682500000000003</v>
      </c>
      <c r="D63">
        <v>0.69520400000000004</v>
      </c>
      <c r="E63">
        <v>7.2414000000000006E-2</v>
      </c>
      <c r="F63">
        <f t="shared" si="7"/>
        <v>7.2414000000000006E-2</v>
      </c>
      <c r="G63">
        <v>0.82405499999999998</v>
      </c>
      <c r="H63">
        <v>2.4868549999999998</v>
      </c>
      <c r="I63">
        <v>0.55546899999999999</v>
      </c>
      <c r="J63">
        <f t="shared" si="1"/>
        <v>8.2285845827974081E-3</v>
      </c>
      <c r="K63">
        <f t="shared" si="2"/>
        <v>2.4832440447121424E-2</v>
      </c>
      <c r="L63">
        <f t="shared" si="8"/>
        <v>5.5466244966924459E-3</v>
      </c>
      <c r="M63">
        <v>-0.130772</v>
      </c>
      <c r="N63">
        <v>-2.1514999999999999E-2</v>
      </c>
      <c r="O63">
        <v>-0.10492600000000001</v>
      </c>
      <c r="P63">
        <v>-0.95768399999999998</v>
      </c>
      <c r="Q63">
        <v>0.82319600000000004</v>
      </c>
      <c r="R63">
        <v>2.4842610000000001</v>
      </c>
      <c r="S63">
        <v>0.55488999999999999</v>
      </c>
      <c r="T63">
        <v>-0.13056699999999999</v>
      </c>
      <c r="U63">
        <v>-2.1481E-2</v>
      </c>
      <c r="V63">
        <v>-0.10476199999999999</v>
      </c>
      <c r="W63">
        <v>-0.95618499999999995</v>
      </c>
      <c r="X63" s="5">
        <f t="shared" si="4"/>
        <v>13.017837481152519</v>
      </c>
      <c r="Y63" s="4">
        <v>7.8961600000000001</v>
      </c>
      <c r="Z63" s="4">
        <v>23.201187999999998</v>
      </c>
      <c r="AA63" s="4">
        <v>24.608063000000001</v>
      </c>
      <c r="AB63" s="4">
        <v>40.142437999999999</v>
      </c>
      <c r="AC63" s="4">
        <v>10.641</v>
      </c>
      <c r="AD63" s="4">
        <v>1.407313</v>
      </c>
      <c r="AE63" s="4">
        <v>5.0029060000000003</v>
      </c>
      <c r="AF63" s="4">
        <v>11.145393</v>
      </c>
      <c r="AG63" s="4">
        <v>0</v>
      </c>
      <c r="AH63" s="4">
        <v>10.007268</v>
      </c>
      <c r="AI63" s="4">
        <v>0</v>
      </c>
    </row>
    <row r="64" spans="1:35">
      <c r="A64" s="4">
        <v>-600</v>
      </c>
      <c r="B64">
        <v>29.255120000000002</v>
      </c>
      <c r="C64">
        <v>0.705009</v>
      </c>
      <c r="D64">
        <v>0.703538</v>
      </c>
      <c r="E64">
        <v>6.5703999999999999E-2</v>
      </c>
      <c r="F64">
        <f t="shared" si="7"/>
        <v>6.5703999999999999E-2</v>
      </c>
      <c r="G64">
        <v>0.79649999999999999</v>
      </c>
      <c r="H64">
        <v>2.5314199999999998</v>
      </c>
      <c r="I64">
        <v>0.50078999999999996</v>
      </c>
      <c r="J64">
        <f t="shared" si="1"/>
        <v>7.9586700074576727E-3</v>
      </c>
      <c r="K64">
        <f t="shared" si="2"/>
        <v>2.5294082147242311E-2</v>
      </c>
      <c r="L64">
        <f t="shared" si="8"/>
        <v>5.0039200916945732E-3</v>
      </c>
      <c r="M64">
        <v>-0.171155</v>
      </c>
      <c r="N64">
        <v>-7.9880000000000007E-2</v>
      </c>
      <c r="O64">
        <v>-0.107872</v>
      </c>
      <c r="P64">
        <v>-1.2146710000000001</v>
      </c>
      <c r="Q64">
        <v>0.79518900000000003</v>
      </c>
      <c r="R64">
        <v>2.5272559999999999</v>
      </c>
      <c r="S64">
        <v>0.49996600000000002</v>
      </c>
      <c r="T64">
        <v>-0.170733</v>
      </c>
      <c r="U64">
        <v>-7.9683000000000004E-2</v>
      </c>
      <c r="V64">
        <v>-0.10760599999999999</v>
      </c>
      <c r="W64">
        <v>-1.2116750000000001</v>
      </c>
      <c r="X64" s="5">
        <f t="shared" si="4"/>
        <v>12.653934664645833</v>
      </c>
      <c r="Y64" s="4">
        <v>7.6805919999999999</v>
      </c>
      <c r="Z64" s="4">
        <v>26.501999999999999</v>
      </c>
      <c r="AA64" s="4">
        <v>28.097313</v>
      </c>
      <c r="AB64" s="4">
        <v>38.641438000000001</v>
      </c>
      <c r="AC64" s="4">
        <v>6.2854999999999999</v>
      </c>
      <c r="AD64" s="4">
        <v>0.47375</v>
      </c>
      <c r="AE64" s="4">
        <v>5.5436649999999998</v>
      </c>
      <c r="AF64" s="4">
        <v>11.141795999999999</v>
      </c>
      <c r="AG64" s="4">
        <v>0</v>
      </c>
      <c r="AH64" s="4">
        <v>10.003976</v>
      </c>
      <c r="AI64" s="4">
        <v>0</v>
      </c>
    </row>
    <row r="65" spans="1:35">
      <c r="A65" s="4">
        <v>-620</v>
      </c>
      <c r="B65">
        <v>29.25666</v>
      </c>
      <c r="C65">
        <v>0.721441</v>
      </c>
      <c r="D65">
        <v>0.72005399999999997</v>
      </c>
      <c r="E65">
        <v>6.1920999999999997E-2</v>
      </c>
      <c r="F65">
        <f t="shared" si="7"/>
        <v>6.1920999999999997E-2</v>
      </c>
      <c r="G65">
        <v>0.806616</v>
      </c>
      <c r="H65">
        <v>2.320049</v>
      </c>
      <c r="I65">
        <v>0.44085400000000002</v>
      </c>
      <c r="J65">
        <f t="shared" si="1"/>
        <v>8.0743695460204004E-3</v>
      </c>
      <c r="K65">
        <f t="shared" si="2"/>
        <v>2.3224102907548429E-2</v>
      </c>
      <c r="L65">
        <f t="shared" si="8"/>
        <v>4.4130269072784048E-3</v>
      </c>
      <c r="M65">
        <v>-0.189085</v>
      </c>
      <c r="N65">
        <v>-5.6471E-2</v>
      </c>
      <c r="O65">
        <v>-0.13553499999999999</v>
      </c>
      <c r="P65">
        <v>-0.91875600000000002</v>
      </c>
      <c r="Q65">
        <v>0.80624499999999999</v>
      </c>
      <c r="R65">
        <v>2.3189820000000001</v>
      </c>
      <c r="S65">
        <v>0.44065100000000001</v>
      </c>
      <c r="T65">
        <v>-0.18895500000000001</v>
      </c>
      <c r="U65">
        <v>-5.6432000000000003E-2</v>
      </c>
      <c r="V65">
        <v>-0.13544200000000001</v>
      </c>
      <c r="W65">
        <v>-0.91812199999999999</v>
      </c>
      <c r="X65" s="5">
        <f t="shared" si="4"/>
        <v>12.455279887032249</v>
      </c>
      <c r="Y65" s="4">
        <v>6.49777</v>
      </c>
      <c r="Z65" s="4">
        <v>32.86</v>
      </c>
      <c r="AA65" s="4">
        <v>29.181312999999999</v>
      </c>
      <c r="AB65" s="4">
        <v>33.242812999999998</v>
      </c>
      <c r="AC65" s="4">
        <v>4.5627500000000003</v>
      </c>
      <c r="AD65" s="4">
        <v>0.15312500000000001</v>
      </c>
      <c r="AE65" s="4">
        <v>6.1833400000000003</v>
      </c>
      <c r="AF65" s="4">
        <v>11.131894000000001</v>
      </c>
      <c r="AG65" s="4">
        <v>0</v>
      </c>
      <c r="AH65" s="4">
        <v>9.9949150000000007</v>
      </c>
      <c r="AI65" s="4">
        <v>0</v>
      </c>
    </row>
    <row r="66" spans="1:35">
      <c r="A66" s="4">
        <v>-640</v>
      </c>
      <c r="B66">
        <v>29.282029999999999</v>
      </c>
      <c r="C66">
        <v>0.73124500000000003</v>
      </c>
      <c r="D66">
        <v>0.73008700000000004</v>
      </c>
      <c r="E66">
        <v>5.1763000000000003E-2</v>
      </c>
      <c r="F66">
        <f t="shared" si="7"/>
        <v>5.1763000000000003E-2</v>
      </c>
      <c r="G66">
        <v>0.78135699999999997</v>
      </c>
      <c r="H66">
        <v>2.2718289999999999</v>
      </c>
      <c r="I66">
        <v>0.36914200000000003</v>
      </c>
      <c r="J66">
        <f t="shared" si="1"/>
        <v>7.8063380954961157E-3</v>
      </c>
      <c r="K66">
        <f t="shared" si="2"/>
        <v>2.2697262927385106E-2</v>
      </c>
      <c r="L66">
        <f t="shared" si="8"/>
        <v>3.6880033803339922E-3</v>
      </c>
      <c r="M66">
        <v>-0.20108100000000001</v>
      </c>
      <c r="N66">
        <v>-8.2735000000000003E-2</v>
      </c>
      <c r="O66">
        <v>-0.125832</v>
      </c>
      <c r="P66">
        <v>-1.227752</v>
      </c>
      <c r="Q66">
        <v>0.77935600000000005</v>
      </c>
      <c r="R66">
        <v>2.2660119999999999</v>
      </c>
      <c r="S66">
        <v>0.368197</v>
      </c>
      <c r="T66">
        <v>-0.20030899999999999</v>
      </c>
      <c r="U66">
        <v>-8.2417000000000004E-2</v>
      </c>
      <c r="V66">
        <v>-0.12534899999999999</v>
      </c>
      <c r="W66">
        <v>-1.2230399999999999</v>
      </c>
      <c r="X66" s="5">
        <f t="shared" si="4"/>
        <v>12.082610312110649</v>
      </c>
      <c r="Y66" s="4">
        <v>5.3690059999999997</v>
      </c>
      <c r="Z66" s="4">
        <v>36.974249999999998</v>
      </c>
      <c r="AA66" s="4">
        <v>30.471625</v>
      </c>
      <c r="AB66" s="4">
        <v>29.349688</v>
      </c>
      <c r="AC66" s="4">
        <v>3.1334379999999999</v>
      </c>
      <c r="AD66" s="4">
        <v>7.0999999999999994E-2</v>
      </c>
      <c r="AE66" s="4">
        <v>6.7424460000000002</v>
      </c>
      <c r="AF66" s="4">
        <v>11.142511000000001</v>
      </c>
      <c r="AG66" s="4">
        <v>0</v>
      </c>
      <c r="AH66" s="4">
        <v>10.004631</v>
      </c>
      <c r="AI66" s="4">
        <v>0</v>
      </c>
    </row>
    <row r="67" spans="1:35">
      <c r="A67" s="4">
        <v>-660</v>
      </c>
      <c r="B67">
        <v>29.291650000000001</v>
      </c>
      <c r="C67">
        <v>0.75043700000000002</v>
      </c>
      <c r="D67">
        <v>0.74929699999999999</v>
      </c>
      <c r="E67">
        <v>5.0934E-2</v>
      </c>
      <c r="F67">
        <f t="shared" si="7"/>
        <v>5.0934E-2</v>
      </c>
      <c r="G67">
        <v>0.72931800000000002</v>
      </c>
      <c r="H67">
        <v>2.1204230000000002</v>
      </c>
      <c r="I67">
        <v>0.34545500000000001</v>
      </c>
      <c r="J67">
        <f t="shared" si="1"/>
        <v>7.2776572218764763E-3</v>
      </c>
      <c r="K67">
        <f t="shared" si="2"/>
        <v>2.1159098993008517E-2</v>
      </c>
      <c r="L67">
        <f t="shared" si="8"/>
        <v>3.4471973481846577E-3</v>
      </c>
      <c r="M67">
        <v>-0.24263999999999999</v>
      </c>
      <c r="N67">
        <v>-0.12288499999999999</v>
      </c>
      <c r="O67">
        <v>-0.20480899999999999</v>
      </c>
      <c r="P67">
        <v>-1.185357</v>
      </c>
      <c r="Q67">
        <v>0.72948100000000005</v>
      </c>
      <c r="R67">
        <v>2.120895</v>
      </c>
      <c r="S67">
        <v>0.34553200000000001</v>
      </c>
      <c r="T67">
        <v>-0.24272099999999999</v>
      </c>
      <c r="U67">
        <v>-0.12292599999999999</v>
      </c>
      <c r="V67">
        <v>-0.204878</v>
      </c>
      <c r="W67">
        <v>-1.1857530000000001</v>
      </c>
      <c r="X67" s="5">
        <f t="shared" si="4"/>
        <v>11.36793442148298</v>
      </c>
      <c r="Y67" s="4">
        <v>4.1502999999999997</v>
      </c>
      <c r="Z67" s="4">
        <v>39.912813</v>
      </c>
      <c r="AA67" s="4">
        <v>31.218875000000001</v>
      </c>
      <c r="AB67" s="4">
        <v>26.248249999999999</v>
      </c>
      <c r="AC67" s="4">
        <v>2.56575</v>
      </c>
      <c r="AD67" s="4">
        <v>5.4313E-2</v>
      </c>
      <c r="AE67" s="4">
        <v>7.316306</v>
      </c>
      <c r="AF67" s="4">
        <v>11.149099</v>
      </c>
      <c r="AG67" s="4">
        <v>0</v>
      </c>
      <c r="AH67" s="4">
        <v>10.010659</v>
      </c>
      <c r="AI67" s="4">
        <v>0</v>
      </c>
    </row>
    <row r="68" spans="1:35">
      <c r="A68" s="4">
        <v>-680</v>
      </c>
      <c r="B68">
        <v>29.300909999999998</v>
      </c>
      <c r="C68">
        <v>0.76702400000000004</v>
      </c>
      <c r="D68">
        <v>0.76608299999999996</v>
      </c>
      <c r="E68">
        <v>4.2043999999999998E-2</v>
      </c>
      <c r="F68">
        <f t="shared" si="7"/>
        <v>4.2043999999999998E-2</v>
      </c>
      <c r="G68">
        <v>0.71906099999999995</v>
      </c>
      <c r="H68">
        <v>2.2512310000000002</v>
      </c>
      <c r="I68">
        <v>0.275731</v>
      </c>
      <c r="J68">
        <f t="shared" si="1"/>
        <v>7.1722559454780411E-3</v>
      </c>
      <c r="K68">
        <f t="shared" si="2"/>
        <v>2.2454847258291687E-2</v>
      </c>
      <c r="L68">
        <f t="shared" si="8"/>
        <v>2.7502719575983204E-3</v>
      </c>
      <c r="M68">
        <v>-0.17084199999999999</v>
      </c>
      <c r="N68">
        <v>-2.5373E-2</v>
      </c>
      <c r="O68">
        <v>-0.13859299999999999</v>
      </c>
      <c r="P68">
        <v>-1.217875</v>
      </c>
      <c r="Q68">
        <v>0.71818300000000002</v>
      </c>
      <c r="R68">
        <v>2.2484820000000001</v>
      </c>
      <c r="S68">
        <v>0.27539400000000003</v>
      </c>
      <c r="T68">
        <v>-0.17052899999999999</v>
      </c>
      <c r="U68">
        <v>-2.5326999999999999E-2</v>
      </c>
      <c r="V68">
        <v>-0.13833899999999999</v>
      </c>
      <c r="W68">
        <v>-1.2156450000000001</v>
      </c>
      <c r="X68" s="5">
        <f t="shared" si="4"/>
        <v>11.041267618720138</v>
      </c>
      <c r="Y68" s="4">
        <v>2.8038370000000001</v>
      </c>
      <c r="Z68" s="4">
        <v>41.533875000000002</v>
      </c>
      <c r="AA68" s="4">
        <v>31.401499999999999</v>
      </c>
      <c r="AB68" s="4">
        <v>24.469688000000001</v>
      </c>
      <c r="AC68" s="4">
        <v>2.5383749999999998</v>
      </c>
      <c r="AD68" s="4">
        <v>5.6563000000000002E-2</v>
      </c>
      <c r="AE68" s="4">
        <v>7.7584730000000004</v>
      </c>
      <c r="AF68" s="4">
        <v>11.151424</v>
      </c>
      <c r="AG68" s="4">
        <v>0</v>
      </c>
      <c r="AH68" s="4">
        <v>10.012786999999999</v>
      </c>
      <c r="AI68" s="4">
        <v>0</v>
      </c>
    </row>
    <row r="69" spans="1:35">
      <c r="A69" s="4">
        <v>-700</v>
      </c>
      <c r="B69">
        <v>29.347860000000001</v>
      </c>
      <c r="C69">
        <v>0.78154900000000005</v>
      </c>
      <c r="D69">
        <v>0.78054800000000002</v>
      </c>
      <c r="E69">
        <v>4.4701999999999999E-2</v>
      </c>
      <c r="F69">
        <f t="shared" si="7"/>
        <v>4.4701999999999999E-2</v>
      </c>
      <c r="G69">
        <v>0.67450600000000005</v>
      </c>
      <c r="H69">
        <v>2.1008629999999999</v>
      </c>
      <c r="I69">
        <v>0.26714599999999999</v>
      </c>
      <c r="J69">
        <f t="shared" ref="J69:J89" si="9">G69/$AH69^2</f>
        <v>6.7386378964315093E-3</v>
      </c>
      <c r="K69">
        <f t="shared" ref="K69:K89" si="10">H69/$AH69^2</f>
        <v>2.0988627272419798E-2</v>
      </c>
      <c r="L69">
        <f t="shared" si="8"/>
        <v>2.6689164506766313E-3</v>
      </c>
      <c r="M69">
        <v>-0.21856700000000001</v>
      </c>
      <c r="N69">
        <v>-6.2202E-2</v>
      </c>
      <c r="O69">
        <v>-0.15285299999999999</v>
      </c>
      <c r="P69">
        <v>-1.1731959999999999</v>
      </c>
      <c r="Q69">
        <v>0.672902</v>
      </c>
      <c r="R69">
        <v>2.0958679999999998</v>
      </c>
      <c r="S69">
        <v>0.266511</v>
      </c>
      <c r="T69">
        <v>-0.21778800000000001</v>
      </c>
      <c r="U69">
        <v>-6.198E-2</v>
      </c>
      <c r="V69">
        <v>-0.152308</v>
      </c>
      <c r="W69">
        <v>-1.1690130000000001</v>
      </c>
      <c r="X69" s="5">
        <f t="shared" ref="X69:X89" si="11">SQRT(G69)/C69/AH69*100</f>
        <v>10.503398627903811</v>
      </c>
      <c r="Y69" s="4">
        <v>1.397661</v>
      </c>
      <c r="Z69" s="4">
        <v>43.881312999999999</v>
      </c>
      <c r="AA69" s="4">
        <v>31.594374999999999</v>
      </c>
      <c r="AB69" s="4">
        <v>22.488375000000001</v>
      </c>
      <c r="AC69" s="4">
        <v>1.9973129999999999</v>
      </c>
      <c r="AD69" s="4">
        <v>3.8625E-2</v>
      </c>
      <c r="AE69" s="4">
        <v>8.0873930000000005</v>
      </c>
      <c r="AF69" s="4">
        <v>11.142657</v>
      </c>
      <c r="AG69" s="4">
        <v>0</v>
      </c>
      <c r="AH69" s="4">
        <v>10.004764</v>
      </c>
      <c r="AI69" s="4">
        <v>0</v>
      </c>
    </row>
    <row r="70" spans="1:35">
      <c r="A70" s="4">
        <v>-720</v>
      </c>
      <c r="B70">
        <v>29.332709999999999</v>
      </c>
      <c r="C70">
        <v>0.79516500000000001</v>
      </c>
      <c r="D70">
        <v>0.79434400000000005</v>
      </c>
      <c r="E70">
        <v>3.6688999999999999E-2</v>
      </c>
      <c r="F70">
        <f t="shared" si="7"/>
        <v>3.6688999999999999E-2</v>
      </c>
      <c r="G70">
        <v>0.69708099999999995</v>
      </c>
      <c r="H70">
        <v>2.055164</v>
      </c>
      <c r="I70">
        <v>0.225494</v>
      </c>
      <c r="J70">
        <f t="shared" si="9"/>
        <v>6.9613838820579985E-3</v>
      </c>
      <c r="K70">
        <f t="shared" si="10"/>
        <v>2.0523849516176522E-2</v>
      </c>
      <c r="L70">
        <f t="shared" si="8"/>
        <v>2.2518908091036572E-3</v>
      </c>
      <c r="M70">
        <v>-0.20028199999999999</v>
      </c>
      <c r="N70">
        <v>-7.6718999999999996E-2</v>
      </c>
      <c r="O70">
        <v>-8.6681999999999995E-2</v>
      </c>
      <c r="P70">
        <v>-0.93280200000000002</v>
      </c>
      <c r="Q70">
        <v>0.69680399999999998</v>
      </c>
      <c r="R70">
        <v>2.0543469999999999</v>
      </c>
      <c r="S70">
        <v>0.22540499999999999</v>
      </c>
      <c r="T70">
        <v>-0.20016300000000001</v>
      </c>
      <c r="U70">
        <v>-7.6673000000000005E-2</v>
      </c>
      <c r="V70">
        <v>-8.6629999999999999E-2</v>
      </c>
      <c r="W70">
        <v>-0.93224499999999999</v>
      </c>
      <c r="X70" s="5">
        <f t="shared" si="11"/>
        <v>10.492779241348753</v>
      </c>
      <c r="Y70" s="4">
        <v>0.72162599999999999</v>
      </c>
      <c r="Z70" s="4">
        <v>42.065812999999999</v>
      </c>
      <c r="AA70" s="4">
        <v>31.213125000000002</v>
      </c>
      <c r="AB70" s="4">
        <v>24.385874999999999</v>
      </c>
      <c r="AC70" s="4">
        <v>2.263563</v>
      </c>
      <c r="AD70" s="4">
        <v>7.1624999999999994E-2</v>
      </c>
      <c r="AE70" s="4">
        <v>8.2680520000000008</v>
      </c>
      <c r="AF70" s="4">
        <v>11.144847</v>
      </c>
      <c r="AG70" s="4">
        <v>0</v>
      </c>
      <c r="AH70" s="4">
        <v>10.006767999999999</v>
      </c>
      <c r="AI70" s="4">
        <v>0</v>
      </c>
    </row>
    <row r="71" spans="1:35">
      <c r="A71" s="4">
        <v>-740</v>
      </c>
      <c r="B71">
        <v>29.376860000000001</v>
      </c>
      <c r="C71">
        <v>0.80892200000000003</v>
      </c>
      <c r="D71">
        <v>0.80827400000000005</v>
      </c>
      <c r="E71">
        <v>2.8975999999999998E-2</v>
      </c>
      <c r="F71">
        <f t="shared" si="7"/>
        <v>2.8975999999999998E-2</v>
      </c>
      <c r="G71">
        <v>0.62740799999999997</v>
      </c>
      <c r="H71">
        <v>1.9560390000000001</v>
      </c>
      <c r="I71">
        <v>0.195248</v>
      </c>
      <c r="J71">
        <f t="shared" si="9"/>
        <v>6.2606462194558779E-3</v>
      </c>
      <c r="K71">
        <f t="shared" si="10"/>
        <v>1.9518508164477116E-2</v>
      </c>
      <c r="L71">
        <f t="shared" si="8"/>
        <v>1.9482994368199343E-3</v>
      </c>
      <c r="M71">
        <v>-0.15257799999999999</v>
      </c>
      <c r="N71">
        <v>-1.2721E-2</v>
      </c>
      <c r="O71">
        <v>-9.7532999999999995E-2</v>
      </c>
      <c r="P71">
        <v>-0.88985499999999995</v>
      </c>
      <c r="Q71">
        <v>0.62732900000000003</v>
      </c>
      <c r="R71">
        <v>1.955792</v>
      </c>
      <c r="S71">
        <v>0.19522400000000001</v>
      </c>
      <c r="T71">
        <v>-0.15254899999999999</v>
      </c>
      <c r="U71">
        <v>-1.2718999999999999E-2</v>
      </c>
      <c r="V71">
        <v>-9.7515000000000004E-2</v>
      </c>
      <c r="W71">
        <v>-0.88968700000000001</v>
      </c>
      <c r="X71" s="5">
        <f t="shared" si="11"/>
        <v>9.7814431377807391</v>
      </c>
      <c r="Y71" s="4">
        <v>0.17385</v>
      </c>
      <c r="Z71" s="4">
        <v>41.165500000000002</v>
      </c>
      <c r="AA71" s="4">
        <v>31.796250000000001</v>
      </c>
      <c r="AB71" s="4">
        <v>24.80125</v>
      </c>
      <c r="AC71" s="4">
        <v>2.1713749999999998</v>
      </c>
      <c r="AD71" s="4">
        <v>6.5625000000000003E-2</v>
      </c>
      <c r="AE71" s="4">
        <v>8.3152159999999995</v>
      </c>
      <c r="AF71" s="4">
        <v>11.149169000000001</v>
      </c>
      <c r="AG71" s="4">
        <v>0</v>
      </c>
      <c r="AH71" s="4">
        <v>10.010723</v>
      </c>
      <c r="AI71" s="4">
        <v>0</v>
      </c>
    </row>
    <row r="72" spans="1:35">
      <c r="A72" s="4">
        <v>-760</v>
      </c>
      <c r="B72">
        <v>29.395389999999999</v>
      </c>
      <c r="C72">
        <v>0.82664300000000002</v>
      </c>
      <c r="D72">
        <v>0.82599</v>
      </c>
      <c r="E72">
        <v>2.9179E-2</v>
      </c>
      <c r="F72">
        <f t="shared" si="7"/>
        <v>2.9179E-2</v>
      </c>
      <c r="G72">
        <v>0.62578500000000004</v>
      </c>
      <c r="H72">
        <v>2.017242</v>
      </c>
      <c r="I72">
        <v>0.190854</v>
      </c>
      <c r="J72">
        <f t="shared" si="9"/>
        <v>6.2558004319326213E-3</v>
      </c>
      <c r="K72">
        <f t="shared" si="10"/>
        <v>2.016581313855817E-2</v>
      </c>
      <c r="L72">
        <f t="shared" si="8"/>
        <v>1.90791491588336E-3</v>
      </c>
      <c r="M72">
        <v>-0.115829</v>
      </c>
      <c r="N72">
        <v>0.16861000000000001</v>
      </c>
      <c r="O72">
        <v>-5.4952000000000001E-2</v>
      </c>
      <c r="P72">
        <v>-0.62189399999999995</v>
      </c>
      <c r="Q72">
        <v>0.62483500000000003</v>
      </c>
      <c r="R72">
        <v>2.0141800000000001</v>
      </c>
      <c r="S72">
        <v>0.19056400000000001</v>
      </c>
      <c r="T72">
        <v>-0.115565</v>
      </c>
      <c r="U72">
        <v>0.16822599999999999</v>
      </c>
      <c r="V72">
        <v>-5.4827000000000001E-2</v>
      </c>
      <c r="W72">
        <v>-0.620479</v>
      </c>
      <c r="X72" s="5">
        <f t="shared" si="11"/>
        <v>9.568050313038075</v>
      </c>
      <c r="Y72" s="4">
        <v>-6.5237000000000003E-2</v>
      </c>
      <c r="Z72" s="4">
        <v>40.300624999999997</v>
      </c>
      <c r="AA72" s="4">
        <v>31.313438000000001</v>
      </c>
      <c r="AB72" s="4">
        <v>25.600249999999999</v>
      </c>
      <c r="AC72" s="4">
        <v>2.721063</v>
      </c>
      <c r="AD72" s="4">
        <v>6.4625000000000002E-2</v>
      </c>
      <c r="AE72" s="4">
        <v>8.3173589999999997</v>
      </c>
      <c r="AF72" s="4">
        <v>11.139241</v>
      </c>
      <c r="AG72" s="4">
        <v>0</v>
      </c>
      <c r="AH72" s="4">
        <v>10.001638</v>
      </c>
      <c r="AI72" s="4">
        <v>0</v>
      </c>
    </row>
    <row r="73" spans="1:35">
      <c r="A73" s="4">
        <v>-780</v>
      </c>
      <c r="B73">
        <v>29.383939999999999</v>
      </c>
      <c r="C73">
        <v>0.83763500000000002</v>
      </c>
      <c r="D73">
        <v>0.83704800000000001</v>
      </c>
      <c r="E73">
        <v>2.6232999999999999E-2</v>
      </c>
      <c r="F73">
        <f t="shared" si="7"/>
        <v>2.6232999999999999E-2</v>
      </c>
      <c r="G73">
        <v>0.60183799999999998</v>
      </c>
      <c r="H73">
        <v>1.968173</v>
      </c>
      <c r="I73">
        <v>9.9821999999999994E-2</v>
      </c>
      <c r="J73">
        <f t="shared" si="9"/>
        <v>6.012606512443514E-3</v>
      </c>
      <c r="K73">
        <f t="shared" si="10"/>
        <v>1.966284913451043E-2</v>
      </c>
      <c r="L73">
        <f t="shared" si="8"/>
        <v>9.9726239832834823E-4</v>
      </c>
      <c r="M73">
        <v>-9.6797999999999995E-2</v>
      </c>
      <c r="N73">
        <v>0.173619</v>
      </c>
      <c r="O73">
        <v>8.2100000000000001E-4</v>
      </c>
      <c r="P73">
        <v>-0.32681700000000002</v>
      </c>
      <c r="Q73">
        <v>0.60116899999999995</v>
      </c>
      <c r="R73">
        <v>1.965986</v>
      </c>
      <c r="S73">
        <v>9.9710999999999994E-2</v>
      </c>
      <c r="T73">
        <v>-9.6636E-2</v>
      </c>
      <c r="U73">
        <v>0.17333000000000001</v>
      </c>
      <c r="V73">
        <v>8.1999999999999998E-4</v>
      </c>
      <c r="W73">
        <v>-0.32627299999999998</v>
      </c>
      <c r="X73" s="5">
        <f t="shared" si="11"/>
        <v>9.257134541072638</v>
      </c>
      <c r="Y73" s="4">
        <v>-0.186088</v>
      </c>
      <c r="Z73" s="4">
        <v>38.608125000000001</v>
      </c>
      <c r="AA73" s="4">
        <v>30.874813</v>
      </c>
      <c r="AB73" s="4">
        <v>27.387312999999999</v>
      </c>
      <c r="AC73" s="4">
        <v>3.0405000000000002</v>
      </c>
      <c r="AD73" s="4">
        <v>8.9249999999999996E-2</v>
      </c>
      <c r="AE73" s="4">
        <v>8.2664419999999996</v>
      </c>
      <c r="AF73" s="4">
        <v>11.142697</v>
      </c>
      <c r="AG73" s="4">
        <v>0</v>
      </c>
      <c r="AH73" s="4">
        <v>10.004799999999999</v>
      </c>
      <c r="AI73" s="4">
        <v>0</v>
      </c>
    </row>
    <row r="74" spans="1:35">
      <c r="A74" s="4">
        <v>-800</v>
      </c>
      <c r="B74">
        <v>29.418880000000001</v>
      </c>
      <c r="C74">
        <v>0.85429900000000003</v>
      </c>
      <c r="D74">
        <v>0.85370100000000004</v>
      </c>
      <c r="E74">
        <v>2.6724000000000001E-2</v>
      </c>
      <c r="F74">
        <f t="shared" si="7"/>
        <v>2.6724000000000001E-2</v>
      </c>
      <c r="G74">
        <v>0.55856300000000003</v>
      </c>
      <c r="H74">
        <v>1.989444</v>
      </c>
      <c r="I74">
        <v>9.6806000000000003E-2</v>
      </c>
      <c r="J74">
        <f t="shared" si="9"/>
        <v>5.5784872513698694E-3</v>
      </c>
      <c r="K74">
        <f t="shared" si="10"/>
        <v>1.9868999542243717E-2</v>
      </c>
      <c r="L74">
        <f t="shared" si="8"/>
        <v>9.6682207173785502E-4</v>
      </c>
      <c r="M74">
        <v>-6.2780000000000002E-2</v>
      </c>
      <c r="N74">
        <v>0.20221800000000001</v>
      </c>
      <c r="O74">
        <v>2.2800000000000001E-2</v>
      </c>
      <c r="P74">
        <v>-0.32226900000000003</v>
      </c>
      <c r="Q74">
        <v>0.55930199999999997</v>
      </c>
      <c r="R74">
        <v>1.9920770000000001</v>
      </c>
      <c r="S74">
        <v>9.6934000000000006E-2</v>
      </c>
      <c r="T74">
        <v>-6.2904000000000002E-2</v>
      </c>
      <c r="U74">
        <v>0.20261899999999999</v>
      </c>
      <c r="V74">
        <v>2.2845000000000001E-2</v>
      </c>
      <c r="W74">
        <v>-0.322909</v>
      </c>
      <c r="X74" s="5">
        <f t="shared" si="11"/>
        <v>8.7427553265399993</v>
      </c>
      <c r="Y74" s="4">
        <v>0.10319200000000001</v>
      </c>
      <c r="Z74" s="4">
        <v>37.763812999999999</v>
      </c>
      <c r="AA74" s="4">
        <v>30.831250000000001</v>
      </c>
      <c r="AB74" s="4">
        <v>27.717813</v>
      </c>
      <c r="AC74" s="4">
        <v>3.5702500000000001</v>
      </c>
      <c r="AD74" s="4">
        <v>0.11687500000000001</v>
      </c>
      <c r="AE74" s="4">
        <v>8.1925439999999998</v>
      </c>
      <c r="AF74" s="4">
        <v>11.144444</v>
      </c>
      <c r="AG74" s="4">
        <v>0</v>
      </c>
      <c r="AH74" s="4">
        <v>10.006399999999999</v>
      </c>
      <c r="AI74" s="4">
        <v>0</v>
      </c>
    </row>
    <row r="75" spans="1:35">
      <c r="A75" s="4">
        <v>-820</v>
      </c>
      <c r="B75">
        <v>29.417950000000001</v>
      </c>
      <c r="C75">
        <v>0.86316899999999996</v>
      </c>
      <c r="D75">
        <v>0.86260599999999998</v>
      </c>
      <c r="E75">
        <v>2.5145000000000001E-2</v>
      </c>
      <c r="F75">
        <f t="shared" si="7"/>
        <v>2.5145000000000001E-2</v>
      </c>
      <c r="G75">
        <v>0.57805700000000004</v>
      </c>
      <c r="H75">
        <v>2.0443020000000001</v>
      </c>
      <c r="I75">
        <v>0.124587</v>
      </c>
      <c r="J75">
        <f t="shared" si="9"/>
        <v>5.7730014253007554E-3</v>
      </c>
      <c r="K75">
        <f t="shared" si="10"/>
        <v>2.0416253690804166E-2</v>
      </c>
      <c r="L75">
        <f t="shared" si="8"/>
        <v>1.2442387663741555E-3</v>
      </c>
      <c r="M75">
        <v>-2.9000999999999999E-2</v>
      </c>
      <c r="N75">
        <v>0.17038800000000001</v>
      </c>
      <c r="O75">
        <v>2.9582000000000001E-2</v>
      </c>
      <c r="P75">
        <v>-0.11361400000000001</v>
      </c>
      <c r="Q75">
        <v>0.57702799999999999</v>
      </c>
      <c r="R75">
        <v>2.0406629999999999</v>
      </c>
      <c r="S75">
        <v>0.124365</v>
      </c>
      <c r="T75">
        <v>-2.8923999999999998E-2</v>
      </c>
      <c r="U75">
        <v>0.169933</v>
      </c>
      <c r="V75">
        <v>2.9503000000000001E-2</v>
      </c>
      <c r="W75">
        <v>-0.113311</v>
      </c>
      <c r="X75" s="5">
        <f t="shared" si="11"/>
        <v>8.802479001662558</v>
      </c>
      <c r="Y75" s="4">
        <v>0.15326200000000001</v>
      </c>
      <c r="Z75" s="4">
        <v>36.402000000000001</v>
      </c>
      <c r="AA75" s="4">
        <v>30.515374999999999</v>
      </c>
      <c r="AB75" s="4">
        <v>28.747688</v>
      </c>
      <c r="AC75" s="4">
        <v>4.1568750000000003</v>
      </c>
      <c r="AD75" s="4">
        <v>0.178063</v>
      </c>
      <c r="AE75" s="4">
        <v>8.1467530000000004</v>
      </c>
      <c r="AF75" s="4">
        <v>11.144612</v>
      </c>
      <c r="AG75" s="4">
        <v>0</v>
      </c>
      <c r="AH75" s="4">
        <v>10.006553</v>
      </c>
      <c r="AI75" s="4">
        <v>0</v>
      </c>
    </row>
    <row r="76" spans="1:35">
      <c r="A76" s="4">
        <v>-840</v>
      </c>
      <c r="B76">
        <v>29.447479999999999</v>
      </c>
      <c r="C76">
        <v>0.87696099999999999</v>
      </c>
      <c r="D76">
        <v>0.87632100000000002</v>
      </c>
      <c r="E76">
        <v>2.8561E-2</v>
      </c>
      <c r="F76">
        <f t="shared" si="7"/>
        <v>2.8561E-2</v>
      </c>
      <c r="G76">
        <v>0.61255099999999996</v>
      </c>
      <c r="H76">
        <v>2.0988229999999999</v>
      </c>
      <c r="I76">
        <v>0.185976</v>
      </c>
      <c r="J76">
        <f t="shared" si="9"/>
        <v>6.1208548172149392E-3</v>
      </c>
      <c r="K76">
        <f t="shared" si="10"/>
        <v>2.0972279646970637E-2</v>
      </c>
      <c r="L76">
        <f t="shared" si="8"/>
        <v>1.85834664458366E-3</v>
      </c>
      <c r="M76">
        <v>1.455E-2</v>
      </c>
      <c r="N76">
        <v>0.24618699999999999</v>
      </c>
      <c r="O76">
        <v>1.6832E-2</v>
      </c>
      <c r="P76">
        <v>0.112955</v>
      </c>
      <c r="Q76">
        <v>0.61213300000000004</v>
      </c>
      <c r="R76">
        <v>2.0973920000000001</v>
      </c>
      <c r="S76">
        <v>0.18584899999999999</v>
      </c>
      <c r="T76">
        <v>1.4534999999999999E-2</v>
      </c>
      <c r="U76">
        <v>0.24593499999999999</v>
      </c>
      <c r="V76">
        <v>1.6813999999999999E-2</v>
      </c>
      <c r="W76">
        <v>0.11284</v>
      </c>
      <c r="X76" s="5">
        <f t="shared" si="11"/>
        <v>8.9212510167458188</v>
      </c>
      <c r="Y76" s="4">
        <v>0.87251800000000002</v>
      </c>
      <c r="Z76" s="4">
        <v>35.665063000000004</v>
      </c>
      <c r="AA76" s="4">
        <v>29.581813</v>
      </c>
      <c r="AB76" s="4">
        <v>30.010313</v>
      </c>
      <c r="AC76" s="4">
        <v>4.594563</v>
      </c>
      <c r="AD76" s="4">
        <v>0.14824999999999999</v>
      </c>
      <c r="AE76" s="4">
        <v>8.1162310000000009</v>
      </c>
      <c r="AF76" s="4">
        <v>11.141605999999999</v>
      </c>
      <c r="AG76" s="4">
        <v>0</v>
      </c>
      <c r="AH76" s="4">
        <v>10.003802</v>
      </c>
      <c r="AI76" s="4">
        <v>0</v>
      </c>
    </row>
    <row r="77" spans="1:35">
      <c r="A77" s="4">
        <v>-860</v>
      </c>
      <c r="B77">
        <v>29.495170000000002</v>
      </c>
      <c r="C77">
        <v>0.88494899999999999</v>
      </c>
      <c r="D77">
        <v>0.88431400000000004</v>
      </c>
      <c r="E77">
        <v>2.8393000000000002E-2</v>
      </c>
      <c r="F77">
        <f t="shared" si="7"/>
        <v>2.8393000000000002E-2</v>
      </c>
      <c r="G77">
        <v>0.64206399999999997</v>
      </c>
      <c r="H77">
        <v>2.0182859999999998</v>
      </c>
      <c r="I77">
        <v>0.18060300000000001</v>
      </c>
      <c r="J77">
        <f t="shared" si="9"/>
        <v>6.4225152375470282E-3</v>
      </c>
      <c r="K77">
        <f t="shared" si="10"/>
        <v>2.018875468602482E-2</v>
      </c>
      <c r="L77">
        <f t="shared" si="8"/>
        <v>1.806557476274493E-3</v>
      </c>
      <c r="M77">
        <v>2.2036E-2</v>
      </c>
      <c r="N77">
        <v>0.238178</v>
      </c>
      <c r="O77">
        <v>3.1274000000000003E-2</v>
      </c>
      <c r="P77">
        <v>4.7842000000000003E-2</v>
      </c>
      <c r="Q77">
        <v>0.63992199999999999</v>
      </c>
      <c r="R77">
        <v>2.0115539999999998</v>
      </c>
      <c r="S77">
        <v>0.18000099999999999</v>
      </c>
      <c r="T77">
        <v>2.1926000000000001E-2</v>
      </c>
      <c r="U77">
        <v>0.236987</v>
      </c>
      <c r="V77">
        <v>3.1116999999999999E-2</v>
      </c>
      <c r="W77">
        <v>4.7602999999999999E-2</v>
      </c>
      <c r="X77" s="5">
        <f t="shared" si="11"/>
        <v>9.055956522719308</v>
      </c>
      <c r="Y77" s="4">
        <v>1.0179739999999999</v>
      </c>
      <c r="Z77" s="4">
        <v>34.946812999999999</v>
      </c>
      <c r="AA77" s="4">
        <v>29.538563</v>
      </c>
      <c r="AB77" s="4">
        <v>31.033374999999999</v>
      </c>
      <c r="AC77" s="4">
        <v>4.3549379999999998</v>
      </c>
      <c r="AD77" s="4">
        <v>0.12631300000000001</v>
      </c>
      <c r="AE77" s="4">
        <v>8.1197990000000004</v>
      </c>
      <c r="AF77" s="4">
        <v>11.135854999999999</v>
      </c>
      <c r="AG77" s="4">
        <v>0</v>
      </c>
      <c r="AH77" s="4">
        <v>9.9985400000000002</v>
      </c>
      <c r="AI77" s="4">
        <v>0</v>
      </c>
    </row>
    <row r="78" spans="1:35">
      <c r="A78" s="4">
        <v>-880</v>
      </c>
      <c r="B78">
        <v>29.515879999999999</v>
      </c>
      <c r="C78">
        <v>0.90079299999999995</v>
      </c>
      <c r="D78">
        <v>0.90002400000000005</v>
      </c>
      <c r="E78">
        <v>3.4331E-2</v>
      </c>
      <c r="F78">
        <f t="shared" si="7"/>
        <v>3.4331E-2</v>
      </c>
      <c r="G78">
        <v>0.63227</v>
      </c>
      <c r="H78">
        <v>2.1281089999999998</v>
      </c>
      <c r="I78">
        <v>0.14791499999999999</v>
      </c>
      <c r="J78">
        <f t="shared" si="9"/>
        <v>6.3223510014086088E-3</v>
      </c>
      <c r="K78">
        <f t="shared" si="10"/>
        <v>2.1279915332463463E-2</v>
      </c>
      <c r="L78">
        <f t="shared" si="8"/>
        <v>1.4790683543001476E-3</v>
      </c>
      <c r="M78">
        <v>2.8004000000000001E-2</v>
      </c>
      <c r="N78">
        <v>0.30613600000000002</v>
      </c>
      <c r="O78">
        <v>6.0502E-2</v>
      </c>
      <c r="P78">
        <v>0.27521299999999999</v>
      </c>
      <c r="Q78">
        <v>0.63167300000000004</v>
      </c>
      <c r="R78">
        <v>2.1261000000000001</v>
      </c>
      <c r="S78">
        <v>0.14777499999999999</v>
      </c>
      <c r="T78">
        <v>2.7963999999999999E-2</v>
      </c>
      <c r="U78">
        <v>0.305703</v>
      </c>
      <c r="V78">
        <v>6.0416999999999998E-2</v>
      </c>
      <c r="W78">
        <v>0.27482400000000001</v>
      </c>
      <c r="X78" s="5">
        <f t="shared" si="11"/>
        <v>8.8270238276019626</v>
      </c>
      <c r="Y78" s="4">
        <v>1.8005059999999999</v>
      </c>
      <c r="Z78" s="4">
        <v>33.499250000000004</v>
      </c>
      <c r="AA78" s="4">
        <v>28.982624999999999</v>
      </c>
      <c r="AB78" s="4">
        <v>32.273499999999999</v>
      </c>
      <c r="AC78" s="4">
        <v>5.1401250000000003</v>
      </c>
      <c r="AD78" s="4">
        <v>0.1045</v>
      </c>
      <c r="AE78" s="4">
        <v>8.1223130000000001</v>
      </c>
      <c r="AF78" s="4">
        <v>11.137752000000001</v>
      </c>
      <c r="AG78" s="4">
        <v>0</v>
      </c>
      <c r="AH78" s="4">
        <v>10.000275999999999</v>
      </c>
      <c r="AI78" s="4">
        <v>0</v>
      </c>
    </row>
    <row r="79" spans="1:35">
      <c r="A79" s="4">
        <v>-900</v>
      </c>
      <c r="B79">
        <v>29.50778</v>
      </c>
      <c r="C79">
        <v>0.91692399999999996</v>
      </c>
      <c r="D79">
        <v>0.91596599999999995</v>
      </c>
      <c r="E79">
        <v>4.2812999999999997E-2</v>
      </c>
      <c r="F79">
        <f t="shared" si="7"/>
        <v>4.2812999999999997E-2</v>
      </c>
      <c r="G79">
        <v>0.62846000000000002</v>
      </c>
      <c r="H79">
        <v>2.1252450000000001</v>
      </c>
      <c r="I79">
        <v>0.18707599999999999</v>
      </c>
      <c r="J79">
        <f t="shared" si="9"/>
        <v>6.2732678745123487E-3</v>
      </c>
      <c r="K79">
        <f t="shared" si="10"/>
        <v>2.1214128479088559E-2</v>
      </c>
      <c r="L79">
        <f t="shared" si="8"/>
        <v>1.8673867245206886E-3</v>
      </c>
      <c r="M79">
        <v>7.0929000000000006E-2</v>
      </c>
      <c r="N79">
        <v>0.277559</v>
      </c>
      <c r="O79">
        <v>7.8834000000000001E-2</v>
      </c>
      <c r="P79">
        <v>0.17650199999999999</v>
      </c>
      <c r="Q79">
        <v>0.62895500000000004</v>
      </c>
      <c r="R79">
        <v>2.1269179999999999</v>
      </c>
      <c r="S79">
        <v>0.187224</v>
      </c>
      <c r="T79">
        <v>7.1013000000000007E-2</v>
      </c>
      <c r="U79">
        <v>0.277887</v>
      </c>
      <c r="V79">
        <v>7.8926999999999997E-2</v>
      </c>
      <c r="W79">
        <v>0.17671100000000001</v>
      </c>
      <c r="X79" s="5">
        <f t="shared" si="11"/>
        <v>8.6380074853593953</v>
      </c>
      <c r="Y79" s="4">
        <v>2.215646</v>
      </c>
      <c r="Z79" s="4">
        <v>34.079500000000003</v>
      </c>
      <c r="AA79" s="4">
        <v>29.181937999999999</v>
      </c>
      <c r="AB79" s="4">
        <v>31.77225</v>
      </c>
      <c r="AC79" s="4">
        <v>4.8354379999999999</v>
      </c>
      <c r="AD79" s="4">
        <v>0.13087499999999999</v>
      </c>
      <c r="AE79" s="4">
        <v>8.1870060000000002</v>
      </c>
      <c r="AF79" s="4">
        <v>11.147316999999999</v>
      </c>
      <c r="AG79" s="4">
        <v>0</v>
      </c>
      <c r="AH79" s="4">
        <v>10.009028000000001</v>
      </c>
      <c r="AI79" s="4">
        <v>0</v>
      </c>
    </row>
    <row r="80" spans="1:35">
      <c r="A80" s="4">
        <v>-950</v>
      </c>
      <c r="B80">
        <v>29.555070000000001</v>
      </c>
      <c r="C80">
        <v>0.95094400000000001</v>
      </c>
      <c r="D80">
        <v>0.94977400000000001</v>
      </c>
      <c r="E80">
        <v>5.2233000000000002E-2</v>
      </c>
      <c r="F80">
        <f t="shared" si="7"/>
        <v>5.2233000000000002E-2</v>
      </c>
      <c r="G80">
        <v>0.67309399999999997</v>
      </c>
      <c r="H80">
        <v>2.3282980000000002</v>
      </c>
      <c r="I80">
        <v>0.28591800000000001</v>
      </c>
      <c r="J80">
        <f t="shared" si="9"/>
        <v>6.71365063190686E-3</v>
      </c>
      <c r="K80">
        <f t="shared" si="10"/>
        <v>2.3223174384213022E-2</v>
      </c>
      <c r="L80">
        <f t="shared" si="8"/>
        <v>2.8518357931782866E-3</v>
      </c>
      <c r="M80">
        <v>7.6077000000000006E-2</v>
      </c>
      <c r="N80">
        <v>0.13191</v>
      </c>
      <c r="O80">
        <v>7.2140999999999997E-2</v>
      </c>
      <c r="P80">
        <v>0.131303</v>
      </c>
      <c r="Q80">
        <v>0.67231600000000002</v>
      </c>
      <c r="R80">
        <v>2.3256049999999999</v>
      </c>
      <c r="S80">
        <v>0.28558699999999998</v>
      </c>
      <c r="T80">
        <v>7.5944999999999999E-2</v>
      </c>
      <c r="U80">
        <v>0.13168099999999999</v>
      </c>
      <c r="V80">
        <v>7.2015999999999997E-2</v>
      </c>
      <c r="W80">
        <v>0.131075</v>
      </c>
      <c r="X80" s="5">
        <f t="shared" si="11"/>
        <v>8.6163717101780026</v>
      </c>
      <c r="Y80" s="4">
        <v>3.5473330000000001</v>
      </c>
      <c r="Z80" s="4">
        <v>33.90175</v>
      </c>
      <c r="AA80" s="4">
        <v>30.059937999999999</v>
      </c>
      <c r="AB80" s="4">
        <v>31.971688</v>
      </c>
      <c r="AC80" s="4">
        <v>3.9956879999999999</v>
      </c>
      <c r="AD80" s="4">
        <v>7.0938000000000001E-2</v>
      </c>
      <c r="AE80" s="4">
        <v>8.5049860000000006</v>
      </c>
      <c r="AF80" s="4">
        <v>11.151512</v>
      </c>
      <c r="AG80" s="4">
        <v>0</v>
      </c>
      <c r="AH80" s="4">
        <v>10.012867999999999</v>
      </c>
      <c r="AI80" s="4">
        <v>0</v>
      </c>
    </row>
    <row r="81" spans="1:35">
      <c r="A81" s="4">
        <v>-1000</v>
      </c>
      <c r="B81">
        <v>29.575559999999999</v>
      </c>
      <c r="C81">
        <v>0.98874700000000004</v>
      </c>
      <c r="D81">
        <v>0.98728899999999997</v>
      </c>
      <c r="E81">
        <v>6.5110000000000001E-2</v>
      </c>
      <c r="F81">
        <f t="shared" si="7"/>
        <v>6.5110000000000001E-2</v>
      </c>
      <c r="G81">
        <v>0.72778600000000004</v>
      </c>
      <c r="H81">
        <v>2.1202930000000002</v>
      </c>
      <c r="I81">
        <v>0.27700799999999998</v>
      </c>
      <c r="J81">
        <f t="shared" si="9"/>
        <v>7.2867150389369422E-3</v>
      </c>
      <c r="K81">
        <f t="shared" si="10"/>
        <v>2.122872779917823E-2</v>
      </c>
      <c r="L81">
        <f t="shared" si="8"/>
        <v>2.7734503817136414E-3</v>
      </c>
      <c r="M81">
        <v>3.0800000000000001E-2</v>
      </c>
      <c r="N81">
        <v>9.2280000000000001E-2</v>
      </c>
      <c r="O81">
        <v>-1.2500000000000001E-2</v>
      </c>
      <c r="P81">
        <v>-9.4297000000000006E-2</v>
      </c>
      <c r="Q81">
        <v>0.72753500000000004</v>
      </c>
      <c r="R81">
        <v>2.1195620000000002</v>
      </c>
      <c r="S81">
        <v>0.27691300000000002</v>
      </c>
      <c r="T81">
        <v>3.0783999999999999E-2</v>
      </c>
      <c r="U81">
        <v>9.2231999999999995E-2</v>
      </c>
      <c r="V81">
        <v>-1.2494E-2</v>
      </c>
      <c r="W81">
        <v>-9.4247999999999998E-2</v>
      </c>
      <c r="X81" s="5">
        <f t="shared" si="11"/>
        <v>8.6333771628004783</v>
      </c>
      <c r="Y81" s="4">
        <v>4.0996550000000003</v>
      </c>
      <c r="Z81" s="4">
        <v>34.562063000000002</v>
      </c>
      <c r="AA81" s="4">
        <v>31.814250000000001</v>
      </c>
      <c r="AB81" s="4">
        <v>30.882563000000001</v>
      </c>
      <c r="AC81" s="4">
        <v>2.6914380000000002</v>
      </c>
      <c r="AD81" s="4">
        <v>4.9688000000000003E-2</v>
      </c>
      <c r="AE81" s="4">
        <v>8.9627529999999993</v>
      </c>
      <c r="AF81" s="4">
        <v>11.130808999999999</v>
      </c>
      <c r="AG81" s="4">
        <v>0</v>
      </c>
      <c r="AH81" s="4">
        <v>9.9939219999999995</v>
      </c>
      <c r="AI81" s="4">
        <v>0</v>
      </c>
    </row>
    <row r="82" spans="1:35">
      <c r="A82" s="4">
        <v>-1050</v>
      </c>
      <c r="B82">
        <v>29.561499999999999</v>
      </c>
      <c r="C82">
        <v>1.0245500000000001</v>
      </c>
      <c r="D82">
        <v>1.0229379999999999</v>
      </c>
      <c r="E82">
        <v>7.1984999999999993E-2</v>
      </c>
      <c r="F82">
        <f t="shared" si="7"/>
        <v>7.1984999999999993E-2</v>
      </c>
      <c r="G82">
        <v>0.75291600000000003</v>
      </c>
      <c r="H82">
        <v>2.0001890000000002</v>
      </c>
      <c r="I82">
        <v>0.30012</v>
      </c>
      <c r="J82">
        <f t="shared" si="9"/>
        <v>7.5075032753788226E-3</v>
      </c>
      <c r="K82">
        <f t="shared" si="10"/>
        <v>1.9944356965287884E-2</v>
      </c>
      <c r="L82">
        <f t="shared" si="8"/>
        <v>2.9925674085909877E-3</v>
      </c>
      <c r="M82">
        <v>-7.2767999999999999E-2</v>
      </c>
      <c r="N82">
        <v>-8.3112000000000005E-2</v>
      </c>
      <c r="O82">
        <v>-0.14267199999999999</v>
      </c>
      <c r="P82">
        <v>-0.45546700000000001</v>
      </c>
      <c r="Q82">
        <v>0.75320900000000002</v>
      </c>
      <c r="R82">
        <v>2.0009679999999999</v>
      </c>
      <c r="S82">
        <v>0.30023699999999998</v>
      </c>
      <c r="T82">
        <v>-7.2811000000000001E-2</v>
      </c>
      <c r="U82">
        <v>-8.3160999999999999E-2</v>
      </c>
      <c r="V82">
        <v>-0.14275499999999999</v>
      </c>
      <c r="W82">
        <v>-0.455733</v>
      </c>
      <c r="X82" s="5">
        <f t="shared" si="11"/>
        <v>8.4569664467017791</v>
      </c>
      <c r="Y82" s="4">
        <v>4.7102219999999999</v>
      </c>
      <c r="Z82" s="4">
        <v>36.213875000000002</v>
      </c>
      <c r="AA82" s="4">
        <v>34.324688000000002</v>
      </c>
      <c r="AB82" s="4">
        <v>28.166563</v>
      </c>
      <c r="AC82" s="4">
        <v>1.2869999999999999</v>
      </c>
      <c r="AD82" s="4">
        <v>7.8750000000000001E-3</v>
      </c>
      <c r="AE82" s="4">
        <v>9.4678579999999997</v>
      </c>
      <c r="AF82" s="4">
        <v>11.153200999999999</v>
      </c>
      <c r="AG82" s="4">
        <v>0</v>
      </c>
      <c r="AH82" s="4">
        <v>10.014412999999999</v>
      </c>
      <c r="AI82" s="4">
        <v>0</v>
      </c>
    </row>
    <row r="83" spans="1:35">
      <c r="A83" s="4">
        <v>-1100</v>
      </c>
      <c r="B83">
        <v>29.586549999999999</v>
      </c>
      <c r="C83">
        <v>1.0723320000000001</v>
      </c>
      <c r="D83">
        <v>1.0704149999999999</v>
      </c>
      <c r="E83">
        <v>8.5597999999999994E-2</v>
      </c>
      <c r="F83">
        <f t="shared" si="7"/>
        <v>8.5597999999999994E-2</v>
      </c>
      <c r="G83">
        <v>0.61332299999999995</v>
      </c>
      <c r="H83">
        <v>1.7228410000000001</v>
      </c>
      <c r="I83">
        <v>0.27947300000000003</v>
      </c>
      <c r="J83">
        <f t="shared" si="9"/>
        <v>6.1138337875673238E-3</v>
      </c>
      <c r="K83">
        <f t="shared" si="10"/>
        <v>1.7173925511363958E-2</v>
      </c>
      <c r="L83">
        <f t="shared" si="8"/>
        <v>2.7858917244466667E-3</v>
      </c>
      <c r="M83">
        <v>-0.107615</v>
      </c>
      <c r="N83">
        <v>-0.25465300000000002</v>
      </c>
      <c r="O83">
        <v>-0.20712900000000001</v>
      </c>
      <c r="P83">
        <v>-0.750857</v>
      </c>
      <c r="Q83">
        <v>0.61283900000000002</v>
      </c>
      <c r="R83">
        <v>1.721482</v>
      </c>
      <c r="S83">
        <v>0.279252</v>
      </c>
      <c r="T83">
        <v>-0.107488</v>
      </c>
      <c r="U83">
        <v>-0.25435099999999999</v>
      </c>
      <c r="V83">
        <v>-0.20688400000000001</v>
      </c>
      <c r="W83">
        <v>-0.74996799999999997</v>
      </c>
      <c r="X83" s="5">
        <f t="shared" si="11"/>
        <v>7.2916791026447161</v>
      </c>
      <c r="Y83" s="4">
        <v>5.4735589999999998</v>
      </c>
      <c r="Z83" s="4">
        <v>37.427124999999997</v>
      </c>
      <c r="AA83" s="4">
        <v>37.357438000000002</v>
      </c>
      <c r="AB83" s="4">
        <v>24.544937999999998</v>
      </c>
      <c r="AC83" s="4">
        <v>0.66725000000000001</v>
      </c>
      <c r="AD83" s="4">
        <v>3.2499999999999999E-3</v>
      </c>
      <c r="AE83" s="4">
        <v>10.008881000000001</v>
      </c>
      <c r="AF83" s="4">
        <v>11.154771</v>
      </c>
      <c r="AG83" s="4">
        <v>0</v>
      </c>
      <c r="AH83" s="4">
        <v>10.01585</v>
      </c>
      <c r="AI83" s="4">
        <v>0</v>
      </c>
    </row>
    <row r="84" spans="1:35">
      <c r="A84" s="4">
        <v>-1150</v>
      </c>
      <c r="B84">
        <v>29.610220000000002</v>
      </c>
      <c r="C84">
        <v>1.1077900000000001</v>
      </c>
      <c r="D84">
        <v>1.1057250000000001</v>
      </c>
      <c r="E84">
        <v>9.2230000000000006E-2</v>
      </c>
      <c r="F84">
        <f t="shared" si="7"/>
        <v>9.2230000000000006E-2</v>
      </c>
      <c r="G84">
        <v>0.55242899999999995</v>
      </c>
      <c r="H84">
        <v>1.4594750000000001</v>
      </c>
      <c r="I84">
        <v>0.21357899999999999</v>
      </c>
      <c r="J84">
        <f t="shared" si="9"/>
        <v>5.5112713115899022E-3</v>
      </c>
      <c r="K84">
        <f t="shared" si="10"/>
        <v>1.4560355624854368E-2</v>
      </c>
      <c r="L84">
        <f t="shared" si="8"/>
        <v>2.1307567406093088E-3</v>
      </c>
      <c r="M84">
        <v>-0.113745</v>
      </c>
      <c r="N84">
        <v>-0.23114199999999999</v>
      </c>
      <c r="O84">
        <v>-0.169567</v>
      </c>
      <c r="P84">
        <v>-0.67624899999999999</v>
      </c>
      <c r="Q84">
        <v>0.55235699999999999</v>
      </c>
      <c r="R84">
        <v>1.4592830000000001</v>
      </c>
      <c r="S84">
        <v>0.21355099999999999</v>
      </c>
      <c r="T84">
        <v>-0.113722</v>
      </c>
      <c r="U84">
        <v>-0.231097</v>
      </c>
      <c r="V84">
        <v>-0.16953299999999999</v>
      </c>
      <c r="W84">
        <v>-0.67611500000000002</v>
      </c>
      <c r="X84" s="5">
        <f t="shared" si="11"/>
        <v>6.7014449620688588</v>
      </c>
      <c r="Y84" s="4">
        <v>5.7372209999999999</v>
      </c>
      <c r="Z84" s="4">
        <v>40.266500000000001</v>
      </c>
      <c r="AA84" s="4">
        <v>38.499313000000001</v>
      </c>
      <c r="AB84" s="4">
        <v>20.903188</v>
      </c>
      <c r="AC84" s="4">
        <v>0.33081300000000002</v>
      </c>
      <c r="AD84" s="4">
        <v>1.8799999999999999E-4</v>
      </c>
      <c r="AE84" s="4">
        <v>10.478655</v>
      </c>
      <c r="AF84" s="4">
        <v>11.150351000000001</v>
      </c>
      <c r="AG84" s="4">
        <v>0</v>
      </c>
      <c r="AH84" s="4">
        <v>10.011804</v>
      </c>
      <c r="AI84" s="4">
        <v>0</v>
      </c>
    </row>
    <row r="85" spans="1:35">
      <c r="A85" s="4">
        <v>-1200</v>
      </c>
      <c r="B85">
        <v>29.60013</v>
      </c>
      <c r="C85">
        <v>1.141632</v>
      </c>
      <c r="D85">
        <v>1.1393120000000001</v>
      </c>
      <c r="E85">
        <v>0.10359699999999999</v>
      </c>
      <c r="F85">
        <f t="shared" si="7"/>
        <v>0.10359699999999999</v>
      </c>
      <c r="G85">
        <v>0.42553099999999999</v>
      </c>
      <c r="H85">
        <v>1.236775</v>
      </c>
      <c r="I85">
        <v>0.147898</v>
      </c>
      <c r="J85">
        <f t="shared" si="9"/>
        <v>4.2509312639689243E-3</v>
      </c>
      <c r="K85">
        <f t="shared" si="10"/>
        <v>1.2355023521189211E-2</v>
      </c>
      <c r="L85">
        <f t="shared" si="8"/>
        <v>1.4774581219193807E-3</v>
      </c>
      <c r="M85">
        <v>-8.3046999999999996E-2</v>
      </c>
      <c r="N85">
        <v>-0.14809</v>
      </c>
      <c r="O85">
        <v>-8.5874000000000006E-2</v>
      </c>
      <c r="P85">
        <v>-0.47222599999999998</v>
      </c>
      <c r="Q85">
        <v>0.42537199999999997</v>
      </c>
      <c r="R85">
        <v>1.2363120000000001</v>
      </c>
      <c r="S85">
        <v>0.147842</v>
      </c>
      <c r="T85">
        <v>-8.3001000000000005E-2</v>
      </c>
      <c r="U85">
        <v>-0.148007</v>
      </c>
      <c r="V85">
        <v>-8.5824999999999999E-2</v>
      </c>
      <c r="W85">
        <v>-0.47196100000000002</v>
      </c>
      <c r="X85" s="5">
        <f t="shared" si="11"/>
        <v>5.7110492811517766</v>
      </c>
      <c r="Y85" s="4">
        <v>6.150188</v>
      </c>
      <c r="Z85" s="4">
        <v>38.715187999999998</v>
      </c>
      <c r="AA85" s="4">
        <v>38.658813000000002</v>
      </c>
      <c r="AB85" s="4">
        <v>22.186</v>
      </c>
      <c r="AC85" s="4">
        <v>0.439938</v>
      </c>
      <c r="AD85" s="4">
        <v>6.3E-5</v>
      </c>
      <c r="AE85" s="4">
        <v>10.815248</v>
      </c>
      <c r="AF85" s="4">
        <v>11.143077999999999</v>
      </c>
      <c r="AG85" s="4">
        <v>0</v>
      </c>
      <c r="AH85" s="4">
        <v>10.005148999999999</v>
      </c>
      <c r="AI85" s="4">
        <v>0</v>
      </c>
    </row>
    <row r="86" spans="1:35">
      <c r="A86" s="4">
        <v>-1250</v>
      </c>
      <c r="B86">
        <v>29.60979</v>
      </c>
      <c r="C86">
        <v>1.1753979999999999</v>
      </c>
      <c r="D86">
        <v>1.172822</v>
      </c>
      <c r="E86">
        <v>0.115046</v>
      </c>
      <c r="F86">
        <f t="shared" si="7"/>
        <v>0.115046</v>
      </c>
      <c r="G86">
        <v>0.38406600000000002</v>
      </c>
      <c r="H86">
        <v>1.06769</v>
      </c>
      <c r="I86">
        <v>0.122804</v>
      </c>
      <c r="J86">
        <f t="shared" si="9"/>
        <v>3.8338725776587627E-3</v>
      </c>
      <c r="K86">
        <f t="shared" si="10"/>
        <v>1.065803120411722E-2</v>
      </c>
      <c r="L86">
        <f t="shared" si="8"/>
        <v>1.2258697412080388E-3</v>
      </c>
      <c r="M86">
        <v>-3.567E-2</v>
      </c>
      <c r="N86">
        <v>-4.8363000000000003E-2</v>
      </c>
      <c r="O86">
        <v>-1.9438E-2</v>
      </c>
      <c r="P86">
        <v>-0.19244900000000001</v>
      </c>
      <c r="Q86">
        <v>0.383714</v>
      </c>
      <c r="R86">
        <v>1.0667120000000001</v>
      </c>
      <c r="S86">
        <v>0.12269099999999999</v>
      </c>
      <c r="T86">
        <v>-3.5621E-2</v>
      </c>
      <c r="U86">
        <v>-4.8295999999999999E-2</v>
      </c>
      <c r="V86">
        <v>-1.9411000000000001E-2</v>
      </c>
      <c r="W86">
        <v>-0.19218499999999999</v>
      </c>
      <c r="X86" s="5">
        <f t="shared" si="11"/>
        <v>5.2678559410798753</v>
      </c>
      <c r="Y86" s="4">
        <v>6.4681949999999997</v>
      </c>
      <c r="Z86" s="4">
        <v>38.174999999999997</v>
      </c>
      <c r="AA86" s="4">
        <v>37.914250000000003</v>
      </c>
      <c r="AB86" s="4">
        <v>23.426874999999999</v>
      </c>
      <c r="AC86" s="4">
        <v>0.48243799999999998</v>
      </c>
      <c r="AD86" s="4">
        <v>1.438E-3</v>
      </c>
      <c r="AE86" s="4">
        <v>11.095367</v>
      </c>
      <c r="AF86" s="4">
        <v>11.147119</v>
      </c>
      <c r="AG86" s="4">
        <v>0</v>
      </c>
      <c r="AH86" s="4">
        <v>10.008848</v>
      </c>
      <c r="AI86" s="4">
        <v>0</v>
      </c>
    </row>
    <row r="87" spans="1:35">
      <c r="A87" s="4">
        <v>-1300</v>
      </c>
      <c r="B87">
        <v>29.640599999999999</v>
      </c>
      <c r="C87">
        <v>1.198142</v>
      </c>
      <c r="D87">
        <v>1.195362</v>
      </c>
      <c r="E87">
        <v>0.124181</v>
      </c>
      <c r="F87">
        <f t="shared" si="7"/>
        <v>0.124181</v>
      </c>
      <c r="G87">
        <v>0.330484</v>
      </c>
      <c r="H87">
        <v>0.95583799999999997</v>
      </c>
      <c r="I87">
        <v>8.4078E-2</v>
      </c>
      <c r="J87">
        <f t="shared" si="9"/>
        <v>3.2967889475404174E-3</v>
      </c>
      <c r="K87">
        <f t="shared" si="10"/>
        <v>9.5350944494714939E-3</v>
      </c>
      <c r="L87">
        <f t="shared" si="8"/>
        <v>8.3873174232732364E-4</v>
      </c>
      <c r="M87">
        <v>-3.6926E-2</v>
      </c>
      <c r="N87">
        <v>-3.6967E-2</v>
      </c>
      <c r="O87">
        <v>-5.3930000000000002E-3</v>
      </c>
      <c r="P87">
        <v>-6.9159999999999999E-2</v>
      </c>
      <c r="Q87">
        <v>0.33034200000000002</v>
      </c>
      <c r="R87">
        <v>0.95542800000000006</v>
      </c>
      <c r="S87">
        <v>8.4042000000000006E-2</v>
      </c>
      <c r="T87">
        <v>-3.6901999999999997E-2</v>
      </c>
      <c r="U87">
        <v>-3.6942999999999997E-2</v>
      </c>
      <c r="V87">
        <v>-5.3889999999999997E-3</v>
      </c>
      <c r="W87">
        <v>-6.9115999999999997E-2</v>
      </c>
      <c r="X87" s="5">
        <f t="shared" si="11"/>
        <v>4.7922258829904205</v>
      </c>
      <c r="Y87" s="4">
        <v>6.5518380000000001</v>
      </c>
      <c r="Z87" s="4">
        <v>37.792499999999997</v>
      </c>
      <c r="AA87" s="4">
        <v>36.842624999999998</v>
      </c>
      <c r="AB87" s="4">
        <v>24.891874999999999</v>
      </c>
      <c r="AC87" s="4">
        <v>0.47299999999999998</v>
      </c>
      <c r="AD87" s="4">
        <v>0</v>
      </c>
      <c r="AE87" s="4">
        <v>11.282636999999999</v>
      </c>
      <c r="AF87" s="4">
        <v>11.150786</v>
      </c>
      <c r="AG87" s="4">
        <v>0</v>
      </c>
      <c r="AH87" s="4">
        <v>10.012203</v>
      </c>
      <c r="AI87" s="4">
        <v>0</v>
      </c>
    </row>
    <row r="88" spans="1:35">
      <c r="A88" s="4">
        <v>-1350</v>
      </c>
      <c r="B88">
        <v>29.668669999999999</v>
      </c>
      <c r="C88">
        <v>1.224877</v>
      </c>
      <c r="D88">
        <v>1.2219500000000001</v>
      </c>
      <c r="E88">
        <v>0.13072400000000001</v>
      </c>
      <c r="F88">
        <f t="shared" si="7"/>
        <v>0.13072400000000001</v>
      </c>
      <c r="G88">
        <v>0.33904899999999999</v>
      </c>
      <c r="H88">
        <v>0.84610399999999997</v>
      </c>
      <c r="I88">
        <v>6.3264000000000001E-2</v>
      </c>
      <c r="J88">
        <f t="shared" si="9"/>
        <v>3.3796495442495272E-3</v>
      </c>
      <c r="K88">
        <f t="shared" si="10"/>
        <v>8.4339874118127527E-3</v>
      </c>
      <c r="L88">
        <f t="shared" si="8"/>
        <v>6.3061725227740555E-4</v>
      </c>
      <c r="M88">
        <v>6.0990000000000003E-3</v>
      </c>
      <c r="N88">
        <v>7.3740000000000003E-3</v>
      </c>
      <c r="O88">
        <v>1.6145E-2</v>
      </c>
      <c r="P88">
        <v>-9.665E-3</v>
      </c>
      <c r="Q88">
        <v>0.338696</v>
      </c>
      <c r="R88">
        <v>0.84522200000000003</v>
      </c>
      <c r="S88">
        <v>6.3198000000000004E-2</v>
      </c>
      <c r="T88">
        <v>6.0889999999999998E-3</v>
      </c>
      <c r="U88">
        <v>7.3629999999999998E-3</v>
      </c>
      <c r="V88">
        <v>1.6119999999999999E-2</v>
      </c>
      <c r="W88">
        <v>-9.6500000000000006E-3</v>
      </c>
      <c r="X88" s="5">
        <f t="shared" si="11"/>
        <v>4.7461707033262979</v>
      </c>
      <c r="Y88" s="4">
        <v>6.8440120000000002</v>
      </c>
      <c r="Z88" s="4">
        <v>35.106124999999999</v>
      </c>
      <c r="AA88" s="4">
        <v>37.511687999999999</v>
      </c>
      <c r="AB88" s="4">
        <v>27.017624999999999</v>
      </c>
      <c r="AC88" s="4">
        <v>0.36456300000000003</v>
      </c>
      <c r="AD88" s="4">
        <v>0</v>
      </c>
      <c r="AE88" s="4">
        <v>11.545211999999999</v>
      </c>
      <c r="AF88" s="4">
        <v>11.154961999999999</v>
      </c>
      <c r="AG88" s="4">
        <v>0</v>
      </c>
      <c r="AH88" s="4">
        <v>10.016025000000001</v>
      </c>
      <c r="AI88" s="4">
        <v>0</v>
      </c>
    </row>
    <row r="89" spans="1:35">
      <c r="A89" s="4">
        <v>-1400</v>
      </c>
      <c r="B89">
        <v>29.65934</v>
      </c>
      <c r="C89">
        <v>1.2399</v>
      </c>
      <c r="D89">
        <v>1.236809</v>
      </c>
      <c r="E89">
        <v>0.13808100000000001</v>
      </c>
      <c r="F89">
        <f t="shared" si="7"/>
        <v>0.13808100000000001</v>
      </c>
      <c r="G89">
        <v>0.31222299999999997</v>
      </c>
      <c r="H89">
        <v>0.80320199999999997</v>
      </c>
      <c r="I89">
        <v>5.7264000000000002E-2</v>
      </c>
      <c r="J89">
        <f t="shared" si="9"/>
        <v>3.1167010158460727E-3</v>
      </c>
      <c r="K89">
        <f t="shared" si="10"/>
        <v>8.0177965407083954E-3</v>
      </c>
      <c r="L89">
        <f t="shared" si="8"/>
        <v>5.7162594354486862E-4</v>
      </c>
      <c r="M89">
        <v>-2.5370000000000002E-3</v>
      </c>
      <c r="N89">
        <v>-7.5799999999999999E-4</v>
      </c>
      <c r="O89">
        <v>1.602E-2</v>
      </c>
      <c r="P89">
        <v>-1.098E-3</v>
      </c>
      <c r="Q89">
        <v>0.31192599999999998</v>
      </c>
      <c r="R89">
        <v>0.80244000000000004</v>
      </c>
      <c r="S89">
        <v>5.7209000000000003E-2</v>
      </c>
      <c r="T89">
        <v>-2.5330000000000001E-3</v>
      </c>
      <c r="U89">
        <v>-7.5699999999999997E-4</v>
      </c>
      <c r="V89">
        <v>1.5997000000000001E-2</v>
      </c>
      <c r="W89">
        <v>-1.096E-3</v>
      </c>
      <c r="X89" s="5">
        <f t="shared" si="11"/>
        <v>4.5025745398413255</v>
      </c>
      <c r="Y89" s="4">
        <v>7.183516</v>
      </c>
      <c r="Z89" s="4">
        <v>32.172750000000001</v>
      </c>
      <c r="AA89" s="4">
        <v>38.304375</v>
      </c>
      <c r="AB89" s="4">
        <v>29.200375000000001</v>
      </c>
      <c r="AC89" s="4">
        <v>0.32250000000000001</v>
      </c>
      <c r="AD89" s="4">
        <v>0</v>
      </c>
      <c r="AE89" s="4">
        <v>11.842574000000001</v>
      </c>
      <c r="AF89" s="4">
        <v>11.147138999999999</v>
      </c>
      <c r="AG89" s="4">
        <v>0</v>
      </c>
      <c r="AH89" s="4">
        <v>10.008865999999999</v>
      </c>
      <c r="AI89" s="4">
        <v>0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I89"/>
  <sheetViews>
    <sheetView topLeftCell="A61" workbookViewId="0">
      <selection activeCell="L41" sqref="L41:L89"/>
    </sheetView>
  </sheetViews>
  <sheetFormatPr baseColWidth="10" defaultColWidth="8.7109375" defaultRowHeight="14"/>
  <cols>
    <col min="1" max="11" width="8.7109375" style="4"/>
    <col min="12" max="12" width="13" style="4" bestFit="1" customWidth="1"/>
    <col min="13" max="16384" width="8.7109375" style="4"/>
  </cols>
  <sheetData>
    <row r="1" spans="1:35">
      <c r="A1" s="6" t="s">
        <v>44</v>
      </c>
      <c r="G1" s="5" t="s">
        <v>61</v>
      </c>
      <c r="H1" s="5">
        <v>-1</v>
      </c>
      <c r="I1" s="5" t="s">
        <v>62</v>
      </c>
      <c r="J1" s="5">
        <v>1</v>
      </c>
    </row>
    <row r="2" spans="1:3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43</v>
      </c>
      <c r="G2" t="s">
        <v>28</v>
      </c>
      <c r="H2" t="s">
        <v>29</v>
      </c>
      <c r="I2" t="s">
        <v>30</v>
      </c>
      <c r="J2" t="s">
        <v>58</v>
      </c>
      <c r="K2" t="s">
        <v>59</v>
      </c>
      <c r="L2" t="s">
        <v>60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45</v>
      </c>
      <c r="X2" s="4" t="s">
        <v>46</v>
      </c>
      <c r="Y2" s="4" t="s">
        <v>47</v>
      </c>
      <c r="Z2" s="4" t="s">
        <v>48</v>
      </c>
      <c r="AA2" s="4" t="s">
        <v>49</v>
      </c>
      <c r="AB2" s="4" t="s">
        <v>50</v>
      </c>
      <c r="AC2" s="4" t="s">
        <v>51</v>
      </c>
      <c r="AD2" s="4" t="s">
        <v>52</v>
      </c>
      <c r="AE2" s="4" t="s">
        <v>53</v>
      </c>
      <c r="AF2" s="4" t="s">
        <v>54</v>
      </c>
      <c r="AG2" s="4" t="s">
        <v>55</v>
      </c>
      <c r="AH2" s="4" t="s">
        <v>56</v>
      </c>
      <c r="AI2" s="4" t="s">
        <v>57</v>
      </c>
    </row>
    <row r="3" spans="1:35">
      <c r="A3" t="s">
        <v>85</v>
      </c>
      <c r="B3" t="s">
        <v>86</v>
      </c>
      <c r="C3" t="s">
        <v>87</v>
      </c>
      <c r="D3" t="s">
        <v>87</v>
      </c>
      <c r="E3" t="s">
        <v>88</v>
      </c>
      <c r="F3" t="s">
        <v>88</v>
      </c>
      <c r="G3" t="s">
        <v>89</v>
      </c>
      <c r="H3" t="s">
        <v>89</v>
      </c>
      <c r="I3" t="s">
        <v>89</v>
      </c>
      <c r="J3" t="s">
        <v>89</v>
      </c>
      <c r="K3" t="s">
        <v>89</v>
      </c>
      <c r="L3" t="s">
        <v>89</v>
      </c>
      <c r="M3" t="s">
        <v>89</v>
      </c>
      <c r="N3" t="s">
        <v>89</v>
      </c>
      <c r="O3" t="s">
        <v>89</v>
      </c>
      <c r="P3" t="s">
        <v>90</v>
      </c>
      <c r="Q3" t="s">
        <v>91</v>
      </c>
      <c r="R3" t="s">
        <v>92</v>
      </c>
      <c r="S3" t="s">
        <v>92</v>
      </c>
      <c r="T3" t="s">
        <v>93</v>
      </c>
      <c r="U3" t="s">
        <v>93</v>
      </c>
      <c r="V3" t="s">
        <v>93</v>
      </c>
      <c r="W3" t="s">
        <v>94</v>
      </c>
      <c r="X3" s="4" t="s">
        <v>89</v>
      </c>
      <c r="Y3" s="4" t="s">
        <v>95</v>
      </c>
      <c r="Z3" s="4" t="s">
        <v>96</v>
      </c>
      <c r="AA3" s="4" t="s">
        <v>96</v>
      </c>
      <c r="AB3" s="4" t="s">
        <v>96</v>
      </c>
      <c r="AC3" s="4" t="s">
        <v>96</v>
      </c>
      <c r="AD3" s="4" t="s">
        <v>96</v>
      </c>
      <c r="AE3" s="4" t="s">
        <v>87</v>
      </c>
      <c r="AF3" s="4" t="s">
        <v>87</v>
      </c>
      <c r="AG3" s="4" t="s">
        <v>87</v>
      </c>
      <c r="AH3" s="4" t="s">
        <v>87</v>
      </c>
      <c r="AI3" s="4" t="s">
        <v>97</v>
      </c>
    </row>
    <row r="4" spans="1:35">
      <c r="A4" s="9">
        <v>0</v>
      </c>
      <c r="B4">
        <v>27.219280000000001</v>
      </c>
      <c r="C4">
        <v>0.55434799999999995</v>
      </c>
      <c r="D4">
        <v>0.55401199999999995</v>
      </c>
      <c r="E4">
        <v>-4.8628999999999999E-2</v>
      </c>
      <c r="F4">
        <f>E4*$H$1</f>
        <v>4.8628999999999999E-2</v>
      </c>
      <c r="G4">
        <v>0.43676300000000001</v>
      </c>
      <c r="H4">
        <v>0.69742000000000004</v>
      </c>
      <c r="I4">
        <v>3.5969999999999999E-3</v>
      </c>
      <c r="J4">
        <f>G4/$AH4^2</f>
        <v>4.4080964776544483E-3</v>
      </c>
      <c r="K4">
        <f>H4/$AH4^2</f>
        <v>7.0388165788900737E-3</v>
      </c>
      <c r="L4">
        <f>$H$1*I4/$AH4^2</f>
        <v>-3.6303265226502817E-5</v>
      </c>
      <c r="M4">
        <v>3.7401999999999998E-2</v>
      </c>
      <c r="N4">
        <v>0.158668</v>
      </c>
      <c r="O4">
        <v>0.186194</v>
      </c>
      <c r="P4">
        <v>0.199459</v>
      </c>
      <c r="Q4">
        <v>0.44573600000000002</v>
      </c>
      <c r="R4">
        <v>0.71174599999999999</v>
      </c>
      <c r="S4">
        <v>3.6709999999999998E-3</v>
      </c>
      <c r="T4">
        <v>3.8559999999999997E-2</v>
      </c>
      <c r="U4">
        <v>0.16358200000000001</v>
      </c>
      <c r="V4">
        <v>0.19196099999999999</v>
      </c>
      <c r="W4">
        <v>0.20563600000000001</v>
      </c>
      <c r="X4" s="5">
        <f>SQRT(G4)/C4/AH4*100</f>
        <v>11.976862413913775</v>
      </c>
      <c r="Y4" s="4">
        <v>16.225209</v>
      </c>
      <c r="Z4" s="4">
        <v>11.470063</v>
      </c>
      <c r="AA4" s="4">
        <v>12.262813</v>
      </c>
      <c r="AB4" s="4">
        <v>29.725438</v>
      </c>
      <c r="AC4" s="4">
        <v>33.383313000000001</v>
      </c>
      <c r="AD4" s="4">
        <v>13.158374999999999</v>
      </c>
      <c r="AE4" s="4">
        <v>5.4253390000000001</v>
      </c>
      <c r="AF4" s="4">
        <v>11.087175999999999</v>
      </c>
      <c r="AG4" s="4">
        <v>0</v>
      </c>
      <c r="AH4" s="4">
        <v>9.9539939999999998</v>
      </c>
      <c r="AI4" s="4">
        <v>0</v>
      </c>
    </row>
    <row r="5" spans="1:35">
      <c r="A5" s="9">
        <f>A4+20</f>
        <v>20</v>
      </c>
      <c r="B5">
        <v>27.417480000000001</v>
      </c>
      <c r="C5">
        <v>0.55069400000000002</v>
      </c>
      <c r="D5">
        <v>0.55040999999999995</v>
      </c>
      <c r="E5">
        <v>-4.1138000000000001E-2</v>
      </c>
      <c r="F5">
        <f t="shared" ref="F5:F39" si="0">E5*$H$1</f>
        <v>4.1138000000000001E-2</v>
      </c>
      <c r="G5">
        <v>0.44671</v>
      </c>
      <c r="H5">
        <v>0.77480899999999997</v>
      </c>
      <c r="I5">
        <v>3.0775E-2</v>
      </c>
      <c r="J5">
        <f t="shared" ref="J5:J68" si="1">G5/$AH5^2</f>
        <v>4.5059201399572681E-3</v>
      </c>
      <c r="K5">
        <f t="shared" ref="K5:K68" si="2">H5/$AH5^2</f>
        <v>7.8154227076182546E-3</v>
      </c>
      <c r="L5">
        <f t="shared" ref="L5:L39" si="3">$H$1*I5/$AH5^2</f>
        <v>-3.1042441921422156E-4</v>
      </c>
      <c r="M5">
        <v>3.6080000000000001E-2</v>
      </c>
      <c r="N5">
        <v>0.21043300000000001</v>
      </c>
      <c r="O5">
        <v>0.193269</v>
      </c>
      <c r="P5">
        <v>0.22853299999999999</v>
      </c>
      <c r="Q5">
        <v>0.45547300000000002</v>
      </c>
      <c r="R5">
        <v>0.79000700000000001</v>
      </c>
      <c r="S5">
        <v>3.1378000000000003E-2</v>
      </c>
      <c r="T5">
        <v>3.7145999999999998E-2</v>
      </c>
      <c r="U5">
        <v>0.21665499999999999</v>
      </c>
      <c r="V5">
        <v>0.19898399999999999</v>
      </c>
      <c r="W5">
        <v>0.23529</v>
      </c>
      <c r="X5" s="5">
        <f t="shared" ref="X5:X68" si="4">SQRT(G5)/C5/AH5*100</f>
        <v>12.189373942613365</v>
      </c>
      <c r="Y5" s="4">
        <v>11.972690999999999</v>
      </c>
      <c r="Z5" s="4">
        <v>16.357250000000001</v>
      </c>
      <c r="AA5" s="4">
        <v>16.341062999999998</v>
      </c>
      <c r="AB5" s="4">
        <v>34.653438000000001</v>
      </c>
      <c r="AC5" s="4">
        <v>26.145562999999999</v>
      </c>
      <c r="AD5" s="4">
        <v>6.502688</v>
      </c>
      <c r="AE5" s="4">
        <v>5.4026949999999996</v>
      </c>
      <c r="AF5" s="4">
        <v>11.090275999999999</v>
      </c>
      <c r="AG5" s="4">
        <v>0</v>
      </c>
      <c r="AH5" s="4">
        <v>9.9568300000000001</v>
      </c>
      <c r="AI5" s="4">
        <v>0</v>
      </c>
    </row>
    <row r="6" spans="1:35">
      <c r="A6" s="9">
        <f>A5+20</f>
        <v>40</v>
      </c>
      <c r="B6">
        <v>27.510079999999999</v>
      </c>
      <c r="C6">
        <v>0.54916399999999999</v>
      </c>
      <c r="D6">
        <v>0.54889500000000002</v>
      </c>
      <c r="E6">
        <v>-3.9059999999999997E-2</v>
      </c>
      <c r="F6">
        <f t="shared" si="0"/>
        <v>3.9059999999999997E-2</v>
      </c>
      <c r="G6">
        <v>0.42897200000000002</v>
      </c>
      <c r="H6">
        <v>0.72650599999999999</v>
      </c>
      <c r="I6">
        <v>3.9364999999999997E-2</v>
      </c>
      <c r="J6">
        <f t="shared" si="1"/>
        <v>4.310415265722619E-3</v>
      </c>
      <c r="K6">
        <f t="shared" si="2"/>
        <v>7.3001094547874377E-3</v>
      </c>
      <c r="L6">
        <f t="shared" si="3"/>
        <v>-3.9554911960494127E-4</v>
      </c>
      <c r="M6">
        <v>5.9181999999999998E-2</v>
      </c>
      <c r="N6">
        <v>0.17804200000000001</v>
      </c>
      <c r="O6">
        <v>0.205096</v>
      </c>
      <c r="P6">
        <v>0.193721</v>
      </c>
      <c r="Q6">
        <v>0.43878899999999998</v>
      </c>
      <c r="R6">
        <v>0.74313300000000004</v>
      </c>
      <c r="S6">
        <v>4.0266000000000003E-2</v>
      </c>
      <c r="T6">
        <v>6.1226000000000003E-2</v>
      </c>
      <c r="U6">
        <v>0.18418899999999999</v>
      </c>
      <c r="V6">
        <v>0.212176</v>
      </c>
      <c r="W6">
        <v>0.200409</v>
      </c>
      <c r="X6" s="5">
        <f t="shared" si="4"/>
        <v>11.955217907316326</v>
      </c>
      <c r="Y6" s="4">
        <v>8.9424139999999994</v>
      </c>
      <c r="Z6" s="4">
        <v>19.570374999999999</v>
      </c>
      <c r="AA6" s="4">
        <v>19.620374999999999</v>
      </c>
      <c r="AB6" s="4">
        <v>36.335749999999997</v>
      </c>
      <c r="AC6" s="4">
        <v>20.386313000000001</v>
      </c>
      <c r="AD6" s="4">
        <v>4.0871880000000003</v>
      </c>
      <c r="AE6" s="4">
        <v>5.3991309999999997</v>
      </c>
      <c r="AF6" s="4">
        <v>11.111186</v>
      </c>
      <c r="AG6" s="4">
        <v>0</v>
      </c>
      <c r="AH6" s="4">
        <v>9.9759650000000004</v>
      </c>
      <c r="AI6" s="4">
        <v>0</v>
      </c>
    </row>
    <row r="7" spans="1:35">
      <c r="A7" s="9">
        <f>A6+20</f>
        <v>60</v>
      </c>
      <c r="B7">
        <v>27.598120000000002</v>
      </c>
      <c r="C7">
        <v>0.55245100000000003</v>
      </c>
      <c r="D7">
        <v>0.55225100000000005</v>
      </c>
      <c r="E7">
        <v>-2.8881E-2</v>
      </c>
      <c r="F7">
        <f t="shared" si="0"/>
        <v>2.8881E-2</v>
      </c>
      <c r="G7">
        <v>0.46365699999999999</v>
      </c>
      <c r="H7">
        <v>0.72286499999999998</v>
      </c>
      <c r="I7">
        <v>0.111037</v>
      </c>
      <c r="J7">
        <f t="shared" si="1"/>
        <v>4.6669170695316934E-3</v>
      </c>
      <c r="K7">
        <f t="shared" si="2"/>
        <v>7.2759626350233624E-3</v>
      </c>
      <c r="L7">
        <f t="shared" si="3"/>
        <v>-1.1176375438084415E-3</v>
      </c>
      <c r="M7">
        <v>7.3506000000000002E-2</v>
      </c>
      <c r="N7">
        <v>0.19392200000000001</v>
      </c>
      <c r="O7">
        <v>0.201074</v>
      </c>
      <c r="P7">
        <v>0.18864300000000001</v>
      </c>
      <c r="Q7">
        <v>0.47496500000000003</v>
      </c>
      <c r="R7">
        <v>0.74049500000000001</v>
      </c>
      <c r="S7">
        <v>0.113745</v>
      </c>
      <c r="T7">
        <v>7.6212000000000002E-2</v>
      </c>
      <c r="U7">
        <v>0.20105899999999999</v>
      </c>
      <c r="V7">
        <v>0.20847399999999999</v>
      </c>
      <c r="W7">
        <v>0.19558600000000001</v>
      </c>
      <c r="X7" s="5">
        <f t="shared" si="4"/>
        <v>12.365773225701346</v>
      </c>
      <c r="Y7" s="4">
        <v>6.5876260000000002</v>
      </c>
      <c r="Z7" s="4">
        <v>22.843624999999999</v>
      </c>
      <c r="AA7" s="4">
        <v>22.356625000000001</v>
      </c>
      <c r="AB7" s="4">
        <v>35.734625000000001</v>
      </c>
      <c r="AC7" s="4">
        <v>16.633875</v>
      </c>
      <c r="AD7" s="4">
        <v>2.4312499999999999</v>
      </c>
      <c r="AE7" s="4">
        <v>5.4370289999999999</v>
      </c>
      <c r="AF7" s="4">
        <v>11.101863</v>
      </c>
      <c r="AG7" s="4">
        <v>0</v>
      </c>
      <c r="AH7" s="4">
        <v>9.9674340000000008</v>
      </c>
      <c r="AI7" s="4">
        <v>0</v>
      </c>
    </row>
    <row r="8" spans="1:35">
      <c r="A8" s="9">
        <f>A7+20</f>
        <v>80</v>
      </c>
      <c r="B8">
        <v>27.814250000000001</v>
      </c>
      <c r="C8">
        <v>0.56016200000000005</v>
      </c>
      <c r="D8">
        <v>0.56004500000000002</v>
      </c>
      <c r="E8">
        <v>-1.6978E-2</v>
      </c>
      <c r="F8">
        <f t="shared" si="0"/>
        <v>1.6978E-2</v>
      </c>
      <c r="G8">
        <v>0.52142200000000005</v>
      </c>
      <c r="H8">
        <v>0.85215099999999999</v>
      </c>
      <c r="I8">
        <v>0.17152800000000001</v>
      </c>
      <c r="J8">
        <f t="shared" si="1"/>
        <v>5.2558413213935704E-3</v>
      </c>
      <c r="K8">
        <f t="shared" si="2"/>
        <v>8.5895310091765441E-3</v>
      </c>
      <c r="L8">
        <f t="shared" si="3"/>
        <v>-1.7289718312154E-3</v>
      </c>
      <c r="M8">
        <v>0.16084899999999999</v>
      </c>
      <c r="N8">
        <v>0.237849</v>
      </c>
      <c r="O8">
        <v>0.27007700000000001</v>
      </c>
      <c r="P8">
        <v>0.171212</v>
      </c>
      <c r="Q8">
        <v>0.53418200000000005</v>
      </c>
      <c r="R8">
        <v>0.87300299999999997</v>
      </c>
      <c r="S8">
        <v>0.17572499999999999</v>
      </c>
      <c r="T8">
        <v>0.16678899999999999</v>
      </c>
      <c r="U8">
        <v>0.24663199999999999</v>
      </c>
      <c r="V8">
        <v>0.28005099999999999</v>
      </c>
      <c r="W8">
        <v>0.177534</v>
      </c>
      <c r="X8" s="5">
        <f t="shared" si="4"/>
        <v>12.942181274714331</v>
      </c>
      <c r="Y8" s="4">
        <v>5.0394430000000003</v>
      </c>
      <c r="Z8" s="4">
        <v>24.670812999999999</v>
      </c>
      <c r="AA8" s="4">
        <v>23.153313000000001</v>
      </c>
      <c r="AB8" s="4">
        <v>35.725937999999999</v>
      </c>
      <c r="AC8" s="4">
        <v>14.731</v>
      </c>
      <c r="AD8" s="4">
        <v>1.7189380000000001</v>
      </c>
      <c r="AE8" s="4">
        <v>5.6157849999999998</v>
      </c>
      <c r="AF8" s="4">
        <v>11.094096</v>
      </c>
      <c r="AG8" s="4">
        <v>0</v>
      </c>
      <c r="AH8" s="4">
        <v>9.9603260000000002</v>
      </c>
      <c r="AI8" s="4">
        <v>0</v>
      </c>
    </row>
    <row r="9" spans="1:35">
      <c r="A9" s="9">
        <f>A8+20</f>
        <v>100</v>
      </c>
      <c r="B9">
        <v>27.908729999999998</v>
      </c>
      <c r="C9">
        <v>0.56078300000000003</v>
      </c>
      <c r="D9">
        <v>0.56068399999999996</v>
      </c>
      <c r="E9">
        <v>-1.4249E-2</v>
      </c>
      <c r="F9">
        <f t="shared" si="0"/>
        <v>1.4249E-2</v>
      </c>
      <c r="G9">
        <v>0.56459700000000002</v>
      </c>
      <c r="H9">
        <v>0.83299199999999995</v>
      </c>
      <c r="I9">
        <v>0.231018</v>
      </c>
      <c r="J9">
        <f t="shared" si="1"/>
        <v>5.6964398198045534E-3</v>
      </c>
      <c r="K9">
        <f t="shared" si="2"/>
        <v>8.4043818836774444E-3</v>
      </c>
      <c r="L9">
        <f t="shared" si="3"/>
        <v>-2.3308309011411828E-3</v>
      </c>
      <c r="M9">
        <v>0.184673</v>
      </c>
      <c r="N9">
        <v>0.25954199999999999</v>
      </c>
      <c r="O9">
        <v>0.28616999999999998</v>
      </c>
      <c r="P9">
        <v>0.251585</v>
      </c>
      <c r="Q9">
        <v>0.577488</v>
      </c>
      <c r="R9">
        <v>0.85201099999999996</v>
      </c>
      <c r="S9">
        <v>0.236292</v>
      </c>
      <c r="T9">
        <v>0.19103400000000001</v>
      </c>
      <c r="U9">
        <v>0.26848100000000003</v>
      </c>
      <c r="V9">
        <v>0.29602600000000001</v>
      </c>
      <c r="W9">
        <v>0.26025100000000001</v>
      </c>
      <c r="X9" s="5">
        <f t="shared" si="4"/>
        <v>13.458817902929454</v>
      </c>
      <c r="Y9" s="4">
        <v>3.8589310000000001</v>
      </c>
      <c r="Z9" s="4">
        <v>26.415938000000001</v>
      </c>
      <c r="AA9" s="4">
        <v>24.019812999999999</v>
      </c>
      <c r="AB9" s="4">
        <v>34.699312999999997</v>
      </c>
      <c r="AC9" s="4">
        <v>13.10225</v>
      </c>
      <c r="AD9" s="4">
        <v>1.762688</v>
      </c>
      <c r="AE9" s="4">
        <v>5.7484159999999997</v>
      </c>
      <c r="AF9" s="4">
        <v>11.088933000000001</v>
      </c>
      <c r="AG9" s="4">
        <v>0</v>
      </c>
      <c r="AH9" s="4">
        <v>9.9556020000000007</v>
      </c>
      <c r="AI9" s="4">
        <v>0</v>
      </c>
    </row>
    <row r="10" spans="1:35">
      <c r="A10" s="9">
        <f>A9+50</f>
        <v>150</v>
      </c>
      <c r="B10">
        <v>27.974630000000001</v>
      </c>
      <c r="C10">
        <v>0.59260699999999999</v>
      </c>
      <c r="D10">
        <v>0.59262099999999995</v>
      </c>
      <c r="E10">
        <v>2E-3</v>
      </c>
      <c r="F10">
        <f t="shared" si="0"/>
        <v>-2E-3</v>
      </c>
      <c r="G10">
        <v>0.69381199999999998</v>
      </c>
      <c r="H10">
        <v>0.87723700000000004</v>
      </c>
      <c r="I10">
        <v>0.34032099999999998</v>
      </c>
      <c r="J10">
        <f t="shared" si="1"/>
        <v>6.9941353293463673E-3</v>
      </c>
      <c r="K10">
        <f t="shared" si="2"/>
        <v>8.8431942571039705E-3</v>
      </c>
      <c r="L10">
        <f t="shared" si="3"/>
        <v>-3.4306860207354226E-3</v>
      </c>
      <c r="M10">
        <v>0.195157</v>
      </c>
      <c r="N10">
        <v>0.238898</v>
      </c>
      <c r="O10">
        <v>0.30327900000000002</v>
      </c>
      <c r="P10">
        <v>0.19304099999999999</v>
      </c>
      <c r="Q10">
        <v>0.70902900000000002</v>
      </c>
      <c r="R10">
        <v>0.89647699999999997</v>
      </c>
      <c r="S10">
        <v>0.34778500000000001</v>
      </c>
      <c r="T10">
        <v>0.20161200000000001</v>
      </c>
      <c r="U10">
        <v>0.24680099999999999</v>
      </c>
      <c r="V10">
        <v>0.31331100000000001</v>
      </c>
      <c r="W10">
        <v>0.19942699999999999</v>
      </c>
      <c r="X10" s="5">
        <f t="shared" si="4"/>
        <v>14.112379232555108</v>
      </c>
      <c r="Y10" s="4">
        <v>0.52109300000000003</v>
      </c>
      <c r="Z10" s="4">
        <v>28.035875000000001</v>
      </c>
      <c r="AA10" s="4">
        <v>24.352125000000001</v>
      </c>
      <c r="AB10" s="4">
        <v>34.156374999999997</v>
      </c>
      <c r="AC10" s="4">
        <v>11.656938</v>
      </c>
      <c r="AD10" s="4">
        <v>1.7986880000000001</v>
      </c>
      <c r="AE10" s="4">
        <v>5.7110409999999998</v>
      </c>
      <c r="AF10" s="4">
        <v>11.093603999999999</v>
      </c>
      <c r="AG10" s="4">
        <v>0</v>
      </c>
      <c r="AH10" s="4">
        <v>9.9598750000000003</v>
      </c>
      <c r="AI10" s="4">
        <v>0</v>
      </c>
    </row>
    <row r="11" spans="1:35">
      <c r="A11" s="9">
        <f>A10+50</f>
        <v>200</v>
      </c>
      <c r="B11">
        <v>28.063040000000001</v>
      </c>
      <c r="C11">
        <v>0.64062600000000003</v>
      </c>
      <c r="D11">
        <v>0.64069799999999999</v>
      </c>
      <c r="E11">
        <v>1.0501E-2</v>
      </c>
      <c r="F11">
        <f t="shared" si="0"/>
        <v>-1.0501E-2</v>
      </c>
      <c r="G11">
        <v>0.91931799999999997</v>
      </c>
      <c r="H11">
        <v>0.97302900000000003</v>
      </c>
      <c r="I11">
        <v>0.45867999999999998</v>
      </c>
      <c r="J11">
        <f t="shared" si="1"/>
        <v>9.2382333820780291E-3</v>
      </c>
      <c r="K11">
        <f t="shared" si="2"/>
        <v>9.777975618371449E-3</v>
      </c>
      <c r="L11">
        <f t="shared" si="3"/>
        <v>-4.6092787127974769E-3</v>
      </c>
      <c r="M11">
        <v>0.19845299999999999</v>
      </c>
      <c r="N11">
        <v>0.194074</v>
      </c>
      <c r="O11">
        <v>0.35875600000000002</v>
      </c>
      <c r="P11">
        <v>0.10800700000000001</v>
      </c>
      <c r="Q11">
        <v>0.94554899999999997</v>
      </c>
      <c r="R11">
        <v>1.0007919999999999</v>
      </c>
      <c r="S11">
        <v>0.47176699999999999</v>
      </c>
      <c r="T11">
        <v>0.207007</v>
      </c>
      <c r="U11">
        <v>0.20243900000000001</v>
      </c>
      <c r="V11">
        <v>0.37422</v>
      </c>
      <c r="W11">
        <v>0.112662</v>
      </c>
      <c r="X11" s="5">
        <f t="shared" si="4"/>
        <v>15.003407465291966</v>
      </c>
      <c r="Y11" s="4">
        <v>-0.76566000000000001</v>
      </c>
      <c r="Z11" s="4">
        <v>30.191125</v>
      </c>
      <c r="AA11" s="4">
        <v>26.393249999999998</v>
      </c>
      <c r="AB11" s="4">
        <v>31.957374999999999</v>
      </c>
      <c r="AC11" s="4">
        <v>9.7463750000000005</v>
      </c>
      <c r="AD11" s="4">
        <v>1.711875</v>
      </c>
      <c r="AE11" s="4">
        <v>5.3372109999999999</v>
      </c>
      <c r="AF11" s="4">
        <v>11.110772000000001</v>
      </c>
      <c r="AG11" s="4">
        <v>0</v>
      </c>
      <c r="AH11" s="4">
        <v>9.9755859999999998</v>
      </c>
      <c r="AI11" s="4">
        <v>0</v>
      </c>
    </row>
    <row r="12" spans="1:35">
      <c r="A12" s="9">
        <f>A11+50</f>
        <v>250</v>
      </c>
      <c r="B12">
        <v>28.14387</v>
      </c>
      <c r="C12">
        <v>0.70914699999999997</v>
      </c>
      <c r="D12">
        <v>0.70929200000000003</v>
      </c>
      <c r="E12">
        <v>2.0972000000000001E-2</v>
      </c>
      <c r="F12">
        <f t="shared" si="0"/>
        <v>-2.0972000000000001E-2</v>
      </c>
      <c r="G12">
        <v>1.041482</v>
      </c>
      <c r="H12">
        <v>0.96785699999999997</v>
      </c>
      <c r="I12">
        <v>0.48669200000000001</v>
      </c>
      <c r="J12">
        <f t="shared" si="1"/>
        <v>1.0451420128561215E-2</v>
      </c>
      <c r="K12">
        <f t="shared" si="2"/>
        <v>9.7125827727880757E-3</v>
      </c>
      <c r="L12">
        <f t="shared" si="3"/>
        <v>-4.8840235022878115E-3</v>
      </c>
      <c r="M12">
        <v>2.7477000000000001E-2</v>
      </c>
      <c r="N12">
        <v>4.0409E-2</v>
      </c>
      <c r="O12">
        <v>6.3672999999999993E-2</v>
      </c>
      <c r="P12">
        <v>1.3561E-2</v>
      </c>
      <c r="Q12">
        <v>1.070811</v>
      </c>
      <c r="R12">
        <v>0.995112</v>
      </c>
      <c r="S12">
        <v>0.50039699999999998</v>
      </c>
      <c r="T12">
        <v>2.8646000000000001E-2</v>
      </c>
      <c r="U12">
        <v>4.2126999999999998E-2</v>
      </c>
      <c r="V12">
        <v>6.6381999999999997E-2</v>
      </c>
      <c r="W12">
        <v>1.4137E-2</v>
      </c>
      <c r="X12" s="5">
        <f t="shared" si="4"/>
        <v>14.416219393324029</v>
      </c>
      <c r="Y12" s="4">
        <v>-0.98453500000000005</v>
      </c>
      <c r="Z12" s="4">
        <v>34.086624999999998</v>
      </c>
      <c r="AA12" s="4">
        <v>27.180375000000002</v>
      </c>
      <c r="AB12" s="4">
        <v>29.012563</v>
      </c>
      <c r="AC12" s="4">
        <v>8.0002499999999994</v>
      </c>
      <c r="AD12" s="4">
        <v>1.7201880000000001</v>
      </c>
      <c r="AE12" s="4">
        <v>4.8803049999999999</v>
      </c>
      <c r="AF12" s="4">
        <v>11.1183</v>
      </c>
      <c r="AG12" s="4">
        <v>0</v>
      </c>
      <c r="AH12" s="4">
        <v>9.9824750000000009</v>
      </c>
      <c r="AI12" s="4">
        <v>0</v>
      </c>
    </row>
    <row r="13" spans="1:35">
      <c r="A13" s="9">
        <f>A12+50</f>
        <v>300</v>
      </c>
      <c r="B13">
        <v>28.170780000000001</v>
      </c>
      <c r="C13">
        <v>0.77685000000000004</v>
      </c>
      <c r="D13">
        <v>0.77701900000000002</v>
      </c>
      <c r="E13">
        <v>2.4614E-2</v>
      </c>
      <c r="F13">
        <f t="shared" si="0"/>
        <v>-2.4614E-2</v>
      </c>
      <c r="G13">
        <v>1.131472</v>
      </c>
      <c r="H13">
        <v>0.94780500000000001</v>
      </c>
      <c r="I13">
        <v>0.49199399999999999</v>
      </c>
      <c r="J13">
        <f t="shared" si="1"/>
        <v>1.1358933568754379E-2</v>
      </c>
      <c r="K13">
        <f t="shared" si="2"/>
        <v>9.5150865696484264E-3</v>
      </c>
      <c r="L13">
        <f t="shared" si="3"/>
        <v>-4.939165230978532E-3</v>
      </c>
      <c r="M13">
        <v>-6.9615999999999997E-2</v>
      </c>
      <c r="N13">
        <v>-7.5967000000000007E-2</v>
      </c>
      <c r="O13">
        <v>-7.0702000000000001E-2</v>
      </c>
      <c r="P13">
        <v>-0.124919</v>
      </c>
      <c r="Q13">
        <v>1.164417</v>
      </c>
      <c r="R13">
        <v>0.97540199999999999</v>
      </c>
      <c r="S13">
        <v>0.50631899999999996</v>
      </c>
      <c r="T13">
        <v>-7.2678000000000006E-2</v>
      </c>
      <c r="U13">
        <v>-7.9308000000000003E-2</v>
      </c>
      <c r="V13">
        <v>-7.3812000000000003E-2</v>
      </c>
      <c r="W13">
        <v>-0.130414</v>
      </c>
      <c r="X13" s="5">
        <f t="shared" si="4"/>
        <v>13.719289159032394</v>
      </c>
      <c r="Y13" s="4">
        <v>-6.9808999999999996E-2</v>
      </c>
      <c r="Z13" s="4">
        <v>35.473937999999997</v>
      </c>
      <c r="AA13" s="4">
        <v>28.599063000000001</v>
      </c>
      <c r="AB13" s="4">
        <v>28.319188</v>
      </c>
      <c r="AC13" s="4">
        <v>6.5515629999999998</v>
      </c>
      <c r="AD13" s="4">
        <v>1.0562499999999999</v>
      </c>
      <c r="AE13" s="4">
        <v>4.9108770000000002</v>
      </c>
      <c r="AF13" s="4">
        <v>11.116163</v>
      </c>
      <c r="AG13" s="4">
        <v>0</v>
      </c>
      <c r="AH13" s="4">
        <v>9.9805189999999993</v>
      </c>
      <c r="AI13" s="4">
        <v>0</v>
      </c>
    </row>
    <row r="14" spans="1:35">
      <c r="A14" s="9">
        <f t="shared" ref="A14:A33" si="5">A13+20</f>
        <v>320</v>
      </c>
      <c r="B14">
        <v>28.295380000000002</v>
      </c>
      <c r="C14">
        <v>0.80777900000000002</v>
      </c>
      <c r="D14">
        <v>0.80796299999999999</v>
      </c>
      <c r="E14">
        <v>2.6547000000000001E-2</v>
      </c>
      <c r="F14">
        <f t="shared" si="0"/>
        <v>-2.6547000000000001E-2</v>
      </c>
      <c r="G14">
        <v>1.022024</v>
      </c>
      <c r="H14">
        <v>0.95955999999999997</v>
      </c>
      <c r="I14">
        <v>0.441834</v>
      </c>
      <c r="J14">
        <f t="shared" si="1"/>
        <v>1.0267098839952986E-2</v>
      </c>
      <c r="K14">
        <f t="shared" si="2"/>
        <v>9.6395949242535257E-3</v>
      </c>
      <c r="L14">
        <f t="shared" si="3"/>
        <v>-4.4385976736865153E-3</v>
      </c>
      <c r="M14">
        <v>-9.2162999999999995E-2</v>
      </c>
      <c r="N14">
        <v>-9.6165E-2</v>
      </c>
      <c r="O14">
        <v>-0.121811</v>
      </c>
      <c r="P14">
        <v>-0.101024</v>
      </c>
      <c r="Q14">
        <v>1.0495479999999999</v>
      </c>
      <c r="R14">
        <v>0.985402</v>
      </c>
      <c r="S14">
        <v>0.453733</v>
      </c>
      <c r="T14">
        <v>-9.5909999999999995E-2</v>
      </c>
      <c r="U14">
        <v>-0.100076</v>
      </c>
      <c r="V14">
        <v>-0.12676399999999999</v>
      </c>
      <c r="W14">
        <v>-0.105132</v>
      </c>
      <c r="X14" s="5">
        <f t="shared" si="4"/>
        <v>12.543863311618491</v>
      </c>
      <c r="Y14" s="4">
        <v>0.226408</v>
      </c>
      <c r="Z14" s="4">
        <v>36.375124999999997</v>
      </c>
      <c r="AA14" s="4">
        <v>28.992374999999999</v>
      </c>
      <c r="AB14" s="4">
        <v>27.440062999999999</v>
      </c>
      <c r="AC14" s="4">
        <v>6.1467499999999999</v>
      </c>
      <c r="AD14" s="4">
        <v>1.045688</v>
      </c>
      <c r="AE14" s="4">
        <v>4.9895579999999997</v>
      </c>
      <c r="AF14" s="4">
        <v>11.112486000000001</v>
      </c>
      <c r="AG14" s="4">
        <v>0</v>
      </c>
      <c r="AH14" s="4">
        <v>9.9771540000000005</v>
      </c>
      <c r="AI14" s="4">
        <v>0</v>
      </c>
    </row>
    <row r="15" spans="1:35">
      <c r="A15" s="9">
        <f t="shared" si="5"/>
        <v>340</v>
      </c>
      <c r="B15">
        <v>28.381959999999999</v>
      </c>
      <c r="C15">
        <v>0.83312699999999995</v>
      </c>
      <c r="D15">
        <v>0.83331699999999997</v>
      </c>
      <c r="E15">
        <v>2.7569E-2</v>
      </c>
      <c r="F15">
        <f t="shared" si="0"/>
        <v>-2.7569E-2</v>
      </c>
      <c r="G15">
        <v>1.1129309999999999</v>
      </c>
      <c r="H15">
        <v>0.90962100000000001</v>
      </c>
      <c r="I15">
        <v>0.44727</v>
      </c>
      <c r="J15">
        <f t="shared" si="1"/>
        <v>1.1189313716523357E-2</v>
      </c>
      <c r="K15">
        <f t="shared" si="2"/>
        <v>9.1452522502632194E-3</v>
      </c>
      <c r="L15">
        <f t="shared" si="3"/>
        <v>-4.4968145787918591E-3</v>
      </c>
      <c r="M15">
        <v>-0.12732399999999999</v>
      </c>
      <c r="N15">
        <v>-0.121868</v>
      </c>
      <c r="O15">
        <v>-0.238678</v>
      </c>
      <c r="P15">
        <v>-0.10632</v>
      </c>
      <c r="Q15">
        <v>1.143554</v>
      </c>
      <c r="R15">
        <v>0.93464999999999998</v>
      </c>
      <c r="S15">
        <v>0.45957700000000001</v>
      </c>
      <c r="T15">
        <v>-0.13261500000000001</v>
      </c>
      <c r="U15">
        <v>-0.12693199999999999</v>
      </c>
      <c r="V15">
        <v>-0.24859700000000001</v>
      </c>
      <c r="W15">
        <v>-0.110739</v>
      </c>
      <c r="X15" s="5">
        <f t="shared" si="4"/>
        <v>12.696689994443226</v>
      </c>
      <c r="Y15" s="4">
        <v>1.269563</v>
      </c>
      <c r="Z15" s="4">
        <v>38.209499999999998</v>
      </c>
      <c r="AA15" s="4">
        <v>29.379062999999999</v>
      </c>
      <c r="AB15" s="4">
        <v>25.8385</v>
      </c>
      <c r="AC15" s="4">
        <v>5.587313</v>
      </c>
      <c r="AD15" s="4">
        <v>0.98562499999999997</v>
      </c>
      <c r="AE15" s="4">
        <v>5.0568600000000004</v>
      </c>
      <c r="AF15" s="4">
        <v>11.108110999999999</v>
      </c>
      <c r="AG15" s="4">
        <v>0</v>
      </c>
      <c r="AH15" s="4">
        <v>9.9731509999999997</v>
      </c>
      <c r="AI15" s="4">
        <v>0</v>
      </c>
    </row>
    <row r="16" spans="1:35">
      <c r="A16" s="9">
        <f t="shared" si="5"/>
        <v>360</v>
      </c>
      <c r="B16">
        <v>28.459820000000001</v>
      </c>
      <c r="C16">
        <v>0.86784600000000001</v>
      </c>
      <c r="D16">
        <v>0.86804199999999998</v>
      </c>
      <c r="E16">
        <v>2.8412E-2</v>
      </c>
      <c r="F16">
        <f t="shared" si="0"/>
        <v>-2.8412E-2</v>
      </c>
      <c r="G16">
        <v>1.023447</v>
      </c>
      <c r="H16">
        <v>0.89301600000000003</v>
      </c>
      <c r="I16">
        <v>0.41052</v>
      </c>
      <c r="J16">
        <f t="shared" si="1"/>
        <v>1.0282612234923945E-2</v>
      </c>
      <c r="K16">
        <f t="shared" si="2"/>
        <v>8.9721668514176518E-3</v>
      </c>
      <c r="L16">
        <f t="shared" si="3"/>
        <v>-4.1245105752237077E-3</v>
      </c>
      <c r="M16">
        <v>-9.6224000000000004E-2</v>
      </c>
      <c r="N16">
        <v>-6.6822000000000006E-2</v>
      </c>
      <c r="O16">
        <v>-0.17528099999999999</v>
      </c>
      <c r="P16">
        <v>-5.9577999999999999E-2</v>
      </c>
      <c r="Q16">
        <v>1.0501039999999999</v>
      </c>
      <c r="R16">
        <v>0.91627499999999995</v>
      </c>
      <c r="S16">
        <v>0.421213</v>
      </c>
      <c r="T16">
        <v>-0.100008</v>
      </c>
      <c r="U16">
        <v>-6.9449999999999998E-2</v>
      </c>
      <c r="V16">
        <v>-0.182173</v>
      </c>
      <c r="W16">
        <v>-6.1920999999999997E-2</v>
      </c>
      <c r="X16" s="5">
        <f t="shared" si="4"/>
        <v>11.684471219264454</v>
      </c>
      <c r="Y16" s="4">
        <v>1.4364239999999999</v>
      </c>
      <c r="Z16" s="4">
        <v>38.635063000000002</v>
      </c>
      <c r="AA16" s="4">
        <v>29.541063000000001</v>
      </c>
      <c r="AB16" s="4">
        <v>25.073374999999999</v>
      </c>
      <c r="AC16" s="4">
        <v>5.5587499999999999</v>
      </c>
      <c r="AD16" s="4">
        <v>1.1917500000000001</v>
      </c>
      <c r="AE16" s="4">
        <v>5.1279209999999997</v>
      </c>
      <c r="AF16" s="4">
        <v>11.111839</v>
      </c>
      <c r="AG16" s="4">
        <v>0</v>
      </c>
      <c r="AH16" s="4">
        <v>9.9765630000000005</v>
      </c>
      <c r="AI16" s="4">
        <v>0</v>
      </c>
    </row>
    <row r="17" spans="1:35">
      <c r="A17" s="9">
        <f t="shared" si="5"/>
        <v>380</v>
      </c>
      <c r="B17">
        <v>28.507359999999998</v>
      </c>
      <c r="C17">
        <v>0.89835699999999996</v>
      </c>
      <c r="D17">
        <v>0.898563</v>
      </c>
      <c r="E17">
        <v>2.9821E-2</v>
      </c>
      <c r="F17">
        <f t="shared" si="0"/>
        <v>-2.9821E-2</v>
      </c>
      <c r="G17">
        <v>1.0106619999999999</v>
      </c>
      <c r="H17">
        <v>0.89953000000000005</v>
      </c>
      <c r="I17">
        <v>0.38508799999999999</v>
      </c>
      <c r="J17">
        <f t="shared" si="1"/>
        <v>1.016851278536458E-2</v>
      </c>
      <c r="K17">
        <f t="shared" si="2"/>
        <v>9.0503870787849959E-3</v>
      </c>
      <c r="L17">
        <f t="shared" si="3"/>
        <v>-3.8744627298646583E-3</v>
      </c>
      <c r="M17">
        <v>-0.112177</v>
      </c>
      <c r="N17">
        <v>-8.9909000000000003E-2</v>
      </c>
      <c r="O17">
        <v>-0.20789199999999999</v>
      </c>
      <c r="P17">
        <v>-5.4679999999999999E-2</v>
      </c>
      <c r="Q17">
        <v>1.0392699999999999</v>
      </c>
      <c r="R17">
        <v>0.92499200000000004</v>
      </c>
      <c r="S17">
        <v>0.39598800000000001</v>
      </c>
      <c r="T17">
        <v>-0.11697299999999999</v>
      </c>
      <c r="U17">
        <v>-9.3753000000000003E-2</v>
      </c>
      <c r="V17">
        <v>-0.216781</v>
      </c>
      <c r="W17">
        <v>-5.7017999999999999E-2</v>
      </c>
      <c r="X17" s="5">
        <f t="shared" si="4"/>
        <v>11.224829767347186</v>
      </c>
      <c r="Y17" s="4">
        <v>1.8409549999999999</v>
      </c>
      <c r="Z17" s="4">
        <v>37.767437999999999</v>
      </c>
      <c r="AA17" s="4">
        <v>28.288688</v>
      </c>
      <c r="AB17" s="4">
        <v>25.356375</v>
      </c>
      <c r="AC17" s="4">
        <v>6.5286879999999998</v>
      </c>
      <c r="AD17" s="4">
        <v>2.0588129999999998</v>
      </c>
      <c r="AE17" s="4">
        <v>5.1777639999999998</v>
      </c>
      <c r="AF17" s="4">
        <v>11.104143000000001</v>
      </c>
      <c r="AG17" s="4">
        <v>0</v>
      </c>
      <c r="AH17" s="4">
        <v>9.9695199999999993</v>
      </c>
      <c r="AI17" s="4">
        <v>0</v>
      </c>
    </row>
    <row r="18" spans="1:35">
      <c r="A18" s="9">
        <f t="shared" si="5"/>
        <v>400</v>
      </c>
      <c r="B18">
        <v>28.531410000000001</v>
      </c>
      <c r="C18">
        <v>0.91571400000000003</v>
      </c>
      <c r="D18">
        <v>0.91586400000000001</v>
      </c>
      <c r="E18">
        <v>2.1665E-2</v>
      </c>
      <c r="F18">
        <f t="shared" si="0"/>
        <v>-2.1665E-2</v>
      </c>
      <c r="G18">
        <v>0.96021699999999999</v>
      </c>
      <c r="H18">
        <v>0.87684899999999999</v>
      </c>
      <c r="I18">
        <v>0.353794</v>
      </c>
      <c r="J18">
        <f t="shared" si="1"/>
        <v>9.6640674951251372E-3</v>
      </c>
      <c r="K18">
        <f t="shared" si="2"/>
        <v>8.8250134282490122E-3</v>
      </c>
      <c r="L18">
        <f t="shared" si="3"/>
        <v>-3.5607462639906428E-3</v>
      </c>
      <c r="M18">
        <v>-0.10732700000000001</v>
      </c>
      <c r="N18">
        <v>-0.117775</v>
      </c>
      <c r="O18">
        <v>-0.195267</v>
      </c>
      <c r="P18">
        <v>-2.3302E-2</v>
      </c>
      <c r="Q18">
        <v>0.987321</v>
      </c>
      <c r="R18">
        <v>0.90159999999999996</v>
      </c>
      <c r="S18">
        <v>0.36378100000000002</v>
      </c>
      <c r="T18">
        <v>-0.111903</v>
      </c>
      <c r="U18">
        <v>-0.122797</v>
      </c>
      <c r="V18">
        <v>-0.203592</v>
      </c>
      <c r="W18">
        <v>-2.4296000000000002E-2</v>
      </c>
      <c r="X18" s="5">
        <f t="shared" si="4"/>
        <v>10.7354467782701</v>
      </c>
      <c r="Y18" s="4">
        <v>1.6504570000000001</v>
      </c>
      <c r="Z18" s="4">
        <v>36.304062999999999</v>
      </c>
      <c r="AA18" s="4">
        <v>27.96575</v>
      </c>
      <c r="AB18" s="4">
        <v>26.064938000000001</v>
      </c>
      <c r="AC18" s="4">
        <v>7.5870629999999997</v>
      </c>
      <c r="AD18" s="4">
        <v>2.0781879999999999</v>
      </c>
      <c r="AE18" s="4">
        <v>5.2128430000000003</v>
      </c>
      <c r="AF18" s="4">
        <v>11.102399</v>
      </c>
      <c r="AG18" s="4">
        <v>0</v>
      </c>
      <c r="AH18" s="4">
        <v>9.967924</v>
      </c>
      <c r="AI18" s="4">
        <v>0</v>
      </c>
    </row>
    <row r="19" spans="1:35">
      <c r="A19" s="9">
        <f t="shared" si="5"/>
        <v>420</v>
      </c>
      <c r="B19">
        <v>28.58267</v>
      </c>
      <c r="C19">
        <v>0.95206400000000002</v>
      </c>
      <c r="D19">
        <v>0.95220499999999997</v>
      </c>
      <c r="E19">
        <v>2.0348999999999999E-2</v>
      </c>
      <c r="F19">
        <f t="shared" si="0"/>
        <v>-2.0348999999999999E-2</v>
      </c>
      <c r="G19">
        <v>1.0038210000000001</v>
      </c>
      <c r="H19">
        <v>0.90397000000000005</v>
      </c>
      <c r="I19">
        <v>0.36687799999999998</v>
      </c>
      <c r="J19">
        <f t="shared" si="1"/>
        <v>1.0106807368475749E-2</v>
      </c>
      <c r="K19">
        <f t="shared" si="2"/>
        <v>9.1014739250135455E-3</v>
      </c>
      <c r="L19">
        <f t="shared" si="3"/>
        <v>-3.6938510687977693E-3</v>
      </c>
      <c r="M19">
        <v>-0.11551</v>
      </c>
      <c r="N19">
        <v>-8.1478999999999996E-2</v>
      </c>
      <c r="O19">
        <v>-0.26001200000000002</v>
      </c>
      <c r="P19">
        <v>-4.6317999999999998E-2</v>
      </c>
      <c r="Q19">
        <v>1.03223</v>
      </c>
      <c r="R19">
        <v>0.92955299999999996</v>
      </c>
      <c r="S19">
        <v>0.37726100000000001</v>
      </c>
      <c r="T19">
        <v>-0.120448</v>
      </c>
      <c r="U19">
        <v>-8.4961999999999996E-2</v>
      </c>
      <c r="V19">
        <v>-0.27112700000000001</v>
      </c>
      <c r="W19">
        <v>-4.8298000000000001E-2</v>
      </c>
      <c r="X19" s="5">
        <f t="shared" si="4"/>
        <v>10.559439116531729</v>
      </c>
      <c r="Y19" s="4">
        <v>1.943921</v>
      </c>
      <c r="Z19" s="4">
        <v>33.451312999999999</v>
      </c>
      <c r="AA19" s="4">
        <v>26.476875</v>
      </c>
      <c r="AB19" s="4">
        <v>28.1235</v>
      </c>
      <c r="AC19" s="4">
        <v>9.1334999999999997</v>
      </c>
      <c r="AD19" s="4">
        <v>2.814813</v>
      </c>
      <c r="AE19" s="4">
        <v>5.2193440000000004</v>
      </c>
      <c r="AF19" s="4">
        <v>11.100303</v>
      </c>
      <c r="AG19" s="4">
        <v>0</v>
      </c>
      <c r="AH19" s="4">
        <v>9.9660060000000001</v>
      </c>
      <c r="AI19" s="4">
        <v>0</v>
      </c>
    </row>
    <row r="20" spans="1:35">
      <c r="A20" s="9">
        <f t="shared" si="5"/>
        <v>440</v>
      </c>
      <c r="B20">
        <v>28.636299999999999</v>
      </c>
      <c r="C20">
        <v>0.98292000000000002</v>
      </c>
      <c r="D20">
        <v>0.98305399999999998</v>
      </c>
      <c r="E20">
        <v>1.941E-2</v>
      </c>
      <c r="F20">
        <f t="shared" si="0"/>
        <v>-1.941E-2</v>
      </c>
      <c r="G20">
        <v>0.94680600000000004</v>
      </c>
      <c r="H20">
        <v>0.87456400000000001</v>
      </c>
      <c r="I20">
        <v>0.28978799999999999</v>
      </c>
      <c r="J20">
        <f t="shared" si="1"/>
        <v>9.5379725626757155E-3</v>
      </c>
      <c r="K20">
        <f t="shared" si="2"/>
        <v>8.8102181822928092E-3</v>
      </c>
      <c r="L20">
        <f t="shared" si="3"/>
        <v>-2.9192780706846708E-3</v>
      </c>
      <c r="M20">
        <v>-8.9080999999999994E-2</v>
      </c>
      <c r="N20">
        <v>-6.5984000000000001E-2</v>
      </c>
      <c r="O20">
        <v>-0.25616499999999998</v>
      </c>
      <c r="P20">
        <v>-7.5647000000000006E-2</v>
      </c>
      <c r="Q20">
        <v>0.96703099999999997</v>
      </c>
      <c r="R20">
        <v>0.89324599999999998</v>
      </c>
      <c r="S20">
        <v>0.29597800000000002</v>
      </c>
      <c r="T20">
        <v>-9.1950000000000004E-2</v>
      </c>
      <c r="U20">
        <v>-6.8109000000000003E-2</v>
      </c>
      <c r="V20">
        <v>-0.26441700000000001</v>
      </c>
      <c r="W20">
        <v>-7.8084000000000001E-2</v>
      </c>
      <c r="X20" s="5">
        <f t="shared" si="4"/>
        <v>9.9359606395284725</v>
      </c>
      <c r="Y20" s="4">
        <v>2.0310359999999998</v>
      </c>
      <c r="Z20" s="4">
        <v>29.502500000000001</v>
      </c>
      <c r="AA20" s="4">
        <v>25.458625000000001</v>
      </c>
      <c r="AB20" s="4">
        <v>30.926188</v>
      </c>
      <c r="AC20" s="4">
        <v>10.904125000000001</v>
      </c>
      <c r="AD20" s="4">
        <v>3.2085629999999998</v>
      </c>
      <c r="AE20" s="4">
        <v>5.2475379999999996</v>
      </c>
      <c r="AF20" s="4">
        <v>11.097327</v>
      </c>
      <c r="AG20" s="4">
        <v>0</v>
      </c>
      <c r="AH20" s="4">
        <v>9.9632830000000006</v>
      </c>
      <c r="AI20" s="4">
        <v>0</v>
      </c>
    </row>
    <row r="21" spans="1:35">
      <c r="A21" s="9">
        <f t="shared" si="5"/>
        <v>460</v>
      </c>
      <c r="B21">
        <v>28.678509999999999</v>
      </c>
      <c r="C21">
        <v>1.011579</v>
      </c>
      <c r="D21">
        <v>1.0116959999999999</v>
      </c>
      <c r="E21">
        <v>1.6917999999999999E-2</v>
      </c>
      <c r="F21">
        <f t="shared" si="0"/>
        <v>-1.6917999999999999E-2</v>
      </c>
      <c r="G21">
        <v>0.87191399999999997</v>
      </c>
      <c r="H21">
        <v>0.85687999999999998</v>
      </c>
      <c r="I21">
        <v>0.25042799999999998</v>
      </c>
      <c r="J21">
        <f t="shared" si="1"/>
        <v>8.7593973778236234E-3</v>
      </c>
      <c r="K21">
        <f t="shared" si="2"/>
        <v>8.6083632389312558E-3</v>
      </c>
      <c r="L21">
        <f t="shared" si="3"/>
        <v>-2.5158425791231868E-3</v>
      </c>
      <c r="M21">
        <v>-9.8835999999999993E-2</v>
      </c>
      <c r="N21">
        <v>-8.2005999999999996E-2</v>
      </c>
      <c r="O21">
        <v>-0.32601599999999997</v>
      </c>
      <c r="P21">
        <v>-5.7478000000000001E-2</v>
      </c>
      <c r="Q21">
        <v>0.89277300000000004</v>
      </c>
      <c r="R21">
        <v>0.87737900000000002</v>
      </c>
      <c r="S21">
        <v>0.25641900000000001</v>
      </c>
      <c r="T21">
        <v>-0.102404</v>
      </c>
      <c r="U21">
        <v>-8.4966E-2</v>
      </c>
      <c r="V21">
        <v>-0.337785</v>
      </c>
      <c r="W21">
        <v>-5.9553000000000002E-2</v>
      </c>
      <c r="X21" s="5">
        <f t="shared" si="4"/>
        <v>9.2520359049633267</v>
      </c>
      <c r="Y21" s="4">
        <v>2.2215210000000001</v>
      </c>
      <c r="Z21" s="4">
        <v>26.968499999999999</v>
      </c>
      <c r="AA21" s="4">
        <v>24.849063000000001</v>
      </c>
      <c r="AB21" s="4">
        <v>33.428375000000003</v>
      </c>
      <c r="AC21" s="4">
        <v>11.382875</v>
      </c>
      <c r="AD21" s="4">
        <v>3.3711880000000001</v>
      </c>
      <c r="AE21" s="4">
        <v>5.2915859999999997</v>
      </c>
      <c r="AF21" s="4">
        <v>11.112310000000001</v>
      </c>
      <c r="AG21" s="4">
        <v>0</v>
      </c>
      <c r="AH21" s="4">
        <v>9.9769939999999995</v>
      </c>
      <c r="AI21" s="4">
        <v>0</v>
      </c>
    </row>
    <row r="22" spans="1:35">
      <c r="A22" s="9">
        <f t="shared" si="5"/>
        <v>480</v>
      </c>
      <c r="B22">
        <v>28.718679999999999</v>
      </c>
      <c r="C22">
        <v>1.040713</v>
      </c>
      <c r="D22">
        <v>1.040797</v>
      </c>
      <c r="E22">
        <v>1.2101000000000001E-2</v>
      </c>
      <c r="F22">
        <f t="shared" si="0"/>
        <v>-1.2101000000000001E-2</v>
      </c>
      <c r="G22">
        <v>0.86206199999999999</v>
      </c>
      <c r="H22">
        <v>0.87112699999999998</v>
      </c>
      <c r="I22">
        <v>0.27802399999999999</v>
      </c>
      <c r="J22">
        <f t="shared" si="1"/>
        <v>8.6959631410292101E-3</v>
      </c>
      <c r="K22">
        <f t="shared" si="2"/>
        <v>8.7874054106959285E-3</v>
      </c>
      <c r="L22">
        <f t="shared" si="3"/>
        <v>-2.804538950007662E-3</v>
      </c>
      <c r="M22">
        <v>-0.16167599999999999</v>
      </c>
      <c r="N22">
        <v>-0.155359</v>
      </c>
      <c r="O22">
        <v>-0.44070999999999999</v>
      </c>
      <c r="P22">
        <v>-0.18542900000000001</v>
      </c>
      <c r="Q22">
        <v>0.88365000000000005</v>
      </c>
      <c r="R22">
        <v>0.89294200000000001</v>
      </c>
      <c r="S22">
        <v>0.28498600000000002</v>
      </c>
      <c r="T22">
        <v>-0.16778699999999999</v>
      </c>
      <c r="U22">
        <v>-0.16123100000000001</v>
      </c>
      <c r="V22">
        <v>-0.457368</v>
      </c>
      <c r="W22">
        <v>-0.192438</v>
      </c>
      <c r="X22" s="5">
        <f t="shared" si="4"/>
        <v>8.9604096599666025</v>
      </c>
      <c r="Y22" s="4">
        <v>2.3524759999999998</v>
      </c>
      <c r="Z22" s="4">
        <v>25.721938000000002</v>
      </c>
      <c r="AA22" s="4">
        <v>24.416813000000001</v>
      </c>
      <c r="AB22" s="4">
        <v>35.217874999999999</v>
      </c>
      <c r="AC22" s="4">
        <v>11.49775</v>
      </c>
      <c r="AD22" s="4">
        <v>3.1456249999999999</v>
      </c>
      <c r="AE22" s="4">
        <v>5.3257329999999996</v>
      </c>
      <c r="AF22" s="4">
        <v>11.090007999999999</v>
      </c>
      <c r="AG22" s="4">
        <v>0</v>
      </c>
      <c r="AH22" s="4">
        <v>9.9565850000000005</v>
      </c>
      <c r="AI22" s="4">
        <v>0</v>
      </c>
    </row>
    <row r="23" spans="1:35">
      <c r="A23" s="9">
        <f t="shared" si="5"/>
        <v>500</v>
      </c>
      <c r="B23">
        <v>28.778829999999999</v>
      </c>
      <c r="C23">
        <v>1.0696699999999999</v>
      </c>
      <c r="D23">
        <v>1.069753</v>
      </c>
      <c r="E23">
        <v>1.2002000000000001E-2</v>
      </c>
      <c r="F23">
        <f t="shared" si="0"/>
        <v>-1.2002000000000001E-2</v>
      </c>
      <c r="G23">
        <v>0.68763700000000005</v>
      </c>
      <c r="H23">
        <v>0.80539300000000003</v>
      </c>
      <c r="I23">
        <v>0.21249399999999999</v>
      </c>
      <c r="J23">
        <f t="shared" si="1"/>
        <v>6.9181074469364433E-3</v>
      </c>
      <c r="K23">
        <f t="shared" si="2"/>
        <v>8.1028148732695919E-3</v>
      </c>
      <c r="L23">
        <f t="shared" si="3"/>
        <v>-2.1378377309966049E-3</v>
      </c>
      <c r="M23">
        <v>-0.160663</v>
      </c>
      <c r="N23">
        <v>-0.16761799999999999</v>
      </c>
      <c r="O23">
        <v>-0.35181099999999998</v>
      </c>
      <c r="P23">
        <v>-0.21407599999999999</v>
      </c>
      <c r="Q23">
        <v>0.70411000000000001</v>
      </c>
      <c r="R23">
        <v>0.82468799999999998</v>
      </c>
      <c r="S23">
        <v>0.217584</v>
      </c>
      <c r="T23">
        <v>-0.16647100000000001</v>
      </c>
      <c r="U23">
        <v>-0.173677</v>
      </c>
      <c r="V23">
        <v>-0.36452899999999999</v>
      </c>
      <c r="W23">
        <v>-0.22181400000000001</v>
      </c>
      <c r="X23" s="5">
        <f t="shared" si="4"/>
        <v>7.7757776919811281</v>
      </c>
      <c r="Y23" s="4">
        <v>2.254845</v>
      </c>
      <c r="Z23" s="4">
        <v>27.583563000000002</v>
      </c>
      <c r="AA23" s="4">
        <v>26.066438000000002</v>
      </c>
      <c r="AB23" s="4">
        <v>33.824187999999999</v>
      </c>
      <c r="AC23" s="4">
        <v>9.9512499999999999</v>
      </c>
      <c r="AD23" s="4">
        <v>2.5745629999999999</v>
      </c>
      <c r="AE23" s="4">
        <v>5.4356249999999999</v>
      </c>
      <c r="AF23" s="4">
        <v>11.104437000000001</v>
      </c>
      <c r="AG23" s="4">
        <v>0</v>
      </c>
      <c r="AH23" s="4">
        <v>9.9697890000000005</v>
      </c>
      <c r="AI23" s="4">
        <v>0</v>
      </c>
    </row>
    <row r="24" spans="1:35">
      <c r="A24" s="9">
        <f t="shared" si="5"/>
        <v>520</v>
      </c>
      <c r="B24">
        <v>28.82367</v>
      </c>
      <c r="C24">
        <v>1.090395</v>
      </c>
      <c r="D24">
        <v>1.0904640000000001</v>
      </c>
      <c r="E24">
        <v>9.9170000000000005E-3</v>
      </c>
      <c r="F24">
        <f t="shared" si="0"/>
        <v>-9.9170000000000005E-3</v>
      </c>
      <c r="G24">
        <v>0.55135800000000001</v>
      </c>
      <c r="H24">
        <v>0.70433400000000002</v>
      </c>
      <c r="I24">
        <v>0.155361</v>
      </c>
      <c r="J24">
        <f t="shared" si="1"/>
        <v>5.5439490744321317E-3</v>
      </c>
      <c r="K24">
        <f t="shared" si="2"/>
        <v>7.0821350690315208E-3</v>
      </c>
      <c r="L24">
        <f t="shared" si="3"/>
        <v>-1.5621673615923782E-3</v>
      </c>
      <c r="M24">
        <v>-0.11747299999999999</v>
      </c>
      <c r="N24">
        <v>-0.14601800000000001</v>
      </c>
      <c r="O24">
        <v>-0.28962599999999999</v>
      </c>
      <c r="P24">
        <v>-0.227299</v>
      </c>
      <c r="Q24">
        <v>0.56462000000000001</v>
      </c>
      <c r="R24">
        <v>0.72127600000000003</v>
      </c>
      <c r="S24">
        <v>0.15909799999999999</v>
      </c>
      <c r="T24">
        <v>-0.121737</v>
      </c>
      <c r="U24">
        <v>-0.15131800000000001</v>
      </c>
      <c r="V24">
        <v>-0.30013800000000002</v>
      </c>
      <c r="W24">
        <v>-0.23554900000000001</v>
      </c>
      <c r="X24" s="5">
        <f t="shared" si="4"/>
        <v>6.8285070914875918</v>
      </c>
      <c r="Y24" s="4">
        <v>2.7892600000000001</v>
      </c>
      <c r="Z24" s="4">
        <v>30.485125</v>
      </c>
      <c r="AA24" s="4">
        <v>28.448499999999999</v>
      </c>
      <c r="AB24" s="4">
        <v>32.259500000000003</v>
      </c>
      <c r="AC24" s="4">
        <v>7.1897500000000001</v>
      </c>
      <c r="AD24" s="4">
        <v>1.6171249999999999</v>
      </c>
      <c r="AE24" s="4">
        <v>5.5572540000000004</v>
      </c>
      <c r="AF24" s="4">
        <v>11.107479</v>
      </c>
      <c r="AG24" s="4">
        <v>0</v>
      </c>
      <c r="AH24" s="4">
        <v>9.9725730000000006</v>
      </c>
      <c r="AI24" s="4">
        <v>0</v>
      </c>
    </row>
    <row r="25" spans="1:35">
      <c r="A25" s="9">
        <f t="shared" si="5"/>
        <v>540</v>
      </c>
      <c r="B25">
        <v>28.871359999999999</v>
      </c>
      <c r="C25">
        <v>1.1060350000000001</v>
      </c>
      <c r="D25">
        <v>1.1060810000000001</v>
      </c>
      <c r="E25">
        <v>6.6730000000000001E-3</v>
      </c>
      <c r="F25">
        <f t="shared" si="0"/>
        <v>-6.6730000000000001E-3</v>
      </c>
      <c r="G25">
        <v>0.45888099999999998</v>
      </c>
      <c r="H25">
        <v>0.64481999999999995</v>
      </c>
      <c r="I25">
        <v>0.131774</v>
      </c>
      <c r="J25">
        <f t="shared" si="1"/>
        <v>4.6286980555003184E-3</v>
      </c>
      <c r="K25">
        <f t="shared" si="2"/>
        <v>6.5042507319930777E-3</v>
      </c>
      <c r="L25">
        <f t="shared" si="3"/>
        <v>-1.3291944045743865E-3</v>
      </c>
      <c r="M25">
        <v>-0.12986300000000001</v>
      </c>
      <c r="N25">
        <v>-0.125635</v>
      </c>
      <c r="O25">
        <v>-0.18349599999999999</v>
      </c>
      <c r="P25">
        <v>-0.27824500000000002</v>
      </c>
      <c r="Q25">
        <v>0.46959200000000001</v>
      </c>
      <c r="R25">
        <v>0.65987200000000001</v>
      </c>
      <c r="S25">
        <v>0.13485</v>
      </c>
      <c r="T25">
        <v>-0.134437</v>
      </c>
      <c r="U25">
        <v>-0.13005900000000001</v>
      </c>
      <c r="V25">
        <v>-0.18995899999999999</v>
      </c>
      <c r="W25">
        <v>-0.28804400000000002</v>
      </c>
      <c r="X25" s="5">
        <f t="shared" si="4"/>
        <v>6.1512100209983593</v>
      </c>
      <c r="Y25" s="4">
        <v>2.701638</v>
      </c>
      <c r="Z25" s="4">
        <v>35.647063000000003</v>
      </c>
      <c r="AA25" s="4">
        <v>30.462</v>
      </c>
      <c r="AB25" s="4">
        <v>28.411438</v>
      </c>
      <c r="AC25" s="4">
        <v>4.6093130000000002</v>
      </c>
      <c r="AD25" s="4">
        <v>0.87018799999999996</v>
      </c>
      <c r="AE25" s="4">
        <v>5.7287229999999996</v>
      </c>
      <c r="AF25" s="4">
        <v>11.090263</v>
      </c>
      <c r="AG25" s="4">
        <v>0</v>
      </c>
      <c r="AH25" s="4">
        <v>9.9568189999999994</v>
      </c>
      <c r="AI25" s="4">
        <v>0</v>
      </c>
    </row>
    <row r="26" spans="1:35">
      <c r="A26" s="9">
        <f t="shared" si="5"/>
        <v>560</v>
      </c>
      <c r="B26">
        <v>28.93365</v>
      </c>
      <c r="C26">
        <v>1.121089</v>
      </c>
      <c r="D26">
        <v>1.1211409999999999</v>
      </c>
      <c r="E26">
        <v>7.5110000000000003E-3</v>
      </c>
      <c r="F26">
        <f t="shared" si="0"/>
        <v>-7.5110000000000003E-3</v>
      </c>
      <c r="G26">
        <v>0.33838699999999999</v>
      </c>
      <c r="H26">
        <v>0.54478400000000005</v>
      </c>
      <c r="I26">
        <v>8.7159E-2</v>
      </c>
      <c r="J26">
        <f t="shared" si="1"/>
        <v>3.4053933853837137E-3</v>
      </c>
      <c r="K26">
        <f t="shared" si="2"/>
        <v>5.4824914375046357E-3</v>
      </c>
      <c r="L26">
        <f t="shared" si="3"/>
        <v>-8.7713382037920814E-4</v>
      </c>
      <c r="M26">
        <v>-8.6941000000000004E-2</v>
      </c>
      <c r="N26">
        <v>-8.9778999999999998E-2</v>
      </c>
      <c r="O26">
        <v>-0.101145</v>
      </c>
      <c r="P26">
        <v>-0.27137099999999997</v>
      </c>
      <c r="Q26">
        <v>0.34686499999999998</v>
      </c>
      <c r="R26">
        <v>0.55843399999999999</v>
      </c>
      <c r="S26">
        <v>8.9343000000000006E-2</v>
      </c>
      <c r="T26">
        <v>-9.0229000000000004E-2</v>
      </c>
      <c r="U26">
        <v>-9.3174000000000007E-2</v>
      </c>
      <c r="V26">
        <v>-0.10496999999999999</v>
      </c>
      <c r="W26">
        <v>-0.281634</v>
      </c>
      <c r="X26" s="5">
        <f t="shared" si="4"/>
        <v>5.2052734903709386</v>
      </c>
      <c r="Y26" s="4">
        <v>2.1470229999999999</v>
      </c>
      <c r="Z26" s="4">
        <v>40.578249999999997</v>
      </c>
      <c r="AA26" s="4">
        <v>31.921749999999999</v>
      </c>
      <c r="AB26" s="4">
        <v>24.202249999999999</v>
      </c>
      <c r="AC26" s="4">
        <v>2.8059379999999998</v>
      </c>
      <c r="AD26" s="4">
        <v>0.491813</v>
      </c>
      <c r="AE26" s="4">
        <v>5.9474030000000004</v>
      </c>
      <c r="AF26" s="4">
        <v>11.102862999999999</v>
      </c>
      <c r="AG26" s="4">
        <v>0</v>
      </c>
      <c r="AH26" s="4">
        <v>9.9683480000000007</v>
      </c>
      <c r="AI26" s="4">
        <v>0</v>
      </c>
    </row>
    <row r="27" spans="1:35">
      <c r="A27" s="9">
        <f t="shared" si="5"/>
        <v>580</v>
      </c>
      <c r="B27">
        <v>29.041989999999998</v>
      </c>
      <c r="C27">
        <v>1.129823</v>
      </c>
      <c r="D27">
        <v>1.1298710000000001</v>
      </c>
      <c r="E27">
        <v>7.0140000000000003E-3</v>
      </c>
      <c r="F27">
        <f t="shared" si="0"/>
        <v>-7.0140000000000003E-3</v>
      </c>
      <c r="G27">
        <v>0.27695199999999998</v>
      </c>
      <c r="H27">
        <v>0.43206800000000001</v>
      </c>
      <c r="I27">
        <v>4.163E-2</v>
      </c>
      <c r="J27">
        <f t="shared" si="1"/>
        <v>2.7926565146761759E-3</v>
      </c>
      <c r="K27">
        <f t="shared" si="2"/>
        <v>4.3567748742854582E-3</v>
      </c>
      <c r="L27">
        <f t="shared" si="3"/>
        <v>-4.197777618719822E-4</v>
      </c>
      <c r="M27">
        <v>-5.5070000000000001E-2</v>
      </c>
      <c r="N27">
        <v>-4.4032000000000002E-2</v>
      </c>
      <c r="O27">
        <v>-4.4831000000000003E-2</v>
      </c>
      <c r="P27">
        <v>-0.171239</v>
      </c>
      <c r="Q27">
        <v>0.28325299999999998</v>
      </c>
      <c r="R27">
        <v>0.44189899999999999</v>
      </c>
      <c r="S27">
        <v>4.2576999999999997E-2</v>
      </c>
      <c r="T27">
        <v>-5.6959999999999997E-2</v>
      </c>
      <c r="U27">
        <v>-4.5543E-2</v>
      </c>
      <c r="V27">
        <v>-4.6369E-2</v>
      </c>
      <c r="W27">
        <v>-0.177117</v>
      </c>
      <c r="X27" s="5">
        <f t="shared" si="4"/>
        <v>4.6773336399665748</v>
      </c>
      <c r="Y27" s="4">
        <v>1.2975159999999999</v>
      </c>
      <c r="Z27" s="4">
        <v>45.563687999999999</v>
      </c>
      <c r="AA27" s="4">
        <v>32.024875000000002</v>
      </c>
      <c r="AB27" s="4">
        <v>20.477563</v>
      </c>
      <c r="AC27" s="4">
        <v>1.7654380000000001</v>
      </c>
      <c r="AD27" s="4">
        <v>0.168438</v>
      </c>
      <c r="AE27" s="4">
        <v>6.1879390000000001</v>
      </c>
      <c r="AF27" s="4">
        <v>11.092090000000001</v>
      </c>
      <c r="AG27" s="4">
        <v>0</v>
      </c>
      <c r="AH27" s="4">
        <v>9.9584899999999994</v>
      </c>
      <c r="AI27" s="4">
        <v>0</v>
      </c>
    </row>
    <row r="28" spans="1:35">
      <c r="A28" s="9">
        <f t="shared" si="5"/>
        <v>600</v>
      </c>
      <c r="B28">
        <v>29.088370000000001</v>
      </c>
      <c r="C28">
        <v>1.13584</v>
      </c>
      <c r="D28">
        <v>1.135888</v>
      </c>
      <c r="E28">
        <v>6.9230000000000003E-3</v>
      </c>
      <c r="F28">
        <f t="shared" si="0"/>
        <v>-6.9230000000000003E-3</v>
      </c>
      <c r="G28">
        <v>0.22151899999999999</v>
      </c>
      <c r="H28">
        <v>0.33194600000000002</v>
      </c>
      <c r="I28">
        <v>1.1990000000000001E-2</v>
      </c>
      <c r="J28">
        <f t="shared" si="1"/>
        <v>2.2349136546971405E-3</v>
      </c>
      <c r="K28">
        <f t="shared" si="2"/>
        <v>3.349015876841702E-3</v>
      </c>
      <c r="L28">
        <f t="shared" si="3"/>
        <v>-1.2096756810846345E-4</v>
      </c>
      <c r="M28">
        <v>-2.2574E-2</v>
      </c>
      <c r="N28">
        <v>-9.2820000000000003E-3</v>
      </c>
      <c r="O28">
        <v>-4.3290000000000004E-3</v>
      </c>
      <c r="P28">
        <v>-9.5034999999999994E-2</v>
      </c>
      <c r="Q28">
        <v>0.227048</v>
      </c>
      <c r="R28">
        <v>0.34022999999999998</v>
      </c>
      <c r="S28">
        <v>1.2289E-2</v>
      </c>
      <c r="T28">
        <v>-2.3425000000000001E-2</v>
      </c>
      <c r="U28">
        <v>-9.6319999999999999E-3</v>
      </c>
      <c r="V28">
        <v>-4.4920000000000003E-3</v>
      </c>
      <c r="W28">
        <v>-9.8614999999999994E-2</v>
      </c>
      <c r="X28" s="5">
        <f t="shared" si="4"/>
        <v>4.162106757725085</v>
      </c>
      <c r="Y28" s="4">
        <v>0.173156</v>
      </c>
      <c r="Z28" s="4">
        <v>47.425313000000003</v>
      </c>
      <c r="AA28" s="4">
        <v>32.526063000000001</v>
      </c>
      <c r="AB28" s="4">
        <v>18.886938000000001</v>
      </c>
      <c r="AC28" s="4">
        <v>1.093</v>
      </c>
      <c r="AD28" s="4">
        <v>6.8687999999999999E-2</v>
      </c>
      <c r="AE28" s="4">
        <v>6.5298569999999998</v>
      </c>
      <c r="AF28" s="4">
        <v>11.089124</v>
      </c>
      <c r="AG28" s="4">
        <v>0</v>
      </c>
      <c r="AH28" s="4">
        <v>9.9557760000000002</v>
      </c>
      <c r="AI28" s="4">
        <v>0</v>
      </c>
    </row>
    <row r="29" spans="1:35">
      <c r="A29" s="9">
        <f t="shared" si="5"/>
        <v>620</v>
      </c>
      <c r="B29">
        <v>29.10727</v>
      </c>
      <c r="C29">
        <v>1.137896</v>
      </c>
      <c r="D29">
        <v>1.1379300000000001</v>
      </c>
      <c r="E29">
        <v>4.9449999999999997E-3</v>
      </c>
      <c r="F29">
        <f t="shared" si="0"/>
        <v>-4.9449999999999997E-3</v>
      </c>
      <c r="G29">
        <v>0.20219200000000001</v>
      </c>
      <c r="H29">
        <v>0.30943700000000002</v>
      </c>
      <c r="I29">
        <v>1.49E-3</v>
      </c>
      <c r="J29">
        <f t="shared" si="1"/>
        <v>2.0384352451836623E-3</v>
      </c>
      <c r="K29">
        <f t="shared" si="2"/>
        <v>3.1196451242576214E-3</v>
      </c>
      <c r="L29">
        <f t="shared" si="3"/>
        <v>-1.5021704693181022E-5</v>
      </c>
      <c r="M29">
        <v>-1.4688E-2</v>
      </c>
      <c r="N29">
        <v>-9.8139999999999998E-3</v>
      </c>
      <c r="O29">
        <v>-5.2300000000000003E-4</v>
      </c>
      <c r="P29">
        <v>-4.8710000000000003E-2</v>
      </c>
      <c r="Q29">
        <v>0.20702499999999999</v>
      </c>
      <c r="R29">
        <v>0.316832</v>
      </c>
      <c r="S29">
        <v>1.5250000000000001E-3</v>
      </c>
      <c r="T29">
        <v>-1.5218000000000001E-2</v>
      </c>
      <c r="U29">
        <v>-1.0168E-2</v>
      </c>
      <c r="V29">
        <v>-5.4199999999999995E-4</v>
      </c>
      <c r="W29">
        <v>-5.0466999999999998E-2</v>
      </c>
      <c r="X29" s="5">
        <f t="shared" si="4"/>
        <v>3.967764515616897</v>
      </c>
      <c r="Y29" s="4">
        <v>-1.2905899999999999</v>
      </c>
      <c r="Z29" s="4">
        <v>46.291125000000001</v>
      </c>
      <c r="AA29" s="4">
        <v>32.522562999999998</v>
      </c>
      <c r="AB29" s="4">
        <v>20.010874999999999</v>
      </c>
      <c r="AC29" s="4">
        <v>1.155313</v>
      </c>
      <c r="AD29" s="4">
        <v>2.0125000000000001E-2</v>
      </c>
      <c r="AE29" s="4">
        <v>6.9806879999999998</v>
      </c>
      <c r="AF29" s="4">
        <v>11.093092</v>
      </c>
      <c r="AG29" s="4">
        <v>0</v>
      </c>
      <c r="AH29" s="4">
        <v>9.9594079999999998</v>
      </c>
      <c r="AI29" s="4">
        <v>0</v>
      </c>
    </row>
    <row r="30" spans="1:35">
      <c r="A30" s="9">
        <f t="shared" si="5"/>
        <v>640</v>
      </c>
      <c r="B30">
        <v>29.139859999999999</v>
      </c>
      <c r="C30">
        <v>1.137213</v>
      </c>
      <c r="D30">
        <v>1.1372390000000001</v>
      </c>
      <c r="E30">
        <v>3.8189999999999999E-3</v>
      </c>
      <c r="F30">
        <f t="shared" si="0"/>
        <v>-3.8189999999999999E-3</v>
      </c>
      <c r="G30">
        <v>0.206484</v>
      </c>
      <c r="H30">
        <v>0.29844599999999999</v>
      </c>
      <c r="I30">
        <v>-5.0670000000000003E-3</v>
      </c>
      <c r="J30">
        <f t="shared" si="1"/>
        <v>2.0812314279380255E-3</v>
      </c>
      <c r="K30">
        <f t="shared" si="2"/>
        <v>3.0081516957361923E-3</v>
      </c>
      <c r="L30">
        <f t="shared" si="3"/>
        <v>5.1072236325148559E-5</v>
      </c>
      <c r="M30">
        <v>-6.0400000000000002E-3</v>
      </c>
      <c r="N30">
        <v>1.6800000000000001E-3</v>
      </c>
      <c r="O30">
        <v>1.0619999999999999E-2</v>
      </c>
      <c r="P30">
        <v>-5.0486000000000003E-2</v>
      </c>
      <c r="Q30">
        <v>0.21134800000000001</v>
      </c>
      <c r="R30">
        <v>0.305477</v>
      </c>
      <c r="S30">
        <v>-5.1859999999999996E-3</v>
      </c>
      <c r="T30">
        <v>-6.2550000000000001E-3</v>
      </c>
      <c r="U30">
        <v>1.74E-3</v>
      </c>
      <c r="V30">
        <v>1.0998000000000001E-2</v>
      </c>
      <c r="W30">
        <v>-5.228E-2</v>
      </c>
      <c r="X30" s="5">
        <f t="shared" si="4"/>
        <v>4.0116069222069362</v>
      </c>
      <c r="Y30" s="4">
        <v>-2.5562109999999998</v>
      </c>
      <c r="Z30" s="4">
        <v>44.223875</v>
      </c>
      <c r="AA30" s="4">
        <v>32.345937999999997</v>
      </c>
      <c r="AB30" s="4">
        <v>22.135249999999999</v>
      </c>
      <c r="AC30" s="4">
        <v>1.28125</v>
      </c>
      <c r="AD30" s="4">
        <v>1.3688000000000001E-2</v>
      </c>
      <c r="AE30" s="4">
        <v>7.37995</v>
      </c>
      <c r="AF30" s="4">
        <v>11.094333000000001</v>
      </c>
      <c r="AG30" s="4">
        <v>0</v>
      </c>
      <c r="AH30" s="4">
        <v>9.9605429999999995</v>
      </c>
      <c r="AI30" s="4">
        <v>0</v>
      </c>
    </row>
    <row r="31" spans="1:35">
      <c r="A31" s="9">
        <f t="shared" si="5"/>
        <v>660</v>
      </c>
      <c r="B31">
        <v>29.19848</v>
      </c>
      <c r="C31">
        <v>1.1406400000000001</v>
      </c>
      <c r="D31">
        <v>1.1406639999999999</v>
      </c>
      <c r="E31">
        <v>3.5040000000000002E-3</v>
      </c>
      <c r="F31">
        <f t="shared" si="0"/>
        <v>-3.5040000000000002E-3</v>
      </c>
      <c r="G31">
        <v>0.191667</v>
      </c>
      <c r="H31">
        <v>0.27372600000000002</v>
      </c>
      <c r="I31">
        <v>-4.2750000000000002E-3</v>
      </c>
      <c r="J31">
        <f t="shared" si="1"/>
        <v>1.9272278872440433E-3</v>
      </c>
      <c r="K31">
        <f t="shared" si="2"/>
        <v>2.752338068962122E-3</v>
      </c>
      <c r="L31">
        <f t="shared" si="3"/>
        <v>4.2985486379858219E-5</v>
      </c>
      <c r="M31">
        <v>-2.7680000000000001E-3</v>
      </c>
      <c r="N31">
        <v>7.5589999999999997E-3</v>
      </c>
      <c r="O31">
        <v>1.1672999999999999E-2</v>
      </c>
      <c r="P31">
        <v>2.7139999999999998E-3</v>
      </c>
      <c r="Q31">
        <v>0.19600999999999999</v>
      </c>
      <c r="R31">
        <v>0.27992699999999998</v>
      </c>
      <c r="S31">
        <v>-4.3709999999999999E-3</v>
      </c>
      <c r="T31">
        <v>-2.8630000000000001E-3</v>
      </c>
      <c r="U31">
        <v>7.8169999999999993E-3</v>
      </c>
      <c r="V31">
        <v>1.2071999999999999E-2</v>
      </c>
      <c r="W31">
        <v>2.807E-3</v>
      </c>
      <c r="X31" s="5">
        <f t="shared" si="4"/>
        <v>3.8487343707638164</v>
      </c>
      <c r="Y31" s="4">
        <v>-3.933157</v>
      </c>
      <c r="Z31" s="4">
        <v>39.687812999999998</v>
      </c>
      <c r="AA31" s="4">
        <v>31.720313000000001</v>
      </c>
      <c r="AB31" s="4">
        <v>26.404813000000001</v>
      </c>
      <c r="AC31" s="4">
        <v>2.1629999999999998</v>
      </c>
      <c r="AD31" s="4">
        <v>2.4063000000000001E-2</v>
      </c>
      <c r="AE31" s="4">
        <v>7.7568669999999997</v>
      </c>
      <c r="AF31" s="4">
        <v>11.107478</v>
      </c>
      <c r="AG31" s="4">
        <v>0</v>
      </c>
      <c r="AH31" s="4">
        <v>9.9725710000000003</v>
      </c>
      <c r="AI31" s="4">
        <v>0</v>
      </c>
    </row>
    <row r="32" spans="1:35">
      <c r="A32" s="9">
        <f t="shared" si="5"/>
        <v>680</v>
      </c>
      <c r="B32">
        <v>29.205539999999999</v>
      </c>
      <c r="C32">
        <v>1.1392580000000001</v>
      </c>
      <c r="D32">
        <v>1.1392899999999999</v>
      </c>
      <c r="E32">
        <v>4.6870000000000002E-3</v>
      </c>
      <c r="F32">
        <f t="shared" si="0"/>
        <v>-4.6870000000000002E-3</v>
      </c>
      <c r="G32">
        <v>0.19245100000000001</v>
      </c>
      <c r="H32">
        <v>0.25150600000000001</v>
      </c>
      <c r="I32">
        <v>4.235E-3</v>
      </c>
      <c r="J32">
        <f t="shared" si="1"/>
        <v>1.9424328605877109E-3</v>
      </c>
      <c r="K32">
        <f t="shared" si="2"/>
        <v>2.538482621732144E-3</v>
      </c>
      <c r="L32">
        <f t="shared" si="3"/>
        <v>-4.2744403326503654E-5</v>
      </c>
      <c r="M32">
        <v>5.7000000000000002E-3</v>
      </c>
      <c r="N32">
        <v>1.2574E-2</v>
      </c>
      <c r="O32">
        <v>1.4501999999999999E-2</v>
      </c>
      <c r="P32">
        <v>1.6438999999999999E-2</v>
      </c>
      <c r="Q32">
        <v>0.19694500000000001</v>
      </c>
      <c r="R32">
        <v>0.25737900000000002</v>
      </c>
      <c r="S32">
        <v>4.333E-3</v>
      </c>
      <c r="T32">
        <v>5.901E-3</v>
      </c>
      <c r="U32">
        <v>1.3017000000000001E-2</v>
      </c>
      <c r="V32">
        <v>1.5013E-2</v>
      </c>
      <c r="W32">
        <v>1.7017999999999998E-2</v>
      </c>
      <c r="X32" s="5">
        <f t="shared" si="4"/>
        <v>3.868574112728504</v>
      </c>
      <c r="Y32" s="4">
        <v>-4.9306799999999997</v>
      </c>
      <c r="Z32" s="4">
        <v>36.730313000000002</v>
      </c>
      <c r="AA32" s="4">
        <v>31.510750000000002</v>
      </c>
      <c r="AB32" s="4">
        <v>28.9605</v>
      </c>
      <c r="AC32" s="4">
        <v>2.7442500000000001</v>
      </c>
      <c r="AD32" s="4">
        <v>5.4188E-2</v>
      </c>
      <c r="AE32" s="4">
        <v>8.0207139999999999</v>
      </c>
      <c r="AF32" s="4">
        <v>11.086918000000001</v>
      </c>
      <c r="AG32" s="4">
        <v>0</v>
      </c>
      <c r="AH32" s="4">
        <v>9.9537580000000005</v>
      </c>
      <c r="AI32" s="4">
        <v>0</v>
      </c>
    </row>
    <row r="33" spans="1:35">
      <c r="A33" s="9">
        <f t="shared" si="5"/>
        <v>700</v>
      </c>
      <c r="B33">
        <v>29.22973</v>
      </c>
      <c r="C33">
        <v>1.140887</v>
      </c>
      <c r="D33">
        <v>1.1409100000000001</v>
      </c>
      <c r="E33">
        <v>3.261E-3</v>
      </c>
      <c r="F33">
        <f t="shared" si="0"/>
        <v>-3.261E-3</v>
      </c>
      <c r="G33">
        <v>0.180646</v>
      </c>
      <c r="H33">
        <v>0.26505400000000001</v>
      </c>
      <c r="I33">
        <v>9.1269999999999997E-3</v>
      </c>
      <c r="J33">
        <f t="shared" si="1"/>
        <v>1.8255687110973096E-3</v>
      </c>
      <c r="K33">
        <f t="shared" si="2"/>
        <v>2.6785773786919516E-3</v>
      </c>
      <c r="L33">
        <f t="shared" si="3"/>
        <v>-9.2235452908922104E-5</v>
      </c>
      <c r="M33">
        <v>6.9569999999999996E-3</v>
      </c>
      <c r="N33">
        <v>1.2818E-2</v>
      </c>
      <c r="O33">
        <v>9.7680000000000006E-3</v>
      </c>
      <c r="P33">
        <v>2.8561E-2</v>
      </c>
      <c r="Q33">
        <v>0.185479</v>
      </c>
      <c r="R33">
        <v>0.27214500000000003</v>
      </c>
      <c r="S33">
        <v>9.3710000000000009E-3</v>
      </c>
      <c r="T33">
        <v>7.2379999999999996E-3</v>
      </c>
      <c r="U33">
        <v>1.3336000000000001E-2</v>
      </c>
      <c r="V33">
        <v>1.0163E-2</v>
      </c>
      <c r="W33">
        <v>2.9714999999999998E-2</v>
      </c>
      <c r="X33" s="5">
        <f t="shared" si="4"/>
        <v>3.74503999677738</v>
      </c>
      <c r="Y33" s="4">
        <v>-5.6487119999999997</v>
      </c>
      <c r="Z33" s="4">
        <v>34.588937999999999</v>
      </c>
      <c r="AA33" s="4">
        <v>31.086938</v>
      </c>
      <c r="AB33" s="4">
        <v>31.468499999999999</v>
      </c>
      <c r="AC33" s="4">
        <v>2.8303129999999999</v>
      </c>
      <c r="AD33" s="4">
        <v>2.5312999999999999E-2</v>
      </c>
      <c r="AE33" s="4">
        <v>8.1575919999999993</v>
      </c>
      <c r="AF33" s="4">
        <v>11.080107999999999</v>
      </c>
      <c r="AG33" s="4">
        <v>0</v>
      </c>
      <c r="AH33" s="4">
        <v>9.9475259999999999</v>
      </c>
      <c r="AI33" s="4">
        <v>0</v>
      </c>
    </row>
    <row r="34" spans="1:35">
      <c r="A34" s="9">
        <f t="shared" ref="A34:A39" si="6">A33+50</f>
        <v>750</v>
      </c>
      <c r="B34">
        <v>29.252300000000002</v>
      </c>
      <c r="C34">
        <v>1.1442909999999999</v>
      </c>
      <c r="D34">
        <v>1.1443110000000001</v>
      </c>
      <c r="E34">
        <v>2.8470000000000001E-3</v>
      </c>
      <c r="F34">
        <f t="shared" si="0"/>
        <v>-2.8470000000000001E-3</v>
      </c>
      <c r="G34">
        <v>0.206317</v>
      </c>
      <c r="H34">
        <v>0.29426099999999999</v>
      </c>
      <c r="I34">
        <v>4.0286000000000002E-2</v>
      </c>
      <c r="J34">
        <f t="shared" si="1"/>
        <v>2.0818533310150542E-3</v>
      </c>
      <c r="K34">
        <f t="shared" si="2"/>
        <v>2.9692572257148993E-3</v>
      </c>
      <c r="L34">
        <f t="shared" si="3"/>
        <v>-4.0650815634810745E-4</v>
      </c>
      <c r="M34">
        <v>1.8692E-2</v>
      </c>
      <c r="N34">
        <v>3.2682000000000003E-2</v>
      </c>
      <c r="O34">
        <v>1.9165000000000001E-2</v>
      </c>
      <c r="P34">
        <v>5.2664000000000002E-2</v>
      </c>
      <c r="Q34">
        <v>0.21118300000000001</v>
      </c>
      <c r="R34">
        <v>0.301201</v>
      </c>
      <c r="S34">
        <v>4.1236000000000002E-2</v>
      </c>
      <c r="T34">
        <v>1.9356999999999999E-2</v>
      </c>
      <c r="U34">
        <v>3.3845E-2</v>
      </c>
      <c r="V34">
        <v>1.9847E-2</v>
      </c>
      <c r="W34">
        <v>5.4538000000000003E-2</v>
      </c>
      <c r="X34" s="5">
        <f t="shared" si="4"/>
        <v>3.9873887818114815</v>
      </c>
      <c r="Y34" s="4">
        <v>-6.4876269999999998</v>
      </c>
      <c r="Z34" s="4">
        <v>31.852938000000002</v>
      </c>
      <c r="AA34" s="4">
        <v>29.609375</v>
      </c>
      <c r="AB34" s="4">
        <v>34.529437999999999</v>
      </c>
      <c r="AC34" s="4">
        <v>3.9793129999999999</v>
      </c>
      <c r="AD34" s="4">
        <v>2.8937999999999998E-2</v>
      </c>
      <c r="AE34" s="4">
        <v>8.2254970000000007</v>
      </c>
      <c r="AF34" s="4">
        <v>11.088305999999999</v>
      </c>
      <c r="AG34" s="4">
        <v>0</v>
      </c>
      <c r="AH34" s="4">
        <v>9.9550269999999994</v>
      </c>
      <c r="AI34" s="4">
        <v>0</v>
      </c>
    </row>
    <row r="35" spans="1:35">
      <c r="A35" s="9">
        <f t="shared" si="6"/>
        <v>800</v>
      </c>
      <c r="B35">
        <v>29.256710000000002</v>
      </c>
      <c r="C35">
        <v>1.1532100000000001</v>
      </c>
      <c r="D35">
        <v>1.1532260000000001</v>
      </c>
      <c r="E35">
        <v>2.2880000000000001E-3</v>
      </c>
      <c r="F35">
        <f t="shared" si="0"/>
        <v>-2.2880000000000001E-3</v>
      </c>
      <c r="G35">
        <v>0.238149</v>
      </c>
      <c r="H35">
        <v>0.30736799999999997</v>
      </c>
      <c r="I35">
        <v>6.2293000000000001E-2</v>
      </c>
      <c r="J35">
        <f t="shared" si="1"/>
        <v>2.4071396665960249E-3</v>
      </c>
      <c r="K35">
        <f t="shared" si="2"/>
        <v>3.1067848491586648E-3</v>
      </c>
      <c r="L35">
        <f t="shared" si="3"/>
        <v>-6.2963922271882795E-4</v>
      </c>
      <c r="M35">
        <v>2.8327000000000001E-2</v>
      </c>
      <c r="N35">
        <v>3.7439E-2</v>
      </c>
      <c r="O35">
        <v>4.1329999999999999E-2</v>
      </c>
      <c r="P35">
        <v>6.4954999999999999E-2</v>
      </c>
      <c r="Q35">
        <v>0.24457000000000001</v>
      </c>
      <c r="R35">
        <v>0.31565599999999999</v>
      </c>
      <c r="S35">
        <v>6.3973000000000002E-2</v>
      </c>
      <c r="T35">
        <v>2.9481E-2</v>
      </c>
      <c r="U35">
        <v>3.8962999999999998E-2</v>
      </c>
      <c r="V35">
        <v>4.3012000000000002E-2</v>
      </c>
      <c r="W35">
        <v>6.7599999999999993E-2</v>
      </c>
      <c r="X35" s="5">
        <f t="shared" si="4"/>
        <v>4.2544384508853348</v>
      </c>
      <c r="Y35" s="4">
        <v>-6.6866070000000004</v>
      </c>
      <c r="Z35" s="4">
        <v>30.443563000000001</v>
      </c>
      <c r="AA35" s="4">
        <v>29.253312999999999</v>
      </c>
      <c r="AB35" s="4">
        <v>35.111249999999998</v>
      </c>
      <c r="AC35" s="4">
        <v>5.1131250000000001</v>
      </c>
      <c r="AD35" s="4">
        <v>7.8750000000000001E-2</v>
      </c>
      <c r="AE35" s="4">
        <v>8.2362979999999997</v>
      </c>
      <c r="AF35" s="4">
        <v>11.079072999999999</v>
      </c>
      <c r="AG35" s="4">
        <v>0</v>
      </c>
      <c r="AH35" s="4">
        <v>9.9465789999999998</v>
      </c>
      <c r="AI35" s="4">
        <v>0</v>
      </c>
    </row>
    <row r="36" spans="1:35">
      <c r="A36" s="9">
        <f t="shared" si="6"/>
        <v>850</v>
      </c>
      <c r="B36">
        <v>29.331589999999998</v>
      </c>
      <c r="C36">
        <v>1.1691800000000001</v>
      </c>
      <c r="D36">
        <v>1.1691959999999999</v>
      </c>
      <c r="E36">
        <v>2.2309999999999999E-3</v>
      </c>
      <c r="F36">
        <f t="shared" si="0"/>
        <v>-2.2309999999999999E-3</v>
      </c>
      <c r="G36">
        <v>0.296151</v>
      </c>
      <c r="H36">
        <v>0.33879599999999999</v>
      </c>
      <c r="I36">
        <v>0.10567500000000001</v>
      </c>
      <c r="J36">
        <f t="shared" si="1"/>
        <v>2.9875090467070108E-3</v>
      </c>
      <c r="K36">
        <f t="shared" si="2"/>
        <v>3.4177028441171849E-3</v>
      </c>
      <c r="L36">
        <f t="shared" si="3"/>
        <v>-1.066027190557396E-3</v>
      </c>
      <c r="M36">
        <v>4.1683999999999999E-2</v>
      </c>
      <c r="N36">
        <v>4.2611000000000003E-2</v>
      </c>
      <c r="O36">
        <v>5.4047999999999999E-2</v>
      </c>
      <c r="P36">
        <v>6.1989000000000002E-2</v>
      </c>
      <c r="Q36">
        <v>0.30377700000000002</v>
      </c>
      <c r="R36">
        <v>0.34752</v>
      </c>
      <c r="S36">
        <v>0.10839600000000001</v>
      </c>
      <c r="T36">
        <v>4.3305000000000003E-2</v>
      </c>
      <c r="U36">
        <v>4.4267000000000001E-2</v>
      </c>
      <c r="V36">
        <v>5.6148999999999998E-2</v>
      </c>
      <c r="W36">
        <v>6.4398999999999998E-2</v>
      </c>
      <c r="X36" s="5">
        <f t="shared" si="4"/>
        <v>4.6749098111475931</v>
      </c>
      <c r="Y36" s="4">
        <v>-6.7784469999999999</v>
      </c>
      <c r="Z36" s="4">
        <v>30.247</v>
      </c>
      <c r="AA36" s="4">
        <v>28.812625000000001</v>
      </c>
      <c r="AB36" s="4">
        <v>36.117125000000001</v>
      </c>
      <c r="AC36" s="4">
        <v>4.7613750000000001</v>
      </c>
      <c r="AD36" s="4">
        <v>6.1874999999999999E-2</v>
      </c>
      <c r="AE36" s="4">
        <v>8.2033149999999999</v>
      </c>
      <c r="AF36" s="4">
        <v>11.089797000000001</v>
      </c>
      <c r="AG36" s="4">
        <v>0</v>
      </c>
      <c r="AH36" s="4">
        <v>9.9563919999999992</v>
      </c>
      <c r="AI36" s="4">
        <v>0</v>
      </c>
    </row>
    <row r="37" spans="1:35">
      <c r="A37" s="9">
        <f t="shared" si="6"/>
        <v>900</v>
      </c>
      <c r="B37">
        <v>29.316289999999999</v>
      </c>
      <c r="C37">
        <v>1.1898280000000001</v>
      </c>
      <c r="D37">
        <v>1.1898500000000001</v>
      </c>
      <c r="E37">
        <v>3.2139999999999998E-3</v>
      </c>
      <c r="F37">
        <f t="shared" si="0"/>
        <v>-3.2139999999999998E-3</v>
      </c>
      <c r="G37">
        <v>0.32719300000000001</v>
      </c>
      <c r="H37">
        <v>0.35787400000000003</v>
      </c>
      <c r="I37">
        <v>0.11909</v>
      </c>
      <c r="J37">
        <f t="shared" si="1"/>
        <v>3.3065849760933129E-3</v>
      </c>
      <c r="K37">
        <f t="shared" si="2"/>
        <v>3.6166445851054832E-3</v>
      </c>
      <c r="L37">
        <f t="shared" si="3"/>
        <v>-1.2035135372790759E-3</v>
      </c>
      <c r="M37">
        <v>2.6741999999999998E-2</v>
      </c>
      <c r="N37">
        <v>2.3900999999999999E-2</v>
      </c>
      <c r="O37">
        <v>4.3469000000000001E-2</v>
      </c>
      <c r="P37">
        <v>4.0772999999999997E-2</v>
      </c>
      <c r="Q37">
        <v>0.33542300000000003</v>
      </c>
      <c r="R37">
        <v>0.36687500000000001</v>
      </c>
      <c r="S37">
        <v>0.122086</v>
      </c>
      <c r="T37">
        <v>2.7758000000000001E-2</v>
      </c>
      <c r="U37">
        <v>2.4808E-2</v>
      </c>
      <c r="V37">
        <v>4.5118999999999999E-2</v>
      </c>
      <c r="W37">
        <v>4.2320999999999998E-2</v>
      </c>
      <c r="X37" s="5">
        <f t="shared" si="4"/>
        <v>4.8328760763588132</v>
      </c>
      <c r="Y37" s="4">
        <v>-6.5232890000000001</v>
      </c>
      <c r="Z37" s="4">
        <v>29.998875000000002</v>
      </c>
      <c r="AA37" s="4">
        <v>28.282</v>
      </c>
      <c r="AB37" s="4">
        <v>36.212938000000001</v>
      </c>
      <c r="AC37" s="4">
        <v>5.4509999999999996</v>
      </c>
      <c r="AD37" s="4">
        <v>5.5188000000000001E-2</v>
      </c>
      <c r="AE37" s="4">
        <v>8.1185320000000001</v>
      </c>
      <c r="AF37" s="4">
        <v>11.080035000000001</v>
      </c>
      <c r="AG37" s="4">
        <v>0</v>
      </c>
      <c r="AH37" s="4">
        <v>9.9474590000000003</v>
      </c>
      <c r="AI37" s="4">
        <v>0</v>
      </c>
    </row>
    <row r="38" spans="1:35">
      <c r="A38" s="9">
        <f t="shared" si="6"/>
        <v>950</v>
      </c>
      <c r="B38">
        <v>29.350439999999999</v>
      </c>
      <c r="C38">
        <v>1.2090620000000001</v>
      </c>
      <c r="D38">
        <v>1.209077</v>
      </c>
      <c r="E38">
        <v>2.137E-3</v>
      </c>
      <c r="F38">
        <f t="shared" si="0"/>
        <v>-2.137E-3</v>
      </c>
      <c r="G38">
        <v>0.34382600000000002</v>
      </c>
      <c r="H38">
        <v>0.35713800000000001</v>
      </c>
      <c r="I38">
        <v>0.11929099999999999</v>
      </c>
      <c r="J38">
        <f t="shared" si="1"/>
        <v>3.4762553654663852E-3</v>
      </c>
      <c r="K38">
        <f t="shared" si="2"/>
        <v>3.6108464418395749E-3</v>
      </c>
      <c r="L38">
        <f t="shared" si="3"/>
        <v>-1.2060925549605046E-3</v>
      </c>
      <c r="M38">
        <v>1.0652999999999999E-2</v>
      </c>
      <c r="N38">
        <v>4.6340000000000001E-3</v>
      </c>
      <c r="O38">
        <v>2.6955E-2</v>
      </c>
      <c r="P38">
        <v>2.6145999999999999E-2</v>
      </c>
      <c r="Q38">
        <v>0.35245100000000001</v>
      </c>
      <c r="R38">
        <v>0.36609700000000001</v>
      </c>
      <c r="S38">
        <v>0.122283</v>
      </c>
      <c r="T38">
        <v>1.1056E-2</v>
      </c>
      <c r="U38">
        <v>4.8089999999999999E-3</v>
      </c>
      <c r="V38">
        <v>2.7976000000000001E-2</v>
      </c>
      <c r="W38">
        <v>2.7136E-2</v>
      </c>
      <c r="X38" s="5">
        <f t="shared" si="4"/>
        <v>4.8764891727795652</v>
      </c>
      <c r="Y38" s="4">
        <v>-6.144361</v>
      </c>
      <c r="Z38" s="4">
        <v>30.048749999999998</v>
      </c>
      <c r="AA38" s="4">
        <v>28.740563000000002</v>
      </c>
      <c r="AB38" s="4">
        <v>35.633687999999999</v>
      </c>
      <c r="AC38" s="4">
        <v>5.5021880000000003</v>
      </c>
      <c r="AD38" s="4">
        <v>7.4813000000000004E-2</v>
      </c>
      <c r="AE38" s="4">
        <v>8.0846990000000005</v>
      </c>
      <c r="AF38" s="4">
        <v>11.077567</v>
      </c>
      <c r="AG38" s="4">
        <v>0</v>
      </c>
      <c r="AH38" s="4">
        <v>9.9451999999999998</v>
      </c>
      <c r="AI38" s="4">
        <v>0</v>
      </c>
    </row>
    <row r="39" spans="1:35">
      <c r="A39" s="9">
        <f t="shared" si="6"/>
        <v>1000</v>
      </c>
      <c r="B39">
        <v>29.407689999999999</v>
      </c>
      <c r="C39">
        <v>1.2269239999999999</v>
      </c>
      <c r="D39">
        <v>1.2269239999999999</v>
      </c>
      <c r="E39">
        <v>3.3000000000000003E-5</v>
      </c>
      <c r="F39">
        <f t="shared" si="0"/>
        <v>-3.3000000000000003E-5</v>
      </c>
      <c r="G39">
        <v>0.34537200000000001</v>
      </c>
      <c r="H39">
        <v>0.34096199999999999</v>
      </c>
      <c r="I39">
        <v>9.9391999999999994E-2</v>
      </c>
      <c r="J39">
        <f t="shared" si="1"/>
        <v>3.4747394772566579E-3</v>
      </c>
      <c r="K39">
        <f t="shared" si="2"/>
        <v>3.430371082903028E-3</v>
      </c>
      <c r="L39">
        <f t="shared" si="3"/>
        <v>-9.999690366430797E-4</v>
      </c>
      <c r="M39">
        <v>-1.0924E-2</v>
      </c>
      <c r="N39">
        <v>-1.1233999999999999E-2</v>
      </c>
      <c r="O39">
        <v>-4.7359999999999998E-3</v>
      </c>
      <c r="P39">
        <v>5.6599999999999999E-4</v>
      </c>
      <c r="Q39">
        <v>0.354406</v>
      </c>
      <c r="R39">
        <v>0.34988000000000002</v>
      </c>
      <c r="S39">
        <v>0.101992</v>
      </c>
      <c r="T39">
        <v>-1.1355000000000001E-2</v>
      </c>
      <c r="U39">
        <v>-1.1677E-2</v>
      </c>
      <c r="V39">
        <v>-4.9240000000000004E-3</v>
      </c>
      <c r="W39">
        <v>5.8799999999999998E-4</v>
      </c>
      <c r="X39" s="5">
        <f t="shared" si="4"/>
        <v>4.804447614218323</v>
      </c>
      <c r="Y39" s="4">
        <v>-5.5242319999999996</v>
      </c>
      <c r="Z39" s="4">
        <v>31.608000000000001</v>
      </c>
      <c r="AA39" s="4">
        <v>27.793562999999999</v>
      </c>
      <c r="AB39" s="4">
        <v>35.197499999999998</v>
      </c>
      <c r="AC39" s="4">
        <v>5.3240629999999998</v>
      </c>
      <c r="AD39" s="4">
        <v>7.6874999999999999E-2</v>
      </c>
      <c r="AE39" s="4">
        <v>8.0643010000000004</v>
      </c>
      <c r="AF39" s="4">
        <v>11.104348</v>
      </c>
      <c r="AG39" s="4">
        <v>0</v>
      </c>
      <c r="AH39" s="4">
        <v>9.9697080000000007</v>
      </c>
      <c r="AI39" s="4">
        <v>0</v>
      </c>
    </row>
    <row r="40" spans="1:35">
      <c r="A40" s="4">
        <v>0</v>
      </c>
      <c r="B40">
        <v>25.44379</v>
      </c>
      <c r="C40">
        <v>0.52617599999999998</v>
      </c>
      <c r="D40">
        <v>0.52133300000000005</v>
      </c>
      <c r="E40">
        <v>0.216337</v>
      </c>
      <c r="F40">
        <f>E40*$J$1</f>
        <v>0.216337</v>
      </c>
      <c r="G40">
        <v>0.46212399999999998</v>
      </c>
      <c r="H40">
        <v>1.0948249999999999</v>
      </c>
      <c r="I40">
        <v>0.1792</v>
      </c>
      <c r="J40">
        <f t="shared" si="1"/>
        <v>4.6604821923376802E-3</v>
      </c>
      <c r="K40">
        <f t="shared" si="2"/>
        <v>1.1041219274969706E-2</v>
      </c>
      <c r="L40">
        <f>$J$1*I40/$AH40^2</f>
        <v>1.8072171297463717E-3</v>
      </c>
      <c r="M40">
        <v>0.11358</v>
      </c>
      <c r="N40">
        <v>0.33322299999999999</v>
      </c>
      <c r="O40">
        <v>0.26200299999999999</v>
      </c>
      <c r="P40">
        <v>0.270847</v>
      </c>
      <c r="Q40">
        <v>0.46384199999999998</v>
      </c>
      <c r="R40">
        <v>1.0988960000000001</v>
      </c>
      <c r="S40">
        <v>0.179866</v>
      </c>
      <c r="T40">
        <v>0.114214</v>
      </c>
      <c r="U40">
        <v>0.33508300000000002</v>
      </c>
      <c r="V40">
        <v>0.263465</v>
      </c>
      <c r="W40">
        <v>0.27235799999999999</v>
      </c>
      <c r="X40" s="5">
        <f t="shared" si="4"/>
        <v>12.974313610331908</v>
      </c>
      <c r="Y40" s="4">
        <v>-4.9266519999999998</v>
      </c>
      <c r="Z40" s="4">
        <v>32.190063000000002</v>
      </c>
      <c r="AA40" s="4">
        <v>28.895813</v>
      </c>
      <c r="AB40" s="4">
        <v>33.525937999999996</v>
      </c>
      <c r="AC40" s="4">
        <v>5.2943129999999998</v>
      </c>
      <c r="AD40" s="4">
        <v>9.3875E-2</v>
      </c>
      <c r="AE40" s="4">
        <v>8.0398619999999994</v>
      </c>
      <c r="AF40" s="4">
        <v>11.091347000000001</v>
      </c>
      <c r="AG40" s="4">
        <v>0</v>
      </c>
      <c r="AH40" s="4">
        <v>9.9578100000000003</v>
      </c>
      <c r="AI40" s="4">
        <v>0</v>
      </c>
    </row>
    <row r="41" spans="1:35">
      <c r="A41" s="4">
        <v>-20</v>
      </c>
      <c r="B41">
        <v>25.599969999999999</v>
      </c>
      <c r="C41">
        <v>0.52700899999999995</v>
      </c>
      <c r="D41">
        <v>0.52222199999999996</v>
      </c>
      <c r="E41">
        <v>0.21382000000000001</v>
      </c>
      <c r="F41">
        <f t="shared" ref="F41:F89" si="7">E41*$J$1</f>
        <v>0.21382000000000001</v>
      </c>
      <c r="G41">
        <v>0.40225499999999997</v>
      </c>
      <c r="H41">
        <v>1.073885</v>
      </c>
      <c r="I41">
        <v>0.15643000000000001</v>
      </c>
      <c r="J41">
        <f t="shared" si="1"/>
        <v>4.0657249790683799E-3</v>
      </c>
      <c r="K41">
        <f t="shared" si="2"/>
        <v>1.0854112613011268E-2</v>
      </c>
      <c r="L41">
        <f>$J$1*I41/$AH41^2</f>
        <v>1.5810900013067998E-3</v>
      </c>
      <c r="M41">
        <v>6.3530000000000003E-2</v>
      </c>
      <c r="N41">
        <v>0.22948299999999999</v>
      </c>
      <c r="O41">
        <v>0.18407399999999999</v>
      </c>
      <c r="P41">
        <v>0.19317899999999999</v>
      </c>
      <c r="Q41">
        <v>0.40290900000000002</v>
      </c>
      <c r="R41">
        <v>1.0756289999999999</v>
      </c>
      <c r="S41">
        <v>0.15668399999999999</v>
      </c>
      <c r="T41">
        <v>6.3685000000000005E-2</v>
      </c>
      <c r="U41">
        <v>0.230042</v>
      </c>
      <c r="V41">
        <v>0.18452299999999999</v>
      </c>
      <c r="W41">
        <v>0.19364999999999999</v>
      </c>
      <c r="X41" s="5">
        <f t="shared" si="4"/>
        <v>12.099041518896977</v>
      </c>
      <c r="Y41" s="4">
        <v>-4.7676020000000001</v>
      </c>
      <c r="Z41" s="4">
        <v>32.841500000000003</v>
      </c>
      <c r="AA41" s="4">
        <v>28.9345</v>
      </c>
      <c r="AB41" s="4">
        <v>33.087000000000003</v>
      </c>
      <c r="AC41" s="4">
        <v>5.0089379999999997</v>
      </c>
      <c r="AD41" s="4">
        <v>0.12806300000000001</v>
      </c>
      <c r="AE41" s="4">
        <v>8.0301130000000001</v>
      </c>
      <c r="AF41" s="4">
        <v>11.079273000000001</v>
      </c>
      <c r="AG41" s="4">
        <v>0</v>
      </c>
      <c r="AH41" s="4">
        <v>9.9467619999999997</v>
      </c>
      <c r="AI41" s="4">
        <v>0</v>
      </c>
    </row>
    <row r="42" spans="1:35">
      <c r="A42" s="4">
        <v>-40</v>
      </c>
      <c r="B42">
        <v>25.874610000000001</v>
      </c>
      <c r="C42">
        <v>0.52735699999999996</v>
      </c>
      <c r="D42">
        <v>0.52265099999999998</v>
      </c>
      <c r="E42">
        <v>0.210202</v>
      </c>
      <c r="F42">
        <f t="shared" si="7"/>
        <v>0.210202</v>
      </c>
      <c r="G42">
        <v>0.39325599999999999</v>
      </c>
      <c r="H42">
        <v>1.112522</v>
      </c>
      <c r="I42">
        <v>0.172072</v>
      </c>
      <c r="J42">
        <f t="shared" si="1"/>
        <v>3.957971211556768E-3</v>
      </c>
      <c r="K42">
        <f t="shared" si="2"/>
        <v>1.119710836763726E-2</v>
      </c>
      <c r="L42">
        <f t="shared" ref="L42:L89" si="8">$J$1*I42/$AH42^2</f>
        <v>1.7318388589493768E-3</v>
      </c>
      <c r="M42">
        <v>9.5147999999999996E-2</v>
      </c>
      <c r="N42">
        <v>0.27163999999999999</v>
      </c>
      <c r="O42">
        <v>0.13460900000000001</v>
      </c>
      <c r="P42">
        <v>0.25389</v>
      </c>
      <c r="Q42">
        <v>0.39374799999999999</v>
      </c>
      <c r="R42">
        <v>1.1139129999999999</v>
      </c>
      <c r="S42">
        <v>0.172287</v>
      </c>
      <c r="T42">
        <v>9.5325999999999994E-2</v>
      </c>
      <c r="U42">
        <v>0.27214899999999997</v>
      </c>
      <c r="V42">
        <v>0.13486200000000001</v>
      </c>
      <c r="W42">
        <v>0.25436700000000001</v>
      </c>
      <c r="X42" s="5">
        <f t="shared" si="4"/>
        <v>11.929757079683421</v>
      </c>
      <c r="Y42" s="4">
        <v>-3.885602</v>
      </c>
      <c r="Z42" s="4">
        <v>34.5505</v>
      </c>
      <c r="AA42" s="4">
        <v>29.190937999999999</v>
      </c>
      <c r="AB42" s="4">
        <v>31.109313</v>
      </c>
      <c r="AC42" s="4">
        <v>5.0278749999999999</v>
      </c>
      <c r="AD42" s="4">
        <v>0.121375</v>
      </c>
      <c r="AE42" s="4">
        <v>8.0814229999999991</v>
      </c>
      <c r="AF42" s="4">
        <v>11.102315000000001</v>
      </c>
      <c r="AG42" s="4">
        <v>0</v>
      </c>
      <c r="AH42" s="4">
        <v>9.9678470000000008</v>
      </c>
      <c r="AI42" s="4">
        <v>0</v>
      </c>
    </row>
    <row r="43" spans="1:35">
      <c r="A43" s="4">
        <v>-60</v>
      </c>
      <c r="B43">
        <v>26.024419999999999</v>
      </c>
      <c r="C43">
        <v>0.53190800000000005</v>
      </c>
      <c r="D43">
        <v>0.52727400000000002</v>
      </c>
      <c r="E43">
        <v>0.20699100000000001</v>
      </c>
      <c r="F43">
        <f t="shared" si="7"/>
        <v>0.20699100000000001</v>
      </c>
      <c r="G43">
        <v>0.40193600000000002</v>
      </c>
      <c r="H43">
        <v>1.2113830000000001</v>
      </c>
      <c r="I43">
        <v>0.18262</v>
      </c>
      <c r="J43">
        <f t="shared" si="1"/>
        <v>4.0344686306371244E-3</v>
      </c>
      <c r="K43">
        <f t="shared" si="2"/>
        <v>1.2159365454169549E-2</v>
      </c>
      <c r="L43">
        <f t="shared" si="8"/>
        <v>1.8330646205538983E-3</v>
      </c>
      <c r="M43">
        <v>9.1402999999999998E-2</v>
      </c>
      <c r="N43">
        <v>0.27904899999999999</v>
      </c>
      <c r="O43">
        <v>0.14064499999999999</v>
      </c>
      <c r="P43">
        <v>0.18201700000000001</v>
      </c>
      <c r="Q43">
        <v>0.40261799999999998</v>
      </c>
      <c r="R43">
        <v>1.213438</v>
      </c>
      <c r="S43">
        <v>0.18293000000000001</v>
      </c>
      <c r="T43">
        <v>9.1635999999999995E-2</v>
      </c>
      <c r="U43">
        <v>0.27976000000000001</v>
      </c>
      <c r="V43">
        <v>0.14100299999999999</v>
      </c>
      <c r="W43">
        <v>0.18248</v>
      </c>
      <c r="X43" s="5">
        <f t="shared" si="4"/>
        <v>11.941438581523222</v>
      </c>
      <c r="Y43" s="4">
        <v>-3.6621769999999998</v>
      </c>
      <c r="Z43" s="4">
        <v>35.321063000000002</v>
      </c>
      <c r="AA43" s="4">
        <v>29.628437999999999</v>
      </c>
      <c r="AB43" s="4">
        <v>30.45025</v>
      </c>
      <c r="AC43" s="4">
        <v>4.5079380000000002</v>
      </c>
      <c r="AD43" s="4">
        <v>9.2313000000000006E-2</v>
      </c>
      <c r="AE43" s="4">
        <v>8.2061050000000009</v>
      </c>
      <c r="AF43" s="4">
        <v>11.11697</v>
      </c>
      <c r="AG43" s="4">
        <v>0</v>
      </c>
      <c r="AH43" s="4">
        <v>9.9812580000000004</v>
      </c>
      <c r="AI43" s="4">
        <v>0</v>
      </c>
    </row>
    <row r="44" spans="1:35">
      <c r="A44" s="4">
        <v>-80</v>
      </c>
      <c r="B44">
        <v>26.18947</v>
      </c>
      <c r="C44">
        <v>0.53924700000000003</v>
      </c>
      <c r="D44">
        <v>0.53477200000000003</v>
      </c>
      <c r="E44">
        <v>0.19989799999999999</v>
      </c>
      <c r="F44">
        <f t="shared" si="7"/>
        <v>0.19989799999999999</v>
      </c>
      <c r="G44">
        <v>0.45210899999999998</v>
      </c>
      <c r="H44">
        <v>1.3314090000000001</v>
      </c>
      <c r="I44">
        <v>0.210592</v>
      </c>
      <c r="J44">
        <f t="shared" si="1"/>
        <v>4.5423751050185793E-3</v>
      </c>
      <c r="K44">
        <f t="shared" si="2"/>
        <v>1.3376772185905793E-2</v>
      </c>
      <c r="L44">
        <f t="shared" si="8"/>
        <v>2.1158345843946321E-3</v>
      </c>
      <c r="M44">
        <v>0.15604599999999999</v>
      </c>
      <c r="N44">
        <v>0.33865600000000001</v>
      </c>
      <c r="O44">
        <v>0.232015</v>
      </c>
      <c r="P44">
        <v>0.24612999999999999</v>
      </c>
      <c r="Q44">
        <v>0.45263599999999998</v>
      </c>
      <c r="R44">
        <v>1.3329599999999999</v>
      </c>
      <c r="S44">
        <v>0.210837</v>
      </c>
      <c r="T44">
        <v>0.15631900000000001</v>
      </c>
      <c r="U44">
        <v>0.33924799999999999</v>
      </c>
      <c r="V44">
        <v>0.23241999999999999</v>
      </c>
      <c r="W44">
        <v>0.24656</v>
      </c>
      <c r="X44" s="5">
        <f t="shared" si="4"/>
        <v>12.498381008239367</v>
      </c>
      <c r="Y44" s="4">
        <v>-2.5464609999999999</v>
      </c>
      <c r="Z44" s="4">
        <v>39.035563000000003</v>
      </c>
      <c r="AA44" s="4">
        <v>30.517688</v>
      </c>
      <c r="AB44" s="4">
        <v>26.801687999999999</v>
      </c>
      <c r="AC44" s="4">
        <v>3.577563</v>
      </c>
      <c r="AD44" s="4">
        <v>6.7500000000000004E-2</v>
      </c>
      <c r="AE44" s="4">
        <v>8.5203170000000004</v>
      </c>
      <c r="AF44" s="4">
        <v>11.111818</v>
      </c>
      <c r="AG44" s="4">
        <v>0</v>
      </c>
      <c r="AH44" s="4">
        <v>9.9765429999999995</v>
      </c>
      <c r="AI44" s="4">
        <v>0</v>
      </c>
    </row>
    <row r="45" spans="1:35">
      <c r="A45" s="4">
        <v>-100</v>
      </c>
      <c r="B45">
        <v>26.277889999999999</v>
      </c>
      <c r="C45">
        <v>0.54118900000000003</v>
      </c>
      <c r="D45">
        <v>0.53695300000000001</v>
      </c>
      <c r="E45">
        <v>0.189191</v>
      </c>
      <c r="F45">
        <f t="shared" si="7"/>
        <v>0.189191</v>
      </c>
      <c r="G45">
        <v>0.403086</v>
      </c>
      <c r="H45">
        <v>1.414963</v>
      </c>
      <c r="I45">
        <v>0.18313199999999999</v>
      </c>
      <c r="J45">
        <f t="shared" si="1"/>
        <v>4.056089270316309E-3</v>
      </c>
      <c r="K45">
        <f t="shared" si="2"/>
        <v>1.4238192946901096E-2</v>
      </c>
      <c r="L45">
        <f t="shared" si="8"/>
        <v>1.8427822852978427E-3</v>
      </c>
      <c r="M45">
        <v>9.7606999999999999E-2</v>
      </c>
      <c r="N45">
        <v>0.32055400000000001</v>
      </c>
      <c r="O45">
        <v>0.120948</v>
      </c>
      <c r="P45">
        <v>0.199568</v>
      </c>
      <c r="Q45">
        <v>0.40309</v>
      </c>
      <c r="R45">
        <v>1.4149780000000001</v>
      </c>
      <c r="S45">
        <v>0.18313399999999999</v>
      </c>
      <c r="T45">
        <v>9.7609000000000001E-2</v>
      </c>
      <c r="U45">
        <v>0.32055899999999998</v>
      </c>
      <c r="V45">
        <v>0.12095</v>
      </c>
      <c r="W45">
        <v>0.199571</v>
      </c>
      <c r="X45" s="5">
        <f t="shared" si="4"/>
        <v>11.768057769723951</v>
      </c>
      <c r="Y45" s="4">
        <v>-1.68163</v>
      </c>
      <c r="Z45" s="4">
        <v>45.050812999999998</v>
      </c>
      <c r="AA45" s="4">
        <v>30.710374999999999</v>
      </c>
      <c r="AB45" s="4">
        <v>21.586812999999999</v>
      </c>
      <c r="AC45" s="4">
        <v>2.623875</v>
      </c>
      <c r="AD45" s="4">
        <v>2.8125000000000001E-2</v>
      </c>
      <c r="AE45" s="4">
        <v>8.9391339999999992</v>
      </c>
      <c r="AF45" s="4">
        <v>11.103412000000001</v>
      </c>
      <c r="AG45" s="4">
        <v>0</v>
      </c>
      <c r="AH45" s="4">
        <v>9.9688510000000008</v>
      </c>
      <c r="AI45" s="4">
        <v>0</v>
      </c>
    </row>
    <row r="46" spans="1:35">
      <c r="A46" s="4">
        <v>-150</v>
      </c>
      <c r="B46">
        <v>26.39357</v>
      </c>
      <c r="C46">
        <v>0.54991100000000004</v>
      </c>
      <c r="D46">
        <v>0.54602300000000004</v>
      </c>
      <c r="E46">
        <v>0.173682</v>
      </c>
      <c r="F46">
        <f t="shared" si="7"/>
        <v>0.173682</v>
      </c>
      <c r="G46">
        <v>0.442241</v>
      </c>
      <c r="H46">
        <v>1.680061</v>
      </c>
      <c r="I46">
        <v>0.23840500000000001</v>
      </c>
      <c r="J46">
        <f t="shared" si="1"/>
        <v>4.4472379792541254E-3</v>
      </c>
      <c r="K46">
        <f t="shared" si="2"/>
        <v>1.6894930788107988E-2</v>
      </c>
      <c r="L46">
        <f t="shared" si="8"/>
        <v>2.397434363715892E-3</v>
      </c>
      <c r="M46">
        <v>0.13597899999999999</v>
      </c>
      <c r="N46">
        <v>0.48343700000000001</v>
      </c>
      <c r="O46">
        <v>0.14266899999999999</v>
      </c>
      <c r="P46">
        <v>0.450266</v>
      </c>
      <c r="Q46">
        <v>0.441828</v>
      </c>
      <c r="R46">
        <v>1.67849</v>
      </c>
      <c r="S46">
        <v>0.238182</v>
      </c>
      <c r="T46">
        <v>0.13578799999999999</v>
      </c>
      <c r="U46">
        <v>0.48275899999999999</v>
      </c>
      <c r="V46">
        <v>0.14246900000000001</v>
      </c>
      <c r="W46">
        <v>0.44963399999999998</v>
      </c>
      <c r="X46" s="5">
        <f t="shared" si="4"/>
        <v>12.126983254841219</v>
      </c>
      <c r="Y46" s="4">
        <v>-1.061517</v>
      </c>
      <c r="Z46" s="4">
        <v>53.482562999999999</v>
      </c>
      <c r="AA46" s="4">
        <v>30.180063000000001</v>
      </c>
      <c r="AB46" s="4">
        <v>15.044438</v>
      </c>
      <c r="AC46" s="4">
        <v>1.2673749999999999</v>
      </c>
      <c r="AD46" s="4">
        <v>2.5562999999999999E-2</v>
      </c>
      <c r="AE46" s="4">
        <v>9.5271930000000005</v>
      </c>
      <c r="AF46" s="4">
        <v>11.106904999999999</v>
      </c>
      <c r="AG46" s="4">
        <v>0</v>
      </c>
      <c r="AH46" s="4">
        <v>9.9720469999999999</v>
      </c>
      <c r="AI46" s="4">
        <v>0</v>
      </c>
    </row>
    <row r="47" spans="1:35">
      <c r="A47" s="4">
        <v>-200</v>
      </c>
      <c r="B47">
        <v>26.479520000000001</v>
      </c>
      <c r="C47">
        <v>0.56566899999999998</v>
      </c>
      <c r="D47">
        <v>0.56212300000000004</v>
      </c>
      <c r="E47">
        <v>0.158359</v>
      </c>
      <c r="F47">
        <f t="shared" si="7"/>
        <v>0.158359</v>
      </c>
      <c r="G47">
        <v>0.51224800000000004</v>
      </c>
      <c r="H47">
        <v>1.9845699999999999</v>
      </c>
      <c r="I47">
        <v>0.31106400000000001</v>
      </c>
      <c r="J47">
        <f t="shared" si="1"/>
        <v>5.1780667227161598E-3</v>
      </c>
      <c r="K47">
        <f t="shared" si="2"/>
        <v>2.0061056121060128E-2</v>
      </c>
      <c r="L47">
        <f t="shared" si="8"/>
        <v>3.1443951895077766E-3</v>
      </c>
      <c r="M47">
        <v>0.14272199999999999</v>
      </c>
      <c r="N47">
        <v>0.57097900000000001</v>
      </c>
      <c r="O47">
        <v>0.13914799999999999</v>
      </c>
      <c r="P47">
        <v>0.50900400000000001</v>
      </c>
      <c r="Q47">
        <v>0.51214499999999996</v>
      </c>
      <c r="R47">
        <v>1.9841709999999999</v>
      </c>
      <c r="S47">
        <v>0.31100100000000003</v>
      </c>
      <c r="T47">
        <v>0.142679</v>
      </c>
      <c r="U47">
        <v>0.57080699999999995</v>
      </c>
      <c r="V47">
        <v>0.13910600000000001</v>
      </c>
      <c r="W47">
        <v>0.50885000000000002</v>
      </c>
      <c r="X47" s="5">
        <f t="shared" si="4"/>
        <v>12.721005550790787</v>
      </c>
      <c r="Y47" s="4">
        <v>-0.60407699999999998</v>
      </c>
      <c r="Z47" s="4">
        <v>61.876313000000003</v>
      </c>
      <c r="AA47" s="4">
        <v>28.850062999999999</v>
      </c>
      <c r="AB47" s="4">
        <v>8.8374380000000006</v>
      </c>
      <c r="AC47" s="4">
        <v>0.43418800000000002</v>
      </c>
      <c r="AD47" s="4">
        <v>2E-3</v>
      </c>
      <c r="AE47" s="4">
        <v>10.057283999999999</v>
      </c>
      <c r="AF47" s="4">
        <v>11.078637000000001</v>
      </c>
      <c r="AG47" s="4">
        <v>0</v>
      </c>
      <c r="AH47" s="4">
        <v>9.94618</v>
      </c>
      <c r="AI47" s="4">
        <v>0</v>
      </c>
    </row>
    <row r="48" spans="1:35">
      <c r="A48" s="4">
        <v>-250</v>
      </c>
      <c r="B48">
        <v>26.646509999999999</v>
      </c>
      <c r="C48">
        <v>0.57372199999999995</v>
      </c>
      <c r="D48">
        <v>0.57052999999999998</v>
      </c>
      <c r="E48">
        <v>0.142571</v>
      </c>
      <c r="F48">
        <f t="shared" si="7"/>
        <v>0.142571</v>
      </c>
      <c r="G48">
        <v>0.54339199999999999</v>
      </c>
      <c r="H48">
        <v>2.1304099999999999</v>
      </c>
      <c r="I48">
        <v>0.33543600000000001</v>
      </c>
      <c r="J48">
        <f t="shared" si="1"/>
        <v>5.4631348320765003E-3</v>
      </c>
      <c r="K48">
        <f t="shared" si="2"/>
        <v>2.1418638989171901E-2</v>
      </c>
      <c r="L48">
        <f t="shared" si="8"/>
        <v>3.3723943222064611E-3</v>
      </c>
      <c r="M48">
        <v>0.189108</v>
      </c>
      <c r="N48">
        <v>0.70266899999999999</v>
      </c>
      <c r="O48">
        <v>0.179925</v>
      </c>
      <c r="P48">
        <v>0.53882099999999999</v>
      </c>
      <c r="Q48">
        <v>0.54384500000000002</v>
      </c>
      <c r="R48">
        <v>2.1321829999999999</v>
      </c>
      <c r="S48">
        <v>0.33571600000000001</v>
      </c>
      <c r="T48">
        <v>0.18934400000000001</v>
      </c>
      <c r="U48">
        <v>0.70354700000000003</v>
      </c>
      <c r="V48">
        <v>0.180149</v>
      </c>
      <c r="W48">
        <v>0.53949400000000003</v>
      </c>
      <c r="X48" s="5">
        <f t="shared" si="4"/>
        <v>12.883072650824353</v>
      </c>
      <c r="Y48" s="4">
        <v>-0.122068</v>
      </c>
      <c r="Z48" s="4">
        <v>68.221625000000003</v>
      </c>
      <c r="AA48" s="4">
        <v>26.344625000000001</v>
      </c>
      <c r="AB48" s="4">
        <v>5.3569380000000004</v>
      </c>
      <c r="AC48" s="4">
        <v>7.6813000000000006E-2</v>
      </c>
      <c r="AD48" s="4">
        <v>0</v>
      </c>
      <c r="AE48" s="4">
        <v>10.501829000000001</v>
      </c>
      <c r="AF48" s="4">
        <v>11.108193</v>
      </c>
      <c r="AG48" s="4">
        <v>0</v>
      </c>
      <c r="AH48" s="4">
        <v>9.9732260000000004</v>
      </c>
      <c r="AI48" s="4">
        <v>0</v>
      </c>
    </row>
    <row r="49" spans="1:35">
      <c r="A49" s="4">
        <v>-300</v>
      </c>
      <c r="B49">
        <v>26.754239999999999</v>
      </c>
      <c r="C49">
        <v>0.58793700000000004</v>
      </c>
      <c r="D49">
        <v>0.58486199999999999</v>
      </c>
      <c r="E49">
        <v>0.137381</v>
      </c>
      <c r="F49">
        <f t="shared" si="7"/>
        <v>0.137381</v>
      </c>
      <c r="G49">
        <v>0.57353399999999999</v>
      </c>
      <c r="H49">
        <v>2.2167500000000002</v>
      </c>
      <c r="I49">
        <v>0.44823499999999999</v>
      </c>
      <c r="J49">
        <f t="shared" si="1"/>
        <v>5.7657406253883298E-3</v>
      </c>
      <c r="K49">
        <f t="shared" si="2"/>
        <v>2.2285000595133993E-2</v>
      </c>
      <c r="L49">
        <f t="shared" si="8"/>
        <v>4.5061090523333194E-3</v>
      </c>
      <c r="M49">
        <v>0.19075700000000001</v>
      </c>
      <c r="N49">
        <v>0.58554600000000001</v>
      </c>
      <c r="O49">
        <v>0.11523600000000001</v>
      </c>
      <c r="P49">
        <v>0.452762</v>
      </c>
      <c r="Q49">
        <v>0.57287600000000005</v>
      </c>
      <c r="R49">
        <v>2.214207</v>
      </c>
      <c r="S49">
        <v>0.44772099999999998</v>
      </c>
      <c r="T49">
        <v>0.19042899999999999</v>
      </c>
      <c r="U49">
        <v>0.58453900000000003</v>
      </c>
      <c r="V49">
        <v>0.115037</v>
      </c>
      <c r="W49">
        <v>0.45198300000000002</v>
      </c>
      <c r="X49" s="5">
        <f t="shared" si="4"/>
        <v>12.915069831644296</v>
      </c>
      <c r="Y49" s="4">
        <v>8.1816E-2</v>
      </c>
      <c r="Z49" s="4">
        <v>71.055063000000004</v>
      </c>
      <c r="AA49" s="4">
        <v>24.977875000000001</v>
      </c>
      <c r="AB49" s="4">
        <v>3.9473129999999998</v>
      </c>
      <c r="AC49" s="4">
        <v>1.975E-2</v>
      </c>
      <c r="AD49" s="4">
        <v>0</v>
      </c>
      <c r="AE49" s="4">
        <v>10.829257</v>
      </c>
      <c r="AF49" s="4">
        <v>11.108603</v>
      </c>
      <c r="AG49" s="4">
        <v>0</v>
      </c>
      <c r="AH49" s="4">
        <v>9.9736019999999996</v>
      </c>
      <c r="AI49" s="4">
        <v>0</v>
      </c>
    </row>
    <row r="50" spans="1:35">
      <c r="A50" s="4">
        <v>-320</v>
      </c>
      <c r="B50">
        <v>26.822559999999999</v>
      </c>
      <c r="C50">
        <v>0.587225</v>
      </c>
      <c r="D50">
        <v>0.58432700000000004</v>
      </c>
      <c r="E50">
        <v>0.129439</v>
      </c>
      <c r="F50">
        <f t="shared" si="7"/>
        <v>0.129439</v>
      </c>
      <c r="G50">
        <v>0.57088000000000005</v>
      </c>
      <c r="H50">
        <v>2.1540400000000002</v>
      </c>
      <c r="I50">
        <v>0.423896</v>
      </c>
      <c r="J50">
        <f t="shared" si="1"/>
        <v>5.7626940464439993E-3</v>
      </c>
      <c r="K50">
        <f t="shared" si="2"/>
        <v>2.174375259914909E-2</v>
      </c>
      <c r="L50">
        <f t="shared" si="8"/>
        <v>4.2789779910163703E-3</v>
      </c>
      <c r="M50">
        <v>0.172594</v>
      </c>
      <c r="N50">
        <v>0.56498999999999999</v>
      </c>
      <c r="O50">
        <v>0.108866</v>
      </c>
      <c r="P50">
        <v>0.34309200000000001</v>
      </c>
      <c r="Q50">
        <v>0.57135000000000002</v>
      </c>
      <c r="R50">
        <v>2.1558139999999999</v>
      </c>
      <c r="S50">
        <v>0.42424499999999998</v>
      </c>
      <c r="T50">
        <v>0.17280799999999999</v>
      </c>
      <c r="U50">
        <v>0.56568799999999997</v>
      </c>
      <c r="V50">
        <v>0.109001</v>
      </c>
      <c r="W50">
        <v>0.34351599999999999</v>
      </c>
      <c r="X50" s="5">
        <f t="shared" si="4"/>
        <v>12.927312420033912</v>
      </c>
      <c r="Y50" s="4">
        <v>0.41682999999999998</v>
      </c>
      <c r="Z50" s="4">
        <v>68.493188000000004</v>
      </c>
      <c r="AA50" s="4">
        <v>26.999874999999999</v>
      </c>
      <c r="AB50" s="4">
        <v>4.4998129999999996</v>
      </c>
      <c r="AC50" s="4">
        <v>7.1250000000000003E-3</v>
      </c>
      <c r="AD50" s="4">
        <v>0</v>
      </c>
      <c r="AE50" s="4">
        <v>11.029021</v>
      </c>
      <c r="AF50" s="4">
        <v>11.086232000000001</v>
      </c>
      <c r="AG50" s="4">
        <v>0</v>
      </c>
      <c r="AH50" s="4">
        <v>9.9531290000000006</v>
      </c>
      <c r="AI50" s="4">
        <v>0</v>
      </c>
    </row>
    <row r="51" spans="1:35">
      <c r="A51" s="4">
        <v>-340</v>
      </c>
      <c r="B51">
        <v>26.916419999999999</v>
      </c>
      <c r="C51">
        <v>0.60287400000000002</v>
      </c>
      <c r="D51">
        <v>0.59976600000000002</v>
      </c>
      <c r="E51">
        <v>0.13885900000000001</v>
      </c>
      <c r="F51">
        <f t="shared" si="7"/>
        <v>0.13885900000000001</v>
      </c>
      <c r="G51">
        <v>0.64566800000000002</v>
      </c>
      <c r="H51">
        <v>2.2777850000000002</v>
      </c>
      <c r="I51">
        <v>0.51332699999999998</v>
      </c>
      <c r="J51">
        <f t="shared" si="1"/>
        <v>6.5159387375400288E-3</v>
      </c>
      <c r="K51">
        <f t="shared" si="2"/>
        <v>2.2986902738385075E-2</v>
      </c>
      <c r="L51">
        <f t="shared" si="8"/>
        <v>5.1803826181957445E-3</v>
      </c>
      <c r="M51">
        <v>0.19548599999999999</v>
      </c>
      <c r="N51">
        <v>0.47742099999999998</v>
      </c>
      <c r="O51">
        <v>0.15306</v>
      </c>
      <c r="P51">
        <v>-3.1870000000000002E-3</v>
      </c>
      <c r="Q51">
        <v>0.64546099999999995</v>
      </c>
      <c r="R51">
        <v>2.2770540000000001</v>
      </c>
      <c r="S51">
        <v>0.51316200000000001</v>
      </c>
      <c r="T51">
        <v>0.19539200000000001</v>
      </c>
      <c r="U51">
        <v>0.47719099999999998</v>
      </c>
      <c r="V51">
        <v>0.15298700000000001</v>
      </c>
      <c r="W51">
        <v>-3.1849999999999999E-3</v>
      </c>
      <c r="X51" s="5">
        <f t="shared" si="4"/>
        <v>13.389425454514758</v>
      </c>
      <c r="Y51" s="4">
        <v>0.61755000000000004</v>
      </c>
      <c r="Z51" s="4">
        <v>67.925562999999997</v>
      </c>
      <c r="AA51" s="4">
        <v>27.271688000000001</v>
      </c>
      <c r="AB51" s="4">
        <v>4.7949999999999999</v>
      </c>
      <c r="AC51" s="4">
        <v>7.7499999999999999E-3</v>
      </c>
      <c r="AD51" s="4">
        <v>0</v>
      </c>
      <c r="AE51" s="4">
        <v>11.271875</v>
      </c>
      <c r="AF51" s="4">
        <v>11.087645999999999</v>
      </c>
      <c r="AG51" s="4">
        <v>0</v>
      </c>
      <c r="AH51" s="4">
        <v>9.9544239999999995</v>
      </c>
      <c r="AI51" s="4">
        <v>0</v>
      </c>
    </row>
    <row r="52" spans="1:35">
      <c r="A52" s="4">
        <v>-360</v>
      </c>
      <c r="B52">
        <v>26.987220000000001</v>
      </c>
      <c r="C52">
        <v>0.60212600000000005</v>
      </c>
      <c r="D52">
        <v>0.59912600000000005</v>
      </c>
      <c r="E52">
        <v>0.13400300000000001</v>
      </c>
      <c r="F52">
        <f t="shared" si="7"/>
        <v>0.13400300000000001</v>
      </c>
      <c r="G52">
        <v>0.63042299999999996</v>
      </c>
      <c r="H52">
        <v>2.189003</v>
      </c>
      <c r="I52">
        <v>0.51258599999999999</v>
      </c>
      <c r="J52">
        <f t="shared" si="1"/>
        <v>6.3628693675909891E-3</v>
      </c>
      <c r="K52">
        <f t="shared" si="2"/>
        <v>2.2093642101041332E-2</v>
      </c>
      <c r="L52">
        <f t="shared" si="8"/>
        <v>5.1735386520732818E-3</v>
      </c>
      <c r="M52">
        <v>0.16633200000000001</v>
      </c>
      <c r="N52">
        <v>0.48042899999999999</v>
      </c>
      <c r="O52">
        <v>0.11672200000000001</v>
      </c>
      <c r="P52">
        <v>0.19403200000000001</v>
      </c>
      <c r="Q52">
        <v>0.63123300000000004</v>
      </c>
      <c r="R52">
        <v>2.1918150000000001</v>
      </c>
      <c r="S52">
        <v>0.51324400000000003</v>
      </c>
      <c r="T52">
        <v>0.16665199999999999</v>
      </c>
      <c r="U52">
        <v>0.48135499999999998</v>
      </c>
      <c r="V52">
        <v>0.116947</v>
      </c>
      <c r="W52">
        <v>0.194406</v>
      </c>
      <c r="X52" s="5">
        <f t="shared" si="4"/>
        <v>13.24765845931752</v>
      </c>
      <c r="Y52" s="4">
        <v>0.88212299999999999</v>
      </c>
      <c r="Z52" s="4">
        <v>66.798749999999998</v>
      </c>
      <c r="AA52" s="4">
        <v>28.121313000000001</v>
      </c>
      <c r="AB52" s="4">
        <v>5.06975</v>
      </c>
      <c r="AC52" s="4">
        <v>1.0187999999999999E-2</v>
      </c>
      <c r="AD52" s="4">
        <v>0</v>
      </c>
      <c r="AE52" s="4">
        <v>11.485345000000001</v>
      </c>
      <c r="AF52" s="4">
        <v>11.086978999999999</v>
      </c>
      <c r="AG52" s="4">
        <v>0</v>
      </c>
      <c r="AH52" s="4">
        <v>9.9538139999999995</v>
      </c>
      <c r="AI52" s="4">
        <v>0</v>
      </c>
    </row>
    <row r="53" spans="1:35">
      <c r="A53" s="4">
        <v>-380</v>
      </c>
      <c r="B53">
        <v>27.078109999999999</v>
      </c>
      <c r="C53">
        <v>0.61268599999999995</v>
      </c>
      <c r="D53">
        <v>0.60968500000000003</v>
      </c>
      <c r="E53">
        <v>0.13406100000000001</v>
      </c>
      <c r="F53">
        <f t="shared" si="7"/>
        <v>0.13406100000000001</v>
      </c>
      <c r="G53">
        <v>0.62376200000000004</v>
      </c>
      <c r="H53">
        <v>2.2103760000000001</v>
      </c>
      <c r="I53">
        <v>0.51264299999999996</v>
      </c>
      <c r="J53">
        <f t="shared" si="1"/>
        <v>6.2971896634132218E-3</v>
      </c>
      <c r="K53">
        <f t="shared" si="2"/>
        <v>2.231485229856366E-2</v>
      </c>
      <c r="L53">
        <f t="shared" si="8"/>
        <v>5.1753877290074482E-3</v>
      </c>
      <c r="M53">
        <v>0.17529900000000001</v>
      </c>
      <c r="N53">
        <v>0.38849400000000001</v>
      </c>
      <c r="O53">
        <v>0.11187</v>
      </c>
      <c r="P53">
        <v>-9.6423999999999996E-2</v>
      </c>
      <c r="Q53">
        <v>0.62492599999999998</v>
      </c>
      <c r="R53">
        <v>2.2145030000000001</v>
      </c>
      <c r="S53">
        <v>0.51359999999999995</v>
      </c>
      <c r="T53">
        <v>0.175791</v>
      </c>
      <c r="U53">
        <v>0.38958300000000001</v>
      </c>
      <c r="V53">
        <v>0.11218400000000001</v>
      </c>
      <c r="W53">
        <v>-9.6694000000000002E-2</v>
      </c>
      <c r="X53" s="5">
        <f t="shared" si="4"/>
        <v>12.951958083053128</v>
      </c>
      <c r="Y53" s="4">
        <v>1.06176</v>
      </c>
      <c r="Z53" s="4">
        <v>67.811000000000007</v>
      </c>
      <c r="AA53" s="4">
        <v>27.724312999999999</v>
      </c>
      <c r="AB53" s="4">
        <v>4.454313</v>
      </c>
      <c r="AC53" s="4">
        <v>1.0375000000000001E-2</v>
      </c>
      <c r="AD53" s="4">
        <v>0</v>
      </c>
      <c r="AE53" s="4">
        <v>11.803694</v>
      </c>
      <c r="AF53" s="4">
        <v>11.085641000000001</v>
      </c>
      <c r="AG53" s="4">
        <v>0</v>
      </c>
      <c r="AH53" s="4">
        <v>9.9525889999999997</v>
      </c>
      <c r="AI53" s="4">
        <v>0</v>
      </c>
    </row>
    <row r="54" spans="1:35">
      <c r="A54" s="4">
        <v>-400</v>
      </c>
      <c r="B54">
        <v>27.165700000000001</v>
      </c>
      <c r="C54">
        <v>0.61511800000000005</v>
      </c>
      <c r="D54">
        <v>0.61216800000000005</v>
      </c>
      <c r="E54">
        <v>0.13178200000000001</v>
      </c>
      <c r="F54">
        <f t="shared" si="7"/>
        <v>0.13178200000000001</v>
      </c>
      <c r="G54">
        <v>0.63311899999999999</v>
      </c>
      <c r="H54">
        <v>2.0834350000000001</v>
      </c>
      <c r="I54">
        <v>0.52288000000000001</v>
      </c>
      <c r="J54">
        <f t="shared" si="1"/>
        <v>6.3041175936485181E-3</v>
      </c>
      <c r="K54">
        <f t="shared" si="2"/>
        <v>2.0745261536493299E-2</v>
      </c>
      <c r="L54">
        <f t="shared" si="8"/>
        <v>5.2064414547137857E-3</v>
      </c>
      <c r="M54">
        <v>0.11015999999999999</v>
      </c>
      <c r="N54">
        <v>0.35058600000000001</v>
      </c>
      <c r="O54">
        <v>8.6398000000000003E-2</v>
      </c>
      <c r="P54">
        <v>5.5891999999999997E-2</v>
      </c>
      <c r="Q54">
        <v>0.63322500000000004</v>
      </c>
      <c r="R54">
        <v>2.0837840000000001</v>
      </c>
      <c r="S54">
        <v>0.52296799999999999</v>
      </c>
      <c r="T54">
        <v>0.11018699999999999</v>
      </c>
      <c r="U54">
        <v>0.35067399999999999</v>
      </c>
      <c r="V54">
        <v>8.6419999999999997E-2</v>
      </c>
      <c r="W54">
        <v>5.5905999999999997E-2</v>
      </c>
      <c r="X54" s="5">
        <f t="shared" si="4"/>
        <v>12.907844266785665</v>
      </c>
      <c r="Y54">
        <v>11.383077999999999</v>
      </c>
      <c r="Z54">
        <v>17.019687999999999</v>
      </c>
      <c r="AA54">
        <v>17.408374999999999</v>
      </c>
      <c r="AB54">
        <v>34.248125000000002</v>
      </c>
      <c r="AC54">
        <v>24.019188</v>
      </c>
      <c r="AD54">
        <v>7.3046249999999997</v>
      </c>
      <c r="AE54">
        <v>5.8281359999999998</v>
      </c>
      <c r="AF54">
        <v>11.16089</v>
      </c>
      <c r="AG54">
        <v>0</v>
      </c>
      <c r="AH54">
        <v>10.021449</v>
      </c>
      <c r="AI54">
        <v>0</v>
      </c>
    </row>
    <row r="55" spans="1:35">
      <c r="A55" s="4">
        <v>-420</v>
      </c>
      <c r="B55">
        <v>27.229389999999999</v>
      </c>
      <c r="C55">
        <v>0.62237699999999996</v>
      </c>
      <c r="D55">
        <v>0.61948400000000003</v>
      </c>
      <c r="E55">
        <v>0.12922500000000001</v>
      </c>
      <c r="F55">
        <f t="shared" si="7"/>
        <v>0.12922500000000001</v>
      </c>
      <c r="G55">
        <v>0.66319099999999997</v>
      </c>
      <c r="H55">
        <v>2.193889</v>
      </c>
      <c r="I55">
        <v>0.57364899999999996</v>
      </c>
      <c r="J55">
        <f t="shared" si="1"/>
        <v>6.6082709370235233E-3</v>
      </c>
      <c r="K55">
        <f t="shared" si="2"/>
        <v>2.1860690084388359E-2</v>
      </c>
      <c r="L55">
        <f t="shared" si="8"/>
        <v>5.7160426102775925E-3</v>
      </c>
      <c r="M55">
        <v>0.116966</v>
      </c>
      <c r="N55">
        <v>0.31392199999999998</v>
      </c>
      <c r="O55">
        <v>0.106906</v>
      </c>
      <c r="P55">
        <v>-0.32964500000000002</v>
      </c>
      <c r="Q55">
        <v>0.66273899999999997</v>
      </c>
      <c r="R55">
        <v>2.192393</v>
      </c>
      <c r="S55">
        <v>0.57325700000000002</v>
      </c>
      <c r="T55">
        <v>0.11684700000000001</v>
      </c>
      <c r="U55">
        <v>0.31359999999999999</v>
      </c>
      <c r="V55">
        <v>0.106797</v>
      </c>
      <c r="W55">
        <v>-0.32930799999999999</v>
      </c>
      <c r="X55" s="5">
        <f t="shared" si="4"/>
        <v>13.061419719389431</v>
      </c>
      <c r="Y55">
        <v>16.453948</v>
      </c>
      <c r="Z55">
        <v>11.564438000000001</v>
      </c>
      <c r="AA55">
        <v>12.197625</v>
      </c>
      <c r="AB55">
        <v>29.680063000000001</v>
      </c>
      <c r="AC55">
        <v>30.981687999999998</v>
      </c>
      <c r="AD55">
        <v>15.576188</v>
      </c>
      <c r="AE55">
        <v>5.8571330000000001</v>
      </c>
      <c r="AF55">
        <v>11.156979</v>
      </c>
      <c r="AG55">
        <v>0</v>
      </c>
      <c r="AH55">
        <v>10.01787</v>
      </c>
      <c r="AI55">
        <v>0</v>
      </c>
    </row>
    <row r="56" spans="1:35">
      <c r="A56" s="4">
        <v>-440</v>
      </c>
      <c r="B56">
        <v>27.341519999999999</v>
      </c>
      <c r="C56">
        <v>0.63104099999999996</v>
      </c>
      <c r="D56">
        <v>0.628251</v>
      </c>
      <c r="E56">
        <v>0.124614</v>
      </c>
      <c r="F56">
        <f t="shared" si="7"/>
        <v>0.124614</v>
      </c>
      <c r="G56">
        <v>0.64202800000000004</v>
      </c>
      <c r="H56">
        <v>2.090201</v>
      </c>
      <c r="I56">
        <v>0.51843799999999995</v>
      </c>
      <c r="J56">
        <f t="shared" si="1"/>
        <v>6.3825329442378726E-3</v>
      </c>
      <c r="K56">
        <f t="shared" si="2"/>
        <v>2.0779119824336237E-2</v>
      </c>
      <c r="L56">
        <f t="shared" si="8"/>
        <v>5.1538992295426271E-3</v>
      </c>
      <c r="M56">
        <v>5.4300000000000001E-2</v>
      </c>
      <c r="N56">
        <v>0.24173600000000001</v>
      </c>
      <c r="O56">
        <v>1.9512000000000002E-2</v>
      </c>
      <c r="P56">
        <v>-0.24995000000000001</v>
      </c>
      <c r="Q56">
        <v>0.64256500000000005</v>
      </c>
      <c r="R56">
        <v>2.0919509999999999</v>
      </c>
      <c r="S56">
        <v>0.518872</v>
      </c>
      <c r="T56">
        <v>5.4368E-2</v>
      </c>
      <c r="U56">
        <v>0.24204000000000001</v>
      </c>
      <c r="V56">
        <v>1.9536999999999999E-2</v>
      </c>
      <c r="W56">
        <v>-0.25026399999999999</v>
      </c>
      <c r="X56" s="5">
        <f t="shared" si="4"/>
        <v>12.660153034880745</v>
      </c>
      <c r="Y56">
        <v>21.364015999999999</v>
      </c>
      <c r="Z56">
        <v>6.5206879999999998</v>
      </c>
      <c r="AA56">
        <v>7.642188</v>
      </c>
      <c r="AB56">
        <v>23.474437999999999</v>
      </c>
      <c r="AC56">
        <v>37.000250000000001</v>
      </c>
      <c r="AD56">
        <v>25.362438000000001</v>
      </c>
      <c r="AE56">
        <v>5.822292</v>
      </c>
      <c r="AF56">
        <v>11.169717</v>
      </c>
      <c r="AG56">
        <v>0</v>
      </c>
      <c r="AH56">
        <v>10.029527</v>
      </c>
      <c r="AI56">
        <v>0</v>
      </c>
    </row>
    <row r="57" spans="1:35">
      <c r="A57" s="4">
        <v>-460</v>
      </c>
      <c r="B57">
        <v>27.408570000000001</v>
      </c>
      <c r="C57">
        <v>0.63395000000000001</v>
      </c>
      <c r="D57">
        <v>0.63117100000000004</v>
      </c>
      <c r="E57">
        <v>0.124113</v>
      </c>
      <c r="F57">
        <f t="shared" si="7"/>
        <v>0.124113</v>
      </c>
      <c r="G57">
        <v>0.63590999999999998</v>
      </c>
      <c r="H57">
        <v>1.926836</v>
      </c>
      <c r="I57">
        <v>0.52132100000000003</v>
      </c>
      <c r="J57">
        <f t="shared" si="1"/>
        <v>6.3214693500102089E-3</v>
      </c>
      <c r="K57">
        <f t="shared" si="2"/>
        <v>1.9154337432177936E-2</v>
      </c>
      <c r="L57">
        <f t="shared" si="8"/>
        <v>5.1823602758514133E-3</v>
      </c>
      <c r="M57">
        <v>1.8683000000000002E-2</v>
      </c>
      <c r="N57">
        <v>0.10569000000000001</v>
      </c>
      <c r="O57">
        <v>2.2984999999999998E-2</v>
      </c>
      <c r="P57">
        <v>-0.27738600000000002</v>
      </c>
      <c r="Q57">
        <v>0.63549800000000001</v>
      </c>
      <c r="R57">
        <v>1.9255880000000001</v>
      </c>
      <c r="S57">
        <v>0.52098299999999997</v>
      </c>
      <c r="T57">
        <v>1.8665000000000001E-2</v>
      </c>
      <c r="U57">
        <v>0.105587</v>
      </c>
      <c r="V57">
        <v>2.2963000000000001E-2</v>
      </c>
      <c r="W57">
        <v>-0.277117</v>
      </c>
      <c r="X57" s="5">
        <f t="shared" si="4"/>
        <v>12.54163080655265</v>
      </c>
      <c r="Y57">
        <v>25.755944</v>
      </c>
      <c r="Z57">
        <v>2.825313</v>
      </c>
      <c r="AA57">
        <v>3.8667500000000001</v>
      </c>
      <c r="AB57">
        <v>16.100249999999999</v>
      </c>
      <c r="AC57">
        <v>39.394624999999998</v>
      </c>
      <c r="AD57">
        <v>37.813063</v>
      </c>
      <c r="AE57">
        <v>5.7053019999999997</v>
      </c>
      <c r="AF57">
        <v>11.169928000000001</v>
      </c>
      <c r="AG57">
        <v>0</v>
      </c>
      <c r="AH57">
        <v>10.029719999999999</v>
      </c>
      <c r="AI57">
        <v>0</v>
      </c>
    </row>
    <row r="58" spans="1:35">
      <c r="A58" s="4">
        <v>-480</v>
      </c>
      <c r="B58">
        <v>27.507680000000001</v>
      </c>
      <c r="C58">
        <v>0.64133300000000004</v>
      </c>
      <c r="D58">
        <v>0.63860300000000003</v>
      </c>
      <c r="E58">
        <v>0.12195499999999999</v>
      </c>
      <c r="F58">
        <f t="shared" si="7"/>
        <v>0.12195499999999999</v>
      </c>
      <c r="G58">
        <v>0.64555799999999997</v>
      </c>
      <c r="H58">
        <v>1.919305</v>
      </c>
      <c r="I58">
        <v>0.52401299999999995</v>
      </c>
      <c r="J58">
        <f t="shared" si="1"/>
        <v>6.4393940836857946E-3</v>
      </c>
      <c r="K58">
        <f t="shared" si="2"/>
        <v>1.914492773970513E-2</v>
      </c>
      <c r="L58">
        <f t="shared" si="8"/>
        <v>5.2269915514553981E-3</v>
      </c>
      <c r="M58">
        <v>7.7730000000000004E-3</v>
      </c>
      <c r="N58">
        <v>9.0952000000000005E-2</v>
      </c>
      <c r="O58">
        <v>3.9652E-2</v>
      </c>
      <c r="P58">
        <v>-0.274926</v>
      </c>
      <c r="Q58">
        <v>0.64675400000000005</v>
      </c>
      <c r="R58">
        <v>1.92286</v>
      </c>
      <c r="S58">
        <v>0.52498400000000001</v>
      </c>
      <c r="T58">
        <v>7.7939999999999997E-3</v>
      </c>
      <c r="U58">
        <v>9.1204999999999994E-2</v>
      </c>
      <c r="V58">
        <v>3.9761999999999999E-2</v>
      </c>
      <c r="W58">
        <v>-0.27568999999999999</v>
      </c>
      <c r="X58" s="5">
        <f t="shared" si="4"/>
        <v>12.512350885469163</v>
      </c>
      <c r="Y58">
        <v>27.896882000000002</v>
      </c>
      <c r="Z58">
        <v>1.246</v>
      </c>
      <c r="AA58">
        <v>2.098875</v>
      </c>
      <c r="AB58">
        <v>11.813938</v>
      </c>
      <c r="AC58">
        <v>39.537937999999997</v>
      </c>
      <c r="AD58">
        <v>45.303249999999998</v>
      </c>
      <c r="AE58">
        <v>5.5339720000000003</v>
      </c>
      <c r="AF58">
        <v>11.151176</v>
      </c>
      <c r="AG58">
        <v>0</v>
      </c>
      <c r="AH58">
        <v>10.012560000000001</v>
      </c>
      <c r="AI58">
        <v>0</v>
      </c>
    </row>
    <row r="59" spans="1:35">
      <c r="A59" s="4">
        <v>-500</v>
      </c>
      <c r="B59">
        <v>27.583970000000001</v>
      </c>
      <c r="C59">
        <v>0.65159400000000001</v>
      </c>
      <c r="D59">
        <v>0.64896200000000004</v>
      </c>
      <c r="E59">
        <v>0.117552</v>
      </c>
      <c r="F59">
        <f t="shared" si="7"/>
        <v>0.117552</v>
      </c>
      <c r="G59">
        <v>0.63656199999999996</v>
      </c>
      <c r="H59">
        <v>1.986424</v>
      </c>
      <c r="I59">
        <v>0.52055200000000001</v>
      </c>
      <c r="J59">
        <f t="shared" si="1"/>
        <v>6.3603004049724481E-3</v>
      </c>
      <c r="K59">
        <f t="shared" si="2"/>
        <v>1.9847639933968712E-2</v>
      </c>
      <c r="L59">
        <f t="shared" si="8"/>
        <v>5.2011698725484999E-3</v>
      </c>
      <c r="M59">
        <v>-4.2213000000000001E-2</v>
      </c>
      <c r="N59">
        <v>4.7281999999999998E-2</v>
      </c>
      <c r="O59">
        <v>-1.2588999999999999E-2</v>
      </c>
      <c r="P59">
        <v>-0.43127199999999999</v>
      </c>
      <c r="Q59">
        <v>0.63655700000000004</v>
      </c>
      <c r="R59">
        <v>1.9864059999999999</v>
      </c>
      <c r="S59">
        <v>0.52054800000000001</v>
      </c>
      <c r="T59">
        <v>-4.2212E-2</v>
      </c>
      <c r="U59">
        <v>4.7280999999999997E-2</v>
      </c>
      <c r="V59">
        <v>-1.2588999999999999E-2</v>
      </c>
      <c r="W59">
        <v>-0.43126700000000001</v>
      </c>
      <c r="X59" s="5">
        <f t="shared" si="4"/>
        <v>12.239445352977041</v>
      </c>
      <c r="Y59">
        <v>28.249079999999999</v>
      </c>
      <c r="Z59">
        <v>0.98868800000000001</v>
      </c>
      <c r="AA59">
        <v>1.7481249999999999</v>
      </c>
      <c r="AB59">
        <v>11.21275</v>
      </c>
      <c r="AC59">
        <v>39.280625000000001</v>
      </c>
      <c r="AD59">
        <v>46.769812999999999</v>
      </c>
      <c r="AE59">
        <v>5.4561529999999996</v>
      </c>
      <c r="AF59">
        <v>11.14202</v>
      </c>
      <c r="AG59">
        <v>0</v>
      </c>
      <c r="AH59">
        <v>10.004181000000001</v>
      </c>
      <c r="AI59">
        <v>0</v>
      </c>
    </row>
    <row r="60" spans="1:35">
      <c r="A60" s="4">
        <v>-520</v>
      </c>
      <c r="B60">
        <v>27.690200000000001</v>
      </c>
      <c r="C60">
        <v>0.66014499999999998</v>
      </c>
      <c r="D60">
        <v>0.65753399999999995</v>
      </c>
      <c r="E60">
        <v>0.116649</v>
      </c>
      <c r="F60">
        <f t="shared" si="7"/>
        <v>0.116649</v>
      </c>
      <c r="G60">
        <v>0.639185</v>
      </c>
      <c r="H60">
        <v>1.780594</v>
      </c>
      <c r="I60">
        <v>0.48982300000000001</v>
      </c>
      <c r="J60">
        <f t="shared" si="1"/>
        <v>6.3911482326610694E-3</v>
      </c>
      <c r="K60">
        <f t="shared" si="2"/>
        <v>1.7803985068778061E-2</v>
      </c>
      <c r="L60">
        <f t="shared" si="8"/>
        <v>4.8976922186327017E-3</v>
      </c>
      <c r="M60">
        <v>-4.6214999999999999E-2</v>
      </c>
      <c r="N60">
        <v>2.0767999999999998E-2</v>
      </c>
      <c r="O60">
        <v>-7.0775000000000005E-2</v>
      </c>
      <c r="P60">
        <v>-0.412304</v>
      </c>
      <c r="Q60">
        <v>0.64037100000000002</v>
      </c>
      <c r="R60">
        <v>1.783898</v>
      </c>
      <c r="S60">
        <v>0.490732</v>
      </c>
      <c r="T60">
        <v>-4.6344000000000003E-2</v>
      </c>
      <c r="U60">
        <v>2.0826000000000001E-2</v>
      </c>
      <c r="V60">
        <v>-7.0971999999999993E-2</v>
      </c>
      <c r="W60">
        <v>-0.41345199999999999</v>
      </c>
      <c r="X60" s="5">
        <f t="shared" si="4"/>
        <v>12.110166298547956</v>
      </c>
      <c r="Y60">
        <v>24.129180999999999</v>
      </c>
      <c r="Z60">
        <v>3.4369999999999998</v>
      </c>
      <c r="AA60">
        <v>4.5325629999999997</v>
      </c>
      <c r="AB60">
        <v>19.568249999999999</v>
      </c>
      <c r="AC60">
        <v>44.566313000000001</v>
      </c>
      <c r="AD60">
        <v>27.895875</v>
      </c>
      <c r="AE60">
        <v>5.5200589999999998</v>
      </c>
      <c r="AF60">
        <v>11.138051000000001</v>
      </c>
      <c r="AG60">
        <v>0</v>
      </c>
      <c r="AH60">
        <v>10.000548999999999</v>
      </c>
      <c r="AI60">
        <v>0</v>
      </c>
    </row>
    <row r="61" spans="1:35">
      <c r="A61" s="4">
        <v>-540</v>
      </c>
      <c r="B61">
        <v>27.749739999999999</v>
      </c>
      <c r="C61">
        <v>0.66703100000000004</v>
      </c>
      <c r="D61">
        <v>0.664524</v>
      </c>
      <c r="E61">
        <v>0.11199199999999999</v>
      </c>
      <c r="F61">
        <f t="shared" si="7"/>
        <v>0.11199199999999999</v>
      </c>
      <c r="G61">
        <v>0.61714599999999997</v>
      </c>
      <c r="H61">
        <v>1.8052330000000001</v>
      </c>
      <c r="I61">
        <v>0.47476000000000002</v>
      </c>
      <c r="J61">
        <f t="shared" si="1"/>
        <v>6.1611160770266467E-3</v>
      </c>
      <c r="K61">
        <f t="shared" si="2"/>
        <v>1.8022072668508013E-2</v>
      </c>
      <c r="L61">
        <f t="shared" si="8"/>
        <v>4.7396425946683142E-3</v>
      </c>
      <c r="M61">
        <v>-7.5638999999999998E-2</v>
      </c>
      <c r="N61">
        <v>-3.4440999999999999E-2</v>
      </c>
      <c r="O61">
        <v>-4.7104E-2</v>
      </c>
      <c r="P61">
        <v>-0.38460800000000001</v>
      </c>
      <c r="Q61">
        <v>0.61865000000000003</v>
      </c>
      <c r="R61">
        <v>1.809633</v>
      </c>
      <c r="S61">
        <v>0.47591699999999998</v>
      </c>
      <c r="T61">
        <v>-7.5915999999999997E-2</v>
      </c>
      <c r="U61">
        <v>-3.4567000000000001E-2</v>
      </c>
      <c r="V61">
        <v>-4.7275999999999999E-2</v>
      </c>
      <c r="W61">
        <v>-0.386015</v>
      </c>
      <c r="X61" s="5">
        <f t="shared" si="4"/>
        <v>11.767485653349887</v>
      </c>
      <c r="Y61">
        <v>19.153195</v>
      </c>
      <c r="Z61">
        <v>7.3607500000000003</v>
      </c>
      <c r="AA61">
        <v>9.5422499999999992</v>
      </c>
      <c r="AB61">
        <v>32.347250000000003</v>
      </c>
      <c r="AC61">
        <v>37.972875000000002</v>
      </c>
      <c r="AD61">
        <v>12.776875</v>
      </c>
      <c r="AE61">
        <v>5.9626469999999996</v>
      </c>
      <c r="AF61">
        <v>11.146621</v>
      </c>
      <c r="AG61">
        <v>0</v>
      </c>
      <c r="AH61">
        <v>10.008391</v>
      </c>
      <c r="AI61">
        <v>0</v>
      </c>
    </row>
    <row r="62" spans="1:35">
      <c r="A62" s="4">
        <v>-560</v>
      </c>
      <c r="B62">
        <v>27.804870000000001</v>
      </c>
      <c r="C62">
        <v>0.67603100000000005</v>
      </c>
      <c r="D62">
        <v>0.67360699999999996</v>
      </c>
      <c r="E62">
        <v>0.10829</v>
      </c>
      <c r="F62">
        <f t="shared" si="7"/>
        <v>0.10829</v>
      </c>
      <c r="G62">
        <v>0.603356</v>
      </c>
      <c r="H62">
        <v>1.7125939999999999</v>
      </c>
      <c r="I62">
        <v>0.42355799999999999</v>
      </c>
      <c r="J62">
        <f t="shared" si="1"/>
        <v>6.0249593158564286E-3</v>
      </c>
      <c r="K62">
        <f t="shared" si="2"/>
        <v>1.7101527414295745E-2</v>
      </c>
      <c r="L62">
        <f t="shared" si="8"/>
        <v>4.2295422899673116E-3</v>
      </c>
      <c r="M62">
        <v>-0.10889699999999999</v>
      </c>
      <c r="N62">
        <v>-5.4653E-2</v>
      </c>
      <c r="O62">
        <v>-3.6399000000000001E-2</v>
      </c>
      <c r="P62">
        <v>-0.44739899999999999</v>
      </c>
      <c r="Q62">
        <v>0.60394499999999995</v>
      </c>
      <c r="R62">
        <v>1.7142679999999999</v>
      </c>
      <c r="S62">
        <v>0.42397200000000002</v>
      </c>
      <c r="T62">
        <v>-0.109057</v>
      </c>
      <c r="U62">
        <v>-5.4732999999999997E-2</v>
      </c>
      <c r="V62">
        <v>-3.6451999999999998E-2</v>
      </c>
      <c r="W62">
        <v>-0.44805499999999998</v>
      </c>
      <c r="X62" s="5">
        <f t="shared" si="4"/>
        <v>11.4818124333427</v>
      </c>
      <c r="Y62">
        <v>13.874809000000001</v>
      </c>
      <c r="Z62">
        <v>15.371437999999999</v>
      </c>
      <c r="AA62">
        <v>17.121749999999999</v>
      </c>
      <c r="AB62">
        <v>38.271937999999999</v>
      </c>
      <c r="AC62">
        <v>24.527249999999999</v>
      </c>
      <c r="AD62">
        <v>4.7076250000000002</v>
      </c>
      <c r="AE62">
        <v>6.7121700000000004</v>
      </c>
      <c r="AF62">
        <v>11.145246999999999</v>
      </c>
      <c r="AG62">
        <v>0</v>
      </c>
      <c r="AH62">
        <v>10.007135</v>
      </c>
      <c r="AI62">
        <v>0</v>
      </c>
    </row>
    <row r="63" spans="1:35">
      <c r="A63" s="4">
        <v>-580</v>
      </c>
      <c r="B63">
        <v>27.97053</v>
      </c>
      <c r="C63">
        <v>0.68442999999999998</v>
      </c>
      <c r="D63">
        <v>0.68218100000000004</v>
      </c>
      <c r="E63">
        <v>0.10044400000000001</v>
      </c>
      <c r="F63">
        <f t="shared" si="7"/>
        <v>0.10044400000000001</v>
      </c>
      <c r="G63">
        <v>0.59475299999999998</v>
      </c>
      <c r="H63">
        <v>1.7364360000000001</v>
      </c>
      <c r="I63">
        <v>0.42502000000000001</v>
      </c>
      <c r="J63">
        <f t="shared" si="1"/>
        <v>5.9398449204127075E-3</v>
      </c>
      <c r="K63">
        <f t="shared" si="2"/>
        <v>1.7341922704419754E-2</v>
      </c>
      <c r="L63">
        <f t="shared" si="8"/>
        <v>4.2447081192928983E-3</v>
      </c>
      <c r="M63">
        <v>-0.100979</v>
      </c>
      <c r="N63">
        <v>-3.4674999999999997E-2</v>
      </c>
      <c r="O63">
        <v>-5.8219E-2</v>
      </c>
      <c r="P63">
        <v>-0.28669499999999998</v>
      </c>
      <c r="Q63">
        <v>0.59530099999999997</v>
      </c>
      <c r="R63">
        <v>1.7380370000000001</v>
      </c>
      <c r="S63">
        <v>0.42541200000000001</v>
      </c>
      <c r="T63">
        <v>-0.101119</v>
      </c>
      <c r="U63">
        <v>-3.4722999999999997E-2</v>
      </c>
      <c r="V63">
        <v>-5.8298999999999997E-2</v>
      </c>
      <c r="W63">
        <v>-0.28709099999999999</v>
      </c>
      <c r="X63" s="5">
        <f t="shared" si="4"/>
        <v>11.260521804708448</v>
      </c>
      <c r="Y63">
        <v>9.0236970000000003</v>
      </c>
      <c r="Z63">
        <v>25.720500000000001</v>
      </c>
      <c r="AA63">
        <v>24.90325</v>
      </c>
      <c r="AB63">
        <v>36.484563000000001</v>
      </c>
      <c r="AC63">
        <v>11.515438</v>
      </c>
      <c r="AD63">
        <v>1.37625</v>
      </c>
      <c r="AE63">
        <v>7.442132</v>
      </c>
      <c r="AF63">
        <v>11.144518</v>
      </c>
      <c r="AG63">
        <v>0</v>
      </c>
      <c r="AH63">
        <v>10.006467000000001</v>
      </c>
      <c r="AI63">
        <v>0</v>
      </c>
    </row>
    <row r="64" spans="1:35">
      <c r="A64" s="4">
        <v>-600</v>
      </c>
      <c r="B64">
        <v>28.029340000000001</v>
      </c>
      <c r="C64">
        <v>0.70024799999999998</v>
      </c>
      <c r="D64">
        <v>0.69801999999999997</v>
      </c>
      <c r="E64">
        <v>9.9492999999999998E-2</v>
      </c>
      <c r="F64">
        <f t="shared" si="7"/>
        <v>9.9492999999999998E-2</v>
      </c>
      <c r="G64">
        <v>0.58672500000000005</v>
      </c>
      <c r="H64">
        <v>1.6358269999999999</v>
      </c>
      <c r="I64">
        <v>0.36544599999999999</v>
      </c>
      <c r="J64">
        <f t="shared" si="1"/>
        <v>5.8593910949975951E-3</v>
      </c>
      <c r="K64">
        <f t="shared" si="2"/>
        <v>1.6336358867879552E-2</v>
      </c>
      <c r="L64">
        <f t="shared" si="8"/>
        <v>3.6495650229707117E-3</v>
      </c>
      <c r="M64">
        <v>-9.8859000000000002E-2</v>
      </c>
      <c r="N64">
        <v>-6.3733999999999999E-2</v>
      </c>
      <c r="O64">
        <v>-4.7822999999999997E-2</v>
      </c>
      <c r="P64">
        <v>-0.45243499999999998</v>
      </c>
      <c r="Q64">
        <v>0.58728599999999997</v>
      </c>
      <c r="R64">
        <v>1.6373899999999999</v>
      </c>
      <c r="S64">
        <v>0.36579499999999998</v>
      </c>
      <c r="T64">
        <v>-9.9001000000000006E-2</v>
      </c>
      <c r="U64">
        <v>-6.3825000000000007E-2</v>
      </c>
      <c r="V64">
        <v>-4.7891000000000003E-2</v>
      </c>
      <c r="W64">
        <v>-0.45308300000000001</v>
      </c>
      <c r="X64" s="5">
        <f t="shared" si="4"/>
        <v>10.931364258660672</v>
      </c>
      <c r="Y64">
        <v>7.8201409999999996</v>
      </c>
      <c r="Z64">
        <v>28.77975</v>
      </c>
      <c r="AA64">
        <v>27.806563000000001</v>
      </c>
      <c r="AB64">
        <v>35.137124999999997</v>
      </c>
      <c r="AC64">
        <v>7.7802499999999997</v>
      </c>
      <c r="AD64">
        <v>0.496313</v>
      </c>
      <c r="AE64">
        <v>7.6810320000000001</v>
      </c>
      <c r="AF64">
        <v>11.144776999999999</v>
      </c>
      <c r="AG64">
        <v>0</v>
      </c>
      <c r="AH64">
        <v>10.006703999999999</v>
      </c>
      <c r="AI64">
        <v>0</v>
      </c>
    </row>
    <row r="65" spans="1:35">
      <c r="A65" s="4">
        <v>-620</v>
      </c>
      <c r="B65">
        <v>28.10154</v>
      </c>
      <c r="C65">
        <v>0.70592699999999997</v>
      </c>
      <c r="D65">
        <v>0.70384899999999995</v>
      </c>
      <c r="E65">
        <v>9.2832999999999999E-2</v>
      </c>
      <c r="F65">
        <f t="shared" si="7"/>
        <v>9.2832999999999999E-2</v>
      </c>
      <c r="G65">
        <v>0.59159399999999995</v>
      </c>
      <c r="H65">
        <v>1.6702870000000001</v>
      </c>
      <c r="I65">
        <v>0.34977900000000001</v>
      </c>
      <c r="J65">
        <f t="shared" si="1"/>
        <v>5.9094212934855108E-3</v>
      </c>
      <c r="K65">
        <f t="shared" si="2"/>
        <v>1.6684465298890852E-2</v>
      </c>
      <c r="L65">
        <f t="shared" si="8"/>
        <v>3.4939358252687974E-3</v>
      </c>
      <c r="M65">
        <v>-0.11093699999999999</v>
      </c>
      <c r="N65">
        <v>-1.5412E-2</v>
      </c>
      <c r="O65">
        <v>-3.4279999999999998E-2</v>
      </c>
      <c r="P65">
        <v>-0.39092399999999999</v>
      </c>
      <c r="Q65">
        <v>0.59440000000000004</v>
      </c>
      <c r="R65">
        <v>1.6782109999999999</v>
      </c>
      <c r="S65">
        <v>0.35143799999999997</v>
      </c>
      <c r="T65">
        <v>-0.11172700000000001</v>
      </c>
      <c r="U65">
        <v>-1.5521999999999999E-2</v>
      </c>
      <c r="V65">
        <v>-3.4523999999999999E-2</v>
      </c>
      <c r="W65">
        <v>-0.39370899999999998</v>
      </c>
      <c r="X65" s="5">
        <f t="shared" si="4"/>
        <v>10.889618956749276</v>
      </c>
      <c r="Y65">
        <v>6.8012779999999999</v>
      </c>
      <c r="Z65">
        <v>32.050624999999997</v>
      </c>
      <c r="AA65">
        <v>29.519687999999999</v>
      </c>
      <c r="AB65">
        <v>33.479062999999996</v>
      </c>
      <c r="AC65">
        <v>4.7445630000000003</v>
      </c>
      <c r="AD65">
        <v>0.206063</v>
      </c>
      <c r="AE65">
        <v>8.0069230000000005</v>
      </c>
      <c r="AF65">
        <v>11.143477000000001</v>
      </c>
      <c r="AG65">
        <v>0</v>
      </c>
      <c r="AH65">
        <v>10.005514</v>
      </c>
      <c r="AI65">
        <v>0</v>
      </c>
    </row>
    <row r="66" spans="1:35">
      <c r="A66" s="4">
        <v>-640</v>
      </c>
      <c r="B66">
        <v>28.190580000000001</v>
      </c>
      <c r="C66">
        <v>0.71473399999999998</v>
      </c>
      <c r="D66">
        <v>0.71274599999999999</v>
      </c>
      <c r="E66">
        <v>8.8811000000000001E-2</v>
      </c>
      <c r="F66">
        <f t="shared" si="7"/>
        <v>8.8811000000000001E-2</v>
      </c>
      <c r="G66">
        <v>0.57964700000000002</v>
      </c>
      <c r="H66">
        <v>1.6880539999999999</v>
      </c>
      <c r="I66">
        <v>0.35304600000000003</v>
      </c>
      <c r="J66">
        <f t="shared" si="1"/>
        <v>5.7854319214295314E-3</v>
      </c>
      <c r="K66">
        <f t="shared" si="2"/>
        <v>1.6848394793204838E-2</v>
      </c>
      <c r="L66">
        <f t="shared" si="8"/>
        <v>3.5237370298354179E-3</v>
      </c>
      <c r="M66">
        <v>-6.1778E-2</v>
      </c>
      <c r="N66">
        <v>-2.8035000000000001E-2</v>
      </c>
      <c r="O66">
        <v>-1.7531000000000001E-2</v>
      </c>
      <c r="P66">
        <v>-0.37027500000000002</v>
      </c>
      <c r="Q66">
        <v>0.57949099999999998</v>
      </c>
      <c r="R66">
        <v>1.6875990000000001</v>
      </c>
      <c r="S66">
        <v>0.35295100000000001</v>
      </c>
      <c r="T66">
        <v>-6.1753000000000002E-2</v>
      </c>
      <c r="U66">
        <v>-2.8024E-2</v>
      </c>
      <c r="V66">
        <v>-1.7524000000000001E-2</v>
      </c>
      <c r="W66">
        <v>-0.37012499999999998</v>
      </c>
      <c r="X66" s="5">
        <f t="shared" si="4"/>
        <v>10.642004830233862</v>
      </c>
      <c r="Y66">
        <v>6.4073349999999998</v>
      </c>
      <c r="Z66">
        <v>34.083688000000002</v>
      </c>
      <c r="AA66">
        <v>30.830438000000001</v>
      </c>
      <c r="AB66">
        <v>31.136063</v>
      </c>
      <c r="AC66">
        <v>3.7753749999999999</v>
      </c>
      <c r="AD66">
        <v>0.17443800000000001</v>
      </c>
      <c r="AE66">
        <v>8.2647010000000005</v>
      </c>
      <c r="AF66">
        <v>11.147871</v>
      </c>
      <c r="AG66">
        <v>0</v>
      </c>
      <c r="AH66">
        <v>10.009535</v>
      </c>
      <c r="AI66">
        <v>0</v>
      </c>
    </row>
    <row r="67" spans="1:35">
      <c r="A67" s="4">
        <v>-660</v>
      </c>
      <c r="B67">
        <v>28.237020000000001</v>
      </c>
      <c r="C67">
        <v>0.730491</v>
      </c>
      <c r="D67">
        <v>0.72867700000000002</v>
      </c>
      <c r="E67">
        <v>8.1011E-2</v>
      </c>
      <c r="F67">
        <f t="shared" si="7"/>
        <v>8.1011E-2</v>
      </c>
      <c r="G67">
        <v>0.544485</v>
      </c>
      <c r="H67">
        <v>1.7464459999999999</v>
      </c>
      <c r="I67">
        <v>0.26120500000000002</v>
      </c>
      <c r="J67">
        <f t="shared" si="1"/>
        <v>5.4459031867522753E-3</v>
      </c>
      <c r="K67">
        <f t="shared" si="2"/>
        <v>1.7467838116551903E-2</v>
      </c>
      <c r="L67">
        <f t="shared" si="8"/>
        <v>2.612555243754425E-3</v>
      </c>
      <c r="M67">
        <v>-0.100622</v>
      </c>
      <c r="N67">
        <v>4.904E-2</v>
      </c>
      <c r="O67">
        <v>-2.3632E-2</v>
      </c>
      <c r="P67">
        <v>-0.56698099999999996</v>
      </c>
      <c r="Q67">
        <v>0.54606200000000005</v>
      </c>
      <c r="R67">
        <v>1.751506</v>
      </c>
      <c r="S67">
        <v>0.26196199999999997</v>
      </c>
      <c r="T67">
        <v>-0.101059</v>
      </c>
      <c r="U67">
        <v>4.9253999999999999E-2</v>
      </c>
      <c r="V67">
        <v>-2.3734999999999999E-2</v>
      </c>
      <c r="W67">
        <v>-0.56944700000000004</v>
      </c>
      <c r="X67" s="5">
        <f t="shared" si="4"/>
        <v>10.102295985064352</v>
      </c>
      <c r="Y67">
        <v>6.1522610000000002</v>
      </c>
      <c r="Z67">
        <v>35.134500000000003</v>
      </c>
      <c r="AA67">
        <v>31.9255</v>
      </c>
      <c r="AB67">
        <v>29.987625000000001</v>
      </c>
      <c r="AC67">
        <v>2.885875</v>
      </c>
      <c r="AD67">
        <v>6.6500000000000004E-2</v>
      </c>
      <c r="AE67">
        <v>8.5601380000000002</v>
      </c>
      <c r="AF67">
        <v>11.136393999999999</v>
      </c>
      <c r="AG67">
        <v>0</v>
      </c>
      <c r="AH67">
        <v>9.9990330000000007</v>
      </c>
      <c r="AI67">
        <v>0</v>
      </c>
    </row>
    <row r="68" spans="1:35">
      <c r="A68" s="4">
        <v>-680</v>
      </c>
      <c r="B68">
        <v>28.273260000000001</v>
      </c>
      <c r="C68">
        <v>0.74434400000000001</v>
      </c>
      <c r="D68">
        <v>0.74251400000000001</v>
      </c>
      <c r="E68">
        <v>8.1721000000000002E-2</v>
      </c>
      <c r="F68">
        <f t="shared" si="7"/>
        <v>8.1721000000000002E-2</v>
      </c>
      <c r="G68">
        <v>0.53418299999999996</v>
      </c>
      <c r="H68">
        <v>1.6793340000000001</v>
      </c>
      <c r="I68">
        <v>0.28226099999999998</v>
      </c>
      <c r="J68">
        <f t="shared" si="1"/>
        <v>5.3329277647128186E-3</v>
      </c>
      <c r="K68">
        <f t="shared" si="2"/>
        <v>1.6765353661247619E-2</v>
      </c>
      <c r="L68">
        <f t="shared" si="8"/>
        <v>2.817906080492275E-3</v>
      </c>
      <c r="M68">
        <v>-8.2653000000000004E-2</v>
      </c>
      <c r="N68">
        <v>1.1544E-2</v>
      </c>
      <c r="O68">
        <v>-2.7203999999999999E-2</v>
      </c>
      <c r="P68">
        <v>-0.41906100000000002</v>
      </c>
      <c r="Q68">
        <v>0.53498400000000002</v>
      </c>
      <c r="R68">
        <v>1.6818489999999999</v>
      </c>
      <c r="S68">
        <v>0.28268399999999999</v>
      </c>
      <c r="T68">
        <v>-8.2838999999999996E-2</v>
      </c>
      <c r="U68">
        <v>1.157E-2</v>
      </c>
      <c r="V68">
        <v>-2.7265999999999999E-2</v>
      </c>
      <c r="W68">
        <v>-0.42000300000000002</v>
      </c>
      <c r="X68" s="5">
        <f t="shared" si="4"/>
        <v>9.8109069922919492</v>
      </c>
      <c r="Y68">
        <v>5.9402359999999996</v>
      </c>
      <c r="Z68">
        <v>36.53125</v>
      </c>
      <c r="AA68">
        <v>32.152937999999999</v>
      </c>
      <c r="AB68">
        <v>28.394749999999998</v>
      </c>
      <c r="AC68">
        <v>2.8126250000000002</v>
      </c>
      <c r="AD68">
        <v>0.10843800000000001</v>
      </c>
      <c r="AE68">
        <v>8.7840039999999995</v>
      </c>
      <c r="AF68">
        <v>11.146568</v>
      </c>
      <c r="AG68">
        <v>0</v>
      </c>
      <c r="AH68">
        <v>10.008343</v>
      </c>
      <c r="AI68">
        <v>0</v>
      </c>
    </row>
    <row r="69" spans="1:35">
      <c r="A69" s="4">
        <v>-700</v>
      </c>
      <c r="B69">
        <v>28.339559999999999</v>
      </c>
      <c r="C69">
        <v>0.75399300000000002</v>
      </c>
      <c r="D69">
        <v>0.75225900000000001</v>
      </c>
      <c r="E69">
        <v>7.7477000000000004E-2</v>
      </c>
      <c r="F69">
        <f t="shared" si="7"/>
        <v>7.7477000000000004E-2</v>
      </c>
      <c r="G69">
        <v>0.56329899999999999</v>
      </c>
      <c r="H69">
        <v>1.6303650000000001</v>
      </c>
      <c r="I69">
        <v>0.24199499999999999</v>
      </c>
      <c r="J69">
        <f t="shared" ref="J69:J89" si="9">G69/$AH69^2</f>
        <v>5.623846411281096E-3</v>
      </c>
      <c r="K69">
        <f t="shared" ref="K69:K89" si="10">H69/$AH69^2</f>
        <v>1.6277185569880837E-2</v>
      </c>
      <c r="L69">
        <f t="shared" si="8"/>
        <v>2.4160218858864809E-3</v>
      </c>
      <c r="M69">
        <v>-7.3379E-2</v>
      </c>
      <c r="N69">
        <v>5.7673000000000002E-2</v>
      </c>
      <c r="O69">
        <v>-1.736E-2</v>
      </c>
      <c r="P69">
        <v>-0.13079199999999999</v>
      </c>
      <c r="Q69">
        <v>0.56412700000000005</v>
      </c>
      <c r="R69">
        <v>1.6327590000000001</v>
      </c>
      <c r="S69">
        <v>0.24235000000000001</v>
      </c>
      <c r="T69">
        <v>-7.3540999999999995E-2</v>
      </c>
      <c r="U69">
        <v>5.7799999999999997E-2</v>
      </c>
      <c r="V69">
        <v>-1.7398E-2</v>
      </c>
      <c r="W69">
        <v>-0.13108</v>
      </c>
      <c r="X69" s="5">
        <f t="shared" ref="X69:X89" si="11">SQRT(G69)/C69/AH69*100</f>
        <v>9.9460219145534356</v>
      </c>
      <c r="Y69">
        <v>4.9286130000000004</v>
      </c>
      <c r="Z69">
        <v>40.784688000000003</v>
      </c>
      <c r="AA69">
        <v>31.223125</v>
      </c>
      <c r="AB69">
        <v>24.729749999999999</v>
      </c>
      <c r="AC69">
        <v>3.0326249999999999</v>
      </c>
      <c r="AD69">
        <v>0.22981299999999999</v>
      </c>
      <c r="AE69">
        <v>8.9513529999999992</v>
      </c>
      <c r="AF69">
        <v>11.146331</v>
      </c>
      <c r="AG69">
        <v>0</v>
      </c>
      <c r="AH69">
        <v>10.008126000000001</v>
      </c>
      <c r="AI69">
        <v>0</v>
      </c>
    </row>
    <row r="70" spans="1:35">
      <c r="A70" s="4">
        <v>-720</v>
      </c>
      <c r="B70">
        <v>28.398900000000001</v>
      </c>
      <c r="C70">
        <v>0.76708699999999996</v>
      </c>
      <c r="D70">
        <v>0.76537699999999997</v>
      </c>
      <c r="E70">
        <v>7.6397999999999994E-2</v>
      </c>
      <c r="F70">
        <f t="shared" si="7"/>
        <v>7.6397999999999994E-2</v>
      </c>
      <c r="G70">
        <v>0.534053</v>
      </c>
      <c r="H70">
        <v>1.732963</v>
      </c>
      <c r="I70">
        <v>0.25578200000000001</v>
      </c>
      <c r="J70">
        <f t="shared" si="9"/>
        <v>5.3284978613218565E-3</v>
      </c>
      <c r="K70">
        <f t="shared" si="10"/>
        <v>1.7290586588315972E-2</v>
      </c>
      <c r="L70">
        <f t="shared" si="8"/>
        <v>2.55205726765813E-3</v>
      </c>
      <c r="M70">
        <v>-2.7111E-2</v>
      </c>
      <c r="N70">
        <v>0.140432</v>
      </c>
      <c r="O70">
        <v>1.6205000000000001E-2</v>
      </c>
      <c r="P70">
        <v>-3.8739999999999997E-2</v>
      </c>
      <c r="Q70">
        <v>0.535134</v>
      </c>
      <c r="R70">
        <v>1.736469</v>
      </c>
      <c r="S70">
        <v>0.25629999999999997</v>
      </c>
      <c r="T70">
        <v>-2.7192999999999998E-2</v>
      </c>
      <c r="U70">
        <v>0.14085900000000001</v>
      </c>
      <c r="V70">
        <v>1.6254000000000001E-2</v>
      </c>
      <c r="W70">
        <v>-3.8857000000000003E-2</v>
      </c>
      <c r="X70" s="5">
        <f t="shared" si="11"/>
        <v>9.5160732241534731</v>
      </c>
      <c r="Y70">
        <v>3.283639</v>
      </c>
      <c r="Z70">
        <v>45.635688000000002</v>
      </c>
      <c r="AA70">
        <v>31.107813</v>
      </c>
      <c r="AB70">
        <v>20.589375</v>
      </c>
      <c r="AC70">
        <v>2.3307500000000001</v>
      </c>
      <c r="AD70">
        <v>0.33637499999999998</v>
      </c>
      <c r="AE70">
        <v>9.1674539999999993</v>
      </c>
      <c r="AF70">
        <v>11.149782</v>
      </c>
      <c r="AG70">
        <v>0</v>
      </c>
      <c r="AH70">
        <v>10.011284</v>
      </c>
      <c r="AI70">
        <v>0</v>
      </c>
    </row>
    <row r="71" spans="1:35">
      <c r="A71" s="4">
        <v>-740</v>
      </c>
      <c r="B71">
        <v>28.417390000000001</v>
      </c>
      <c r="C71">
        <v>0.78545600000000004</v>
      </c>
      <c r="D71">
        <v>0.78360099999999999</v>
      </c>
      <c r="E71">
        <v>8.2827999999999999E-2</v>
      </c>
      <c r="F71">
        <f t="shared" si="7"/>
        <v>8.2827999999999999E-2</v>
      </c>
      <c r="G71">
        <v>0.55856700000000004</v>
      </c>
      <c r="H71">
        <v>1.83396</v>
      </c>
      <c r="I71">
        <v>0.23636799999999999</v>
      </c>
      <c r="J71">
        <f t="shared" si="9"/>
        <v>5.5762310261060644E-3</v>
      </c>
      <c r="K71">
        <f t="shared" si="10"/>
        <v>1.830860873026419E-2</v>
      </c>
      <c r="L71">
        <f t="shared" si="8"/>
        <v>2.3596857228920399E-3</v>
      </c>
      <c r="M71">
        <v>2.2873999999999999E-2</v>
      </c>
      <c r="N71">
        <v>0.20833599999999999</v>
      </c>
      <c r="O71">
        <v>7.0463999999999999E-2</v>
      </c>
      <c r="P71">
        <v>0.20813799999999999</v>
      </c>
      <c r="Q71">
        <v>0.55887600000000004</v>
      </c>
      <c r="R71">
        <v>1.834973</v>
      </c>
      <c r="S71">
        <v>0.23649899999999999</v>
      </c>
      <c r="T71">
        <v>2.2893E-2</v>
      </c>
      <c r="U71">
        <v>0.208509</v>
      </c>
      <c r="V71">
        <v>7.0522000000000001E-2</v>
      </c>
      <c r="W71">
        <v>0.20831</v>
      </c>
      <c r="X71" s="5">
        <f t="shared" si="11"/>
        <v>9.5071099744425318</v>
      </c>
      <c r="Y71">
        <v>1.680814</v>
      </c>
      <c r="Z71">
        <v>52.230499999999999</v>
      </c>
      <c r="AA71">
        <v>30.263000000000002</v>
      </c>
      <c r="AB71">
        <v>15.420813000000001</v>
      </c>
      <c r="AC71">
        <v>1.745563</v>
      </c>
      <c r="AD71">
        <v>0.34012500000000001</v>
      </c>
      <c r="AE71">
        <v>9.411797</v>
      </c>
      <c r="AF71">
        <v>11.146696</v>
      </c>
      <c r="AG71">
        <v>0</v>
      </c>
      <c r="AH71">
        <v>10.008459999999999</v>
      </c>
      <c r="AI71">
        <v>0</v>
      </c>
    </row>
    <row r="72" spans="1:35">
      <c r="A72" s="4">
        <v>-760</v>
      </c>
      <c r="B72">
        <v>28.517910000000001</v>
      </c>
      <c r="C72">
        <v>0.79527300000000001</v>
      </c>
      <c r="D72">
        <v>0.79352400000000001</v>
      </c>
      <c r="E72">
        <v>7.8126000000000001E-2</v>
      </c>
      <c r="F72">
        <f t="shared" si="7"/>
        <v>7.8126000000000001E-2</v>
      </c>
      <c r="G72">
        <v>0.538771</v>
      </c>
      <c r="H72">
        <v>1.8483689999999999</v>
      </c>
      <c r="I72">
        <v>0.18512000000000001</v>
      </c>
      <c r="J72">
        <f t="shared" si="9"/>
        <v>5.3686869529891035E-3</v>
      </c>
      <c r="K72">
        <f t="shared" si="10"/>
        <v>1.8418427373799843E-2</v>
      </c>
      <c r="L72">
        <f t="shared" si="8"/>
        <v>1.8446637416218445E-3</v>
      </c>
      <c r="M72">
        <v>-1.8339000000000001E-2</v>
      </c>
      <c r="N72">
        <v>0.230213</v>
      </c>
      <c r="O72">
        <v>5.9226000000000001E-2</v>
      </c>
      <c r="P72">
        <v>0.188025</v>
      </c>
      <c r="Q72">
        <v>0.54003299999999999</v>
      </c>
      <c r="R72">
        <v>1.8527</v>
      </c>
      <c r="S72">
        <v>0.185554</v>
      </c>
      <c r="T72">
        <v>-1.8404E-2</v>
      </c>
      <c r="U72">
        <v>0.23102200000000001</v>
      </c>
      <c r="V72">
        <v>5.9434000000000001E-2</v>
      </c>
      <c r="W72">
        <v>0.18868599999999999</v>
      </c>
      <c r="X72" s="5">
        <f t="shared" si="11"/>
        <v>9.2133549385243487</v>
      </c>
      <c r="Y72">
        <v>0.71127200000000002</v>
      </c>
      <c r="Z72">
        <v>58.514125</v>
      </c>
      <c r="AA72">
        <v>29.206063</v>
      </c>
      <c r="AB72">
        <v>11.143625</v>
      </c>
      <c r="AC72">
        <v>0.94625000000000004</v>
      </c>
      <c r="AD72">
        <v>0.189938</v>
      </c>
      <c r="AE72">
        <v>9.7736540000000005</v>
      </c>
      <c r="AF72">
        <v>11.156794</v>
      </c>
      <c r="AG72">
        <v>0</v>
      </c>
      <c r="AH72">
        <v>10.017701000000001</v>
      </c>
      <c r="AI72">
        <v>0</v>
      </c>
    </row>
    <row r="73" spans="1:35">
      <c r="A73" s="4">
        <v>-780</v>
      </c>
      <c r="B73">
        <v>28.556349999999998</v>
      </c>
      <c r="C73">
        <v>0.80415099999999995</v>
      </c>
      <c r="D73">
        <v>0.80242899999999995</v>
      </c>
      <c r="E73">
        <v>7.6927999999999996E-2</v>
      </c>
      <c r="F73">
        <f t="shared" si="7"/>
        <v>7.6927999999999996E-2</v>
      </c>
      <c r="G73">
        <v>0.52497799999999994</v>
      </c>
      <c r="H73">
        <v>1.8539300000000001</v>
      </c>
      <c r="I73">
        <v>0.19117799999999999</v>
      </c>
      <c r="J73">
        <f t="shared" si="9"/>
        <v>5.2358015640250931E-3</v>
      </c>
      <c r="K73">
        <f t="shared" si="10"/>
        <v>1.8489935947016908E-2</v>
      </c>
      <c r="L73">
        <f t="shared" si="8"/>
        <v>1.9066895591952221E-3</v>
      </c>
      <c r="M73">
        <v>1.7877000000000001E-2</v>
      </c>
      <c r="N73">
        <v>0.22608600000000001</v>
      </c>
      <c r="O73">
        <v>9.2737E-2</v>
      </c>
      <c r="P73">
        <v>0.14605799999999999</v>
      </c>
      <c r="Q73">
        <v>0.526065</v>
      </c>
      <c r="R73">
        <v>1.8577680000000001</v>
      </c>
      <c r="S73">
        <v>0.19157399999999999</v>
      </c>
      <c r="T73">
        <v>1.7932E-2</v>
      </c>
      <c r="U73">
        <v>0.22678899999999999</v>
      </c>
      <c r="V73">
        <v>9.3024999999999997E-2</v>
      </c>
      <c r="W73">
        <v>0.146512</v>
      </c>
      <c r="X73" s="5">
        <f t="shared" si="11"/>
        <v>8.9981656280656708</v>
      </c>
      <c r="Y73">
        <v>0.78454800000000002</v>
      </c>
      <c r="Z73">
        <v>65.189312999999999</v>
      </c>
      <c r="AA73">
        <v>27.382874999999999</v>
      </c>
      <c r="AB73">
        <v>6.978688</v>
      </c>
      <c r="AC73">
        <v>0.38468799999999997</v>
      </c>
      <c r="AD73">
        <v>6.4437999999999995E-2</v>
      </c>
      <c r="AE73">
        <v>10.256212</v>
      </c>
      <c r="AF73">
        <v>11.152029000000001</v>
      </c>
      <c r="AG73">
        <v>0</v>
      </c>
      <c r="AH73">
        <v>10.013339999999999</v>
      </c>
      <c r="AI73">
        <v>0</v>
      </c>
    </row>
    <row r="74" spans="1:35">
      <c r="A74" s="4">
        <v>-800</v>
      </c>
      <c r="B74">
        <v>28.63372</v>
      </c>
      <c r="C74">
        <v>0.818994</v>
      </c>
      <c r="D74">
        <v>0.81707300000000005</v>
      </c>
      <c r="E74">
        <v>8.5792999999999994E-2</v>
      </c>
      <c r="F74">
        <f t="shared" si="7"/>
        <v>8.5792999999999994E-2</v>
      </c>
      <c r="G74">
        <v>0.528474</v>
      </c>
      <c r="H74">
        <v>1.973848</v>
      </c>
      <c r="I74">
        <v>0.19462599999999999</v>
      </c>
      <c r="J74">
        <f t="shared" si="9"/>
        <v>5.272091002295593E-3</v>
      </c>
      <c r="K74">
        <f t="shared" si="10"/>
        <v>1.9691236050778566E-2</v>
      </c>
      <c r="L74">
        <f t="shared" si="8"/>
        <v>1.9416016368123733E-3</v>
      </c>
      <c r="M74">
        <v>6.1186999999999998E-2</v>
      </c>
      <c r="N74">
        <v>0.32417800000000002</v>
      </c>
      <c r="O74">
        <v>9.2932000000000001E-2</v>
      </c>
      <c r="P74">
        <v>0.19045000000000001</v>
      </c>
      <c r="Q74">
        <v>0.52947200000000005</v>
      </c>
      <c r="R74">
        <v>1.9775769999999999</v>
      </c>
      <c r="S74">
        <v>0.194993</v>
      </c>
      <c r="T74">
        <v>6.1360999999999999E-2</v>
      </c>
      <c r="U74">
        <v>0.32509700000000002</v>
      </c>
      <c r="V74">
        <v>9.3196000000000001E-2</v>
      </c>
      <c r="W74">
        <v>0.19098999999999999</v>
      </c>
      <c r="X74" s="5">
        <f t="shared" si="11"/>
        <v>8.8656529967061903</v>
      </c>
      <c r="Y74">
        <v>1.187243</v>
      </c>
      <c r="Z74">
        <v>71.990188000000003</v>
      </c>
      <c r="AA74">
        <v>24.571313</v>
      </c>
      <c r="AB74">
        <v>3.4039999999999999</v>
      </c>
      <c r="AC74">
        <v>3.1813000000000001E-2</v>
      </c>
      <c r="AD74">
        <v>2.6879999999999999E-3</v>
      </c>
      <c r="AE74">
        <v>10.903230000000001</v>
      </c>
      <c r="AF74">
        <v>11.150551999999999</v>
      </c>
      <c r="AG74">
        <v>0</v>
      </c>
      <c r="AH74">
        <v>10.011989</v>
      </c>
      <c r="AI74">
        <v>0</v>
      </c>
    </row>
    <row r="75" spans="1:35">
      <c r="A75" s="4">
        <v>-820</v>
      </c>
      <c r="B75">
        <v>28.654959999999999</v>
      </c>
      <c r="C75">
        <v>0.82765900000000003</v>
      </c>
      <c r="D75">
        <v>0.82585900000000001</v>
      </c>
      <c r="E75">
        <v>8.0408999999999994E-2</v>
      </c>
      <c r="F75">
        <f t="shared" si="7"/>
        <v>8.0408999999999994E-2</v>
      </c>
      <c r="G75">
        <v>0.55833500000000003</v>
      </c>
      <c r="H75">
        <v>2.0166689999999998</v>
      </c>
      <c r="I75">
        <v>0.231075</v>
      </c>
      <c r="J75">
        <f t="shared" si="9"/>
        <v>5.575778869371122E-3</v>
      </c>
      <c r="K75">
        <f t="shared" si="10"/>
        <v>2.0139343578166852E-2</v>
      </c>
      <c r="L75">
        <f t="shared" si="8"/>
        <v>2.307616578290689E-3</v>
      </c>
      <c r="M75">
        <v>6.9696999999999995E-2</v>
      </c>
      <c r="N75">
        <v>0.33467000000000002</v>
      </c>
      <c r="O75">
        <v>7.9846E-2</v>
      </c>
      <c r="P75">
        <v>0.67896100000000004</v>
      </c>
      <c r="Q75">
        <v>0.55767699999999998</v>
      </c>
      <c r="R75">
        <v>2.0142920000000002</v>
      </c>
      <c r="S75">
        <v>0.23080200000000001</v>
      </c>
      <c r="T75">
        <v>6.9573999999999997E-2</v>
      </c>
      <c r="U75">
        <v>0.33407799999999999</v>
      </c>
      <c r="V75">
        <v>7.9704999999999998E-2</v>
      </c>
      <c r="W75">
        <v>0.67776099999999995</v>
      </c>
      <c r="X75" s="5">
        <f t="shared" si="11"/>
        <v>9.0219689664789016</v>
      </c>
      <c r="Y75">
        <v>1.249884</v>
      </c>
      <c r="Z75">
        <v>74.215063000000001</v>
      </c>
      <c r="AA75">
        <v>23.117063000000002</v>
      </c>
      <c r="AB75">
        <v>2.6484380000000001</v>
      </c>
      <c r="AC75">
        <v>1.8563E-2</v>
      </c>
      <c r="AD75">
        <v>8.7500000000000002E-4</v>
      </c>
      <c r="AE75">
        <v>11.066456000000001</v>
      </c>
      <c r="AF75">
        <v>11.144868000000001</v>
      </c>
      <c r="AG75">
        <v>0</v>
      </c>
      <c r="AH75">
        <v>10.006786999999999</v>
      </c>
      <c r="AI75">
        <v>0</v>
      </c>
    </row>
    <row r="76" spans="1:35">
      <c r="A76" s="4">
        <v>-840</v>
      </c>
      <c r="B76">
        <v>28.73507</v>
      </c>
      <c r="C76">
        <v>0.83806999999999998</v>
      </c>
      <c r="D76">
        <v>0.83608400000000005</v>
      </c>
      <c r="E76">
        <v>8.8730000000000003E-2</v>
      </c>
      <c r="F76">
        <f t="shared" si="7"/>
        <v>8.8730000000000003E-2</v>
      </c>
      <c r="G76">
        <v>0.55842700000000001</v>
      </c>
      <c r="H76">
        <v>2.1228790000000002</v>
      </c>
      <c r="I76">
        <v>0.22036900000000001</v>
      </c>
      <c r="J76">
        <f t="shared" si="9"/>
        <v>5.5708584523671157E-3</v>
      </c>
      <c r="K76">
        <f t="shared" si="10"/>
        <v>2.1177805551133185E-2</v>
      </c>
      <c r="L76">
        <f t="shared" si="8"/>
        <v>2.1983974741366175E-3</v>
      </c>
      <c r="M76">
        <v>0.12843399999999999</v>
      </c>
      <c r="N76">
        <v>0.38009700000000002</v>
      </c>
      <c r="O76">
        <v>0.13306799999999999</v>
      </c>
      <c r="P76">
        <v>0.57674199999999998</v>
      </c>
      <c r="Q76">
        <v>0.55706900000000004</v>
      </c>
      <c r="R76">
        <v>2.1177160000000002</v>
      </c>
      <c r="S76">
        <v>0.219833</v>
      </c>
      <c r="T76">
        <v>0.127966</v>
      </c>
      <c r="U76">
        <v>0.37871100000000002</v>
      </c>
      <c r="V76">
        <v>0.13258300000000001</v>
      </c>
      <c r="W76">
        <v>0.57463900000000001</v>
      </c>
      <c r="X76" s="5">
        <f t="shared" si="11"/>
        <v>8.9059605532281818</v>
      </c>
      <c r="Y76">
        <v>1.4383630000000001</v>
      </c>
      <c r="Z76">
        <v>60.327750000000002</v>
      </c>
      <c r="AA76">
        <v>30.908062999999999</v>
      </c>
      <c r="AB76">
        <v>8.7111249999999991</v>
      </c>
      <c r="AC76">
        <v>5.3062999999999999E-2</v>
      </c>
      <c r="AD76">
        <v>0</v>
      </c>
      <c r="AE76">
        <v>11.233166000000001</v>
      </c>
      <c r="AF76">
        <v>11.150596999999999</v>
      </c>
      <c r="AG76">
        <v>0</v>
      </c>
      <c r="AH76">
        <v>10.012029999999999</v>
      </c>
      <c r="AI76">
        <v>0</v>
      </c>
    </row>
    <row r="77" spans="1:35">
      <c r="A77" s="4">
        <v>-860</v>
      </c>
      <c r="B77">
        <v>28.814599999999999</v>
      </c>
      <c r="C77">
        <v>0.84994000000000003</v>
      </c>
      <c r="D77">
        <v>0.84786399999999995</v>
      </c>
      <c r="E77">
        <v>9.2758999999999994E-2</v>
      </c>
      <c r="F77">
        <f t="shared" si="7"/>
        <v>9.2758999999999994E-2</v>
      </c>
      <c r="G77">
        <v>0.57056200000000001</v>
      </c>
      <c r="H77">
        <v>2.1366179999999999</v>
      </c>
      <c r="I77">
        <v>0.25181599999999998</v>
      </c>
      <c r="J77">
        <f t="shared" si="9"/>
        <v>5.6864496332723535E-3</v>
      </c>
      <c r="K77">
        <f t="shared" si="10"/>
        <v>2.1294391569265231E-2</v>
      </c>
      <c r="L77">
        <f t="shared" si="8"/>
        <v>2.5096992103436802E-3</v>
      </c>
      <c r="M77">
        <v>0.116465</v>
      </c>
      <c r="N77">
        <v>0.400339</v>
      </c>
      <c r="O77">
        <v>9.1250999999999999E-2</v>
      </c>
      <c r="P77">
        <v>0.47439399999999998</v>
      </c>
      <c r="Q77">
        <v>0.567855</v>
      </c>
      <c r="R77">
        <v>2.1264780000000001</v>
      </c>
      <c r="S77">
        <v>0.25062099999999998</v>
      </c>
      <c r="T77">
        <v>0.115637</v>
      </c>
      <c r="U77">
        <v>0.39749200000000001</v>
      </c>
      <c r="V77">
        <v>9.0602000000000002E-2</v>
      </c>
      <c r="W77">
        <v>0.47102100000000002</v>
      </c>
      <c r="X77" s="5">
        <f t="shared" si="11"/>
        <v>8.8722205637864722</v>
      </c>
      <c r="Y77">
        <v>1.5147930000000001</v>
      </c>
      <c r="Z77">
        <v>75.096125000000001</v>
      </c>
      <c r="AA77">
        <v>22.814374999999998</v>
      </c>
      <c r="AB77">
        <v>2.0895000000000001</v>
      </c>
      <c r="AC77">
        <v>0</v>
      </c>
      <c r="AD77">
        <v>0</v>
      </c>
      <c r="AE77">
        <v>11.236224999999999</v>
      </c>
      <c r="AF77">
        <v>11.155856</v>
      </c>
      <c r="AG77">
        <v>0</v>
      </c>
      <c r="AH77">
        <v>10.016842</v>
      </c>
      <c r="AI77">
        <v>0</v>
      </c>
    </row>
    <row r="78" spans="1:35">
      <c r="A78" s="4">
        <v>-880</v>
      </c>
      <c r="B78">
        <v>28.88496</v>
      </c>
      <c r="C78">
        <v>0.86546999999999996</v>
      </c>
      <c r="D78">
        <v>0.86316800000000005</v>
      </c>
      <c r="E78">
        <v>0.10283</v>
      </c>
      <c r="F78">
        <f t="shared" si="7"/>
        <v>0.10283</v>
      </c>
      <c r="G78">
        <v>0.62168599999999996</v>
      </c>
      <c r="H78">
        <v>2.23386</v>
      </c>
      <c r="I78">
        <v>0.33316800000000002</v>
      </c>
      <c r="J78">
        <f t="shared" si="9"/>
        <v>6.2054925420823763E-3</v>
      </c>
      <c r="K78">
        <f t="shared" si="10"/>
        <v>2.2297754123554555E-2</v>
      </c>
      <c r="L78">
        <f t="shared" si="8"/>
        <v>3.3255880609511898E-3</v>
      </c>
      <c r="M78">
        <v>0.11749</v>
      </c>
      <c r="N78">
        <v>0.352858</v>
      </c>
      <c r="O78">
        <v>0.105324</v>
      </c>
      <c r="P78">
        <v>0.50165000000000004</v>
      </c>
      <c r="Q78">
        <v>0.62000299999999997</v>
      </c>
      <c r="R78">
        <v>2.227814</v>
      </c>
      <c r="S78">
        <v>0.33226600000000001</v>
      </c>
      <c r="T78">
        <v>0.11701300000000001</v>
      </c>
      <c r="U78">
        <v>0.35142600000000002</v>
      </c>
      <c r="V78">
        <v>0.104897</v>
      </c>
      <c r="W78">
        <v>0.49961499999999998</v>
      </c>
      <c r="X78" s="5">
        <f t="shared" si="11"/>
        <v>9.1019848979350328</v>
      </c>
      <c r="Y78">
        <v>1.565334</v>
      </c>
      <c r="Z78">
        <v>75.368063000000006</v>
      </c>
      <c r="AA78">
        <v>22.808125</v>
      </c>
      <c r="AB78">
        <v>1.82375</v>
      </c>
      <c r="AC78">
        <v>6.3E-5</v>
      </c>
      <c r="AD78">
        <v>0</v>
      </c>
      <c r="AE78">
        <v>11.256121</v>
      </c>
      <c r="AF78">
        <v>11.147455000000001</v>
      </c>
      <c r="AG78">
        <v>0</v>
      </c>
      <c r="AH78">
        <v>10.009155</v>
      </c>
      <c r="AI78">
        <v>0</v>
      </c>
    </row>
    <row r="79" spans="1:35">
      <c r="A79" s="4">
        <v>-900</v>
      </c>
      <c r="B79">
        <v>28.882619999999999</v>
      </c>
      <c r="C79">
        <v>0.876552</v>
      </c>
      <c r="D79">
        <v>0.87415299999999996</v>
      </c>
      <c r="E79">
        <v>0.107183</v>
      </c>
      <c r="F79">
        <f t="shared" si="7"/>
        <v>0.107183</v>
      </c>
      <c r="G79">
        <v>0.67628500000000003</v>
      </c>
      <c r="H79">
        <v>2.317272</v>
      </c>
      <c r="I79">
        <v>0.38433</v>
      </c>
      <c r="J79">
        <f t="shared" si="9"/>
        <v>6.7499959440268055E-3</v>
      </c>
      <c r="K79">
        <f t="shared" si="10"/>
        <v>2.3128675929832664E-2</v>
      </c>
      <c r="L79">
        <f t="shared" si="8"/>
        <v>3.8359950925539116E-3</v>
      </c>
      <c r="M79">
        <v>0.13162199999999999</v>
      </c>
      <c r="N79">
        <v>0.310251</v>
      </c>
      <c r="O79">
        <v>0.123996</v>
      </c>
      <c r="P79">
        <v>0.55120100000000005</v>
      </c>
      <c r="Q79">
        <v>0.67334700000000003</v>
      </c>
      <c r="R79">
        <v>2.3072050000000002</v>
      </c>
      <c r="S79">
        <v>0.38266</v>
      </c>
      <c r="T79">
        <v>0.13076499999999999</v>
      </c>
      <c r="U79">
        <v>0.30823200000000001</v>
      </c>
      <c r="V79">
        <v>0.12318900000000001</v>
      </c>
      <c r="W79">
        <v>0.54761300000000002</v>
      </c>
      <c r="X79" s="5">
        <f t="shared" si="11"/>
        <v>9.3729018862434188</v>
      </c>
      <c r="Y79">
        <v>1.7010909999999999</v>
      </c>
      <c r="Z79">
        <v>74.813374999999994</v>
      </c>
      <c r="AA79">
        <v>23.146813000000002</v>
      </c>
      <c r="AB79">
        <v>2.0393129999999999</v>
      </c>
      <c r="AC79">
        <v>5.0000000000000001E-4</v>
      </c>
      <c r="AD79">
        <v>0</v>
      </c>
      <c r="AE79">
        <v>11.233292</v>
      </c>
      <c r="AF79">
        <v>11.147850999999999</v>
      </c>
      <c r="AG79">
        <v>0</v>
      </c>
      <c r="AH79">
        <v>10.009517000000001</v>
      </c>
      <c r="AI79">
        <v>0</v>
      </c>
    </row>
    <row r="80" spans="1:35">
      <c r="A80" s="4">
        <v>-950</v>
      </c>
      <c r="B80">
        <v>28.940840000000001</v>
      </c>
      <c r="C80">
        <v>0.90847900000000004</v>
      </c>
      <c r="D80">
        <v>0.90589900000000001</v>
      </c>
      <c r="E80">
        <v>0.115229</v>
      </c>
      <c r="F80">
        <f t="shared" si="7"/>
        <v>0.115229</v>
      </c>
      <c r="G80">
        <v>0.6986</v>
      </c>
      <c r="H80">
        <v>2.2435749999999999</v>
      </c>
      <c r="I80">
        <v>0.323851</v>
      </c>
      <c r="J80">
        <f t="shared" si="9"/>
        <v>6.9722286327278853E-3</v>
      </c>
      <c r="K80">
        <f t="shared" si="10"/>
        <v>2.2391522838065368E-2</v>
      </c>
      <c r="L80">
        <f t="shared" si="8"/>
        <v>3.2321259876002843E-3</v>
      </c>
      <c r="M80">
        <v>7.2904999999999998E-2</v>
      </c>
      <c r="N80">
        <v>0.175624</v>
      </c>
      <c r="O80">
        <v>9.6514000000000003E-2</v>
      </c>
      <c r="P80">
        <v>2.6335000000000001E-2</v>
      </c>
      <c r="Q80">
        <v>0.69690799999999997</v>
      </c>
      <c r="R80">
        <v>2.23814</v>
      </c>
      <c r="S80">
        <v>0.32306699999999999</v>
      </c>
      <c r="T80">
        <v>7.2639999999999996E-2</v>
      </c>
      <c r="U80">
        <v>0.174986</v>
      </c>
      <c r="V80">
        <v>9.6163999999999999E-2</v>
      </c>
      <c r="W80">
        <v>2.6238999999999998E-2</v>
      </c>
      <c r="X80" s="5">
        <f t="shared" si="11"/>
        <v>9.191172503950531</v>
      </c>
      <c r="Y80">
        <v>1.7875270000000001</v>
      </c>
      <c r="Z80">
        <v>74.758688000000006</v>
      </c>
      <c r="AA80">
        <v>23.103687999999998</v>
      </c>
      <c r="AB80">
        <v>2.1376249999999999</v>
      </c>
      <c r="AC80">
        <v>0</v>
      </c>
      <c r="AD80">
        <v>0</v>
      </c>
      <c r="AE80">
        <v>11.229018</v>
      </c>
      <c r="AF80">
        <v>11.148237999999999</v>
      </c>
      <c r="AG80">
        <v>0</v>
      </c>
      <c r="AH80">
        <v>10.009871</v>
      </c>
      <c r="AI80">
        <v>0</v>
      </c>
    </row>
    <row r="81" spans="1:35">
      <c r="A81" s="4">
        <v>-1000</v>
      </c>
      <c r="B81">
        <v>29.00591</v>
      </c>
      <c r="C81">
        <v>0.94807699999999995</v>
      </c>
      <c r="D81">
        <v>0.94511999999999996</v>
      </c>
      <c r="E81">
        <v>0.13209899999999999</v>
      </c>
      <c r="F81">
        <f t="shared" si="7"/>
        <v>0.13209899999999999</v>
      </c>
      <c r="G81">
        <v>0.78531499999999999</v>
      </c>
      <c r="H81">
        <v>2.2875839999999998</v>
      </c>
      <c r="I81">
        <v>0.391814</v>
      </c>
      <c r="J81">
        <f t="shared" si="9"/>
        <v>7.8580919625986338E-3</v>
      </c>
      <c r="K81">
        <f t="shared" si="10"/>
        <v>2.2890235694172697E-2</v>
      </c>
      <c r="L81">
        <f t="shared" si="8"/>
        <v>3.9206056731803428E-3</v>
      </c>
      <c r="M81">
        <v>6.3680000000000004E-3</v>
      </c>
      <c r="N81">
        <v>7.5729999999999999E-3</v>
      </c>
      <c r="O81">
        <v>-1.915E-2</v>
      </c>
      <c r="P81">
        <v>-0.41911900000000002</v>
      </c>
      <c r="Q81">
        <v>0.78286500000000003</v>
      </c>
      <c r="R81">
        <v>2.2804470000000001</v>
      </c>
      <c r="S81">
        <v>0.39059199999999999</v>
      </c>
      <c r="T81">
        <v>6.3379999999999999E-3</v>
      </c>
      <c r="U81">
        <v>7.5370000000000003E-3</v>
      </c>
      <c r="V81">
        <v>-1.9060000000000001E-2</v>
      </c>
      <c r="W81">
        <v>-0.417159</v>
      </c>
      <c r="X81" s="5">
        <f t="shared" si="11"/>
        <v>9.3500717302421386</v>
      </c>
      <c r="Y81">
        <v>1.8750800000000001</v>
      </c>
      <c r="Z81">
        <v>73.070250000000001</v>
      </c>
      <c r="AA81">
        <v>24.490563000000002</v>
      </c>
      <c r="AB81">
        <v>2.4391880000000001</v>
      </c>
      <c r="AC81">
        <v>0</v>
      </c>
      <c r="AD81">
        <v>0</v>
      </c>
      <c r="AE81">
        <v>11.189272000000001</v>
      </c>
      <c r="AF81">
        <v>11.134014000000001</v>
      </c>
      <c r="AG81">
        <v>0</v>
      </c>
      <c r="AH81">
        <v>9.996855</v>
      </c>
      <c r="AI81">
        <v>0</v>
      </c>
    </row>
    <row r="82" spans="1:35">
      <c r="A82" s="4">
        <v>-1050</v>
      </c>
      <c r="B82">
        <v>29.025950000000002</v>
      </c>
      <c r="C82">
        <v>0.99503299999999995</v>
      </c>
      <c r="D82">
        <v>0.99173</v>
      </c>
      <c r="E82">
        <v>0.14757100000000001</v>
      </c>
      <c r="F82">
        <f t="shared" si="7"/>
        <v>0.14757100000000001</v>
      </c>
      <c r="G82">
        <v>0.70936699999999997</v>
      </c>
      <c r="H82">
        <v>1.928523</v>
      </c>
      <c r="I82">
        <v>0.367699</v>
      </c>
      <c r="J82">
        <f t="shared" si="9"/>
        <v>7.0816034772189966E-3</v>
      </c>
      <c r="K82">
        <f t="shared" si="10"/>
        <v>1.9252425306924077E-2</v>
      </c>
      <c r="L82">
        <f t="shared" si="8"/>
        <v>3.6707353414663327E-3</v>
      </c>
      <c r="M82">
        <v>-0.13001599999999999</v>
      </c>
      <c r="N82">
        <v>-0.261463</v>
      </c>
      <c r="O82">
        <v>-0.158662</v>
      </c>
      <c r="P82">
        <v>-0.70916699999999999</v>
      </c>
      <c r="Q82">
        <v>0.70612699999999995</v>
      </c>
      <c r="R82">
        <v>1.9197150000000001</v>
      </c>
      <c r="S82">
        <v>0.36601899999999998</v>
      </c>
      <c r="T82">
        <v>-0.12912699999999999</v>
      </c>
      <c r="U82">
        <v>-0.25967400000000002</v>
      </c>
      <c r="V82">
        <v>-0.15757599999999999</v>
      </c>
      <c r="W82">
        <v>-0.704314</v>
      </c>
      <c r="X82" s="5">
        <f t="shared" si="11"/>
        <v>8.4572334433944398</v>
      </c>
      <c r="Y82">
        <v>1.7130300000000001</v>
      </c>
      <c r="Z82">
        <v>74.113</v>
      </c>
      <c r="AA82">
        <v>23.64725</v>
      </c>
      <c r="AB82">
        <v>2.2397499999999999</v>
      </c>
      <c r="AC82">
        <v>0</v>
      </c>
      <c r="AD82">
        <v>0</v>
      </c>
      <c r="AE82">
        <v>11.151661000000001</v>
      </c>
      <c r="AF82">
        <v>11.146756999999999</v>
      </c>
      <c r="AG82">
        <v>0</v>
      </c>
      <c r="AH82">
        <v>10.008516</v>
      </c>
      <c r="AI82">
        <v>0</v>
      </c>
    </row>
    <row r="83" spans="1:35">
      <c r="A83" s="4">
        <v>-1100</v>
      </c>
      <c r="B83">
        <v>29.074619999999999</v>
      </c>
      <c r="C83">
        <v>1.0331790000000001</v>
      </c>
      <c r="D83">
        <v>1.0296190000000001</v>
      </c>
      <c r="E83">
        <v>0.15903200000000001</v>
      </c>
      <c r="F83">
        <f t="shared" si="7"/>
        <v>0.15903200000000001</v>
      </c>
      <c r="G83">
        <v>0.63228200000000001</v>
      </c>
      <c r="H83">
        <v>1.7022250000000001</v>
      </c>
      <c r="I83">
        <v>0.34192499999999998</v>
      </c>
      <c r="J83">
        <f t="shared" si="9"/>
        <v>6.3203560851129142E-3</v>
      </c>
      <c r="K83">
        <f t="shared" si="10"/>
        <v>1.7015616666268104E-2</v>
      </c>
      <c r="L83">
        <f t="shared" si="8"/>
        <v>3.4179175658997614E-3</v>
      </c>
      <c r="M83">
        <v>-0.14837400000000001</v>
      </c>
      <c r="N83">
        <v>-0.25633899999999998</v>
      </c>
      <c r="O83">
        <v>-0.19542300000000001</v>
      </c>
      <c r="P83">
        <v>-0.70190799999999998</v>
      </c>
      <c r="Q83">
        <v>0.63231199999999999</v>
      </c>
      <c r="R83">
        <v>1.7023060000000001</v>
      </c>
      <c r="S83">
        <v>0.34194099999999999</v>
      </c>
      <c r="T83">
        <v>-0.14838499999999999</v>
      </c>
      <c r="U83">
        <v>-0.256357</v>
      </c>
      <c r="V83">
        <v>-0.195437</v>
      </c>
      <c r="W83">
        <v>-0.70195799999999997</v>
      </c>
      <c r="X83" s="5">
        <f t="shared" si="11"/>
        <v>7.694762204726219</v>
      </c>
      <c r="Y83">
        <v>1.777579</v>
      </c>
      <c r="Z83">
        <v>72.790125000000003</v>
      </c>
      <c r="AA83">
        <v>24.621188</v>
      </c>
      <c r="AB83">
        <v>2.5886879999999999</v>
      </c>
      <c r="AC83">
        <v>0</v>
      </c>
      <c r="AD83">
        <v>0</v>
      </c>
      <c r="AE83">
        <v>11.147059</v>
      </c>
      <c r="AF83">
        <v>11.13958</v>
      </c>
      <c r="AG83">
        <v>0</v>
      </c>
      <c r="AH83">
        <v>10.001949</v>
      </c>
      <c r="AI83">
        <v>0</v>
      </c>
    </row>
    <row r="84" spans="1:35">
      <c r="A84" s="4">
        <v>-1150</v>
      </c>
      <c r="B84">
        <v>29.126619999999999</v>
      </c>
      <c r="C84">
        <v>1.069558</v>
      </c>
      <c r="D84">
        <v>1.065782</v>
      </c>
      <c r="E84">
        <v>0.16866</v>
      </c>
      <c r="F84">
        <f t="shared" si="7"/>
        <v>0.16866</v>
      </c>
      <c r="G84">
        <v>0.509965</v>
      </c>
      <c r="H84">
        <v>1.5086660000000001</v>
      </c>
      <c r="I84">
        <v>0.282582</v>
      </c>
      <c r="J84">
        <f t="shared" si="9"/>
        <v>5.1012679938905701E-3</v>
      </c>
      <c r="K84">
        <f t="shared" si="10"/>
        <v>1.5091446627260521E-2</v>
      </c>
      <c r="L84">
        <f t="shared" si="8"/>
        <v>2.8267165633907919E-3</v>
      </c>
      <c r="M84">
        <v>-0.14408000000000001</v>
      </c>
      <c r="N84">
        <v>-0.27401999999999999</v>
      </c>
      <c r="O84">
        <v>-0.16359899999999999</v>
      </c>
      <c r="P84">
        <v>-0.797983</v>
      </c>
      <c r="Q84">
        <v>0.51037500000000002</v>
      </c>
      <c r="R84">
        <v>1.509879</v>
      </c>
      <c r="S84">
        <v>0.28280899999999998</v>
      </c>
      <c r="T84">
        <v>-0.14425399999999999</v>
      </c>
      <c r="U84">
        <v>-0.27435100000000001</v>
      </c>
      <c r="V84">
        <v>-0.163797</v>
      </c>
      <c r="W84">
        <v>-0.79894500000000002</v>
      </c>
      <c r="X84" s="5">
        <f t="shared" si="11"/>
        <v>6.6778203207910085</v>
      </c>
      <c r="Y84">
        <v>1.7216849999999999</v>
      </c>
      <c r="Z84">
        <v>71.993688000000006</v>
      </c>
      <c r="AA84">
        <v>25.038312999999999</v>
      </c>
      <c r="AB84">
        <v>2.9679380000000002</v>
      </c>
      <c r="AC84">
        <v>6.3E-5</v>
      </c>
      <c r="AD84">
        <v>0</v>
      </c>
      <c r="AE84">
        <v>11.113428000000001</v>
      </c>
      <c r="AF84">
        <v>11.135718000000001</v>
      </c>
      <c r="AG84">
        <v>0</v>
      </c>
      <c r="AH84">
        <v>9.9984140000000004</v>
      </c>
      <c r="AI84">
        <v>0</v>
      </c>
    </row>
    <row r="85" spans="1:35">
      <c r="A85" s="4">
        <v>-1200</v>
      </c>
      <c r="B85">
        <v>29.176469999999998</v>
      </c>
      <c r="C85">
        <v>1.1086</v>
      </c>
      <c r="D85">
        <v>1.1045149999999999</v>
      </c>
      <c r="E85">
        <v>0.182451</v>
      </c>
      <c r="F85">
        <f t="shared" si="7"/>
        <v>0.182451</v>
      </c>
      <c r="G85">
        <v>0.38392700000000002</v>
      </c>
      <c r="H85">
        <v>1.1828780000000001</v>
      </c>
      <c r="I85">
        <v>0.189138</v>
      </c>
      <c r="J85">
        <f t="shared" si="9"/>
        <v>3.8345382547885693E-3</v>
      </c>
      <c r="K85">
        <f t="shared" si="10"/>
        <v>1.1814201506400418E-2</v>
      </c>
      <c r="L85">
        <f t="shared" si="8"/>
        <v>1.8890489505405986E-3</v>
      </c>
      <c r="M85">
        <v>-4.4638999999999998E-2</v>
      </c>
      <c r="N85">
        <v>-9.4248999999999999E-2</v>
      </c>
      <c r="O85">
        <v>-3.4011E-2</v>
      </c>
      <c r="P85">
        <v>-0.37458900000000001</v>
      </c>
      <c r="Q85">
        <v>0.38414100000000001</v>
      </c>
      <c r="R85">
        <v>1.1835389999999999</v>
      </c>
      <c r="S85">
        <v>0.189244</v>
      </c>
      <c r="T85">
        <v>-4.4677000000000001E-2</v>
      </c>
      <c r="U85">
        <v>-9.4327999999999995E-2</v>
      </c>
      <c r="V85">
        <v>-3.4040000000000001E-2</v>
      </c>
      <c r="W85">
        <v>-0.37490299999999999</v>
      </c>
      <c r="X85" s="5">
        <f t="shared" si="11"/>
        <v>5.5857521730771102</v>
      </c>
      <c r="Y85">
        <v>1.8038540000000001</v>
      </c>
      <c r="Z85">
        <v>69.445750000000004</v>
      </c>
      <c r="AA85">
        <v>26.727938000000002</v>
      </c>
      <c r="AB85">
        <v>3.8203130000000001</v>
      </c>
      <c r="AC85">
        <v>6.0000000000000001E-3</v>
      </c>
      <c r="AD85">
        <v>0</v>
      </c>
      <c r="AE85">
        <v>11.161973</v>
      </c>
      <c r="AF85">
        <v>11.144190999999999</v>
      </c>
      <c r="AG85">
        <v>0</v>
      </c>
      <c r="AH85">
        <v>10.006168000000001</v>
      </c>
      <c r="AI85">
        <v>0</v>
      </c>
    </row>
    <row r="86" spans="1:35">
      <c r="A86" s="4">
        <v>-1250</v>
      </c>
      <c r="B86">
        <v>29.229469999999999</v>
      </c>
      <c r="C86">
        <v>1.1348400000000001</v>
      </c>
      <c r="D86">
        <v>1.1305890000000001</v>
      </c>
      <c r="E86">
        <v>0.18987699999999999</v>
      </c>
      <c r="F86">
        <f t="shared" si="7"/>
        <v>0.18987699999999999</v>
      </c>
      <c r="G86">
        <v>0.38544400000000001</v>
      </c>
      <c r="H86">
        <v>1.057633</v>
      </c>
      <c r="I86">
        <v>0.16458900000000001</v>
      </c>
      <c r="J86">
        <f t="shared" si="9"/>
        <v>3.8565662174728271E-3</v>
      </c>
      <c r="K86">
        <f t="shared" si="10"/>
        <v>1.0582164200984939E-2</v>
      </c>
      <c r="L86">
        <f t="shared" si="8"/>
        <v>1.6467979191987299E-3</v>
      </c>
      <c r="M86">
        <v>-9.8980000000000005E-3</v>
      </c>
      <c r="N86">
        <v>-1.4524E-2</v>
      </c>
      <c r="O86">
        <v>-1.1927999999999999E-2</v>
      </c>
      <c r="P86">
        <v>-0.145846</v>
      </c>
      <c r="Q86">
        <v>0.38508500000000001</v>
      </c>
      <c r="R86">
        <v>1.056648</v>
      </c>
      <c r="S86">
        <v>0.164435</v>
      </c>
      <c r="T86">
        <v>-9.8840000000000004E-3</v>
      </c>
      <c r="U86">
        <v>-1.4504E-2</v>
      </c>
      <c r="V86">
        <v>-1.1911E-2</v>
      </c>
      <c r="W86">
        <v>-0.14564199999999999</v>
      </c>
      <c r="X86" s="5">
        <f t="shared" si="11"/>
        <v>5.4722478743169738</v>
      </c>
      <c r="Y86">
        <v>1.946401</v>
      </c>
      <c r="Z86">
        <v>67.460125000000005</v>
      </c>
      <c r="AA86">
        <v>27.491250000000001</v>
      </c>
      <c r="AB86">
        <v>5.0438749999999999</v>
      </c>
      <c r="AC86">
        <v>4.7499999999999999E-3</v>
      </c>
      <c r="AD86">
        <v>0</v>
      </c>
      <c r="AE86">
        <v>11.209448999999999</v>
      </c>
      <c r="AF86">
        <v>11.134437999999999</v>
      </c>
      <c r="AG86">
        <v>0</v>
      </c>
      <c r="AH86">
        <v>9.9972429999999992</v>
      </c>
      <c r="AI86">
        <v>0</v>
      </c>
    </row>
    <row r="87" spans="1:35">
      <c r="A87" s="4">
        <v>-1300</v>
      </c>
      <c r="B87">
        <v>29.24878</v>
      </c>
      <c r="C87">
        <v>1.1601710000000001</v>
      </c>
      <c r="D87">
        <v>1.1556740000000001</v>
      </c>
      <c r="E87">
        <v>0.200848</v>
      </c>
      <c r="F87">
        <f t="shared" si="7"/>
        <v>0.200848</v>
      </c>
      <c r="G87">
        <v>0.36660700000000002</v>
      </c>
      <c r="H87">
        <v>1.018494</v>
      </c>
      <c r="I87">
        <v>0.14241200000000001</v>
      </c>
      <c r="J87">
        <f t="shared" si="9"/>
        <v>3.6694098704184715E-3</v>
      </c>
      <c r="K87">
        <f t="shared" si="10"/>
        <v>1.0194218704394598E-2</v>
      </c>
      <c r="L87">
        <f t="shared" si="8"/>
        <v>1.4254174046486711E-3</v>
      </c>
      <c r="M87">
        <v>7.7289999999999998E-3</v>
      </c>
      <c r="N87">
        <v>1.4829E-2</v>
      </c>
      <c r="O87">
        <v>2.3767E-2</v>
      </c>
      <c r="P87">
        <v>-6.5433000000000005E-2</v>
      </c>
      <c r="Q87">
        <v>0.36714999999999998</v>
      </c>
      <c r="R87">
        <v>1.0200039999999999</v>
      </c>
      <c r="S87">
        <v>0.142623</v>
      </c>
      <c r="T87">
        <v>7.7460000000000003E-3</v>
      </c>
      <c r="U87">
        <v>1.4862E-2</v>
      </c>
      <c r="V87">
        <v>2.3820000000000001E-2</v>
      </c>
      <c r="W87">
        <v>-6.5577999999999997E-2</v>
      </c>
      <c r="X87" s="5">
        <f t="shared" si="11"/>
        <v>5.2212694599677212</v>
      </c>
      <c r="Y87">
        <v>1.7622150000000001</v>
      </c>
      <c r="Z87">
        <v>65.488624999999999</v>
      </c>
      <c r="AA87">
        <v>28.723063</v>
      </c>
      <c r="AB87">
        <v>5.7800630000000002</v>
      </c>
      <c r="AC87">
        <v>8.2500000000000004E-3</v>
      </c>
      <c r="AD87">
        <v>0</v>
      </c>
      <c r="AE87">
        <v>11.375518</v>
      </c>
      <c r="AF87">
        <v>11.132477</v>
      </c>
      <c r="AG87">
        <v>0</v>
      </c>
      <c r="AH87">
        <v>9.9954479999999997</v>
      </c>
      <c r="AI87">
        <v>0</v>
      </c>
    </row>
    <row r="88" spans="1:35">
      <c r="A88" s="4">
        <v>-1350</v>
      </c>
      <c r="B88">
        <v>29.282219999999999</v>
      </c>
      <c r="C88">
        <v>1.182601</v>
      </c>
      <c r="D88">
        <v>1.177913</v>
      </c>
      <c r="E88">
        <v>0.20943100000000001</v>
      </c>
      <c r="F88">
        <f t="shared" si="7"/>
        <v>0.20943100000000001</v>
      </c>
      <c r="G88">
        <v>0.36623800000000001</v>
      </c>
      <c r="H88">
        <v>0.917296</v>
      </c>
      <c r="I88">
        <v>0.145874</v>
      </c>
      <c r="J88">
        <f t="shared" si="9"/>
        <v>3.6598045085984867E-3</v>
      </c>
      <c r="K88">
        <f t="shared" si="10"/>
        <v>9.1665093095728931E-3</v>
      </c>
      <c r="L88">
        <f t="shared" si="8"/>
        <v>1.4577141718972245E-3</v>
      </c>
      <c r="M88">
        <v>5.0569999999999999E-3</v>
      </c>
      <c r="N88">
        <v>-5.4339999999999996E-3</v>
      </c>
      <c r="O88">
        <v>1.8384000000000001E-2</v>
      </c>
      <c r="P88">
        <v>-3.3579999999999999E-3</v>
      </c>
      <c r="Q88">
        <v>0.36675000000000002</v>
      </c>
      <c r="R88">
        <v>0.91857999999999995</v>
      </c>
      <c r="S88">
        <v>0.14607800000000001</v>
      </c>
      <c r="T88">
        <v>5.0679999999999996E-3</v>
      </c>
      <c r="U88">
        <v>-5.4460000000000003E-3</v>
      </c>
      <c r="V88">
        <v>1.8422000000000001E-2</v>
      </c>
      <c r="W88">
        <v>-3.3649999999999999E-3</v>
      </c>
      <c r="X88" s="5">
        <f t="shared" si="11"/>
        <v>5.1155307784152289</v>
      </c>
      <c r="Y88">
        <v>1.5300199999999999</v>
      </c>
      <c r="Z88">
        <v>65.837937999999994</v>
      </c>
      <c r="AA88">
        <v>28.330563000000001</v>
      </c>
      <c r="AB88">
        <v>5.8175629999999998</v>
      </c>
      <c r="AC88">
        <v>1.3938000000000001E-2</v>
      </c>
      <c r="AD88">
        <v>0</v>
      </c>
      <c r="AE88">
        <v>11.557095</v>
      </c>
      <c r="AF88">
        <v>11.141295</v>
      </c>
      <c r="AG88">
        <v>0</v>
      </c>
      <c r="AH88">
        <v>10.003518</v>
      </c>
      <c r="AI88">
        <v>0</v>
      </c>
    </row>
    <row r="89" spans="1:35">
      <c r="A89" s="4">
        <v>-1400</v>
      </c>
      <c r="B89">
        <v>29.338139999999999</v>
      </c>
      <c r="C89">
        <v>1.1822360000000001</v>
      </c>
      <c r="D89">
        <v>1.1775249999999999</v>
      </c>
      <c r="E89">
        <v>0.21045900000000001</v>
      </c>
      <c r="F89">
        <f t="shared" si="7"/>
        <v>0.21045900000000001</v>
      </c>
      <c r="G89">
        <v>0.35926400000000003</v>
      </c>
      <c r="H89">
        <v>0.92627000000000004</v>
      </c>
      <c r="I89">
        <v>0.139515</v>
      </c>
      <c r="J89">
        <f t="shared" si="9"/>
        <v>3.5956417341051513E-3</v>
      </c>
      <c r="K89">
        <f t="shared" si="10"/>
        <v>9.2704392008372064E-3</v>
      </c>
      <c r="L89">
        <f t="shared" si="8"/>
        <v>1.3963156802064224E-3</v>
      </c>
      <c r="M89">
        <v>5.6880000000000003E-3</v>
      </c>
      <c r="N89">
        <v>9.6220000000000003E-3</v>
      </c>
      <c r="O89">
        <v>2.5226999999999999E-2</v>
      </c>
      <c r="P89">
        <v>-2.091E-3</v>
      </c>
      <c r="Q89">
        <v>0.35916700000000001</v>
      </c>
      <c r="R89">
        <v>0.92602200000000001</v>
      </c>
      <c r="S89">
        <v>0.13947799999999999</v>
      </c>
      <c r="T89">
        <v>5.6860000000000001E-3</v>
      </c>
      <c r="U89">
        <v>9.6179999999999998E-3</v>
      </c>
      <c r="V89">
        <v>2.5217E-2</v>
      </c>
      <c r="W89">
        <v>-2.0899999999999998E-3</v>
      </c>
      <c r="X89" s="5">
        <f t="shared" si="11"/>
        <v>5.0720558432248124</v>
      </c>
      <c r="Y89">
        <v>1.5134860000000001</v>
      </c>
      <c r="Z89">
        <v>67.465187999999998</v>
      </c>
      <c r="AA89">
        <v>27.571625000000001</v>
      </c>
      <c r="AB89">
        <v>4.9551249999999998</v>
      </c>
      <c r="AC89">
        <v>8.0630000000000007E-3</v>
      </c>
      <c r="AD89">
        <v>0</v>
      </c>
      <c r="AE89">
        <v>11.843147999999999</v>
      </c>
      <c r="AF89">
        <v>11.132887999999999</v>
      </c>
      <c r="AG89">
        <v>0</v>
      </c>
      <c r="AH89">
        <v>9.995825</v>
      </c>
      <c r="AI89">
        <v>0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36"/>
  <sheetViews>
    <sheetView workbookViewId="0">
      <selection activeCell="F44" sqref="F44"/>
    </sheetView>
  </sheetViews>
  <sheetFormatPr baseColWidth="10" defaultColWidth="11" defaultRowHeight="13"/>
  <sheetData>
    <row r="1" spans="1:21">
      <c r="A1" t="s">
        <v>100</v>
      </c>
      <c r="C1" t="s">
        <v>67</v>
      </c>
    </row>
    <row r="2" spans="1:21">
      <c r="A2" t="s">
        <v>101</v>
      </c>
      <c r="F2" s="7" t="s">
        <v>63</v>
      </c>
      <c r="G2" s="7">
        <v>10.06</v>
      </c>
      <c r="I2" s="7" t="s">
        <v>64</v>
      </c>
      <c r="J2" s="7" t="s">
        <v>68</v>
      </c>
    </row>
    <row r="3" spans="1:21">
      <c r="A3" t="s">
        <v>102</v>
      </c>
    </row>
    <row r="4" spans="1:21">
      <c r="A4" t="s">
        <v>103</v>
      </c>
    </row>
    <row r="5" spans="1:21">
      <c r="A5" t="s">
        <v>69</v>
      </c>
      <c r="B5" t="s">
        <v>104</v>
      </c>
      <c r="C5" t="s">
        <v>105</v>
      </c>
      <c r="D5" t="s">
        <v>106</v>
      </c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70</v>
      </c>
      <c r="K5" t="s">
        <v>71</v>
      </c>
      <c r="L5" t="s">
        <v>72</v>
      </c>
      <c r="M5" t="s">
        <v>73</v>
      </c>
      <c r="N5" t="s">
        <v>74</v>
      </c>
      <c r="O5" t="s">
        <v>75</v>
      </c>
      <c r="P5" t="s">
        <v>5</v>
      </c>
      <c r="Q5" t="s">
        <v>6</v>
      </c>
      <c r="R5" t="s">
        <v>7</v>
      </c>
      <c r="S5" t="s">
        <v>8</v>
      </c>
      <c r="T5" t="s">
        <v>9</v>
      </c>
      <c r="U5" t="s">
        <v>10</v>
      </c>
    </row>
    <row r="6" spans="1:21">
      <c r="A6">
        <v>650</v>
      </c>
      <c r="B6" s="1">
        <v>0.49508101851851855</v>
      </c>
      <c r="C6">
        <v>50000</v>
      </c>
      <c r="D6">
        <v>914.23</v>
      </c>
      <c r="E6">
        <v>92.43</v>
      </c>
      <c r="F6" s="2">
        <v>11.56</v>
      </c>
      <c r="G6" s="2">
        <v>-7.0720000000000005E-2</v>
      </c>
      <c r="H6" s="2">
        <v>0.47870000000000001</v>
      </c>
      <c r="I6" s="2">
        <v>0.47799999999999998</v>
      </c>
      <c r="J6" s="2">
        <f>F6/$G$2</f>
        <v>1.1491053677932406</v>
      </c>
      <c r="K6" s="2">
        <f>G6/$G$2</f>
        <v>-7.0298210735586482E-3</v>
      </c>
      <c r="L6" s="2">
        <f>(H6/$G$2)^2</f>
        <v>2.2642839780403069E-3</v>
      </c>
      <c r="M6" s="2">
        <f t="shared" ref="M6:M36" si="0">(I6/$G$2)^2</f>
        <v>2.2576667233181425E-3</v>
      </c>
      <c r="N6" s="2">
        <f>T6/($G$2)^2</f>
        <v>-2.3714571418408039E-4</v>
      </c>
      <c r="O6" s="3">
        <f>100*H6/F6</f>
        <v>4.1410034602076129</v>
      </c>
      <c r="P6">
        <v>-0.375</v>
      </c>
      <c r="Q6">
        <v>0.434</v>
      </c>
      <c r="R6">
        <v>5.1779999999999999</v>
      </c>
      <c r="S6">
        <v>4.9550000000000001</v>
      </c>
      <c r="T6">
        <v>-2.4E-2</v>
      </c>
      <c r="U6">
        <v>1E-3</v>
      </c>
    </row>
    <row r="7" spans="1:21">
      <c r="A7">
        <v>600</v>
      </c>
      <c r="B7" s="1">
        <v>0.49387731481481478</v>
      </c>
      <c r="C7">
        <v>50000</v>
      </c>
      <c r="D7">
        <v>571.42999999999995</v>
      </c>
      <c r="E7">
        <v>95.57</v>
      </c>
      <c r="F7" s="2">
        <v>11.38</v>
      </c>
      <c r="G7" s="2">
        <v>-8.1320000000000003E-2</v>
      </c>
      <c r="H7" s="2">
        <v>0.61639999999999995</v>
      </c>
      <c r="I7" s="2">
        <v>0.62329999999999997</v>
      </c>
      <c r="J7" s="2">
        <f t="shared" ref="J7:K36" si="1">F7/$G$2</f>
        <v>1.1312127236580518</v>
      </c>
      <c r="K7" s="2">
        <f t="shared" si="1"/>
        <v>-8.0834990059642144E-3</v>
      </c>
      <c r="L7" s="2">
        <f t="shared" ref="L7:L36" si="2">(H7/$G$2)^2</f>
        <v>3.7543028113624405E-3</v>
      </c>
      <c r="M7" s="2">
        <f t="shared" si="0"/>
        <v>3.838824804651217E-3</v>
      </c>
      <c r="N7" s="2">
        <f t="shared" ref="N7:N36" si="3">T7/($G$2)^2</f>
        <v>-9.5846392816065825E-4</v>
      </c>
      <c r="O7" s="3">
        <f t="shared" ref="O7:O36" si="4">100*H7/F7</f>
        <v>5.4165202108963086</v>
      </c>
      <c r="P7">
        <v>-0.80900000000000005</v>
      </c>
      <c r="Q7">
        <v>0.71499999999999997</v>
      </c>
      <c r="R7">
        <v>5.9080000000000004</v>
      </c>
      <c r="S7">
        <v>5.4130000000000003</v>
      </c>
      <c r="T7">
        <v>-9.7000000000000003E-2</v>
      </c>
      <c r="U7">
        <v>2E-3</v>
      </c>
    </row>
    <row r="8" spans="1:21">
      <c r="A8">
        <v>550</v>
      </c>
      <c r="B8" s="1">
        <v>0.49224537037037036</v>
      </c>
      <c r="C8">
        <v>50000</v>
      </c>
      <c r="D8">
        <v>600.44000000000005</v>
      </c>
      <c r="E8">
        <v>98.53</v>
      </c>
      <c r="F8" s="2">
        <v>10.98</v>
      </c>
      <c r="G8" s="2">
        <v>-0.1229</v>
      </c>
      <c r="H8" s="2">
        <v>0.90720000000000001</v>
      </c>
      <c r="I8" s="2">
        <v>0.83509999999999995</v>
      </c>
      <c r="J8" s="2">
        <f t="shared" si="1"/>
        <v>1.0914512922465209</v>
      </c>
      <c r="K8" s="2">
        <f t="shared" si="1"/>
        <v>-1.2216699801192842E-2</v>
      </c>
      <c r="L8" s="2">
        <f t="shared" si="2"/>
        <v>8.1322387741147532E-3</v>
      </c>
      <c r="M8" s="2">
        <f t="shared" si="0"/>
        <v>6.8909802615717214E-3</v>
      </c>
      <c r="N8" s="2">
        <f t="shared" si="3"/>
        <v>-2.4406246418111608E-3</v>
      </c>
      <c r="O8" s="3">
        <f t="shared" si="4"/>
        <v>8.2622950819672134</v>
      </c>
      <c r="P8">
        <v>-1.008</v>
      </c>
      <c r="Q8">
        <v>0.52600000000000002</v>
      </c>
      <c r="R8">
        <v>5.0010000000000003</v>
      </c>
      <c r="S8">
        <v>4.2389999999999999</v>
      </c>
      <c r="T8">
        <v>-0.247</v>
      </c>
      <c r="U8">
        <v>5.0000000000000001E-3</v>
      </c>
    </row>
    <row r="9" spans="1:21">
      <c r="A9">
        <v>500</v>
      </c>
      <c r="B9" s="1">
        <v>0.49094907407407407</v>
      </c>
      <c r="C9">
        <v>50000</v>
      </c>
      <c r="D9">
        <v>532.73</v>
      </c>
      <c r="E9">
        <v>98.47</v>
      </c>
      <c r="F9" s="2">
        <v>10.19</v>
      </c>
      <c r="G9" s="2">
        <v>-0.14760000000000001</v>
      </c>
      <c r="H9" s="2">
        <v>1.167</v>
      </c>
      <c r="I9" s="2">
        <v>0.97609999999999997</v>
      </c>
      <c r="J9" s="2">
        <f t="shared" si="1"/>
        <v>1.0129224652087474</v>
      </c>
      <c r="K9" s="2">
        <f t="shared" si="1"/>
        <v>-1.4671968190854871E-2</v>
      </c>
      <c r="L9" s="2">
        <f t="shared" si="2"/>
        <v>1.3456922481018461E-2</v>
      </c>
      <c r="M9" s="2">
        <f t="shared" si="0"/>
        <v>9.4144003770616855E-3</v>
      </c>
      <c r="N9" s="2">
        <f t="shared" si="3"/>
        <v>-4.2192174981917638E-3</v>
      </c>
      <c r="O9" s="3">
        <f t="shared" si="4"/>
        <v>11.452404317958784</v>
      </c>
      <c r="P9">
        <v>-0.58799999999999997</v>
      </c>
      <c r="Q9">
        <v>0.27500000000000002</v>
      </c>
      <c r="R9">
        <v>3.3279999999999998</v>
      </c>
      <c r="S9">
        <v>3.2410000000000001</v>
      </c>
      <c r="T9">
        <v>-0.42699999999999999</v>
      </c>
      <c r="U9">
        <v>8.0000000000000002E-3</v>
      </c>
    </row>
    <row r="10" spans="1:21">
      <c r="A10">
        <v>450</v>
      </c>
      <c r="B10" s="1">
        <v>0.49</v>
      </c>
      <c r="C10">
        <v>50000</v>
      </c>
      <c r="D10">
        <v>749.18</v>
      </c>
      <c r="E10">
        <v>98.64</v>
      </c>
      <c r="F10" s="2">
        <v>9.3350000000000009</v>
      </c>
      <c r="G10" s="2">
        <v>-0.186</v>
      </c>
      <c r="H10" s="2">
        <v>1.248</v>
      </c>
      <c r="I10" s="2">
        <v>1.024</v>
      </c>
      <c r="J10" s="2">
        <f t="shared" si="1"/>
        <v>0.92793240556660039</v>
      </c>
      <c r="K10" s="2">
        <f t="shared" si="1"/>
        <v>-1.8489065606361828E-2</v>
      </c>
      <c r="L10" s="2">
        <f t="shared" si="2"/>
        <v>1.538980826769008E-2</v>
      </c>
      <c r="M10" s="2">
        <f t="shared" si="0"/>
        <v>1.0361054349845264E-2</v>
      </c>
      <c r="N10" s="2">
        <f t="shared" si="3"/>
        <v>-5.0887517835333917E-3</v>
      </c>
      <c r="O10" s="3">
        <f t="shared" si="4"/>
        <v>13.369041242635243</v>
      </c>
      <c r="P10">
        <v>-0.22</v>
      </c>
      <c r="Q10">
        <v>7.0999999999999994E-2</v>
      </c>
      <c r="R10">
        <v>2.7930000000000001</v>
      </c>
      <c r="S10">
        <v>2.94</v>
      </c>
      <c r="T10">
        <v>-0.51500000000000001</v>
      </c>
      <c r="U10">
        <v>8.9999999999999993E-3</v>
      </c>
    </row>
    <row r="11" spans="1:21">
      <c r="A11">
        <v>400</v>
      </c>
      <c r="B11" s="1">
        <v>0.48849537037037033</v>
      </c>
      <c r="C11">
        <v>50000</v>
      </c>
      <c r="D11">
        <v>718.92</v>
      </c>
      <c r="E11">
        <v>98.58</v>
      </c>
      <c r="F11" s="2">
        <v>8.3919999999999995</v>
      </c>
      <c r="G11" s="2">
        <v>-0.1847</v>
      </c>
      <c r="H11" s="2">
        <v>1.2170000000000001</v>
      </c>
      <c r="I11" s="2">
        <v>1.0309999999999999</v>
      </c>
      <c r="J11" s="2">
        <f t="shared" si="1"/>
        <v>0.83419483101391645</v>
      </c>
      <c r="K11" s="2">
        <f t="shared" si="1"/>
        <v>-1.8359840954274353E-2</v>
      </c>
      <c r="L11" s="2">
        <f t="shared" si="2"/>
        <v>1.4634746194799394E-2</v>
      </c>
      <c r="M11" s="2">
        <f t="shared" si="0"/>
        <v>1.0503193562284342E-2</v>
      </c>
      <c r="N11" s="2">
        <f t="shared" si="3"/>
        <v>-5.2270867834741056E-3</v>
      </c>
      <c r="O11" s="3">
        <f t="shared" si="4"/>
        <v>14.501906577693042</v>
      </c>
      <c r="P11">
        <v>-7.3999999999999996E-2</v>
      </c>
      <c r="Q11">
        <v>-3.4000000000000002E-2</v>
      </c>
      <c r="R11">
        <v>2.855</v>
      </c>
      <c r="S11">
        <v>3.028</v>
      </c>
      <c r="T11">
        <v>-0.52900000000000003</v>
      </c>
      <c r="U11">
        <v>8.0000000000000002E-3</v>
      </c>
    </row>
    <row r="12" spans="1:21">
      <c r="A12">
        <v>350</v>
      </c>
      <c r="B12" s="1">
        <v>0.48759259259259258</v>
      </c>
      <c r="C12">
        <v>50000</v>
      </c>
      <c r="D12">
        <v>759.24</v>
      </c>
      <c r="E12">
        <v>98.59</v>
      </c>
      <c r="F12" s="2">
        <v>7.6150000000000002</v>
      </c>
      <c r="G12" s="2">
        <v>-0.2077</v>
      </c>
      <c r="H12" s="2">
        <v>1.202</v>
      </c>
      <c r="I12" s="2">
        <v>1.002</v>
      </c>
      <c r="J12" s="2">
        <f t="shared" si="1"/>
        <v>0.75695825049701793</v>
      </c>
      <c r="K12" s="2">
        <f t="shared" si="1"/>
        <v>-2.0646123260437375E-2</v>
      </c>
      <c r="L12" s="2">
        <f t="shared" si="2"/>
        <v>1.4276211518167338E-2</v>
      </c>
      <c r="M12" s="2">
        <f t="shared" si="0"/>
        <v>9.9206352343197256E-3</v>
      </c>
      <c r="N12" s="2">
        <f t="shared" si="3"/>
        <v>-5.3851839262634921E-3</v>
      </c>
      <c r="O12" s="3">
        <f t="shared" si="4"/>
        <v>15.78463558765594</v>
      </c>
      <c r="P12">
        <v>-1.0999999999999999E-2</v>
      </c>
      <c r="Q12">
        <v>-0.11700000000000001</v>
      </c>
      <c r="R12">
        <v>2.9060000000000001</v>
      </c>
      <c r="S12">
        <v>3.1339999999999999</v>
      </c>
      <c r="T12">
        <v>-0.54500000000000004</v>
      </c>
      <c r="U12">
        <v>8.0000000000000002E-3</v>
      </c>
    </row>
    <row r="13" spans="1:21">
      <c r="A13">
        <v>300</v>
      </c>
      <c r="B13" s="1">
        <v>0.48594907407407412</v>
      </c>
      <c r="C13">
        <v>50000</v>
      </c>
      <c r="D13">
        <v>632.71</v>
      </c>
      <c r="E13">
        <v>97.26</v>
      </c>
      <c r="F13" s="2">
        <v>6.8209999999999997</v>
      </c>
      <c r="G13" s="2">
        <v>-0.15379999999999999</v>
      </c>
      <c r="H13" s="2">
        <v>1.1220000000000001</v>
      </c>
      <c r="I13" s="2">
        <v>0.94099999999999995</v>
      </c>
      <c r="J13" s="2">
        <f t="shared" si="1"/>
        <v>0.67803180914512917</v>
      </c>
      <c r="K13" s="2">
        <f t="shared" si="1"/>
        <v>-1.5288270377733598E-2</v>
      </c>
      <c r="L13" s="2">
        <f t="shared" si="2"/>
        <v>1.2439122718954664E-2</v>
      </c>
      <c r="M13" s="2">
        <f t="shared" si="0"/>
        <v>8.7495010058930688E-3</v>
      </c>
      <c r="N13" s="2">
        <f t="shared" si="3"/>
        <v>-4.940535712168341E-3</v>
      </c>
      <c r="O13" s="3">
        <f t="shared" si="4"/>
        <v>16.449200996921277</v>
      </c>
      <c r="P13">
        <v>0.124</v>
      </c>
      <c r="Q13">
        <v>-0.16300000000000001</v>
      </c>
      <c r="R13">
        <v>2.7639999999999998</v>
      </c>
      <c r="S13">
        <v>3.1440000000000001</v>
      </c>
      <c r="T13">
        <v>-0.5</v>
      </c>
      <c r="U13">
        <v>7.0000000000000001E-3</v>
      </c>
    </row>
    <row r="14" spans="1:21">
      <c r="A14">
        <v>250</v>
      </c>
      <c r="B14" s="1">
        <v>0.4848958333333333</v>
      </c>
      <c r="C14">
        <v>50000</v>
      </c>
      <c r="D14">
        <v>647.1</v>
      </c>
      <c r="E14">
        <v>97.84</v>
      </c>
      <c r="F14" s="2">
        <v>6.1210000000000004</v>
      </c>
      <c r="G14" s="2">
        <v>-7.2169999999999998E-2</v>
      </c>
      <c r="H14" s="2">
        <v>1.0189999999999999</v>
      </c>
      <c r="I14" s="2">
        <v>0.87980000000000003</v>
      </c>
      <c r="J14" s="2">
        <f t="shared" si="1"/>
        <v>0.60844930417495036</v>
      </c>
      <c r="K14" s="2">
        <f t="shared" si="1"/>
        <v>-7.1739562624254464E-3</v>
      </c>
      <c r="L14" s="2">
        <f t="shared" si="2"/>
        <v>1.0260119205245661E-2</v>
      </c>
      <c r="M14" s="2">
        <f t="shared" si="0"/>
        <v>7.648423969107818E-3</v>
      </c>
      <c r="N14" s="2">
        <f t="shared" si="3"/>
        <v>-4.0314771411293663E-3</v>
      </c>
      <c r="O14" s="3">
        <f t="shared" si="4"/>
        <v>16.64760660022872</v>
      </c>
      <c r="P14">
        <v>0.39200000000000002</v>
      </c>
      <c r="Q14">
        <v>-0.26900000000000002</v>
      </c>
      <c r="R14">
        <v>3.097</v>
      </c>
      <c r="S14">
        <v>3.4540000000000002</v>
      </c>
      <c r="T14">
        <v>-0.40799999999999997</v>
      </c>
      <c r="U14">
        <v>6.0000000000000001E-3</v>
      </c>
    </row>
    <row r="15" spans="1:21">
      <c r="A15">
        <v>200</v>
      </c>
      <c r="B15" s="1">
        <v>0.48386574074074074</v>
      </c>
      <c r="C15">
        <v>50000</v>
      </c>
      <c r="D15">
        <v>933.77</v>
      </c>
      <c r="E15">
        <v>97.63</v>
      </c>
      <c r="F15" s="2">
        <v>5.5069999999999997</v>
      </c>
      <c r="G15" s="2">
        <v>1.6750000000000001E-2</v>
      </c>
      <c r="H15" s="2">
        <v>0.88439999999999996</v>
      </c>
      <c r="I15" s="2">
        <v>0.82469999999999999</v>
      </c>
      <c r="J15" s="2">
        <f t="shared" si="1"/>
        <v>0.54741550695825048</v>
      </c>
      <c r="K15" s="2">
        <f t="shared" si="1"/>
        <v>1.6650099403578528E-3</v>
      </c>
      <c r="L15" s="2">
        <f t="shared" si="2"/>
        <v>7.7286120256591651E-3</v>
      </c>
      <c r="M15" s="2">
        <f t="shared" si="0"/>
        <v>6.7204139971305359E-3</v>
      </c>
      <c r="N15" s="2">
        <f t="shared" si="3"/>
        <v>-2.7765810702386081E-3</v>
      </c>
      <c r="O15" s="3">
        <f t="shared" si="4"/>
        <v>16.05956055928818</v>
      </c>
      <c r="P15">
        <v>0.48499999999999999</v>
      </c>
      <c r="Q15">
        <v>-0.245</v>
      </c>
      <c r="R15">
        <v>3.2850000000000001</v>
      </c>
      <c r="S15">
        <v>3.45</v>
      </c>
      <c r="T15">
        <v>-0.28100000000000003</v>
      </c>
      <c r="U15">
        <v>5.0000000000000001E-3</v>
      </c>
    </row>
    <row r="16" spans="1:21">
      <c r="A16">
        <v>150</v>
      </c>
      <c r="B16" s="1">
        <v>0.48277777777777775</v>
      </c>
      <c r="C16">
        <v>50000</v>
      </c>
      <c r="D16">
        <v>628.92999999999995</v>
      </c>
      <c r="E16">
        <v>97.58</v>
      </c>
      <c r="F16" s="2">
        <v>5.15</v>
      </c>
      <c r="G16" s="2">
        <v>9.6729999999999997E-2</v>
      </c>
      <c r="H16" s="2">
        <v>0.75290000000000001</v>
      </c>
      <c r="I16" s="2">
        <v>0.75819999999999999</v>
      </c>
      <c r="J16" s="2">
        <f t="shared" si="1"/>
        <v>0.51192842942345929</v>
      </c>
      <c r="K16" s="2">
        <f t="shared" si="1"/>
        <v>9.6153081510934393E-3</v>
      </c>
      <c r="L16" s="2">
        <f t="shared" si="2"/>
        <v>5.6011684366959278E-3</v>
      </c>
      <c r="M16" s="2">
        <f t="shared" si="0"/>
        <v>5.6803042579512981E-3</v>
      </c>
      <c r="N16" s="2">
        <f t="shared" si="3"/>
        <v>-1.4129932136801456E-3</v>
      </c>
      <c r="O16" s="3">
        <f t="shared" si="4"/>
        <v>14.619417475728156</v>
      </c>
      <c r="P16">
        <v>0.61099999999999999</v>
      </c>
      <c r="Q16">
        <v>-0.105</v>
      </c>
      <c r="R16">
        <v>3.9239999999999999</v>
      </c>
      <c r="S16">
        <v>3.4390000000000001</v>
      </c>
      <c r="T16">
        <v>-0.14299999999999999</v>
      </c>
      <c r="U16">
        <v>4.0000000000000001E-3</v>
      </c>
    </row>
    <row r="17" spans="1:21">
      <c r="A17">
        <v>100</v>
      </c>
      <c r="B17" s="1">
        <v>0.48155092592592591</v>
      </c>
      <c r="C17">
        <v>50000</v>
      </c>
      <c r="D17">
        <v>541.29</v>
      </c>
      <c r="E17">
        <v>97.23</v>
      </c>
      <c r="F17" s="2">
        <v>5</v>
      </c>
      <c r="G17" s="2">
        <v>0.18759999999999999</v>
      </c>
      <c r="H17" s="2">
        <v>0.68340000000000001</v>
      </c>
      <c r="I17" s="2">
        <v>0.74199999999999999</v>
      </c>
      <c r="J17" s="2">
        <f t="shared" si="1"/>
        <v>0.49701789264413515</v>
      </c>
      <c r="K17" s="2">
        <f t="shared" si="1"/>
        <v>1.8648111332007951E-2</v>
      </c>
      <c r="L17" s="2">
        <f t="shared" si="2"/>
        <v>4.6148117260650804E-3</v>
      </c>
      <c r="M17" s="2">
        <f t="shared" si="0"/>
        <v>5.4401622076685014E-3</v>
      </c>
      <c r="N17" s="2">
        <f t="shared" si="3"/>
        <v>-6.1262642830887438E-4</v>
      </c>
      <c r="O17" s="3">
        <f t="shared" si="4"/>
        <v>13.668000000000001</v>
      </c>
      <c r="P17">
        <v>0.59399999999999997</v>
      </c>
      <c r="Q17">
        <v>-6.0999999999999999E-2</v>
      </c>
      <c r="R17">
        <v>4.1669999999999998</v>
      </c>
      <c r="S17">
        <v>3.5840000000000001</v>
      </c>
      <c r="T17">
        <v>-6.2E-2</v>
      </c>
      <c r="U17">
        <v>3.0000000000000001E-3</v>
      </c>
    </row>
    <row r="18" spans="1:21">
      <c r="A18">
        <v>50</v>
      </c>
      <c r="B18" s="1">
        <v>0.48039351851851847</v>
      </c>
      <c r="C18">
        <v>50000</v>
      </c>
      <c r="D18">
        <v>619.30999999999995</v>
      </c>
      <c r="E18">
        <v>98.2</v>
      </c>
      <c r="F18" s="2">
        <v>5.0039999999999996</v>
      </c>
      <c r="G18" s="2">
        <v>0.29770000000000002</v>
      </c>
      <c r="H18" s="2">
        <v>0.66800000000000004</v>
      </c>
      <c r="I18" s="2">
        <v>0.71279999999999999</v>
      </c>
      <c r="J18" s="2">
        <f t="shared" si="1"/>
        <v>0.49741550695825043</v>
      </c>
      <c r="K18" s="2">
        <f t="shared" si="1"/>
        <v>2.9592445328031809E-2</v>
      </c>
      <c r="L18" s="2">
        <f t="shared" si="2"/>
        <v>4.4091712152532127E-3</v>
      </c>
      <c r="M18" s="2">
        <f t="shared" si="0"/>
        <v>5.0204127125912518E-3</v>
      </c>
      <c r="N18" s="2">
        <f t="shared" si="3"/>
        <v>-4.9405357121683414E-5</v>
      </c>
      <c r="O18" s="3">
        <f t="shared" si="4"/>
        <v>13.349320543565149</v>
      </c>
      <c r="P18">
        <v>0.52</v>
      </c>
      <c r="Q18">
        <v>-6.6000000000000003E-2</v>
      </c>
      <c r="R18">
        <v>4.0819999999999999</v>
      </c>
      <c r="S18">
        <v>3.4950000000000001</v>
      </c>
      <c r="T18">
        <v>-5.0000000000000001E-3</v>
      </c>
      <c r="U18">
        <v>3.0000000000000001E-3</v>
      </c>
    </row>
    <row r="19" spans="1:21">
      <c r="A19">
        <v>0</v>
      </c>
      <c r="B19" s="1">
        <v>0.47945601851851855</v>
      </c>
      <c r="C19">
        <v>50000</v>
      </c>
      <c r="D19">
        <v>742.25</v>
      </c>
      <c r="E19">
        <v>97.69</v>
      </c>
      <c r="F19" s="2">
        <v>5.0860000000000003</v>
      </c>
      <c r="G19" s="2">
        <v>0.40989999999999999</v>
      </c>
      <c r="H19" s="2">
        <v>0.64319999999999999</v>
      </c>
      <c r="I19" s="2">
        <v>0.69850000000000001</v>
      </c>
      <c r="J19" s="2">
        <f t="shared" si="1"/>
        <v>0.50556660039761436</v>
      </c>
      <c r="K19" s="2">
        <f t="shared" si="1"/>
        <v>4.0745526838966199E-2</v>
      </c>
      <c r="L19" s="2">
        <f t="shared" si="2"/>
        <v>4.0878609061337726E-3</v>
      </c>
      <c r="M19" s="2">
        <f t="shared" si="0"/>
        <v>4.820996980344573E-3</v>
      </c>
      <c r="N19" s="2">
        <f t="shared" si="3"/>
        <v>-8.8929642819030144E-5</v>
      </c>
      <c r="O19" s="3">
        <f t="shared" si="4"/>
        <v>12.646480534801414</v>
      </c>
      <c r="P19">
        <v>0.49</v>
      </c>
      <c r="Q19">
        <v>-3.2000000000000001E-2</v>
      </c>
      <c r="R19">
        <v>4.2889999999999997</v>
      </c>
      <c r="S19">
        <v>3.948</v>
      </c>
      <c r="T19">
        <v>-8.9999999999999993E-3</v>
      </c>
      <c r="U19">
        <v>3.0000000000000001E-3</v>
      </c>
    </row>
    <row r="20" spans="1:21">
      <c r="A20">
        <v>-50</v>
      </c>
      <c r="B20" s="1">
        <v>0.47843750000000002</v>
      </c>
      <c r="C20">
        <v>50000</v>
      </c>
      <c r="D20">
        <v>681.73</v>
      </c>
      <c r="E20">
        <v>98.14</v>
      </c>
      <c r="F20" s="2">
        <v>5.18</v>
      </c>
      <c r="G20" s="2">
        <v>0.46989999999999998</v>
      </c>
      <c r="H20" s="2">
        <v>0.67069999999999996</v>
      </c>
      <c r="I20" s="2">
        <v>0.69350000000000001</v>
      </c>
      <c r="J20" s="2">
        <f t="shared" si="1"/>
        <v>0.51491053677932397</v>
      </c>
      <c r="K20" s="2">
        <f t="shared" si="1"/>
        <v>4.6709741550695821E-2</v>
      </c>
      <c r="L20" s="2">
        <f t="shared" si="2"/>
        <v>4.4448862491057615E-3</v>
      </c>
      <c r="M20" s="2">
        <f t="shared" si="0"/>
        <v>4.7522247232311887E-3</v>
      </c>
      <c r="N20" s="2">
        <f t="shared" si="3"/>
        <v>9.8810714243366827E-6</v>
      </c>
      <c r="O20" s="3">
        <f t="shared" si="4"/>
        <v>12.947876447876448</v>
      </c>
      <c r="P20">
        <v>0.31900000000000001</v>
      </c>
      <c r="Q20">
        <v>0.08</v>
      </c>
      <c r="R20">
        <v>3.5190000000000001</v>
      </c>
      <c r="S20">
        <v>3.8730000000000002</v>
      </c>
      <c r="T20">
        <v>1E-3</v>
      </c>
      <c r="U20">
        <v>3.0000000000000001E-3</v>
      </c>
    </row>
    <row r="21" spans="1:21">
      <c r="A21">
        <v>-100</v>
      </c>
      <c r="B21" s="1">
        <v>0.47750000000000004</v>
      </c>
      <c r="C21">
        <v>50000</v>
      </c>
      <c r="D21">
        <v>719.93</v>
      </c>
      <c r="E21">
        <v>97.73</v>
      </c>
      <c r="F21" s="2">
        <v>5.2729999999999997</v>
      </c>
      <c r="G21" s="2">
        <v>0.49309999999999998</v>
      </c>
      <c r="H21" s="2">
        <v>0.6784</v>
      </c>
      <c r="I21" s="2">
        <v>0.69310000000000005</v>
      </c>
      <c r="J21" s="2">
        <f t="shared" si="1"/>
        <v>0.52415506958250491</v>
      </c>
      <c r="K21" s="2">
        <f t="shared" si="1"/>
        <v>4.9015904572564606E-2</v>
      </c>
      <c r="L21" s="2">
        <f t="shared" si="2"/>
        <v>4.5475315107367728E-3</v>
      </c>
      <c r="M21" s="2">
        <f t="shared" si="0"/>
        <v>4.7467442857763954E-3</v>
      </c>
      <c r="N21" s="2">
        <f t="shared" si="3"/>
        <v>6.9167499970356779E-5</v>
      </c>
      <c r="O21" s="3">
        <f t="shared" si="4"/>
        <v>12.865541437511855</v>
      </c>
      <c r="P21">
        <v>0.28599999999999998</v>
      </c>
      <c r="Q21">
        <v>0.161</v>
      </c>
      <c r="R21">
        <v>3.629</v>
      </c>
      <c r="S21">
        <v>3.5819999999999999</v>
      </c>
      <c r="T21">
        <v>7.0000000000000001E-3</v>
      </c>
      <c r="U21">
        <v>3.0000000000000001E-3</v>
      </c>
    </row>
    <row r="22" spans="1:21">
      <c r="A22">
        <v>-150</v>
      </c>
      <c r="B22" s="1">
        <v>0.4765625</v>
      </c>
      <c r="C22">
        <v>50000</v>
      </c>
      <c r="D22">
        <v>770.75</v>
      </c>
      <c r="E22">
        <v>97.93</v>
      </c>
      <c r="F22" s="2">
        <v>5.3609999999999998</v>
      </c>
      <c r="G22" s="2">
        <v>0.49409999999999998</v>
      </c>
      <c r="H22" s="2">
        <v>0.70530000000000004</v>
      </c>
      <c r="I22" s="2">
        <v>0.71530000000000005</v>
      </c>
      <c r="J22" s="2">
        <f t="shared" si="1"/>
        <v>0.53290258449304173</v>
      </c>
      <c r="K22" s="2">
        <f t="shared" si="1"/>
        <v>4.9115308151093433E-2</v>
      </c>
      <c r="L22" s="2">
        <f t="shared" si="2"/>
        <v>4.9153201071898628E-3</v>
      </c>
      <c r="M22" s="2">
        <f t="shared" si="0"/>
        <v>5.0556906078439903E-3</v>
      </c>
      <c r="N22" s="2">
        <f t="shared" si="3"/>
        <v>2.8655107130576383E-4</v>
      </c>
      <c r="O22" s="3">
        <f t="shared" si="4"/>
        <v>13.156127588136542</v>
      </c>
      <c r="P22">
        <v>0.34300000000000003</v>
      </c>
      <c r="Q22">
        <v>0.17599999999999999</v>
      </c>
      <c r="R22">
        <v>3.73</v>
      </c>
      <c r="S22">
        <v>3.722</v>
      </c>
      <c r="T22">
        <v>2.9000000000000001E-2</v>
      </c>
      <c r="U22">
        <v>3.0000000000000001E-3</v>
      </c>
    </row>
    <row r="23" spans="1:21">
      <c r="A23">
        <v>-200</v>
      </c>
      <c r="B23" s="1">
        <v>0.4758101851851852</v>
      </c>
      <c r="C23">
        <v>50000</v>
      </c>
      <c r="D23">
        <v>972.16</v>
      </c>
      <c r="E23">
        <v>97.43</v>
      </c>
      <c r="F23" s="2">
        <v>5.4509999999999996</v>
      </c>
      <c r="G23" s="2">
        <v>0.40820000000000001</v>
      </c>
      <c r="H23" s="2">
        <v>0.75390000000000001</v>
      </c>
      <c r="I23" s="2">
        <v>0.749</v>
      </c>
      <c r="J23" s="2">
        <f t="shared" si="1"/>
        <v>0.54184890656063611</v>
      </c>
      <c r="K23" s="2">
        <f t="shared" si="1"/>
        <v>4.0576540755467197E-2</v>
      </c>
      <c r="L23" s="2">
        <f t="shared" si="2"/>
        <v>5.6160572351181192E-3</v>
      </c>
      <c r="M23" s="2">
        <f t="shared" si="0"/>
        <v>5.5432909501243041E-3</v>
      </c>
      <c r="N23" s="2">
        <f t="shared" si="3"/>
        <v>4.2488607124647733E-4</v>
      </c>
      <c r="O23" s="3">
        <f t="shared" si="4"/>
        <v>13.830489818381949</v>
      </c>
      <c r="P23">
        <v>0.35899999999999999</v>
      </c>
      <c r="Q23">
        <v>0.153</v>
      </c>
      <c r="R23">
        <v>3.7570000000000001</v>
      </c>
      <c r="S23">
        <v>3.7759999999999998</v>
      </c>
      <c r="T23">
        <v>4.2999999999999997E-2</v>
      </c>
      <c r="U23">
        <v>4.0000000000000001E-3</v>
      </c>
    </row>
    <row r="24" spans="1:21">
      <c r="A24">
        <v>-250</v>
      </c>
      <c r="B24" s="1">
        <v>0.47497685185185184</v>
      </c>
      <c r="C24">
        <v>50000</v>
      </c>
      <c r="D24">
        <v>855.56</v>
      </c>
      <c r="E24">
        <v>97.76</v>
      </c>
      <c r="F24" s="2">
        <v>5.5339999999999998</v>
      </c>
      <c r="G24" s="2">
        <v>0.33179999999999998</v>
      </c>
      <c r="H24" s="2">
        <v>0.76539999999999997</v>
      </c>
      <c r="I24" s="2">
        <v>0.76219999999999999</v>
      </c>
      <c r="J24" s="2">
        <f t="shared" si="1"/>
        <v>0.55009940357852882</v>
      </c>
      <c r="K24" s="2">
        <f t="shared" si="1"/>
        <v>3.2982107355864806E-2</v>
      </c>
      <c r="L24" s="2">
        <f t="shared" si="2"/>
        <v>5.7886988209905578E-3</v>
      </c>
      <c r="M24" s="2">
        <f t="shared" si="0"/>
        <v>5.7403969819255444E-3</v>
      </c>
      <c r="N24" s="2">
        <f t="shared" si="3"/>
        <v>5.8298321403586425E-4</v>
      </c>
      <c r="O24" s="3">
        <f t="shared" si="4"/>
        <v>13.830863751355258</v>
      </c>
      <c r="P24">
        <v>0.33500000000000002</v>
      </c>
      <c r="Q24">
        <v>0.26800000000000002</v>
      </c>
      <c r="R24">
        <v>3.6179999999999999</v>
      </c>
      <c r="S24">
        <v>3.4180000000000001</v>
      </c>
      <c r="T24">
        <v>5.8999999999999997E-2</v>
      </c>
      <c r="U24">
        <v>4.0000000000000001E-3</v>
      </c>
    </row>
    <row r="25" spans="1:21">
      <c r="A25">
        <v>-300</v>
      </c>
      <c r="B25" s="1">
        <v>0.47409722222222223</v>
      </c>
      <c r="C25">
        <v>50000</v>
      </c>
      <c r="D25">
        <v>839.88</v>
      </c>
      <c r="E25">
        <v>97.81</v>
      </c>
      <c r="F25" s="2">
        <v>5.6479999999999997</v>
      </c>
      <c r="G25" s="2">
        <v>0.26669999999999999</v>
      </c>
      <c r="H25" s="2">
        <v>0.81699999999999995</v>
      </c>
      <c r="I25" s="2">
        <v>0.79390000000000005</v>
      </c>
      <c r="J25" s="2">
        <f t="shared" si="1"/>
        <v>0.56143141153081511</v>
      </c>
      <c r="K25" s="2">
        <f t="shared" si="1"/>
        <v>2.6510934393638171E-2</v>
      </c>
      <c r="L25" s="2">
        <f t="shared" si="2"/>
        <v>6.5955064839590674E-3</v>
      </c>
      <c r="M25" s="2">
        <f t="shared" si="0"/>
        <v>6.2278141291416513E-3</v>
      </c>
      <c r="N25" s="2">
        <f t="shared" si="3"/>
        <v>8.0036678537127133E-4</v>
      </c>
      <c r="O25" s="3">
        <f t="shared" si="4"/>
        <v>14.465297450424927</v>
      </c>
      <c r="P25">
        <v>0.39</v>
      </c>
      <c r="Q25">
        <v>0.22700000000000001</v>
      </c>
      <c r="R25">
        <v>3.544</v>
      </c>
      <c r="S25">
        <v>3.31</v>
      </c>
      <c r="T25">
        <v>8.1000000000000003E-2</v>
      </c>
      <c r="U25">
        <v>4.0000000000000001E-3</v>
      </c>
    </row>
    <row r="26" spans="1:21">
      <c r="A26">
        <v>-350</v>
      </c>
      <c r="B26" s="1">
        <v>0.47324074074074068</v>
      </c>
      <c r="C26">
        <v>50000</v>
      </c>
      <c r="D26">
        <v>871.89</v>
      </c>
      <c r="E26">
        <v>97.65</v>
      </c>
      <c r="F26" s="2">
        <v>5.758</v>
      </c>
      <c r="G26" s="2">
        <v>0.1913</v>
      </c>
      <c r="H26" s="2">
        <v>0.84019999999999995</v>
      </c>
      <c r="I26" s="2">
        <v>0.79710000000000003</v>
      </c>
      <c r="J26" s="2">
        <f t="shared" si="1"/>
        <v>0.57236580516898605</v>
      </c>
      <c r="K26" s="2">
        <f t="shared" si="1"/>
        <v>1.901590457256461E-2</v>
      </c>
      <c r="L26" s="2">
        <f t="shared" si="2"/>
        <v>6.9754044322533964E-3</v>
      </c>
      <c r="M26" s="2">
        <f t="shared" si="0"/>
        <v>6.2781206399772343E-3</v>
      </c>
      <c r="N26" s="2">
        <f t="shared" si="3"/>
        <v>1.4722796422261656E-3</v>
      </c>
      <c r="O26" s="3">
        <f t="shared" si="4"/>
        <v>14.591872177839527</v>
      </c>
      <c r="P26">
        <v>0.35599999999999998</v>
      </c>
      <c r="Q26">
        <v>0.27800000000000002</v>
      </c>
      <c r="R26">
        <v>3.21</v>
      </c>
      <c r="S26">
        <v>3.2669999999999999</v>
      </c>
      <c r="T26">
        <v>0.14899999999999999</v>
      </c>
      <c r="U26">
        <v>4.0000000000000001E-3</v>
      </c>
    </row>
    <row r="27" spans="1:21">
      <c r="A27">
        <v>-400</v>
      </c>
      <c r="B27" s="1">
        <v>0.4724652777777778</v>
      </c>
      <c r="C27">
        <v>50000</v>
      </c>
      <c r="D27">
        <v>945.37</v>
      </c>
      <c r="E27">
        <v>97.66</v>
      </c>
      <c r="F27" s="2">
        <v>5.8970000000000002</v>
      </c>
      <c r="G27" s="2">
        <v>0.10199999999999999</v>
      </c>
      <c r="H27" s="2">
        <v>0.86880000000000002</v>
      </c>
      <c r="I27" s="2">
        <v>0.7954</v>
      </c>
      <c r="J27" s="2">
        <f t="shared" si="1"/>
        <v>0.58618290258449302</v>
      </c>
      <c r="K27" s="2">
        <f t="shared" si="1"/>
        <v>1.0139165009940356E-2</v>
      </c>
      <c r="L27" s="2">
        <f t="shared" si="2"/>
        <v>7.458365512689271E-3</v>
      </c>
      <c r="M27" s="2">
        <f t="shared" si="0"/>
        <v>6.2513701093636978E-3</v>
      </c>
      <c r="N27" s="2">
        <f t="shared" si="3"/>
        <v>1.7588307135319294E-3</v>
      </c>
      <c r="O27" s="3">
        <f t="shared" si="4"/>
        <v>14.732915041546548</v>
      </c>
      <c r="P27">
        <v>0.27600000000000002</v>
      </c>
      <c r="Q27">
        <v>0.18</v>
      </c>
      <c r="R27">
        <v>3.13</v>
      </c>
      <c r="S27">
        <v>3.1320000000000001</v>
      </c>
      <c r="T27">
        <v>0.17799999999999999</v>
      </c>
      <c r="U27">
        <v>4.0000000000000001E-3</v>
      </c>
    </row>
    <row r="28" spans="1:21">
      <c r="A28">
        <v>-450</v>
      </c>
      <c r="B28" s="1">
        <v>0.47167824074074072</v>
      </c>
      <c r="C28">
        <v>50000</v>
      </c>
      <c r="D28">
        <v>957.82</v>
      </c>
      <c r="E28">
        <v>97.46</v>
      </c>
      <c r="F28" s="2">
        <v>6.032</v>
      </c>
      <c r="G28" s="2">
        <v>3.7330000000000002E-2</v>
      </c>
      <c r="H28" s="2">
        <v>0.90469999999999995</v>
      </c>
      <c r="I28" s="2">
        <v>0.82840000000000003</v>
      </c>
      <c r="J28" s="2">
        <f t="shared" si="1"/>
        <v>0.59960238568588464</v>
      </c>
      <c r="K28" s="2">
        <f t="shared" si="1"/>
        <v>3.7107355864811134E-3</v>
      </c>
      <c r="L28" s="2">
        <f t="shared" si="2"/>
        <v>8.0874799908303638E-3</v>
      </c>
      <c r="M28" s="2">
        <f t="shared" si="0"/>
        <v>6.7808512740653495E-3</v>
      </c>
      <c r="N28" s="2">
        <f t="shared" si="3"/>
        <v>1.7983549992292762E-3</v>
      </c>
      <c r="O28" s="3">
        <f t="shared" si="4"/>
        <v>14.998342175066313</v>
      </c>
      <c r="P28">
        <v>0.161</v>
      </c>
      <c r="Q28">
        <v>0.106</v>
      </c>
      <c r="R28">
        <v>2.9910000000000001</v>
      </c>
      <c r="S28">
        <v>2.9820000000000002</v>
      </c>
      <c r="T28">
        <v>0.182</v>
      </c>
      <c r="U28">
        <v>5.0000000000000001E-3</v>
      </c>
    </row>
    <row r="29" spans="1:21">
      <c r="A29">
        <v>-500</v>
      </c>
      <c r="B29" s="1">
        <v>0.47082175925925923</v>
      </c>
      <c r="C29">
        <v>50000</v>
      </c>
      <c r="D29">
        <v>831.29</v>
      </c>
      <c r="E29">
        <v>97.04</v>
      </c>
      <c r="F29" s="2">
        <v>6.2450000000000001</v>
      </c>
      <c r="G29" s="2">
        <v>-3.7760000000000002E-2</v>
      </c>
      <c r="H29" s="2">
        <v>0.91700000000000004</v>
      </c>
      <c r="I29" s="2">
        <v>0.83169999999999999</v>
      </c>
      <c r="J29" s="2">
        <f t="shared" si="1"/>
        <v>0.62077534791252487</v>
      </c>
      <c r="K29" s="2">
        <f t="shared" si="1"/>
        <v>-3.7534791252485092E-3</v>
      </c>
      <c r="L29" s="2">
        <f t="shared" si="2"/>
        <v>8.3088842689390489E-3</v>
      </c>
      <c r="M29" s="2">
        <f t="shared" si="0"/>
        <v>6.8349830440814358E-3</v>
      </c>
      <c r="N29" s="2">
        <f t="shared" si="3"/>
        <v>2.2627653561731005E-3</v>
      </c>
      <c r="O29" s="3">
        <f t="shared" si="4"/>
        <v>14.683746997598078</v>
      </c>
      <c r="P29">
        <v>0.14699999999999999</v>
      </c>
      <c r="Q29">
        <v>0.08</v>
      </c>
      <c r="R29">
        <v>2.7890000000000001</v>
      </c>
      <c r="S29">
        <v>2.9870000000000001</v>
      </c>
      <c r="T29">
        <v>0.22900000000000001</v>
      </c>
      <c r="U29">
        <v>5.0000000000000001E-3</v>
      </c>
    </row>
    <row r="30" spans="1:21">
      <c r="A30">
        <v>-550</v>
      </c>
      <c r="B30" s="1">
        <v>0.47019675925925924</v>
      </c>
      <c r="C30">
        <v>50000</v>
      </c>
      <c r="D30">
        <v>1287.04</v>
      </c>
      <c r="E30">
        <v>97.24</v>
      </c>
      <c r="F30" s="2">
        <v>6.5359999999999996</v>
      </c>
      <c r="G30" s="2">
        <v>-5.8069999999999997E-2</v>
      </c>
      <c r="H30" s="2">
        <v>0.94699999999999995</v>
      </c>
      <c r="I30" s="2">
        <v>0.83309999999999995</v>
      </c>
      <c r="J30" s="2">
        <f t="shared" si="1"/>
        <v>0.64970178926441347</v>
      </c>
      <c r="K30" s="2">
        <f t="shared" si="1"/>
        <v>-5.7723658051689851E-3</v>
      </c>
      <c r="L30" s="2">
        <f t="shared" si="2"/>
        <v>8.8614337829879559E-3</v>
      </c>
      <c r="M30" s="2">
        <f t="shared" si="0"/>
        <v>6.8580130548715652E-3</v>
      </c>
      <c r="N30" s="2">
        <f t="shared" si="3"/>
        <v>2.5493164274788642E-3</v>
      </c>
      <c r="O30" s="3">
        <f t="shared" si="4"/>
        <v>14.488984088127294</v>
      </c>
      <c r="P30">
        <v>8.5999999999999993E-2</v>
      </c>
      <c r="Q30">
        <v>6.5000000000000002E-2</v>
      </c>
      <c r="R30">
        <v>2.67</v>
      </c>
      <c r="S30">
        <v>3.0350000000000001</v>
      </c>
      <c r="T30">
        <v>0.25800000000000001</v>
      </c>
      <c r="U30">
        <v>5.0000000000000001E-3</v>
      </c>
    </row>
    <row r="31" spans="1:21">
      <c r="A31">
        <v>-600</v>
      </c>
      <c r="B31" s="1">
        <v>0.46935185185185185</v>
      </c>
      <c r="C31">
        <v>50000</v>
      </c>
      <c r="D31">
        <v>1049.82</v>
      </c>
      <c r="E31">
        <v>97.14</v>
      </c>
      <c r="F31" s="2">
        <v>6.8470000000000004</v>
      </c>
      <c r="G31" s="2">
        <v>-5.9799999999999999E-2</v>
      </c>
      <c r="H31" s="2">
        <v>0.96460000000000001</v>
      </c>
      <c r="I31" s="2">
        <v>0.85040000000000004</v>
      </c>
      <c r="J31" s="2">
        <f t="shared" si="1"/>
        <v>0.68061630218687874</v>
      </c>
      <c r="K31" s="2">
        <f t="shared" si="1"/>
        <v>-5.9443339960238567E-3</v>
      </c>
      <c r="L31" s="2">
        <f t="shared" si="2"/>
        <v>9.1938741309597668E-3</v>
      </c>
      <c r="M31" s="2">
        <f t="shared" si="0"/>
        <v>7.14579481362323E-3</v>
      </c>
      <c r="N31" s="2">
        <f t="shared" si="3"/>
        <v>2.7074135702682511E-3</v>
      </c>
      <c r="O31" s="3">
        <f t="shared" si="4"/>
        <v>14.08792171754053</v>
      </c>
      <c r="P31">
        <v>-9.0999999999999998E-2</v>
      </c>
      <c r="Q31">
        <v>0</v>
      </c>
      <c r="R31">
        <v>2.7120000000000002</v>
      </c>
      <c r="S31">
        <v>3.0819999999999999</v>
      </c>
      <c r="T31">
        <v>0.27400000000000002</v>
      </c>
      <c r="U31">
        <v>5.0000000000000001E-3</v>
      </c>
    </row>
    <row r="32" spans="1:21">
      <c r="A32">
        <v>-650</v>
      </c>
      <c r="B32" s="1">
        <v>0.46846064814814814</v>
      </c>
      <c r="C32">
        <v>50000</v>
      </c>
      <c r="D32">
        <v>853.78</v>
      </c>
      <c r="E32">
        <v>96.62</v>
      </c>
      <c r="F32" s="2">
        <v>7.1710000000000003</v>
      </c>
      <c r="G32" s="2">
        <v>-8.6809999999999998E-2</v>
      </c>
      <c r="H32" s="2">
        <v>0.94110000000000005</v>
      </c>
      <c r="I32" s="2">
        <v>0.86009999999999998</v>
      </c>
      <c r="J32" s="2">
        <f t="shared" si="1"/>
        <v>0.71282306163021869</v>
      </c>
      <c r="K32" s="2">
        <f t="shared" si="1"/>
        <v>-8.6292246520874739E-3</v>
      </c>
      <c r="L32" s="2">
        <f t="shared" si="2"/>
        <v>8.7513607223458443E-3</v>
      </c>
      <c r="M32" s="2">
        <f t="shared" si="0"/>
        <v>7.3097400685351111E-3</v>
      </c>
      <c r="N32" s="2">
        <f t="shared" si="3"/>
        <v>2.9445592844523313E-3</v>
      </c>
      <c r="O32" s="3">
        <f t="shared" si="4"/>
        <v>13.123692650955237</v>
      </c>
      <c r="P32">
        <v>-7.0000000000000007E-2</v>
      </c>
      <c r="Q32">
        <v>-8.5999999999999993E-2</v>
      </c>
      <c r="R32">
        <v>2.8180000000000001</v>
      </c>
      <c r="S32">
        <v>3.0169999999999999</v>
      </c>
      <c r="T32">
        <v>0.29799999999999999</v>
      </c>
      <c r="U32">
        <v>5.0000000000000001E-3</v>
      </c>
    </row>
    <row r="33" spans="1:21">
      <c r="A33">
        <v>-700</v>
      </c>
      <c r="B33" s="1">
        <v>0.4675347222222222</v>
      </c>
      <c r="C33">
        <v>50000</v>
      </c>
      <c r="D33">
        <v>770.94</v>
      </c>
      <c r="E33">
        <v>97.29</v>
      </c>
      <c r="F33" s="2">
        <v>7.4720000000000004</v>
      </c>
      <c r="G33" s="2">
        <v>-0.1137</v>
      </c>
      <c r="H33" s="2">
        <v>0.95130000000000003</v>
      </c>
      <c r="I33" s="2">
        <v>0.82920000000000005</v>
      </c>
      <c r="J33" s="2">
        <f t="shared" si="1"/>
        <v>0.74274353876739563</v>
      </c>
      <c r="K33" s="2">
        <f t="shared" si="1"/>
        <v>-1.1302186878727633E-2</v>
      </c>
      <c r="L33" s="2">
        <f t="shared" si="2"/>
        <v>8.9420899058926754E-3</v>
      </c>
      <c r="M33" s="2">
        <f t="shared" si="0"/>
        <v>6.7939543652597335E-3</v>
      </c>
      <c r="N33" s="2">
        <f t="shared" si="3"/>
        <v>2.7568189273899347E-3</v>
      </c>
      <c r="O33" s="3">
        <f t="shared" si="4"/>
        <v>12.731531049250536</v>
      </c>
      <c r="P33">
        <v>-0.255</v>
      </c>
      <c r="Q33">
        <v>-9.8000000000000004E-2</v>
      </c>
      <c r="R33">
        <v>2.992</v>
      </c>
      <c r="S33">
        <v>3.0880000000000001</v>
      </c>
      <c r="T33">
        <v>0.27900000000000003</v>
      </c>
      <c r="U33">
        <v>5.0000000000000001E-3</v>
      </c>
    </row>
    <row r="34" spans="1:21">
      <c r="A34">
        <v>-750</v>
      </c>
      <c r="B34" s="1">
        <v>0.46638888888888891</v>
      </c>
      <c r="C34">
        <v>50000</v>
      </c>
      <c r="D34">
        <v>632.55999999999995</v>
      </c>
      <c r="E34">
        <v>96.85</v>
      </c>
      <c r="F34" s="2">
        <v>7.91</v>
      </c>
      <c r="G34" s="2">
        <v>-9.9849999999999994E-2</v>
      </c>
      <c r="H34" s="2">
        <v>0.9244</v>
      </c>
      <c r="I34" s="2">
        <v>0.82130000000000003</v>
      </c>
      <c r="J34" s="2">
        <f t="shared" si="1"/>
        <v>0.78628230616302186</v>
      </c>
      <c r="K34" s="2">
        <f t="shared" si="1"/>
        <v>-9.9254473161033783E-3</v>
      </c>
      <c r="L34" s="2">
        <f t="shared" si="2"/>
        <v>8.4435273053527736E-3</v>
      </c>
      <c r="M34" s="2">
        <f t="shared" si="0"/>
        <v>6.6651155690113798E-3</v>
      </c>
      <c r="N34" s="2">
        <f t="shared" si="3"/>
        <v>2.7963432130872811E-3</v>
      </c>
      <c r="O34" s="3">
        <f t="shared" si="4"/>
        <v>11.686472819216181</v>
      </c>
      <c r="P34">
        <v>-0.184</v>
      </c>
      <c r="Q34">
        <v>-6.7000000000000004E-2</v>
      </c>
      <c r="R34">
        <v>3.113</v>
      </c>
      <c r="S34">
        <v>3.274</v>
      </c>
      <c r="T34">
        <v>0.28299999999999997</v>
      </c>
      <c r="U34">
        <v>5.0000000000000001E-3</v>
      </c>
    </row>
    <row r="35" spans="1:21">
      <c r="A35">
        <v>-800</v>
      </c>
      <c r="B35" s="1">
        <v>0.46541666666666665</v>
      </c>
      <c r="C35">
        <v>50000</v>
      </c>
      <c r="D35">
        <v>740.39</v>
      </c>
      <c r="E35">
        <v>96.76</v>
      </c>
      <c r="F35" s="2">
        <v>8.3360000000000003</v>
      </c>
      <c r="G35" s="2">
        <v>-6.1420000000000002E-2</v>
      </c>
      <c r="H35" s="2">
        <v>0.87549999999999994</v>
      </c>
      <c r="I35" s="2">
        <v>0.81440000000000001</v>
      </c>
      <c r="J35" s="2">
        <f t="shared" si="1"/>
        <v>0.8286282306163022</v>
      </c>
      <c r="K35" s="2">
        <f t="shared" si="1"/>
        <v>-6.105367793240557E-3</v>
      </c>
      <c r="L35" s="2">
        <f t="shared" si="2"/>
        <v>7.5738437170219221E-3</v>
      </c>
      <c r="M35" s="2">
        <f t="shared" si="0"/>
        <v>6.5535945361627455E-3</v>
      </c>
      <c r="N35" s="2">
        <f t="shared" si="3"/>
        <v>2.3220517847191203E-3</v>
      </c>
      <c r="O35" s="3">
        <f t="shared" si="4"/>
        <v>10.502639155470249</v>
      </c>
      <c r="P35">
        <v>-0.18</v>
      </c>
      <c r="Q35">
        <v>-5.5E-2</v>
      </c>
      <c r="R35">
        <v>3.21</v>
      </c>
      <c r="S35">
        <v>3.2290000000000001</v>
      </c>
      <c r="T35">
        <v>0.23499999999999999</v>
      </c>
      <c r="U35">
        <v>5.0000000000000001E-3</v>
      </c>
    </row>
    <row r="36" spans="1:21">
      <c r="A36">
        <v>-850</v>
      </c>
      <c r="B36" s="1">
        <v>0.46422453703703703</v>
      </c>
      <c r="C36">
        <v>50000</v>
      </c>
      <c r="D36">
        <v>634.92999999999995</v>
      </c>
      <c r="E36">
        <v>96.51</v>
      </c>
      <c r="F36" s="2">
        <v>8.6219999999999999</v>
      </c>
      <c r="G36" s="2">
        <v>-9.0429999999999996E-2</v>
      </c>
      <c r="H36" s="2">
        <v>0.87090000000000001</v>
      </c>
      <c r="I36" s="2">
        <v>0.83260000000000001</v>
      </c>
      <c r="J36" s="2">
        <f t="shared" si="1"/>
        <v>0.85705765407554668</v>
      </c>
      <c r="K36" s="2">
        <f t="shared" si="1"/>
        <v>-8.989065606361828E-3</v>
      </c>
      <c r="L36" s="2">
        <f t="shared" si="2"/>
        <v>7.4944647225988004E-3</v>
      </c>
      <c r="M36" s="2">
        <f t="shared" si="0"/>
        <v>6.8497836045358059E-3</v>
      </c>
      <c r="N36" s="2">
        <f t="shared" si="3"/>
        <v>2.5789596417518743E-3</v>
      </c>
      <c r="O36" s="3">
        <f t="shared" si="4"/>
        <v>10.100904662491303</v>
      </c>
      <c r="P36">
        <v>-8.9999999999999993E-3</v>
      </c>
      <c r="Q36">
        <v>4.9000000000000002E-2</v>
      </c>
      <c r="R36">
        <v>3.335</v>
      </c>
      <c r="S36">
        <v>3.028</v>
      </c>
      <c r="T36">
        <v>0.26100000000000001</v>
      </c>
      <c r="U36">
        <v>5.0000000000000001E-3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36"/>
  <sheetViews>
    <sheetView workbookViewId="0">
      <selection activeCell="N43" sqref="N43"/>
    </sheetView>
  </sheetViews>
  <sheetFormatPr baseColWidth="10" defaultColWidth="11" defaultRowHeight="13"/>
  <sheetData>
    <row r="1" spans="1:21">
      <c r="A1" t="s">
        <v>100</v>
      </c>
      <c r="C1" t="s">
        <v>41</v>
      </c>
    </row>
    <row r="2" spans="1:21">
      <c r="A2" t="s">
        <v>11</v>
      </c>
      <c r="F2" s="7" t="s">
        <v>76</v>
      </c>
      <c r="G2" s="7">
        <v>10</v>
      </c>
      <c r="I2" s="7" t="s">
        <v>77</v>
      </c>
      <c r="J2" s="7" t="s">
        <v>78</v>
      </c>
    </row>
    <row r="3" spans="1:21">
      <c r="A3" t="s">
        <v>12</v>
      </c>
    </row>
    <row r="4" spans="1:21">
      <c r="A4" t="s">
        <v>103</v>
      </c>
    </row>
    <row r="5" spans="1:21">
      <c r="A5" t="s">
        <v>69</v>
      </c>
      <c r="B5" t="s">
        <v>104</v>
      </c>
      <c r="C5" t="s">
        <v>105</v>
      </c>
      <c r="D5" t="s">
        <v>106</v>
      </c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79</v>
      </c>
      <c r="K5" t="s">
        <v>80</v>
      </c>
      <c r="L5" t="s">
        <v>81</v>
      </c>
      <c r="M5" t="s">
        <v>82</v>
      </c>
      <c r="N5" t="s">
        <v>83</v>
      </c>
      <c r="O5" t="s">
        <v>84</v>
      </c>
      <c r="P5" t="s">
        <v>5</v>
      </c>
      <c r="Q5" t="s">
        <v>6</v>
      </c>
      <c r="R5" t="s">
        <v>7</v>
      </c>
      <c r="S5" t="s">
        <v>8</v>
      </c>
      <c r="T5" t="s">
        <v>9</v>
      </c>
      <c r="U5" t="s">
        <v>10</v>
      </c>
    </row>
    <row r="6" spans="1:21">
      <c r="A6">
        <v>650</v>
      </c>
      <c r="B6" s="1">
        <v>0.54954861111111108</v>
      </c>
      <c r="C6">
        <v>50000</v>
      </c>
      <c r="D6">
        <v>849.78</v>
      </c>
      <c r="E6">
        <v>98.07</v>
      </c>
      <c r="F6" s="2">
        <v>11.39</v>
      </c>
      <c r="G6" s="2">
        <v>-0.193</v>
      </c>
      <c r="H6" s="2">
        <v>0.86709999999999998</v>
      </c>
      <c r="I6" s="2">
        <v>0.84409999999999996</v>
      </c>
      <c r="J6" s="2">
        <f>F6/$G$2</f>
        <v>1.139</v>
      </c>
      <c r="K6" s="2">
        <f>G6/$G$2</f>
        <v>-1.9300000000000001E-2</v>
      </c>
      <c r="L6" s="2">
        <f>(H6/$G$2)^2</f>
        <v>7.5186240999999994E-3</v>
      </c>
      <c r="M6" s="2">
        <f t="shared" ref="M6:M36" si="0">(I6/$G$2)^2</f>
        <v>7.1250480999999997E-3</v>
      </c>
      <c r="N6" s="2">
        <f>T6/($G$2)^2</f>
        <v>-2.4299999999999999E-3</v>
      </c>
      <c r="O6" s="3">
        <f>100*H6/F6</f>
        <v>7.6128182616330102</v>
      </c>
      <c r="P6">
        <v>-1.224</v>
      </c>
      <c r="Q6">
        <v>1.1060000000000001</v>
      </c>
      <c r="R6">
        <v>6.8659999999999997</v>
      </c>
      <c r="S6">
        <v>6.1619999999999999</v>
      </c>
      <c r="T6">
        <v>-0.24299999999999999</v>
      </c>
      <c r="U6">
        <v>5.0000000000000001E-3</v>
      </c>
    </row>
    <row r="7" spans="1:21">
      <c r="A7">
        <v>600</v>
      </c>
      <c r="B7" s="1">
        <v>0.55038194444444444</v>
      </c>
      <c r="C7">
        <v>50000</v>
      </c>
      <c r="D7">
        <v>896.48</v>
      </c>
      <c r="E7">
        <v>98.07</v>
      </c>
      <c r="F7" s="2">
        <v>10.9</v>
      </c>
      <c r="G7" s="2">
        <v>-0.23760000000000001</v>
      </c>
      <c r="H7" s="2">
        <v>1.1779999999999999</v>
      </c>
      <c r="I7" s="2">
        <v>1.032</v>
      </c>
      <c r="J7" s="2">
        <f t="shared" ref="J7:K36" si="1">F7/$G$2</f>
        <v>1.0900000000000001</v>
      </c>
      <c r="K7" s="2">
        <f t="shared" si="1"/>
        <v>-2.376E-2</v>
      </c>
      <c r="L7" s="2">
        <f t="shared" ref="L7:L36" si="2">(H7/$G$2)^2</f>
        <v>1.3876839999999998E-2</v>
      </c>
      <c r="M7" s="2">
        <f t="shared" si="0"/>
        <v>1.065024E-2</v>
      </c>
      <c r="N7" s="2">
        <f t="shared" ref="N7:N36" si="3">T7/($G$2)^2</f>
        <v>-5.0000000000000001E-3</v>
      </c>
      <c r="O7" s="3">
        <f t="shared" ref="O7:O36" si="4">100*H7/F7</f>
        <v>10.807339449541283</v>
      </c>
      <c r="P7">
        <v>-1.1279999999999999</v>
      </c>
      <c r="Q7">
        <v>0.85</v>
      </c>
      <c r="R7">
        <v>4.7569999999999997</v>
      </c>
      <c r="S7">
        <v>4.8029999999999999</v>
      </c>
      <c r="T7">
        <v>-0.5</v>
      </c>
      <c r="U7">
        <v>8.0000000000000002E-3</v>
      </c>
    </row>
    <row r="8" spans="1:21">
      <c r="A8">
        <v>550</v>
      </c>
      <c r="B8" s="1">
        <v>0.55126157407407406</v>
      </c>
      <c r="C8">
        <v>50000</v>
      </c>
      <c r="D8">
        <v>915.76</v>
      </c>
      <c r="E8">
        <v>98.6</v>
      </c>
      <c r="F8" s="2">
        <v>10.17</v>
      </c>
      <c r="G8" s="2">
        <v>-0.28439999999999999</v>
      </c>
      <c r="H8" s="2">
        <v>1.4350000000000001</v>
      </c>
      <c r="I8" s="2">
        <v>1.21</v>
      </c>
      <c r="J8" s="2">
        <f t="shared" si="1"/>
        <v>1.0169999999999999</v>
      </c>
      <c r="K8" s="2">
        <f t="shared" si="1"/>
        <v>-2.844E-2</v>
      </c>
      <c r="L8" s="2">
        <f t="shared" si="2"/>
        <v>2.0592250000000006E-2</v>
      </c>
      <c r="M8" s="2">
        <f t="shared" si="0"/>
        <v>1.4641E-2</v>
      </c>
      <c r="N8" s="2">
        <f t="shared" si="3"/>
        <v>-7.0999999999999995E-3</v>
      </c>
      <c r="O8" s="3">
        <f t="shared" si="4"/>
        <v>14.110127826941987</v>
      </c>
      <c r="P8">
        <v>-0.66</v>
      </c>
      <c r="Q8">
        <v>0.65800000000000003</v>
      </c>
      <c r="R8">
        <v>3.1840000000000002</v>
      </c>
      <c r="S8">
        <v>3.8359999999999999</v>
      </c>
      <c r="T8">
        <v>-0.71</v>
      </c>
      <c r="U8">
        <v>1.2E-2</v>
      </c>
    </row>
    <row r="9" spans="1:21">
      <c r="A9">
        <v>500</v>
      </c>
      <c r="B9" s="1">
        <v>0.55201388888888892</v>
      </c>
      <c r="C9">
        <v>50000</v>
      </c>
      <c r="D9">
        <v>990.06</v>
      </c>
      <c r="E9">
        <v>98.34</v>
      </c>
      <c r="F9" s="2">
        <v>9.4139999999999997</v>
      </c>
      <c r="G9" s="2">
        <v>-0.3574</v>
      </c>
      <c r="H9" s="2">
        <v>1.593</v>
      </c>
      <c r="I9" s="2">
        <v>1.3340000000000001</v>
      </c>
      <c r="J9" s="2">
        <f t="shared" si="1"/>
        <v>0.94140000000000001</v>
      </c>
      <c r="K9" s="2">
        <f t="shared" si="1"/>
        <v>-3.5740000000000001E-2</v>
      </c>
      <c r="L9" s="2">
        <f t="shared" si="2"/>
        <v>2.5376489999999998E-2</v>
      </c>
      <c r="M9" s="2">
        <f t="shared" si="0"/>
        <v>1.7795560000000005E-2</v>
      </c>
      <c r="N9" s="2">
        <f t="shared" si="3"/>
        <v>-9.41E-3</v>
      </c>
      <c r="O9" s="3">
        <f t="shared" si="4"/>
        <v>16.921606118546848</v>
      </c>
      <c r="P9">
        <v>-0.375</v>
      </c>
      <c r="Q9">
        <v>0.47099999999999997</v>
      </c>
      <c r="R9">
        <v>2.6760000000000002</v>
      </c>
      <c r="S9">
        <v>3.149</v>
      </c>
      <c r="T9">
        <v>-0.94099999999999995</v>
      </c>
      <c r="U9">
        <v>1.4E-2</v>
      </c>
    </row>
    <row r="10" spans="1:21">
      <c r="A10">
        <v>450</v>
      </c>
      <c r="B10" s="1">
        <v>0.55274305555555558</v>
      </c>
      <c r="C10">
        <v>50000</v>
      </c>
      <c r="D10">
        <v>1336.15</v>
      </c>
      <c r="E10">
        <v>97.13</v>
      </c>
      <c r="F10" s="2">
        <v>8.6329999999999991</v>
      </c>
      <c r="G10" s="2">
        <v>-0.36449999999999999</v>
      </c>
      <c r="H10" s="2">
        <v>1.619</v>
      </c>
      <c r="I10" s="2">
        <v>1.3919999999999999</v>
      </c>
      <c r="J10" s="2">
        <f t="shared" si="1"/>
        <v>0.86329999999999996</v>
      </c>
      <c r="K10" s="2">
        <f t="shared" si="1"/>
        <v>-3.6449999999999996E-2</v>
      </c>
      <c r="L10" s="2">
        <f t="shared" si="2"/>
        <v>2.6211609999999996E-2</v>
      </c>
      <c r="M10" s="2">
        <f t="shared" si="0"/>
        <v>1.9376639999999997E-2</v>
      </c>
      <c r="N10" s="2">
        <f t="shared" si="3"/>
        <v>-9.7999999999999997E-3</v>
      </c>
      <c r="O10" s="3">
        <f t="shared" si="4"/>
        <v>18.753619830881505</v>
      </c>
      <c r="P10">
        <v>-0.1</v>
      </c>
      <c r="Q10">
        <v>0.217</v>
      </c>
      <c r="R10">
        <v>2.5369999999999999</v>
      </c>
      <c r="S10">
        <v>2.782</v>
      </c>
      <c r="T10">
        <v>-0.98</v>
      </c>
      <c r="U10">
        <v>1.4999999999999999E-2</v>
      </c>
    </row>
    <row r="11" spans="1:21">
      <c r="A11">
        <v>400</v>
      </c>
      <c r="B11" s="1">
        <v>0.55337962962962961</v>
      </c>
      <c r="C11">
        <v>50000</v>
      </c>
      <c r="D11">
        <v>1242.05</v>
      </c>
      <c r="E11">
        <v>98.21</v>
      </c>
      <c r="F11" s="2">
        <v>7.8869999999999996</v>
      </c>
      <c r="G11" s="2">
        <v>-0.39960000000000001</v>
      </c>
      <c r="H11" s="2">
        <v>1.599</v>
      </c>
      <c r="I11" s="2">
        <v>1.4490000000000001</v>
      </c>
      <c r="J11" s="2">
        <f t="shared" si="1"/>
        <v>0.78869999999999996</v>
      </c>
      <c r="K11" s="2">
        <f t="shared" si="1"/>
        <v>-3.9960000000000002E-2</v>
      </c>
      <c r="L11" s="2">
        <f t="shared" si="2"/>
        <v>2.5568009999999995E-2</v>
      </c>
      <c r="M11" s="2">
        <f t="shared" si="0"/>
        <v>2.0996009999999999E-2</v>
      </c>
      <c r="N11" s="2">
        <f t="shared" si="3"/>
        <v>-9.7099999999999999E-3</v>
      </c>
      <c r="O11" s="3">
        <f t="shared" si="4"/>
        <v>20.273868391023203</v>
      </c>
      <c r="P11">
        <v>6.0999999999999999E-2</v>
      </c>
      <c r="Q11">
        <v>6.3E-2</v>
      </c>
      <c r="R11">
        <v>2.6930000000000001</v>
      </c>
      <c r="S11">
        <v>2.746</v>
      </c>
      <c r="T11">
        <v>-0.97099999999999997</v>
      </c>
      <c r="U11">
        <v>1.6E-2</v>
      </c>
    </row>
    <row r="12" spans="1:21">
      <c r="A12">
        <v>350</v>
      </c>
      <c r="B12" s="1">
        <v>0.55408564814814809</v>
      </c>
      <c r="C12">
        <v>50000</v>
      </c>
      <c r="D12">
        <v>729.47</v>
      </c>
      <c r="E12">
        <v>98.22</v>
      </c>
      <c r="F12" s="2">
        <v>7.2089999999999996</v>
      </c>
      <c r="G12" s="2">
        <v>-0.3947</v>
      </c>
      <c r="H12" s="2">
        <v>1.53</v>
      </c>
      <c r="I12" s="2">
        <v>1.4770000000000001</v>
      </c>
      <c r="J12" s="2">
        <f t="shared" si="1"/>
        <v>0.72089999999999999</v>
      </c>
      <c r="K12" s="2">
        <f t="shared" si="1"/>
        <v>-3.9469999999999998E-2</v>
      </c>
      <c r="L12" s="2">
        <f t="shared" si="2"/>
        <v>2.3408999999999999E-2</v>
      </c>
      <c r="M12" s="2">
        <f t="shared" si="0"/>
        <v>2.1815290000000001E-2</v>
      </c>
      <c r="N12" s="2">
        <f t="shared" si="3"/>
        <v>-9.3200000000000002E-3</v>
      </c>
      <c r="O12" s="3">
        <f t="shared" si="4"/>
        <v>21.223470661672909</v>
      </c>
      <c r="P12">
        <v>0.25</v>
      </c>
      <c r="Q12">
        <v>-0.10299999999999999</v>
      </c>
      <c r="R12">
        <v>2.794</v>
      </c>
      <c r="S12">
        <v>2.7410000000000001</v>
      </c>
      <c r="T12">
        <v>-0.93200000000000005</v>
      </c>
      <c r="U12">
        <v>1.4999999999999999E-2</v>
      </c>
    </row>
    <row r="13" spans="1:21">
      <c r="A13">
        <v>300</v>
      </c>
      <c r="B13" s="1">
        <v>0.55502314814814813</v>
      </c>
      <c r="C13">
        <v>50000</v>
      </c>
      <c r="D13">
        <v>799.44</v>
      </c>
      <c r="E13">
        <v>98.16</v>
      </c>
      <c r="F13" s="2">
        <v>6.6589999999999998</v>
      </c>
      <c r="G13" s="2">
        <v>-0.31009999999999999</v>
      </c>
      <c r="H13" s="2">
        <v>1.3939999999999999</v>
      </c>
      <c r="I13" s="2">
        <v>1.4079999999999999</v>
      </c>
      <c r="J13" s="2">
        <f t="shared" si="1"/>
        <v>0.66589999999999994</v>
      </c>
      <c r="K13" s="2">
        <f t="shared" si="1"/>
        <v>-3.1009999999999999E-2</v>
      </c>
      <c r="L13" s="2">
        <f t="shared" si="2"/>
        <v>1.9432359999999999E-2</v>
      </c>
      <c r="M13" s="2">
        <f t="shared" si="0"/>
        <v>1.9824639999999994E-2</v>
      </c>
      <c r="N13" s="2">
        <f t="shared" si="3"/>
        <v>-7.7000000000000002E-3</v>
      </c>
      <c r="O13" s="3">
        <f t="shared" si="4"/>
        <v>20.934074185313108</v>
      </c>
      <c r="P13">
        <v>0.34899999999999998</v>
      </c>
      <c r="Q13">
        <v>-0.23499999999999999</v>
      </c>
      <c r="R13">
        <v>3.0750000000000002</v>
      </c>
      <c r="S13">
        <v>2.8679999999999999</v>
      </c>
      <c r="T13">
        <v>-0.77</v>
      </c>
      <c r="U13">
        <v>1.2999999999999999E-2</v>
      </c>
    </row>
    <row r="14" spans="1:21">
      <c r="A14">
        <v>250</v>
      </c>
      <c r="B14" s="1">
        <v>0.55592592592592593</v>
      </c>
      <c r="C14">
        <v>50000</v>
      </c>
      <c r="D14">
        <v>943.03</v>
      </c>
      <c r="E14">
        <v>98.11</v>
      </c>
      <c r="F14" s="2">
        <v>6.1619999999999999</v>
      </c>
      <c r="G14" s="2">
        <v>-0.25890000000000002</v>
      </c>
      <c r="H14" s="2">
        <v>1.258</v>
      </c>
      <c r="I14" s="2">
        <v>1.35</v>
      </c>
      <c r="J14" s="2">
        <f t="shared" si="1"/>
        <v>0.61619999999999997</v>
      </c>
      <c r="K14" s="2">
        <f t="shared" si="1"/>
        <v>-2.5890000000000003E-2</v>
      </c>
      <c r="L14" s="2">
        <f t="shared" si="2"/>
        <v>1.5825639999999998E-2</v>
      </c>
      <c r="M14" s="2">
        <f t="shared" si="0"/>
        <v>1.8225000000000002E-2</v>
      </c>
      <c r="N14" s="2">
        <f t="shared" si="3"/>
        <v>-5.2700000000000004E-3</v>
      </c>
      <c r="O14" s="3">
        <f t="shared" si="4"/>
        <v>20.415449529373578</v>
      </c>
      <c r="P14">
        <v>0.44</v>
      </c>
      <c r="Q14">
        <v>-0.38800000000000001</v>
      </c>
      <c r="R14">
        <v>3.2610000000000001</v>
      </c>
      <c r="S14">
        <v>3.04</v>
      </c>
      <c r="T14">
        <v>-0.52700000000000002</v>
      </c>
      <c r="U14">
        <v>1.0999999999999999E-2</v>
      </c>
    </row>
    <row r="15" spans="1:21">
      <c r="A15">
        <v>200</v>
      </c>
      <c r="B15" s="1">
        <v>0.55667824074074079</v>
      </c>
      <c r="C15">
        <v>50000</v>
      </c>
      <c r="D15">
        <v>875.46</v>
      </c>
      <c r="E15">
        <v>98.7</v>
      </c>
      <c r="F15" s="2">
        <v>5.923</v>
      </c>
      <c r="G15" s="2">
        <v>-0.12920000000000001</v>
      </c>
      <c r="H15" s="2">
        <v>1.143</v>
      </c>
      <c r="I15" s="2">
        <v>1.262</v>
      </c>
      <c r="J15" s="2">
        <f t="shared" si="1"/>
        <v>0.59230000000000005</v>
      </c>
      <c r="K15" s="2">
        <f t="shared" si="1"/>
        <v>-1.2920000000000001E-2</v>
      </c>
      <c r="L15" s="2">
        <f t="shared" si="2"/>
        <v>1.306449E-2</v>
      </c>
      <c r="M15" s="2">
        <f t="shared" si="0"/>
        <v>1.592644E-2</v>
      </c>
      <c r="N15" s="2">
        <f t="shared" si="3"/>
        <v>-2.5000000000000001E-3</v>
      </c>
      <c r="O15" s="3">
        <f t="shared" si="4"/>
        <v>19.297653216275535</v>
      </c>
      <c r="P15">
        <v>0.35799999999999998</v>
      </c>
      <c r="Q15">
        <v>-0.42699999999999999</v>
      </c>
      <c r="R15">
        <v>3.2090000000000001</v>
      </c>
      <c r="S15">
        <v>3.3620000000000001</v>
      </c>
      <c r="T15">
        <v>-0.25</v>
      </c>
      <c r="U15">
        <v>8.9999999999999993E-3</v>
      </c>
    </row>
    <row r="16" spans="1:21">
      <c r="A16">
        <v>150</v>
      </c>
      <c r="B16" s="1">
        <v>0.5575</v>
      </c>
      <c r="C16">
        <v>50000</v>
      </c>
      <c r="D16">
        <v>827.63</v>
      </c>
      <c r="E16">
        <v>98.38</v>
      </c>
      <c r="F16" s="2">
        <v>5.7869999999999999</v>
      </c>
      <c r="G16" s="2">
        <v>-7.9339999999999994E-2</v>
      </c>
      <c r="H16" s="2">
        <v>1.0740000000000001</v>
      </c>
      <c r="I16" s="2">
        <v>1.151</v>
      </c>
      <c r="J16" s="2">
        <f t="shared" si="1"/>
        <v>0.57869999999999999</v>
      </c>
      <c r="K16" s="2">
        <f t="shared" si="1"/>
        <v>-7.9340000000000001E-3</v>
      </c>
      <c r="L16" s="2">
        <f t="shared" si="2"/>
        <v>1.1534760000000002E-2</v>
      </c>
      <c r="M16" s="2">
        <f t="shared" si="0"/>
        <v>1.3248010000000001E-2</v>
      </c>
      <c r="N16" s="2">
        <f t="shared" si="3"/>
        <v>-7.0999999999999991E-4</v>
      </c>
      <c r="O16" s="3">
        <f t="shared" si="4"/>
        <v>18.558838776568169</v>
      </c>
      <c r="P16">
        <v>0.35799999999999998</v>
      </c>
      <c r="Q16">
        <v>-0.51200000000000001</v>
      </c>
      <c r="R16">
        <v>3.1739999999999999</v>
      </c>
      <c r="S16">
        <v>3.8</v>
      </c>
      <c r="T16">
        <v>-7.0999999999999994E-2</v>
      </c>
      <c r="U16">
        <v>8.0000000000000002E-3</v>
      </c>
    </row>
    <row r="17" spans="1:21">
      <c r="A17">
        <v>100</v>
      </c>
      <c r="B17" s="1">
        <v>0.55834490740740739</v>
      </c>
      <c r="C17">
        <v>50000</v>
      </c>
      <c r="D17">
        <v>685.34</v>
      </c>
      <c r="E17">
        <v>98.23</v>
      </c>
      <c r="F17" s="2">
        <v>5.8280000000000003</v>
      </c>
      <c r="G17" s="2">
        <v>-2.7789999999999999E-2</v>
      </c>
      <c r="H17" s="2">
        <v>1.0740000000000001</v>
      </c>
      <c r="I17" s="2">
        <v>1.0669999999999999</v>
      </c>
      <c r="J17" s="2">
        <f t="shared" si="1"/>
        <v>0.58279999999999998</v>
      </c>
      <c r="K17" s="2">
        <f t="shared" si="1"/>
        <v>-2.7789999999999998E-3</v>
      </c>
      <c r="L17" s="2">
        <f t="shared" si="2"/>
        <v>1.1534760000000002E-2</v>
      </c>
      <c r="M17" s="2">
        <f t="shared" si="0"/>
        <v>1.1384889999999998E-2</v>
      </c>
      <c r="N17" s="2">
        <f t="shared" si="3"/>
        <v>2.0000000000000001E-4</v>
      </c>
      <c r="O17" s="3">
        <f t="shared" si="4"/>
        <v>18.42827728208648</v>
      </c>
      <c r="P17">
        <v>0.26300000000000001</v>
      </c>
      <c r="Q17">
        <v>-0.36399999999999999</v>
      </c>
      <c r="R17">
        <v>2.97</v>
      </c>
      <c r="S17">
        <v>3.6709999999999998</v>
      </c>
      <c r="T17">
        <v>0.02</v>
      </c>
      <c r="U17">
        <v>7.0000000000000001E-3</v>
      </c>
    </row>
    <row r="18" spans="1:21">
      <c r="A18">
        <v>50</v>
      </c>
      <c r="B18" s="1">
        <v>0.55936342592592592</v>
      </c>
      <c r="C18">
        <v>50000</v>
      </c>
      <c r="D18">
        <v>1042.22</v>
      </c>
      <c r="E18">
        <v>98.25</v>
      </c>
      <c r="F18" s="2">
        <v>5.8929999999999998</v>
      </c>
      <c r="G18" s="2">
        <v>-4.4299999999999999E-2</v>
      </c>
      <c r="H18" s="2">
        <v>1.093</v>
      </c>
      <c r="I18" s="2">
        <v>1.056</v>
      </c>
      <c r="J18" s="2">
        <f t="shared" si="1"/>
        <v>0.58929999999999993</v>
      </c>
      <c r="K18" s="2">
        <f t="shared" si="1"/>
        <v>-4.4299999999999999E-3</v>
      </c>
      <c r="L18" s="2">
        <f t="shared" si="2"/>
        <v>1.1946489999999999E-2</v>
      </c>
      <c r="M18" s="2">
        <f t="shared" si="0"/>
        <v>1.1151359999999999E-2</v>
      </c>
      <c r="N18" s="2">
        <f t="shared" si="3"/>
        <v>5.6000000000000006E-4</v>
      </c>
      <c r="O18" s="3">
        <f t="shared" si="4"/>
        <v>18.547429153232649</v>
      </c>
      <c r="P18">
        <v>0.221</v>
      </c>
      <c r="Q18">
        <v>-0.26100000000000001</v>
      </c>
      <c r="R18">
        <v>2.8730000000000002</v>
      </c>
      <c r="S18">
        <v>3.6030000000000002</v>
      </c>
      <c r="T18">
        <v>5.6000000000000001E-2</v>
      </c>
      <c r="U18">
        <v>7.0000000000000001E-3</v>
      </c>
    </row>
    <row r="19" spans="1:21">
      <c r="A19">
        <v>0</v>
      </c>
      <c r="B19" s="1">
        <v>0.56005787037037036</v>
      </c>
      <c r="C19">
        <v>50000</v>
      </c>
      <c r="D19">
        <v>761.91</v>
      </c>
      <c r="E19">
        <v>98.4</v>
      </c>
      <c r="F19" s="2">
        <v>5.9889999999999999</v>
      </c>
      <c r="G19" s="2">
        <v>-2.9640000000000001E-3</v>
      </c>
      <c r="H19" s="2">
        <v>1.089</v>
      </c>
      <c r="I19" s="2">
        <v>0.98819999999999997</v>
      </c>
      <c r="J19" s="2">
        <f t="shared" si="1"/>
        <v>0.59889999999999999</v>
      </c>
      <c r="K19" s="2">
        <f t="shared" si="1"/>
        <v>-2.9639999999999999E-4</v>
      </c>
      <c r="L19" s="2">
        <f t="shared" si="2"/>
        <v>1.1859209999999999E-2</v>
      </c>
      <c r="M19" s="2">
        <f t="shared" si="0"/>
        <v>9.7653923999999979E-3</v>
      </c>
      <c r="N19" s="2">
        <f t="shared" si="3"/>
        <v>0</v>
      </c>
      <c r="O19" s="3">
        <f t="shared" si="4"/>
        <v>18.183336116213056</v>
      </c>
      <c r="P19">
        <v>0.19500000000000001</v>
      </c>
      <c r="Q19">
        <v>-0.10299999999999999</v>
      </c>
      <c r="R19">
        <v>2.8</v>
      </c>
      <c r="S19">
        <v>3.5310000000000001</v>
      </c>
      <c r="T19">
        <v>0</v>
      </c>
      <c r="U19">
        <v>7.0000000000000001E-3</v>
      </c>
    </row>
    <row r="20" spans="1:21">
      <c r="A20">
        <v>-50</v>
      </c>
      <c r="B20" s="1">
        <v>0.56103009259259262</v>
      </c>
      <c r="C20">
        <v>50000</v>
      </c>
      <c r="D20">
        <v>899.39</v>
      </c>
      <c r="E20">
        <v>98.15</v>
      </c>
      <c r="F20" s="2">
        <v>6.032</v>
      </c>
      <c r="G20" s="2">
        <v>-6.5440000000000003E-3</v>
      </c>
      <c r="H20" s="2">
        <v>1.0820000000000001</v>
      </c>
      <c r="I20" s="2">
        <v>1.0449999999999999</v>
      </c>
      <c r="J20" s="2">
        <f t="shared" si="1"/>
        <v>0.60319999999999996</v>
      </c>
      <c r="K20" s="2">
        <f t="shared" si="1"/>
        <v>-6.5440000000000008E-4</v>
      </c>
      <c r="L20" s="2">
        <f t="shared" si="2"/>
        <v>1.1707240000000001E-2</v>
      </c>
      <c r="M20" s="2">
        <f t="shared" si="0"/>
        <v>1.0920249999999999E-2</v>
      </c>
      <c r="N20" s="2">
        <f t="shared" si="3"/>
        <v>-2.5000000000000001E-4</v>
      </c>
      <c r="O20" s="3">
        <f t="shared" si="4"/>
        <v>17.937665782493369</v>
      </c>
      <c r="P20">
        <v>0.114</v>
      </c>
      <c r="Q20">
        <v>6.3E-2</v>
      </c>
      <c r="R20">
        <v>2.915</v>
      </c>
      <c r="S20">
        <v>3.5939999999999999</v>
      </c>
      <c r="T20">
        <v>-2.5000000000000001E-2</v>
      </c>
      <c r="U20">
        <v>7.0000000000000001E-3</v>
      </c>
    </row>
    <row r="21" spans="1:21">
      <c r="A21">
        <v>-100</v>
      </c>
      <c r="B21" s="1">
        <v>0.56189814814814809</v>
      </c>
      <c r="C21">
        <v>50000</v>
      </c>
      <c r="D21">
        <v>772.22</v>
      </c>
      <c r="E21">
        <v>98.49</v>
      </c>
      <c r="F21" s="2">
        <v>5.9859999999999998</v>
      </c>
      <c r="G21" s="2">
        <v>-2.7210000000000002E-2</v>
      </c>
      <c r="H21" s="2">
        <v>1.0309999999999999</v>
      </c>
      <c r="I21" s="2">
        <v>1.036</v>
      </c>
      <c r="J21" s="2">
        <f t="shared" si="1"/>
        <v>0.59860000000000002</v>
      </c>
      <c r="K21" s="2">
        <f t="shared" si="1"/>
        <v>-2.7210000000000003E-3</v>
      </c>
      <c r="L21" s="2">
        <f t="shared" si="2"/>
        <v>1.0629609999999999E-2</v>
      </c>
      <c r="M21" s="2">
        <f t="shared" si="0"/>
        <v>1.073296E-2</v>
      </c>
      <c r="N21" s="2">
        <f t="shared" si="3"/>
        <v>-5.0000000000000001E-4</v>
      </c>
      <c r="O21" s="3">
        <f t="shared" si="4"/>
        <v>17.223521550283994</v>
      </c>
      <c r="P21">
        <v>0.17599999999999999</v>
      </c>
      <c r="Q21">
        <v>-3.0000000000000001E-3</v>
      </c>
      <c r="R21">
        <v>2.9449999999999998</v>
      </c>
      <c r="S21">
        <v>3.3679999999999999</v>
      </c>
      <c r="T21">
        <v>-0.05</v>
      </c>
      <c r="U21">
        <v>7.0000000000000001E-3</v>
      </c>
    </row>
    <row r="22" spans="1:21">
      <c r="A22">
        <v>-150</v>
      </c>
      <c r="B22" s="1">
        <v>0.56282407407407409</v>
      </c>
      <c r="C22">
        <v>50000</v>
      </c>
      <c r="D22">
        <v>563.54</v>
      </c>
      <c r="E22">
        <v>98.15</v>
      </c>
      <c r="F22" s="2">
        <v>5.9530000000000003</v>
      </c>
      <c r="G22" s="2">
        <v>1.866E-2</v>
      </c>
      <c r="H22" s="2">
        <v>1.0289999999999999</v>
      </c>
      <c r="I22" s="2">
        <v>1.054</v>
      </c>
      <c r="J22" s="2">
        <f t="shared" si="1"/>
        <v>0.59530000000000005</v>
      </c>
      <c r="K22" s="2">
        <f t="shared" si="1"/>
        <v>1.866E-3</v>
      </c>
      <c r="L22" s="2">
        <f t="shared" si="2"/>
        <v>1.0588409999999998E-2</v>
      </c>
      <c r="M22" s="2">
        <f t="shared" si="0"/>
        <v>1.1109160000000002E-2</v>
      </c>
      <c r="N22" s="2">
        <f t="shared" si="3"/>
        <v>-1.25E-3</v>
      </c>
      <c r="O22" s="3">
        <f t="shared" si="4"/>
        <v>17.285402318158908</v>
      </c>
      <c r="P22">
        <v>0.11799999999999999</v>
      </c>
      <c r="Q22">
        <v>6.2E-2</v>
      </c>
      <c r="R22">
        <v>2.97</v>
      </c>
      <c r="S22">
        <v>3.2330000000000001</v>
      </c>
      <c r="T22">
        <v>-0.125</v>
      </c>
      <c r="U22">
        <v>7.0000000000000001E-3</v>
      </c>
    </row>
    <row r="23" spans="1:21">
      <c r="A23">
        <v>-200</v>
      </c>
      <c r="B23" s="1">
        <v>0.5640856481481481</v>
      </c>
      <c r="C23">
        <v>50000</v>
      </c>
      <c r="D23">
        <v>825.86</v>
      </c>
      <c r="E23">
        <v>98.67</v>
      </c>
      <c r="F23" s="2">
        <v>5.9169999999999998</v>
      </c>
      <c r="G23" s="2">
        <v>7.1110000000000007E-2</v>
      </c>
      <c r="H23" s="2">
        <v>0.98450000000000004</v>
      </c>
      <c r="I23" s="2">
        <v>1.071</v>
      </c>
      <c r="J23" s="2">
        <f t="shared" si="1"/>
        <v>0.5917</v>
      </c>
      <c r="K23" s="2">
        <f t="shared" si="1"/>
        <v>7.111000000000001E-3</v>
      </c>
      <c r="L23" s="2">
        <f t="shared" si="2"/>
        <v>9.6924025000000025E-3</v>
      </c>
      <c r="M23" s="2">
        <f t="shared" si="0"/>
        <v>1.147041E-2</v>
      </c>
      <c r="N23" s="2">
        <f t="shared" si="3"/>
        <v>-6.4000000000000005E-4</v>
      </c>
      <c r="O23" s="3">
        <f t="shared" si="4"/>
        <v>16.638499239479469</v>
      </c>
      <c r="P23">
        <v>0.17100000000000001</v>
      </c>
      <c r="Q23">
        <v>0.13900000000000001</v>
      </c>
      <c r="R23">
        <v>3.01</v>
      </c>
      <c r="S23">
        <v>3.194</v>
      </c>
      <c r="T23">
        <v>-6.4000000000000001E-2</v>
      </c>
      <c r="U23">
        <v>7.0000000000000001E-3</v>
      </c>
    </row>
    <row r="24" spans="1:21">
      <c r="A24">
        <v>-250</v>
      </c>
      <c r="B24" s="1">
        <v>0.56512731481481482</v>
      </c>
      <c r="C24">
        <v>50000</v>
      </c>
      <c r="D24">
        <v>752.9</v>
      </c>
      <c r="E24">
        <v>97.82</v>
      </c>
      <c r="F24" s="2">
        <v>5.8789999999999996</v>
      </c>
      <c r="G24" s="2">
        <v>7.6480000000000006E-2</v>
      </c>
      <c r="H24" s="2">
        <v>0.97019999999999995</v>
      </c>
      <c r="I24" s="2">
        <v>1.0609999999999999</v>
      </c>
      <c r="J24" s="2">
        <f t="shared" si="1"/>
        <v>0.58789999999999998</v>
      </c>
      <c r="K24" s="2">
        <f t="shared" si="1"/>
        <v>7.6480000000000003E-3</v>
      </c>
      <c r="L24" s="2">
        <f t="shared" si="2"/>
        <v>9.4128803999999986E-3</v>
      </c>
      <c r="M24" s="2">
        <f t="shared" si="0"/>
        <v>1.125721E-2</v>
      </c>
      <c r="N24" s="2">
        <f t="shared" si="3"/>
        <v>-5.5000000000000003E-4</v>
      </c>
      <c r="O24" s="3">
        <f t="shared" si="4"/>
        <v>16.502806599761865</v>
      </c>
      <c r="P24">
        <v>0.14699999999999999</v>
      </c>
      <c r="Q24">
        <v>0.13700000000000001</v>
      </c>
      <c r="R24">
        <v>3.0209999999999999</v>
      </c>
      <c r="S24">
        <v>2.9129999999999998</v>
      </c>
      <c r="T24">
        <v>-5.5E-2</v>
      </c>
      <c r="U24">
        <v>6.0000000000000001E-3</v>
      </c>
    </row>
    <row r="25" spans="1:21">
      <c r="A25">
        <v>-300</v>
      </c>
      <c r="B25" s="1">
        <v>0.56608796296296293</v>
      </c>
      <c r="C25">
        <v>50000</v>
      </c>
      <c r="D25">
        <v>852.11</v>
      </c>
      <c r="E25">
        <v>97.67</v>
      </c>
      <c r="F25" s="2">
        <v>5.8929999999999998</v>
      </c>
      <c r="G25" s="2">
        <v>7.5550000000000006E-2</v>
      </c>
      <c r="H25" s="2">
        <v>0.94789999999999996</v>
      </c>
      <c r="I25" s="2">
        <v>1.0469999999999999</v>
      </c>
      <c r="J25" s="2">
        <f t="shared" si="1"/>
        <v>0.58929999999999993</v>
      </c>
      <c r="K25" s="2">
        <f t="shared" si="1"/>
        <v>7.555000000000001E-3</v>
      </c>
      <c r="L25" s="2">
        <f t="shared" si="2"/>
        <v>8.9851441000000001E-3</v>
      </c>
      <c r="M25" s="2">
        <f t="shared" si="0"/>
        <v>1.0962089999999997E-2</v>
      </c>
      <c r="N25" s="2">
        <f t="shared" si="3"/>
        <v>2.8000000000000003E-4</v>
      </c>
      <c r="O25" s="3">
        <f t="shared" si="4"/>
        <v>16.085185813677242</v>
      </c>
      <c r="P25">
        <v>0.16500000000000001</v>
      </c>
      <c r="Q25">
        <v>9.4E-2</v>
      </c>
      <c r="R25">
        <v>2.9209999999999998</v>
      </c>
      <c r="S25">
        <v>2.887</v>
      </c>
      <c r="T25">
        <v>2.8000000000000001E-2</v>
      </c>
      <c r="U25">
        <v>6.0000000000000001E-3</v>
      </c>
    </row>
    <row r="26" spans="1:21">
      <c r="A26">
        <v>-350</v>
      </c>
      <c r="B26" s="1">
        <v>0.56694444444444447</v>
      </c>
      <c r="C26">
        <v>50000</v>
      </c>
      <c r="D26">
        <v>621.69000000000005</v>
      </c>
      <c r="E26">
        <v>97.38</v>
      </c>
      <c r="F26" s="2">
        <v>5.9790000000000001</v>
      </c>
      <c r="G26" s="2">
        <v>0.10349999999999999</v>
      </c>
      <c r="H26" s="2">
        <v>0.97350000000000003</v>
      </c>
      <c r="I26" s="2">
        <v>1.0660000000000001</v>
      </c>
      <c r="J26" s="2">
        <f t="shared" si="1"/>
        <v>0.59789999999999999</v>
      </c>
      <c r="K26" s="2">
        <f t="shared" si="1"/>
        <v>1.035E-2</v>
      </c>
      <c r="L26" s="2">
        <f t="shared" si="2"/>
        <v>9.4770225000000013E-3</v>
      </c>
      <c r="M26" s="2">
        <f t="shared" si="0"/>
        <v>1.136356E-2</v>
      </c>
      <c r="N26" s="2">
        <f t="shared" si="3"/>
        <v>8.5000000000000006E-4</v>
      </c>
      <c r="O26" s="3">
        <f t="shared" si="4"/>
        <v>16.281986954340191</v>
      </c>
      <c r="P26">
        <v>0.22600000000000001</v>
      </c>
      <c r="Q26">
        <v>0.106</v>
      </c>
      <c r="R26">
        <v>2.9359999999999999</v>
      </c>
      <c r="S26">
        <v>2.8730000000000002</v>
      </c>
      <c r="T26">
        <v>8.5000000000000006E-2</v>
      </c>
      <c r="U26">
        <v>6.0000000000000001E-3</v>
      </c>
    </row>
    <row r="27" spans="1:21">
      <c r="A27">
        <v>-400</v>
      </c>
      <c r="B27" s="1">
        <v>0.56819444444444445</v>
      </c>
      <c r="C27">
        <v>50000</v>
      </c>
      <c r="D27">
        <v>535.97</v>
      </c>
      <c r="E27">
        <v>96.96</v>
      </c>
      <c r="F27" s="2">
        <v>6.1079999999999997</v>
      </c>
      <c r="G27" s="2">
        <v>0.13200000000000001</v>
      </c>
      <c r="H27" s="2">
        <v>0.96440000000000003</v>
      </c>
      <c r="I27" s="2">
        <v>1.054</v>
      </c>
      <c r="J27" s="2">
        <f t="shared" si="1"/>
        <v>0.61080000000000001</v>
      </c>
      <c r="K27" s="2">
        <f t="shared" si="1"/>
        <v>1.32E-2</v>
      </c>
      <c r="L27" s="2">
        <f t="shared" si="2"/>
        <v>9.3006736E-3</v>
      </c>
      <c r="M27" s="2">
        <f t="shared" si="0"/>
        <v>1.1109160000000002E-2</v>
      </c>
      <c r="N27" s="2">
        <f t="shared" si="3"/>
        <v>1.6000000000000001E-3</v>
      </c>
      <c r="O27" s="3">
        <f t="shared" si="4"/>
        <v>15.789129011132941</v>
      </c>
      <c r="P27">
        <v>0.115</v>
      </c>
      <c r="Q27">
        <v>6.4000000000000001E-2</v>
      </c>
      <c r="R27">
        <v>2.931</v>
      </c>
      <c r="S27">
        <v>2.8010000000000002</v>
      </c>
      <c r="T27">
        <v>0.16</v>
      </c>
      <c r="U27">
        <v>6.0000000000000001E-3</v>
      </c>
    </row>
    <row r="28" spans="1:21">
      <c r="A28">
        <v>-450</v>
      </c>
      <c r="B28" s="1">
        <v>0.56949074074074069</v>
      </c>
      <c r="C28">
        <v>50000</v>
      </c>
      <c r="D28">
        <v>566.78</v>
      </c>
      <c r="E28">
        <v>97.48</v>
      </c>
      <c r="F28" s="2">
        <v>6.2850000000000001</v>
      </c>
      <c r="G28" s="2">
        <v>0.11940000000000001</v>
      </c>
      <c r="H28" s="2">
        <v>0.96619999999999995</v>
      </c>
      <c r="I28" s="2">
        <v>1.0720000000000001</v>
      </c>
      <c r="J28" s="2">
        <f t="shared" si="1"/>
        <v>0.62850000000000006</v>
      </c>
      <c r="K28" s="2">
        <f t="shared" si="1"/>
        <v>1.1940000000000001E-2</v>
      </c>
      <c r="L28" s="2">
        <f t="shared" si="2"/>
        <v>9.3354244000000003E-3</v>
      </c>
      <c r="M28" s="2">
        <f t="shared" si="0"/>
        <v>1.1491840000000001E-2</v>
      </c>
      <c r="N28" s="2">
        <f t="shared" si="3"/>
        <v>1.97E-3</v>
      </c>
      <c r="O28" s="3">
        <f t="shared" si="4"/>
        <v>15.373110580747811</v>
      </c>
      <c r="P28">
        <v>0.113</v>
      </c>
      <c r="Q28">
        <v>2.5000000000000001E-2</v>
      </c>
      <c r="R28">
        <v>3.0070000000000001</v>
      </c>
      <c r="S28">
        <v>2.7429999999999999</v>
      </c>
      <c r="T28">
        <v>0.19700000000000001</v>
      </c>
      <c r="U28">
        <v>7.0000000000000001E-3</v>
      </c>
    </row>
    <row r="29" spans="1:21">
      <c r="A29">
        <v>-500</v>
      </c>
      <c r="B29" s="1">
        <v>0.57067129629629632</v>
      </c>
      <c r="C29">
        <v>50000</v>
      </c>
      <c r="D29">
        <v>715.23</v>
      </c>
      <c r="E29">
        <v>97.54</v>
      </c>
      <c r="F29" s="2">
        <v>6.4710000000000001</v>
      </c>
      <c r="G29" s="2">
        <v>8.7370000000000003E-2</v>
      </c>
      <c r="H29" s="2">
        <v>1.024</v>
      </c>
      <c r="I29" s="2">
        <v>1.0589999999999999</v>
      </c>
      <c r="J29" s="2">
        <f t="shared" si="1"/>
        <v>0.64710000000000001</v>
      </c>
      <c r="K29" s="2">
        <f t="shared" si="1"/>
        <v>8.737E-3</v>
      </c>
      <c r="L29" s="2">
        <f t="shared" si="2"/>
        <v>1.048576E-2</v>
      </c>
      <c r="M29" s="2">
        <f t="shared" si="0"/>
        <v>1.1214809999999999E-2</v>
      </c>
      <c r="N29" s="2">
        <f t="shared" si="3"/>
        <v>2.31E-3</v>
      </c>
      <c r="O29" s="3">
        <f t="shared" si="4"/>
        <v>15.824447535156855</v>
      </c>
      <c r="P29">
        <v>6.5000000000000002E-2</v>
      </c>
      <c r="Q29">
        <v>-5.6000000000000001E-2</v>
      </c>
      <c r="R29">
        <v>2.992</v>
      </c>
      <c r="S29">
        <v>2.843</v>
      </c>
      <c r="T29">
        <v>0.23100000000000001</v>
      </c>
      <c r="U29">
        <v>7.0000000000000001E-3</v>
      </c>
    </row>
    <row r="30" spans="1:21">
      <c r="A30">
        <v>-550</v>
      </c>
      <c r="B30" s="1">
        <v>0.57170138888888888</v>
      </c>
      <c r="C30">
        <v>50000</v>
      </c>
      <c r="D30">
        <v>854.22</v>
      </c>
      <c r="E30">
        <v>97.36</v>
      </c>
      <c r="F30" s="2">
        <v>6.7729999999999997</v>
      </c>
      <c r="G30" s="2">
        <v>0.16</v>
      </c>
      <c r="H30" s="2">
        <v>1.022</v>
      </c>
      <c r="I30" s="2">
        <v>1.046</v>
      </c>
      <c r="J30" s="2">
        <f t="shared" si="1"/>
        <v>0.67730000000000001</v>
      </c>
      <c r="K30" s="2">
        <f t="shared" si="1"/>
        <v>1.6E-2</v>
      </c>
      <c r="L30" s="2">
        <f t="shared" si="2"/>
        <v>1.044484E-2</v>
      </c>
      <c r="M30" s="2">
        <f t="shared" si="0"/>
        <v>1.094116E-2</v>
      </c>
      <c r="N30" s="2">
        <f t="shared" si="3"/>
        <v>2.8100000000000004E-3</v>
      </c>
      <c r="O30" s="3">
        <f t="shared" si="4"/>
        <v>15.089325262069984</v>
      </c>
      <c r="P30">
        <v>-6.4000000000000001E-2</v>
      </c>
      <c r="Q30">
        <v>-6.8000000000000005E-2</v>
      </c>
      <c r="R30">
        <v>2.9089999999999998</v>
      </c>
      <c r="S30">
        <v>2.8170000000000002</v>
      </c>
      <c r="T30">
        <v>0.28100000000000003</v>
      </c>
      <c r="U30">
        <v>7.0000000000000001E-3</v>
      </c>
    </row>
    <row r="31" spans="1:21">
      <c r="A31">
        <v>-600</v>
      </c>
      <c r="B31" s="1">
        <v>0.57265046296296296</v>
      </c>
      <c r="C31">
        <v>50000</v>
      </c>
      <c r="D31">
        <v>664.38</v>
      </c>
      <c r="E31">
        <v>97.4</v>
      </c>
      <c r="F31" s="2">
        <v>7.0330000000000004</v>
      </c>
      <c r="G31" s="2">
        <v>9.4089999999999993E-2</v>
      </c>
      <c r="H31" s="2">
        <v>1.042</v>
      </c>
      <c r="I31" s="2">
        <v>1.032</v>
      </c>
      <c r="J31" s="2">
        <f t="shared" si="1"/>
        <v>0.70330000000000004</v>
      </c>
      <c r="K31" s="2">
        <f t="shared" si="1"/>
        <v>9.408999999999999E-3</v>
      </c>
      <c r="L31" s="2">
        <f t="shared" si="2"/>
        <v>1.085764E-2</v>
      </c>
      <c r="M31" s="2">
        <f t="shared" si="0"/>
        <v>1.065024E-2</v>
      </c>
      <c r="N31" s="2">
        <f t="shared" si="3"/>
        <v>2.99E-3</v>
      </c>
      <c r="O31" s="3">
        <f t="shared" si="4"/>
        <v>14.815868050618512</v>
      </c>
      <c r="P31">
        <v>-5.6000000000000001E-2</v>
      </c>
      <c r="Q31">
        <v>-0.17499999999999999</v>
      </c>
      <c r="R31">
        <v>2.8980000000000001</v>
      </c>
      <c r="S31">
        <v>2.9</v>
      </c>
      <c r="T31">
        <v>0.29899999999999999</v>
      </c>
      <c r="U31">
        <v>7.0000000000000001E-3</v>
      </c>
    </row>
    <row r="32" spans="1:21">
      <c r="A32">
        <v>-650</v>
      </c>
      <c r="B32" s="1">
        <v>0.57414351851851853</v>
      </c>
      <c r="C32">
        <v>50000</v>
      </c>
      <c r="D32">
        <v>685.75</v>
      </c>
      <c r="E32">
        <v>97.64</v>
      </c>
      <c r="F32" s="2">
        <v>7.2839999999999998</v>
      </c>
      <c r="G32" s="2">
        <v>6.2950000000000006E-2</v>
      </c>
      <c r="H32" s="2">
        <v>1.0609999999999999</v>
      </c>
      <c r="I32" s="2">
        <v>1.0269999999999999</v>
      </c>
      <c r="J32" s="2">
        <f t="shared" si="1"/>
        <v>0.72839999999999994</v>
      </c>
      <c r="K32" s="2">
        <f t="shared" si="1"/>
        <v>6.2950000000000002E-3</v>
      </c>
      <c r="L32" s="2">
        <f t="shared" si="2"/>
        <v>1.125721E-2</v>
      </c>
      <c r="M32" s="2">
        <f t="shared" si="0"/>
        <v>1.0547289999999997E-2</v>
      </c>
      <c r="N32" s="2">
        <f t="shared" si="3"/>
        <v>3.7799999999999999E-3</v>
      </c>
      <c r="O32" s="3">
        <f t="shared" si="4"/>
        <v>14.566172432729269</v>
      </c>
      <c r="P32">
        <v>-0.14199999999999999</v>
      </c>
      <c r="Q32">
        <v>-0.19800000000000001</v>
      </c>
      <c r="R32">
        <v>2.8540000000000001</v>
      </c>
      <c r="S32">
        <v>2.94</v>
      </c>
      <c r="T32">
        <v>0.378</v>
      </c>
      <c r="U32">
        <v>7.0000000000000001E-3</v>
      </c>
    </row>
    <row r="33" spans="1:21">
      <c r="A33">
        <v>-700</v>
      </c>
      <c r="B33" s="1">
        <v>0.57519675925925928</v>
      </c>
      <c r="C33">
        <v>50000</v>
      </c>
      <c r="D33">
        <v>638.78</v>
      </c>
      <c r="E33">
        <v>97.09</v>
      </c>
      <c r="F33" s="2">
        <v>7.6429999999999998</v>
      </c>
      <c r="G33" s="2">
        <v>3.4020000000000002E-2</v>
      </c>
      <c r="H33" s="2">
        <v>1.042</v>
      </c>
      <c r="I33" s="2">
        <v>0.98750000000000004</v>
      </c>
      <c r="J33" s="2">
        <f t="shared" si="1"/>
        <v>0.76429999999999998</v>
      </c>
      <c r="K33" s="2">
        <f t="shared" si="1"/>
        <v>3.4020000000000001E-3</v>
      </c>
      <c r="L33" s="2">
        <f t="shared" si="2"/>
        <v>1.085764E-2</v>
      </c>
      <c r="M33" s="2">
        <f t="shared" si="0"/>
        <v>9.7515625000000015E-3</v>
      </c>
      <c r="N33" s="2">
        <f t="shared" si="3"/>
        <v>3.29E-3</v>
      </c>
      <c r="O33" s="3">
        <f t="shared" si="4"/>
        <v>13.633390030092896</v>
      </c>
      <c r="P33">
        <v>-0.21299999999999999</v>
      </c>
      <c r="Q33">
        <v>-0.222</v>
      </c>
      <c r="R33">
        <v>3.1030000000000002</v>
      </c>
      <c r="S33">
        <v>3.0640000000000001</v>
      </c>
      <c r="T33">
        <v>0.32900000000000001</v>
      </c>
      <c r="U33">
        <v>7.0000000000000001E-3</v>
      </c>
    </row>
    <row r="34" spans="1:21">
      <c r="A34">
        <v>-750</v>
      </c>
      <c r="B34" s="1">
        <v>0.57638888888888895</v>
      </c>
      <c r="C34">
        <v>50000</v>
      </c>
      <c r="D34">
        <v>697.26</v>
      </c>
      <c r="E34">
        <v>96.5</v>
      </c>
      <c r="F34" s="2">
        <v>8.0259999999999998</v>
      </c>
      <c r="G34" s="2">
        <v>5.8999999999999997E-2</v>
      </c>
      <c r="H34" s="2">
        <v>0.99570000000000003</v>
      </c>
      <c r="I34" s="2">
        <v>0.93869999999999998</v>
      </c>
      <c r="J34" s="2">
        <f t="shared" si="1"/>
        <v>0.80259999999999998</v>
      </c>
      <c r="K34" s="2">
        <f t="shared" si="1"/>
        <v>5.8999999999999999E-3</v>
      </c>
      <c r="L34" s="2">
        <f t="shared" si="2"/>
        <v>9.9141849000000011E-3</v>
      </c>
      <c r="M34" s="2">
        <f t="shared" si="0"/>
        <v>8.8115768999999997E-3</v>
      </c>
      <c r="N34" s="2">
        <f t="shared" si="3"/>
        <v>3.29E-3</v>
      </c>
      <c r="O34" s="3">
        <f t="shared" si="4"/>
        <v>12.405930725143286</v>
      </c>
      <c r="P34">
        <v>-0.151</v>
      </c>
      <c r="Q34">
        <v>-0.26500000000000001</v>
      </c>
      <c r="R34">
        <v>3.0840000000000001</v>
      </c>
      <c r="S34">
        <v>3.1309999999999998</v>
      </c>
      <c r="T34">
        <v>0.32900000000000001</v>
      </c>
      <c r="U34">
        <v>6.0000000000000001E-3</v>
      </c>
    </row>
    <row r="35" spans="1:21">
      <c r="A35">
        <v>-800</v>
      </c>
      <c r="B35" s="1">
        <v>0.57740740740740748</v>
      </c>
      <c r="C35">
        <v>50000</v>
      </c>
      <c r="D35">
        <v>745.55</v>
      </c>
      <c r="E35">
        <v>97.07</v>
      </c>
      <c r="F35" s="2">
        <v>8.3439999999999994</v>
      </c>
      <c r="G35" s="2">
        <v>1.9640000000000001E-2</v>
      </c>
      <c r="H35" s="2">
        <v>0.97840000000000005</v>
      </c>
      <c r="I35" s="2">
        <v>0.93579999999999997</v>
      </c>
      <c r="J35" s="2">
        <f t="shared" si="1"/>
        <v>0.83439999999999992</v>
      </c>
      <c r="K35" s="2">
        <f t="shared" si="1"/>
        <v>1.964E-3</v>
      </c>
      <c r="L35" s="2">
        <f t="shared" si="2"/>
        <v>9.5726656000000021E-3</v>
      </c>
      <c r="M35" s="2">
        <f t="shared" si="0"/>
        <v>8.7572164000000001E-3</v>
      </c>
      <c r="N35" s="2">
        <f t="shared" si="3"/>
        <v>3.15E-3</v>
      </c>
      <c r="O35" s="3">
        <f t="shared" si="4"/>
        <v>11.725790987535955</v>
      </c>
      <c r="P35">
        <v>-0.29099999999999998</v>
      </c>
      <c r="Q35">
        <v>-0.27</v>
      </c>
      <c r="R35">
        <v>3.3650000000000002</v>
      </c>
      <c r="S35">
        <v>3.2290000000000001</v>
      </c>
      <c r="T35">
        <v>0.315</v>
      </c>
      <c r="U35">
        <v>6.0000000000000001E-3</v>
      </c>
    </row>
    <row r="36" spans="1:21">
      <c r="A36">
        <v>-850</v>
      </c>
      <c r="B36" s="1">
        <v>0.57835648148148155</v>
      </c>
      <c r="C36">
        <v>50000</v>
      </c>
      <c r="D36">
        <v>740.28</v>
      </c>
      <c r="E36">
        <v>96.87</v>
      </c>
      <c r="F36" s="2">
        <v>8.7100000000000009</v>
      </c>
      <c r="G36" s="2">
        <v>5.4990000000000004E-3</v>
      </c>
      <c r="H36" s="2">
        <v>0.92269999999999996</v>
      </c>
      <c r="I36" s="2">
        <v>0.88990000000000002</v>
      </c>
      <c r="J36" s="2">
        <f t="shared" si="1"/>
        <v>0.87100000000000011</v>
      </c>
      <c r="K36" s="2">
        <f t="shared" si="1"/>
        <v>5.4990000000000008E-4</v>
      </c>
      <c r="L36" s="2">
        <f t="shared" si="2"/>
        <v>8.5137528999999976E-3</v>
      </c>
      <c r="M36" s="2">
        <f t="shared" si="0"/>
        <v>7.9192201000000007E-3</v>
      </c>
      <c r="N36" s="2">
        <f t="shared" si="3"/>
        <v>2.6900000000000001E-3</v>
      </c>
      <c r="O36" s="3">
        <f t="shared" si="4"/>
        <v>10.59357060849598</v>
      </c>
      <c r="P36">
        <v>-0.17399999999999999</v>
      </c>
      <c r="Q36">
        <v>-0.20899999999999999</v>
      </c>
      <c r="R36">
        <v>3.3519999999999999</v>
      </c>
      <c r="S36">
        <v>3.3109999999999999</v>
      </c>
      <c r="T36">
        <v>0.26900000000000002</v>
      </c>
      <c r="U36">
        <v>5.0000000000000001E-3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>
      <selection activeCell="I24" sqref="I24"/>
    </sheetView>
  </sheetViews>
  <sheetFormatPr baseColWidth="10" defaultColWidth="11" defaultRowHeight="13"/>
  <cols>
    <col min="9" max="9" width="35.85546875" customWidth="1"/>
  </cols>
  <sheetData/>
  <phoneticPr fontId="2" type="noConversion"/>
  <pageMargins left="0.75196850393700787" right="0.75196850393700787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showWhiteSpace="0" workbookViewId="0">
      <selection activeCell="L13" sqref="L13"/>
    </sheetView>
  </sheetViews>
  <sheetFormatPr baseColWidth="10" defaultColWidth="11" defaultRowHeight="13"/>
  <sheetData/>
  <sheetCalcPr fullCalcOnLoad="1"/>
  <phoneticPr fontId="2" type="noConversion"/>
  <pageMargins left="0.75196850393700787" right="0.75196850393700787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zoomScale="130" zoomScaleNormal="130" zoomScalePageLayoutView="130" workbookViewId="0">
      <selection activeCell="I39" sqref="I39"/>
    </sheetView>
  </sheetViews>
  <sheetFormatPr baseColWidth="10" defaultColWidth="11" defaultRowHeight="13"/>
  <sheetData/>
  <phoneticPr fontId="2" type="noConversion"/>
  <pageMargins left="0.75196850393700787" right="0.75196850393700787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zoomScale="110" zoomScaleNormal="110" zoomScalePageLayoutView="110" workbookViewId="0">
      <selection activeCell="I21" sqref="I21"/>
    </sheetView>
  </sheetViews>
  <sheetFormatPr baseColWidth="10" defaultColWidth="11" defaultRowHeight="13"/>
  <sheetData/>
  <sheetCalcPr fullCalcOnLoad="1"/>
  <phoneticPr fontId="2" type="noConversion"/>
  <pageMargins left="0.75196850393700787" right="0.75196850393700787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topLeftCell="A2" workbookViewId="0">
      <selection activeCell="J10" sqref="J10"/>
    </sheetView>
  </sheetViews>
  <sheetFormatPr baseColWidth="10" defaultColWidth="11" defaultRowHeight="13"/>
  <sheetData/>
  <phoneticPr fontId="2" type="noConversion"/>
  <pageMargins left="0.75196850393700787" right="0.75196850393700787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tabSelected="1" showWhiteSpace="0" zoomScaleNormal="120" zoomScalePageLayoutView="120" workbookViewId="0">
      <selection activeCell="J24" sqref="J24"/>
    </sheetView>
  </sheetViews>
  <sheetFormatPr baseColWidth="10" defaultColWidth="11" defaultRowHeight="13"/>
  <sheetData/>
  <phoneticPr fontId="2" type="noConversion"/>
  <pageMargins left="0.75196850393700787" right="0.75196850393700787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011013TSR350XD3Grid.txt</vt:lpstr>
      <vt:lpstr>011013TSR475XD3Grid.txt</vt:lpstr>
      <vt:lpstr>011013TSR8XD3Grid.txt</vt:lpstr>
      <vt:lpstr>Umean</vt:lpstr>
      <vt:lpstr>Vmean</vt:lpstr>
      <vt:lpstr>uu</vt:lpstr>
      <vt:lpstr>vv</vt:lpstr>
      <vt:lpstr>uv</vt:lpstr>
      <vt:lpstr>Tu</vt:lpstr>
      <vt:lpstr>tsr8@3D</vt:lpstr>
      <vt:lpstr>tsr475@3D</vt:lpstr>
      <vt:lpstr>tsr350@3D</vt:lpstr>
    </vt:vector>
  </TitlesOfParts>
  <Company>Norwegian University of Science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Per-Åge Krogstad</dc:creator>
  <cp:lastModifiedBy>Per-Åge Krogstad</cp:lastModifiedBy>
  <cp:lastPrinted>2013-10-29T08:18:25Z</cp:lastPrinted>
  <dcterms:created xsi:type="dcterms:W3CDTF">2013-09-30T13:03:42Z</dcterms:created>
  <dcterms:modified xsi:type="dcterms:W3CDTF">2013-11-14T08:46:34Z</dcterms:modified>
</cp:coreProperties>
</file>