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<sst xmlns="http://schemas.openxmlformats.org/spreadsheetml/2006/main" count="116" uniqueCount="31">
  <si>
    <t>Actual Original Output</t>
  </si>
  <si>
    <t>Line</t>
  </si>
  <si>
    <t>Sentiment</t>
  </si>
  <si>
    <t>Mixed</t>
  </si>
  <si>
    <t>Negative</t>
  </si>
  <si>
    <t>Neutral</t>
  </si>
  <si>
    <t>Positive</t>
  </si>
  <si>
    <t>NEUTRAL</t>
  </si>
  <si>
    <t>MIXED</t>
  </si>
  <si>
    <t>POSITIVE</t>
  </si>
  <si>
    <t>NEGATIVE</t>
  </si>
  <si>
    <t>Expected Output Labeled by Group Members</t>
  </si>
  <si>
    <t>Cleaned Actual and Expected Output</t>
  </si>
  <si>
    <t>Flora</t>
  </si>
  <si>
    <t>Tong</t>
  </si>
  <si>
    <t>Olivia</t>
  </si>
  <si>
    <t>Walter</t>
  </si>
  <si>
    <t>Uziel</t>
  </si>
  <si>
    <t>negative</t>
  </si>
  <si>
    <t>positive</t>
  </si>
  <si>
    <t>neutral</t>
  </si>
  <si>
    <t>Actual Sentiment</t>
  </si>
  <si>
    <t xml:space="preserve"> Actual Score</t>
  </si>
  <si>
    <t>Expected Sentiment</t>
  </si>
  <si>
    <t>Expected Score</t>
  </si>
  <si>
    <t>Difference</t>
  </si>
  <si>
    <t>Score</t>
  </si>
  <si>
    <t>sentiment</t>
  </si>
  <si>
    <t>score</t>
  </si>
  <si>
    <t xml:space="preserve">Overall Score </t>
  </si>
  <si>
    <t>Overall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</si>
</sst>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/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left" shrinkToFit="0" vertical="top" wrapText="1"/>
    </xf>
    <xf borderId="1" fillId="0" fontId="1" numFmtId="164" xfId="0" applyAlignment="1" applyBorder="1" applyFont="1" applyNumberFormat="1">
      <alignment horizontal="left" shrinkToFit="0" vertical="top" wrapText="1"/>
    </xf>
    <xf borderId="2" fillId="2" fontId="2" numFmtId="164" xfId="0" applyAlignment="1" applyBorder="1" applyFill="1" applyFont="1" applyNumberFormat="1">
      <alignment horizontal="left" readingOrder="0" shrinkToFit="0" wrapText="1"/>
    </xf>
    <xf borderId="3" fillId="0" fontId="3" numFmtId="0" xfId="0" applyBorder="1" applyFont="1"/>
    <xf borderId="0" fillId="0" fontId="1" numFmtId="164" xfId="0" applyAlignment="1" applyFont="1" applyNumberFormat="1">
      <alignment horizontal="left" readingOrder="0" shrinkToFit="0" vertical="top" wrapText="1"/>
    </xf>
    <xf borderId="1" fillId="2" fontId="2" numFmtId="164" xfId="0" applyAlignment="1" applyBorder="1" applyFont="1" applyNumberFormat="1">
      <alignment horizontal="left" readingOrder="0" shrinkToFit="0" wrapText="1"/>
    </xf>
    <xf borderId="0" fillId="2" fontId="2" numFmtId="164" xfId="0" applyAlignment="1" applyFont="1" applyNumberFormat="1">
      <alignment horizontal="left" readingOrder="0" shrinkToFit="0" wrapText="1"/>
    </xf>
    <xf borderId="0" fillId="3" fontId="4" numFmtId="164" xfId="0" applyAlignment="1" applyFill="1" applyFont="1" applyNumberFormat="1">
      <alignment horizontal="left" readingOrder="0"/>
    </xf>
    <xf borderId="0" fillId="3" fontId="4" numFmtId="164" xfId="0" applyFont="1" applyNumberFormat="1"/>
    <xf borderId="0" fillId="3" fontId="1" numFmtId="164" xfId="0" applyAlignment="1" applyFont="1" applyNumberFormat="1">
      <alignment readingOrder="0"/>
    </xf>
    <xf borderId="0" fillId="3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6.38"/>
    <col customWidth="1" min="6" max="21" width="9.25"/>
  </cols>
  <sheetData>
    <row r="1">
      <c r="A1" s="1" t="s">
        <v>0</v>
      </c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>
        <v>0.0</v>
      </c>
      <c r="B3" s="2" t="s">
        <v>7</v>
      </c>
      <c r="C3" s="2">
        <v>8.43894609715789E-4</v>
      </c>
      <c r="D3" s="2">
        <v>0.15017083287239</v>
      </c>
      <c r="E3" s="2">
        <v>0.794854342937469</v>
      </c>
      <c r="F3" s="2">
        <v>0.0541309751570224</v>
      </c>
      <c r="G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>
        <v>1.0</v>
      </c>
      <c r="B4" s="2" t="s">
        <v>7</v>
      </c>
      <c r="C4" s="2">
        <v>0.00537015963345766</v>
      </c>
      <c r="D4" s="2">
        <v>0.00154718710109591</v>
      </c>
      <c r="E4" s="2">
        <v>0.910980701446533</v>
      </c>
      <c r="F4" s="2">
        <v>0.0821020305156707</v>
      </c>
      <c r="G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>
        <v>2.0</v>
      </c>
      <c r="B5" s="2" t="s">
        <v>7</v>
      </c>
      <c r="C5" s="2">
        <v>6.0209469666006E-5</v>
      </c>
      <c r="D5" s="2">
        <v>0.00299676717258989</v>
      </c>
      <c r="E5" s="2">
        <v>0.945907354354858</v>
      </c>
      <c r="F5" s="2">
        <v>0.0510357096791267</v>
      </c>
      <c r="G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>
        <v>3.0</v>
      </c>
      <c r="B6" s="2" t="s">
        <v>8</v>
      </c>
      <c r="C6" s="2">
        <v>0.443037182092666</v>
      </c>
      <c r="D6" s="2">
        <v>0.263064712285995</v>
      </c>
      <c r="E6" s="2">
        <v>0.265338331460952</v>
      </c>
      <c r="F6" s="2">
        <v>0.0285597760230302</v>
      </c>
      <c r="G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>
        <v>4.0</v>
      </c>
      <c r="B7" s="2" t="s">
        <v>8</v>
      </c>
      <c r="C7" s="2">
        <v>0.816255807876586</v>
      </c>
      <c r="D7" s="2">
        <v>0.111352324485778</v>
      </c>
      <c r="E7" s="2">
        <v>0.0330676473677158</v>
      </c>
      <c r="F7" s="2">
        <v>0.039324190467596</v>
      </c>
      <c r="G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>
        <v>5.0</v>
      </c>
      <c r="B8" s="2" t="s">
        <v>9</v>
      </c>
      <c r="C8" s="2">
        <v>0.00689529674127697</v>
      </c>
      <c r="D8" s="2">
        <v>0.00912028644233942</v>
      </c>
      <c r="E8" s="2">
        <v>0.0634210184216499</v>
      </c>
      <c r="F8" s="2">
        <v>0.920563459396362</v>
      </c>
      <c r="G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>
        <v>6.0</v>
      </c>
      <c r="B9" s="2" t="s">
        <v>9</v>
      </c>
      <c r="C9" s="2">
        <v>0.148266494274139</v>
      </c>
      <c r="D9" s="2">
        <v>0.0305936876684427</v>
      </c>
      <c r="E9" s="2">
        <v>0.100973688066005</v>
      </c>
      <c r="F9" s="2">
        <v>0.720166206359863</v>
      </c>
      <c r="G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>
        <v>7.0</v>
      </c>
      <c r="B10" s="2" t="s">
        <v>10</v>
      </c>
      <c r="C10" s="2">
        <v>0.004008075222373</v>
      </c>
      <c r="D10" s="2">
        <v>0.626845955848693</v>
      </c>
      <c r="E10" s="2">
        <v>0.348259776830673</v>
      </c>
      <c r="F10" s="2">
        <v>0.0208861473947763</v>
      </c>
      <c r="G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>
        <v>8.0</v>
      </c>
      <c r="B11" s="2" t="s">
        <v>8</v>
      </c>
      <c r="C11" s="2">
        <v>0.879994928836822</v>
      </c>
      <c r="D11" s="2">
        <v>7.14803638402372E-4</v>
      </c>
      <c r="E11" s="2">
        <v>0.0573505386710166</v>
      </c>
      <c r="F11" s="2">
        <v>0.0619397051632404</v>
      </c>
      <c r="G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>
        <v>9.0</v>
      </c>
      <c r="B12" s="2" t="s">
        <v>7</v>
      </c>
      <c r="C12" s="2">
        <v>0.00849009584635496</v>
      </c>
      <c r="D12" s="2">
        <v>0.198933571577072</v>
      </c>
      <c r="E12" s="2">
        <v>0.763669073581695</v>
      </c>
      <c r="F12" s="2">
        <v>0.0289072357118129</v>
      </c>
      <c r="G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F17" s="2"/>
      <c r="G17" s="2"/>
      <c r="H17" s="6" t="s">
        <v>11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12</v>
      </c>
      <c r="F18" s="7"/>
      <c r="G18" s="7"/>
      <c r="H18" s="8"/>
      <c r="I18" s="9" t="s">
        <v>13</v>
      </c>
      <c r="J18" s="10"/>
      <c r="K18" s="9" t="s">
        <v>14</v>
      </c>
      <c r="L18" s="10"/>
      <c r="M18" s="9" t="s">
        <v>15</v>
      </c>
      <c r="N18" s="10"/>
      <c r="O18" s="9" t="s">
        <v>16</v>
      </c>
      <c r="P18" s="10"/>
      <c r="Q18" s="9" t="s">
        <v>17</v>
      </c>
      <c r="R18" s="10"/>
      <c r="S18" s="2" t="s">
        <v>18</v>
      </c>
      <c r="T18" s="2" t="s">
        <v>19</v>
      </c>
      <c r="U18" s="2" t="s">
        <v>20</v>
      </c>
      <c r="V18" s="3"/>
      <c r="W18" s="3"/>
      <c r="X18" s="3"/>
      <c r="Y18" s="3"/>
      <c r="Z18" s="3"/>
      <c r="AA18" s="3"/>
      <c r="AB18" s="3"/>
      <c r="AC18" s="3"/>
    </row>
    <row r="19">
      <c r="A19" s="4" t="s">
        <v>1</v>
      </c>
      <c r="B19" s="2" t="s">
        <v>21</v>
      </c>
      <c r="C19" s="2" t="s">
        <v>22</v>
      </c>
      <c r="D19" s="2" t="s">
        <v>23</v>
      </c>
      <c r="E19" s="2" t="s">
        <v>24</v>
      </c>
      <c r="F19" s="11" t="s">
        <v>25</v>
      </c>
      <c r="G19" s="11" t="s">
        <v>26</v>
      </c>
      <c r="H19" s="8"/>
      <c r="I19" s="12" t="s">
        <v>27</v>
      </c>
      <c r="J19" s="12" t="s">
        <v>28</v>
      </c>
      <c r="K19" s="12" t="s">
        <v>27</v>
      </c>
      <c r="L19" s="12" t="s">
        <v>28</v>
      </c>
      <c r="M19" s="12" t="s">
        <v>27</v>
      </c>
      <c r="N19" s="12" t="s">
        <v>28</v>
      </c>
      <c r="O19" s="12" t="s">
        <v>27</v>
      </c>
      <c r="P19" s="12" t="s">
        <v>28</v>
      </c>
      <c r="Q19" s="12" t="s">
        <v>27</v>
      </c>
      <c r="R19" s="12" t="s">
        <v>28</v>
      </c>
      <c r="V19" s="3"/>
      <c r="W19" s="3"/>
      <c r="X19" s="3"/>
      <c r="Y19" s="3"/>
      <c r="Z19" s="3"/>
      <c r="AA19" s="3"/>
      <c r="AB19" s="3"/>
      <c r="AC19" s="3"/>
    </row>
    <row r="20">
      <c r="A20" s="4">
        <v>0.0</v>
      </c>
      <c r="B20" s="2" t="s">
        <v>7</v>
      </c>
      <c r="C20" s="2">
        <v>0.794854342937469</v>
      </c>
      <c r="D20" s="2" t="s">
        <v>20</v>
      </c>
      <c r="E20" s="11">
        <v>0.24</v>
      </c>
      <c r="F20" s="3">
        <f>(C20-E20)</f>
        <v>0.5548543429</v>
      </c>
      <c r="G20" s="13">
        <f>5-2*(F20)</f>
        <v>3.890291314</v>
      </c>
      <c r="H20" s="12">
        <v>0.0</v>
      </c>
      <c r="I20" s="12" t="s">
        <v>4</v>
      </c>
      <c r="J20" s="12">
        <v>0.2</v>
      </c>
      <c r="K20" s="12" t="s">
        <v>5</v>
      </c>
      <c r="L20" s="12">
        <v>0.7</v>
      </c>
      <c r="M20" s="12" t="s">
        <v>5</v>
      </c>
      <c r="N20" s="12">
        <v>0.5</v>
      </c>
      <c r="O20" s="12" t="s">
        <v>18</v>
      </c>
      <c r="P20" s="12">
        <v>0.1</v>
      </c>
      <c r="Q20" s="12" t="s">
        <v>4</v>
      </c>
      <c r="R20" s="12">
        <v>0.2</v>
      </c>
      <c r="S20" s="3"/>
      <c r="T20" s="3"/>
      <c r="U20" s="3">
        <f>(L20+N20)/5</f>
        <v>0.24</v>
      </c>
      <c r="V20" s="3"/>
      <c r="W20" s="3"/>
      <c r="X20" s="3"/>
      <c r="Y20" s="3"/>
      <c r="Z20" s="3"/>
      <c r="AA20" s="3"/>
      <c r="AB20" s="3"/>
      <c r="AC20" s="3"/>
    </row>
    <row r="21">
      <c r="A21" s="4">
        <v>1.0</v>
      </c>
      <c r="B21" s="2" t="s">
        <v>7</v>
      </c>
      <c r="C21" s="2">
        <v>0.910980701446533</v>
      </c>
      <c r="D21" s="2" t="s">
        <v>18</v>
      </c>
      <c r="E21" s="11">
        <v>0.6</v>
      </c>
      <c r="F21" s="2">
        <v>0.0</v>
      </c>
      <c r="G21" s="13">
        <v>0.0</v>
      </c>
      <c r="H21" s="12">
        <v>1.0</v>
      </c>
      <c r="I21" s="12" t="s">
        <v>5</v>
      </c>
      <c r="J21" s="12">
        <v>0.7</v>
      </c>
      <c r="K21" s="12" t="s">
        <v>4</v>
      </c>
      <c r="L21" s="12">
        <v>0.6</v>
      </c>
      <c r="M21" s="12" t="s">
        <v>5</v>
      </c>
      <c r="N21" s="12">
        <v>0.3</v>
      </c>
      <c r="O21" s="12" t="s">
        <v>20</v>
      </c>
      <c r="P21" s="12">
        <v>0.7</v>
      </c>
      <c r="Q21" s="12" t="s">
        <v>5</v>
      </c>
      <c r="R21" s="12">
        <v>0.6</v>
      </c>
      <c r="S21" s="3">
        <f>L21</f>
        <v>0.6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>
        <v>2.0</v>
      </c>
      <c r="B22" s="2" t="s">
        <v>7</v>
      </c>
      <c r="C22" s="2">
        <v>0.945907354354858</v>
      </c>
      <c r="D22" s="2" t="s">
        <v>20</v>
      </c>
      <c r="E22" s="13">
        <v>0.26</v>
      </c>
      <c r="F22" s="3">
        <f>(C22-E22)</f>
        <v>0.6859073544</v>
      </c>
      <c r="G22" s="13">
        <f>5-2*(F22)</f>
        <v>3.628185291</v>
      </c>
      <c r="H22" s="12">
        <v>2.0</v>
      </c>
      <c r="I22" s="12" t="s">
        <v>5</v>
      </c>
      <c r="J22" s="12">
        <v>0.6</v>
      </c>
      <c r="K22" s="12" t="s">
        <v>4</v>
      </c>
      <c r="L22" s="12">
        <v>0.2</v>
      </c>
      <c r="M22" s="12" t="s">
        <v>4</v>
      </c>
      <c r="N22" s="12">
        <v>0.3</v>
      </c>
      <c r="O22" s="12" t="s">
        <v>20</v>
      </c>
      <c r="P22" s="12">
        <v>0.7</v>
      </c>
      <c r="Q22" s="12" t="s">
        <v>4</v>
      </c>
      <c r="R22" s="12">
        <v>0.7</v>
      </c>
      <c r="S22" s="3"/>
      <c r="T22" s="3"/>
      <c r="U22" s="3">
        <f>(J22+P22)/5</f>
        <v>0.26</v>
      </c>
      <c r="V22" s="3"/>
      <c r="W22" s="3"/>
      <c r="X22" s="3"/>
      <c r="Y22" s="3"/>
      <c r="Z22" s="3"/>
      <c r="AA22" s="3"/>
      <c r="AB22" s="3"/>
      <c r="AC22" s="3"/>
    </row>
    <row r="23">
      <c r="A23" s="4">
        <v>3.0</v>
      </c>
      <c r="B23" s="2" t="s">
        <v>5</v>
      </c>
      <c r="C23" s="2">
        <v>0.265338331460952</v>
      </c>
      <c r="D23" s="2" t="s">
        <v>19</v>
      </c>
      <c r="E23" s="13">
        <v>0.32</v>
      </c>
      <c r="F23" s="2">
        <v>0.0</v>
      </c>
      <c r="G23" s="13">
        <v>0.0</v>
      </c>
      <c r="H23" s="12">
        <v>3.0</v>
      </c>
      <c r="I23" s="12" t="s">
        <v>4</v>
      </c>
      <c r="J23" s="12">
        <v>0.3</v>
      </c>
      <c r="K23" s="12" t="s">
        <v>6</v>
      </c>
      <c r="L23" s="12">
        <v>0.7</v>
      </c>
      <c r="M23" s="12" t="s">
        <v>6</v>
      </c>
      <c r="N23" s="12">
        <v>0.5</v>
      </c>
      <c r="O23" s="12" t="s">
        <v>18</v>
      </c>
      <c r="P23" s="12">
        <v>0.7</v>
      </c>
      <c r="Q23" s="12" t="s">
        <v>6</v>
      </c>
      <c r="R23" s="12">
        <v>0.4</v>
      </c>
      <c r="S23" s="3"/>
      <c r="T23" s="3">
        <f>(L23+N23+R23)/5</f>
        <v>0.32</v>
      </c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>
        <v>4.0</v>
      </c>
      <c r="B24" s="2" t="s">
        <v>4</v>
      </c>
      <c r="C24" s="2">
        <v>0.111352324485778</v>
      </c>
      <c r="D24" s="2" t="s">
        <v>19</v>
      </c>
      <c r="E24" s="13">
        <v>0.52</v>
      </c>
      <c r="F24" s="2">
        <v>0.0</v>
      </c>
      <c r="G24" s="13">
        <v>0.0</v>
      </c>
      <c r="H24" s="12">
        <v>4.0</v>
      </c>
      <c r="I24" s="12" t="s">
        <v>6</v>
      </c>
      <c r="J24" s="12">
        <v>0.5</v>
      </c>
      <c r="K24" s="12" t="s">
        <v>6</v>
      </c>
      <c r="L24" s="12">
        <v>0.6</v>
      </c>
      <c r="M24" s="12" t="s">
        <v>6</v>
      </c>
      <c r="N24" s="12">
        <v>0.2</v>
      </c>
      <c r="O24" s="12" t="s">
        <v>19</v>
      </c>
      <c r="P24" s="12">
        <v>0.5</v>
      </c>
      <c r="Q24" s="12" t="s">
        <v>6</v>
      </c>
      <c r="R24" s="12">
        <v>0.8</v>
      </c>
      <c r="S24" s="3"/>
      <c r="T24" s="3">
        <f>(J24+L24+N24+P24+R24)/5</f>
        <v>0.52</v>
      </c>
      <c r="V24" s="3"/>
      <c r="W24" s="3"/>
      <c r="X24" s="3"/>
      <c r="Y24" s="3"/>
      <c r="Z24" s="3"/>
      <c r="AA24" s="3"/>
      <c r="AB24" s="3"/>
      <c r="AC24" s="3"/>
    </row>
    <row r="25">
      <c r="A25" s="4">
        <v>5.0</v>
      </c>
      <c r="B25" s="2" t="s">
        <v>9</v>
      </c>
      <c r="C25" s="2">
        <v>0.920563459396362</v>
      </c>
      <c r="D25" s="2" t="s">
        <v>20</v>
      </c>
      <c r="E25" s="13">
        <v>0.4</v>
      </c>
      <c r="F25" s="2">
        <v>0.0</v>
      </c>
      <c r="G25" s="13">
        <v>0.0</v>
      </c>
      <c r="H25" s="12">
        <v>5.0</v>
      </c>
      <c r="I25" s="12" t="s">
        <v>5</v>
      </c>
      <c r="J25" s="12">
        <v>0.6</v>
      </c>
      <c r="K25" s="12" t="s">
        <v>4</v>
      </c>
      <c r="L25" s="12">
        <v>0.5</v>
      </c>
      <c r="M25" s="12" t="s">
        <v>5</v>
      </c>
      <c r="N25" s="12">
        <v>0.4</v>
      </c>
      <c r="O25" s="12" t="s">
        <v>20</v>
      </c>
      <c r="P25" s="12">
        <v>0.5</v>
      </c>
      <c r="Q25" s="12" t="s">
        <v>5</v>
      </c>
      <c r="R25" s="12">
        <v>0.5</v>
      </c>
      <c r="S25" s="3"/>
      <c r="T25" s="3"/>
      <c r="U25" s="3">
        <f>(J25+N25+P25+R25)/5</f>
        <v>0.4</v>
      </c>
      <c r="V25" s="3"/>
      <c r="W25" s="3"/>
      <c r="X25" s="3"/>
      <c r="Y25" s="3"/>
      <c r="Z25" s="3"/>
      <c r="AA25" s="3"/>
      <c r="AB25" s="3"/>
      <c r="AC25" s="3"/>
    </row>
    <row r="26">
      <c r="A26" s="4">
        <v>6.0</v>
      </c>
      <c r="B26" s="2" t="s">
        <v>9</v>
      </c>
      <c r="C26" s="2">
        <v>0.720166206359863</v>
      </c>
      <c r="D26" s="2" t="s">
        <v>20</v>
      </c>
      <c r="E26" s="13">
        <v>0.16</v>
      </c>
      <c r="F26" s="2">
        <v>0.0</v>
      </c>
      <c r="G26" s="13">
        <v>0.0</v>
      </c>
      <c r="H26" s="12">
        <v>6.0</v>
      </c>
      <c r="I26" s="12" t="s">
        <v>5</v>
      </c>
      <c r="J26" s="12">
        <v>0.3</v>
      </c>
      <c r="K26" s="12" t="s">
        <v>4</v>
      </c>
      <c r="L26" s="12">
        <v>0.4</v>
      </c>
      <c r="M26" s="12" t="s">
        <v>4</v>
      </c>
      <c r="N26" s="12">
        <v>0.2</v>
      </c>
      <c r="O26" s="12" t="s">
        <v>20</v>
      </c>
      <c r="P26" s="12">
        <v>0.3</v>
      </c>
      <c r="Q26" s="12" t="s">
        <v>5</v>
      </c>
      <c r="R26" s="12">
        <v>0.2</v>
      </c>
      <c r="S26" s="3"/>
      <c r="T26" s="3"/>
      <c r="U26" s="3">
        <f>(J26+P26+R26)/5</f>
        <v>0.16</v>
      </c>
      <c r="V26" s="3"/>
      <c r="W26" s="3"/>
      <c r="X26" s="3"/>
      <c r="Y26" s="3"/>
      <c r="Z26" s="3"/>
      <c r="AA26" s="3"/>
      <c r="AB26" s="3"/>
      <c r="AC26" s="3"/>
    </row>
    <row r="27">
      <c r="A27" s="4">
        <v>7.0</v>
      </c>
      <c r="B27" s="2" t="s">
        <v>10</v>
      </c>
      <c r="C27" s="2">
        <v>0.626845955848693</v>
      </c>
      <c r="D27" s="2" t="s">
        <v>20</v>
      </c>
      <c r="E27" s="13">
        <v>0.6</v>
      </c>
      <c r="F27" s="2">
        <v>0.0</v>
      </c>
      <c r="G27" s="13">
        <v>0.0</v>
      </c>
      <c r="H27" s="12">
        <v>7.0</v>
      </c>
      <c r="I27" s="12" t="s">
        <v>5</v>
      </c>
      <c r="J27" s="12">
        <v>0.8</v>
      </c>
      <c r="K27" s="12" t="s">
        <v>5</v>
      </c>
      <c r="L27" s="12">
        <v>0.5</v>
      </c>
      <c r="M27" s="12" t="s">
        <v>5</v>
      </c>
      <c r="N27" s="12">
        <v>0.3</v>
      </c>
      <c r="O27" s="12" t="s">
        <v>20</v>
      </c>
      <c r="P27" s="12">
        <v>0.7</v>
      </c>
      <c r="Q27" s="12" t="s">
        <v>5</v>
      </c>
      <c r="R27" s="12">
        <v>0.7</v>
      </c>
      <c r="U27" s="3">
        <f>(J27+L27+N27+P27+R27)/5</f>
        <v>0.6</v>
      </c>
      <c r="V27" s="3"/>
      <c r="W27" s="3"/>
      <c r="X27" s="3"/>
      <c r="Y27" s="3"/>
      <c r="Z27" s="3"/>
      <c r="AA27" s="3"/>
      <c r="AB27" s="3"/>
      <c r="AC27" s="3"/>
    </row>
    <row r="28">
      <c r="A28" s="4">
        <v>8.0</v>
      </c>
      <c r="B28" s="2" t="s">
        <v>6</v>
      </c>
      <c r="C28" s="2">
        <v>0.0619397051632404</v>
      </c>
      <c r="D28" s="2" t="s">
        <v>18</v>
      </c>
      <c r="E28" s="13">
        <v>0.24</v>
      </c>
      <c r="F28" s="2">
        <v>0.0</v>
      </c>
      <c r="G28" s="13">
        <v>0.0</v>
      </c>
      <c r="H28" s="12">
        <v>8.0</v>
      </c>
      <c r="I28" s="12" t="s">
        <v>4</v>
      </c>
      <c r="J28" s="12">
        <v>0.3</v>
      </c>
      <c r="K28" s="12" t="s">
        <v>4</v>
      </c>
      <c r="L28" s="12">
        <v>0.5</v>
      </c>
      <c r="M28" s="12" t="s">
        <v>4</v>
      </c>
      <c r="N28" s="12">
        <v>0.2</v>
      </c>
      <c r="O28" s="12" t="s">
        <v>18</v>
      </c>
      <c r="P28" s="12">
        <v>0.2</v>
      </c>
      <c r="Q28" s="12" t="s">
        <v>5</v>
      </c>
      <c r="R28" s="12">
        <v>0.9</v>
      </c>
      <c r="S28" s="3">
        <f>(J28+L28+N28+P28)/5</f>
        <v>0.24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>
        <v>9.0</v>
      </c>
      <c r="B29" s="2" t="s">
        <v>7</v>
      </c>
      <c r="C29" s="2">
        <v>0.763669073581695</v>
      </c>
      <c r="D29" s="2" t="s">
        <v>20</v>
      </c>
      <c r="E29" s="13">
        <v>0.26</v>
      </c>
      <c r="F29" s="3">
        <f>(C29-E29)</f>
        <v>0.5036690736</v>
      </c>
      <c r="G29" s="13">
        <f>5-2*(F29)</f>
        <v>3.992661853</v>
      </c>
      <c r="H29" s="12">
        <v>9.0</v>
      </c>
      <c r="I29" s="12" t="s">
        <v>5</v>
      </c>
      <c r="J29" s="12">
        <v>0.5</v>
      </c>
      <c r="K29" s="12" t="s">
        <v>4</v>
      </c>
      <c r="L29" s="12">
        <v>0.2</v>
      </c>
      <c r="M29" s="12" t="s">
        <v>5</v>
      </c>
      <c r="N29" s="12">
        <v>0.3</v>
      </c>
      <c r="O29" s="12" t="s">
        <v>18</v>
      </c>
      <c r="P29" s="12">
        <v>0.2</v>
      </c>
      <c r="Q29" s="12" t="s">
        <v>5</v>
      </c>
      <c r="R29" s="12">
        <v>0.5</v>
      </c>
      <c r="T29" s="3"/>
      <c r="U29" s="3">
        <f>(J29+N29+R29)/5</f>
        <v>0.26</v>
      </c>
      <c r="V29" s="3"/>
      <c r="W29" s="3"/>
      <c r="X29" s="3"/>
      <c r="Y29" s="3"/>
      <c r="Z29" s="3"/>
      <c r="AA29" s="3"/>
      <c r="AB29" s="3"/>
      <c r="AC29" s="3"/>
    </row>
    <row r="30">
      <c r="A30" s="5"/>
      <c r="B30" s="3"/>
      <c r="C30" s="3"/>
      <c r="D30" s="3"/>
      <c r="E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4" t="s">
        <v>29</v>
      </c>
      <c r="B31" s="15">
        <f>AVERAGE(G20:G29)</f>
        <v>1.151113846</v>
      </c>
      <c r="C31" s="3"/>
      <c r="D31" s="3"/>
      <c r="E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6" t="s">
        <v>30</v>
      </c>
      <c r="B32" s="17">
        <f>(B31/5)*100%</f>
        <v>0.2302227692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5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5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5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5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5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5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5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5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5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5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5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5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5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5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5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5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5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5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5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5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5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5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5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5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5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5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5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5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5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5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5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5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5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5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5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5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5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5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5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5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5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5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5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5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5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5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5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5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5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5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5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5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5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5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5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5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5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5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5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5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5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5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5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5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5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5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5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5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5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5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5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5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5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5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5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5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5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5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5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5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5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5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5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5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5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5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5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5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5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5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5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5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5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5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5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5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5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5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5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5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5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5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5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5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5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5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5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5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5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5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5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5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5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5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5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5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5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5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5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5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5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5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5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5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5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5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5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5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5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5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5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5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5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5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5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5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5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5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5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5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5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5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5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5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5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5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5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5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5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5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5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5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5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5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5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5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5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5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5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5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5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5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5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5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5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5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5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5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5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5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5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5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5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5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5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5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5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5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5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5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5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5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5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5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5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5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5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5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5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5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5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5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5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5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5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5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5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5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5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5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5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5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5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5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5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5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5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5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5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5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5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5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5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5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5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5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5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5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5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5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5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5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5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5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5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5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5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5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5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5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5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5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5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5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5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5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5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5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5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5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5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5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5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5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5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5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5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5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5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5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5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5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5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5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5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5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5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5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5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5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5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5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5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5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5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5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5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5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5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5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5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5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5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5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5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5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5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5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5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5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5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5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5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5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5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5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5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5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5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5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5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5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5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5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5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5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5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5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5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5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5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5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5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5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5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5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5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5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5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5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5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5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5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5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5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5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5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5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5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5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5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5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5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5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5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5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5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5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5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5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5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5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5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5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5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5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5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5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5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5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5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5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5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5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5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5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5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5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5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5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5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5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5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5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5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5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5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5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5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5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5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5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5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5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5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5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5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5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5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5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5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5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5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5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5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5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5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5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5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5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5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5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5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5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5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5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5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5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5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5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5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5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5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5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5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5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5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5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5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5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5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5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5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5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5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5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5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5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5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5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5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5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5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5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5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5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5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5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5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5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5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5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5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5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5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5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5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5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5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5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5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5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5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5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5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5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5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5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5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5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5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5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5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5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5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5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5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5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5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5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5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5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5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5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5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5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5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5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5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5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5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5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5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5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5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5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5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5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5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5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5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5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5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5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5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5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5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5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5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5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5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5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5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5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5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5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5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5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5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5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5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5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5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5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5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5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5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5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5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5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5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5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5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5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5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5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5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5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5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5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5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5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5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5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5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5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5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5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5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5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5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5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5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5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5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5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5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5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5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5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5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5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5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5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5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5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5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5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5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5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5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5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5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5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5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5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5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5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5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5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5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5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5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5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5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5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5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5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5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5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5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5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5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5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5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5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5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5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5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5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5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5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5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5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5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5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5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5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5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5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5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5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5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5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5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5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5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5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5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5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5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5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5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5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5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5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5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5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5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5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5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5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5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5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5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5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5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5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5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5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5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5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5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5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5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5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5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5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5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5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5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5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5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5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5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5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5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5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5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5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5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5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5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5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5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5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5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5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5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5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5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5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5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5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5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5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5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5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5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5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5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5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5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5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5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5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5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5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5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5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5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5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5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5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5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5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5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5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5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5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5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5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5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5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5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5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5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5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5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5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5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5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5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5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5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5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5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5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5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5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5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5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5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5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5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5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5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5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5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5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5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5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5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5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5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5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5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5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5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5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5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5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5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5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5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5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5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5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5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5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5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5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5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5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5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5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5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5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5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5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5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5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5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5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5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5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5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5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5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5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5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5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5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5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5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5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5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5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5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5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5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5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5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5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5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5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5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5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5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5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5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5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5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5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5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5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5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5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5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5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5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5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5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5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5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5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5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5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5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5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5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5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5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5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5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5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5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5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5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5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5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5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5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5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5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5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5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5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5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5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5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5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5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5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5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5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5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5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5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5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5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5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5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5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5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5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5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5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5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5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5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5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5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5"/>
      <c r="B1002" s="3"/>
      <c r="C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V1002" s="3"/>
      <c r="W1002" s="3"/>
      <c r="X1002" s="3"/>
      <c r="Y1002" s="3"/>
      <c r="Z1002" s="3"/>
      <c r="AA1002" s="3"/>
      <c r="AB1002" s="3"/>
      <c r="AC1002" s="3"/>
    </row>
  </sheetData>
  <mergeCells count="8">
    <mergeCell ref="A1:F1"/>
    <mergeCell ref="H17:R17"/>
    <mergeCell ref="A18:E18"/>
    <mergeCell ref="I18:J18"/>
    <mergeCell ref="K18:L18"/>
    <mergeCell ref="M18:N18"/>
    <mergeCell ref="O18:P18"/>
    <mergeCell ref="Q18:R18"/>
  </mergeCells>
  <drawing r:id="rId1"/>
</worksheet>
</file>