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oriandelrieu/OneDrive/Logiciels et Jeux/Heart of Iron IV/HOI4_Calculator/"/>
    </mc:Choice>
  </mc:AlternateContent>
  <xr:revisionPtr revIDLastSave="0" documentId="13_ncr:1_{8B6703FF-4827-4944-AAB6-539C534380A2}" xr6:coauthVersionLast="45" xr6:coauthVersionMax="47" xr10:uidLastSave="{00000000-0000-0000-0000-000000000000}"/>
  <bookViews>
    <workbookView xWindow="0" yWindow="0" windowWidth="28800" windowHeight="16620" activeTab="3" xr2:uid="{D4C3DD04-2F54-554F-9DFA-AF0108F6C81D}"/>
  </bookViews>
  <sheets>
    <sheet name="SA et HA" sheetId="1" r:id="rId1"/>
    <sheet name="Feuil2" sheetId="2" r:id="rId2"/>
    <sheet name="E and HP" sheetId="3" r:id="rId3"/>
    <sheet name="Function Help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B3" i="4"/>
  <c r="B4" i="4"/>
  <c r="B5" i="4"/>
  <c r="B6" i="4"/>
  <c r="B7" i="4"/>
  <c r="B8" i="4"/>
  <c r="B9" i="4"/>
  <c r="B10" i="4"/>
  <c r="B11" i="4"/>
  <c r="B12" i="4"/>
  <c r="K10" i="4" l="1"/>
  <c r="L10" i="4"/>
  <c r="M10" i="4"/>
  <c r="N10" i="4"/>
  <c r="J10" i="4"/>
  <c r="B3" i="3" l="1"/>
  <c r="B4" i="3"/>
  <c r="B6" i="3"/>
  <c r="B7" i="3" s="1"/>
  <c r="B8" i="3" s="1"/>
  <c r="B9" i="3" s="1"/>
  <c r="B10" i="3" s="1"/>
  <c r="B11" i="3" s="1"/>
  <c r="B12" i="3" s="1"/>
  <c r="B12" i="1" l="1"/>
  <c r="B11" i="1"/>
  <c r="B10" i="1"/>
  <c r="B9" i="1"/>
  <c r="B8" i="1"/>
  <c r="C8" i="1" s="1"/>
  <c r="D8" i="1" s="1"/>
  <c r="E8" i="1" s="1"/>
  <c r="F8" i="1" s="1"/>
  <c r="G8" i="1" s="1"/>
  <c r="H8" i="1" s="1"/>
  <c r="C4" i="1"/>
  <c r="D4" i="1" s="1"/>
  <c r="E4" i="1" s="1"/>
  <c r="F4" i="1" s="1"/>
  <c r="G4" i="1" s="1"/>
  <c r="H4" i="1" s="1"/>
  <c r="C5" i="1"/>
  <c r="D5" i="1"/>
  <c r="E5" i="1" s="1"/>
  <c r="F5" i="1" s="1"/>
  <c r="G5" i="1" s="1"/>
  <c r="H5" i="1" s="1"/>
  <c r="C6" i="1"/>
  <c r="D6" i="1"/>
  <c r="E6" i="1"/>
  <c r="F6" i="1"/>
  <c r="G6" i="1" s="1"/>
  <c r="H6" i="1" s="1"/>
  <c r="C7" i="1"/>
  <c r="D7" i="1"/>
  <c r="E7" i="1" s="1"/>
  <c r="F7" i="1" s="1"/>
  <c r="G7" i="1" s="1"/>
  <c r="H7" i="1" s="1"/>
  <c r="D3" i="1"/>
  <c r="E3" i="1"/>
  <c r="F3" i="1"/>
  <c r="G3" i="1" s="1"/>
  <c r="H3" i="1" s="1"/>
  <c r="Q8" i="1"/>
  <c r="Q9" i="1"/>
  <c r="Q10" i="1"/>
  <c r="Q11" i="1"/>
  <c r="Q12" i="1"/>
  <c r="P8" i="1"/>
  <c r="P9" i="1"/>
  <c r="P10" i="1"/>
  <c r="P11" i="1"/>
  <c r="P12" i="1"/>
  <c r="Q3" i="1"/>
  <c r="Q4" i="1"/>
  <c r="Q5" i="1"/>
  <c r="Q6" i="1"/>
  <c r="Q7" i="1"/>
  <c r="P3" i="1"/>
  <c r="P4" i="1"/>
  <c r="P5" i="1"/>
  <c r="P6" i="1"/>
  <c r="P7" i="1"/>
  <c r="O8" i="1"/>
  <c r="O9" i="1"/>
  <c r="O10" i="1"/>
  <c r="O11" i="1"/>
  <c r="O12" i="1"/>
  <c r="O7" i="1"/>
  <c r="L8" i="1"/>
  <c r="M8" i="1" s="1"/>
  <c r="N8" i="1" s="1"/>
  <c r="L9" i="1"/>
  <c r="M9" i="1"/>
  <c r="N9" i="1" s="1"/>
  <c r="L10" i="1"/>
  <c r="M10" i="1"/>
  <c r="N10" i="1"/>
  <c r="L11" i="1"/>
  <c r="M11" i="1"/>
  <c r="N11" i="1"/>
  <c r="L12" i="1"/>
  <c r="M12" i="1" s="1"/>
  <c r="N12" i="1" s="1"/>
  <c r="M7" i="1"/>
  <c r="N7" i="1" s="1"/>
  <c r="L7" i="1"/>
  <c r="K9" i="1"/>
  <c r="K10" i="1" s="1"/>
  <c r="K11" i="1" s="1"/>
  <c r="K12" i="1" s="1"/>
  <c r="K8" i="1"/>
  <c r="B4" i="1"/>
  <c r="B5" i="1" s="1"/>
  <c r="B6" i="1" s="1"/>
  <c r="B7" i="1" s="1"/>
  <c r="L3" i="1"/>
  <c r="M3" i="1" s="1"/>
  <c r="N3" i="1" s="1"/>
  <c r="O3" i="1" s="1"/>
  <c r="L4" i="1"/>
  <c r="M4" i="1" s="1"/>
  <c r="L5" i="1"/>
  <c r="M5" i="1"/>
  <c r="L6" i="1"/>
  <c r="M6" i="1"/>
  <c r="K4" i="1"/>
  <c r="K5" i="1" s="1"/>
  <c r="K6" i="1" s="1"/>
  <c r="C3" i="1"/>
  <c r="N4" i="1" l="1"/>
  <c r="O4" i="1" s="1"/>
  <c r="C9" i="1" l="1"/>
  <c r="D9" i="1" s="1"/>
  <c r="E9" i="1" s="1"/>
  <c r="F9" i="1" s="1"/>
  <c r="G9" i="1" s="1"/>
  <c r="H9" i="1" s="1"/>
  <c r="N5" i="1"/>
  <c r="O5" i="1" s="1"/>
  <c r="C10" i="1" l="1"/>
  <c r="D10" i="1" s="1"/>
  <c r="E10" i="1" s="1"/>
  <c r="F10" i="1" s="1"/>
  <c r="G10" i="1" s="1"/>
  <c r="H10" i="1" s="1"/>
  <c r="N6" i="1"/>
  <c r="O6" i="1" s="1"/>
  <c r="C12" i="1" l="1"/>
  <c r="D12" i="1" s="1"/>
  <c r="E12" i="1" s="1"/>
  <c r="F12" i="1" s="1"/>
  <c r="G12" i="1" s="1"/>
  <c r="H12" i="1" s="1"/>
  <c r="C11" i="1"/>
  <c r="D11" i="1" s="1"/>
  <c r="E11" i="1" s="1"/>
  <c r="F11" i="1" s="1"/>
  <c r="G11" i="1" s="1"/>
  <c r="H11" i="1" s="1"/>
</calcChain>
</file>

<file path=xl/sharedStrings.xml><?xml version="1.0" encoding="utf-8"?>
<sst xmlns="http://schemas.openxmlformats.org/spreadsheetml/2006/main" count="52" uniqueCount="33">
  <si>
    <t>F / PA</t>
  </si>
  <si>
    <t>6</t>
  </si>
  <si>
    <t>5</t>
  </si>
  <si>
    <t>4</t>
  </si>
  <si>
    <t>3</t>
  </si>
  <si>
    <t>2</t>
  </si>
  <si>
    <t>1</t>
  </si>
  <si>
    <t>SOFT ATTACK</t>
  </si>
  <si>
    <t>HARD ATTACK</t>
  </si>
  <si>
    <t>Types d'armes</t>
  </si>
  <si>
    <t>Defenses</t>
  </si>
  <si>
    <t>Bonus SA</t>
  </si>
  <si>
    <t>Bonus HA</t>
  </si>
  <si>
    <t>Breaktought</t>
  </si>
  <si>
    <t>Lourdes</t>
  </si>
  <si>
    <t>Assaut</t>
  </si>
  <si>
    <t>Tir rapide</t>
  </si>
  <si>
    <t>Expl. 3"</t>
  </si>
  <si>
    <t>Expl. 5"</t>
  </si>
  <si>
    <t>Souffle</t>
  </si>
  <si>
    <t>Salve</t>
  </si>
  <si>
    <t>Ignore les couverts</t>
  </si>
  <si>
    <t>Fléau chair</t>
  </si>
  <si>
    <t>Fléau blind.</t>
  </si>
  <si>
    <t>Perforant</t>
  </si>
  <si>
    <t>-</t>
  </si>
  <si>
    <t>E / HP</t>
  </si>
  <si>
    <t>Colonne1</t>
  </si>
  <si>
    <t>Colonne2</t>
  </si>
  <si>
    <t>Colonne3</t>
  </si>
  <si>
    <t>Colonne4</t>
  </si>
  <si>
    <t>Colonne5</t>
  </si>
  <si>
    <t>Colonne6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</si>
</sst>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Border="1"/>
    <xf numFmtId="164" fontId="1" fillId="0" borderId="0" xfId="0" applyNumberFormat="1" applyFont="1" applyBorder="1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Border="1"/>
    <xf numFmtId="2" fontId="0" fillId="0" borderId="0" xfId="0" applyNumberFormat="1"/>
    <xf numFmtId="2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general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SA et HA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'SA et HA'!$C$3:$C$12</c:f>
              <c:numCache>
                <c:formatCode>0.0</c:formatCode>
                <c:ptCount val="10"/>
                <c:pt idx="0">
                  <c:v>1.2</c:v>
                </c:pt>
                <c:pt idx="1">
                  <c:v>1.5960000000000001</c:v>
                </c:pt>
                <c:pt idx="2">
                  <c:v>2.1226799999999999</c:v>
                </c:pt>
                <c:pt idx="3">
                  <c:v>2.8231644</c:v>
                </c:pt>
                <c:pt idx="4">
                  <c:v>3.7548086519999999</c:v>
                </c:pt>
                <c:pt idx="5">
                  <c:v>4.8812512476000007</c:v>
                </c:pt>
                <c:pt idx="6">
                  <c:v>5.8575014971200003</c:v>
                </c:pt>
                <c:pt idx="7">
                  <c:v>6.4432516468320014</c:v>
                </c:pt>
                <c:pt idx="8">
                  <c:v>6.7654142291736017</c:v>
                </c:pt>
                <c:pt idx="9">
                  <c:v>6.8330683714653384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90-4690-A6BF-77BD3D15CEDA}"/>
            </c:ext>
          </c:extLst>
        </c:ser>
        <c:ser>
          <c:idx val="2"/>
          <c:order val="1"/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'SA et HA'!$K$3:$K$12</c:f>
              <c:numCache>
                <c:formatCode>0.0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1.33</c:v>
                </c:pt>
                <c:pt idx="6">
                  <c:v>1.7689000000000001</c:v>
                </c:pt>
                <c:pt idx="7">
                  <c:v>2.3526370000000001</c:v>
                </c:pt>
                <c:pt idx="8">
                  <c:v>3.1290072100000001</c:v>
                </c:pt>
                <c:pt idx="9">
                  <c:v>4.1615795893000005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90-4690-A6BF-77BD3D15CE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786144"/>
        <c:axId val="301958080"/>
      </c:lineChart>
      <c:catAx>
        <c:axId val="358786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958080"/>
        <c:crosses val="autoZero"/>
        <c:auto val="1"/>
        <c:lblAlgn val="ctr"/>
        <c:lblOffset val="100"/>
        <c:noMultiLvlLbl val="0"/>
      </c:catAx>
      <c:valAx>
        <c:axId val="30195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5878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 fonction du 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9.226159230096237E-2"/>
          <c:y val="0.17997739865850101"/>
          <c:w val="0.8966272965879265"/>
          <c:h val="0.73577136191309422"/>
        </c:manualLayout>
      </c:layout>
      <c:lineChart>
        <c:grouping val="standard"/>
        <c:varyColors val="0"/>
        <c:ser>
          <c:idx val="1"/>
          <c:order val="0"/>
          <c:tx>
            <c:v>HA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 et HA'!$B$2:$H$2</c:f>
              <c:strCache>
                <c:ptCount val="7"/>
                <c:pt idx="0">
                  <c:v>-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strCache>
            </c:strRef>
          </c:cat>
          <c:val>
            <c:numRef>
              <c:f>'SA et HA'!$K$12:$Q$12</c:f>
              <c:numCache>
                <c:formatCode>0.0</c:formatCode>
                <c:ptCount val="7"/>
                <c:pt idx="0">
                  <c:v>4.1615795893000005</c:v>
                </c:pt>
                <c:pt idx="1">
                  <c:v>4.3696585687650007</c:v>
                </c:pt>
                <c:pt idx="2">
                  <c:v>4.5881414972032513</c:v>
                </c:pt>
                <c:pt idx="3">
                  <c:v>4.8175485720634139</c:v>
                </c:pt>
                <c:pt idx="4">
                  <c:v>5.2993034292697558</c:v>
                </c:pt>
                <c:pt idx="5">
                  <c:v>7.9489551439046338</c:v>
                </c:pt>
                <c:pt idx="6">
                  <c:v>15.897910287809268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6ED-4B93-9665-2502178007AA}"/>
            </c:ext>
          </c:extLst>
        </c:ser>
        <c:ser>
          <c:idx val="0"/>
          <c:order val="1"/>
          <c:tx>
            <c:v>SA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'SA et HA'!$B$2:$H$2</c:f>
              <c:strCache>
                <c:ptCount val="7"/>
                <c:pt idx="0">
                  <c:v>-</c:v>
                </c:pt>
                <c:pt idx="1">
                  <c:v>6</c:v>
                </c:pt>
                <c:pt idx="2">
                  <c:v>5</c:v>
                </c:pt>
                <c:pt idx="3">
                  <c:v>4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</c:strCache>
            </c:strRef>
          </c:cat>
          <c:val>
            <c:numRef>
              <c:f>'SA et HA'!$B$12:$H$12</c:f>
              <c:numCache>
                <c:formatCode>0.0</c:formatCode>
                <c:ptCount val="7"/>
                <c:pt idx="0">
                  <c:v>5.6942236428877822</c:v>
                </c:pt>
                <c:pt idx="1">
                  <c:v>6.8330683714653384</c:v>
                </c:pt>
                <c:pt idx="2">
                  <c:v>8.1996820457584061</c:v>
                </c:pt>
                <c:pt idx="3">
                  <c:v>9.8396184549100862</c:v>
                </c:pt>
                <c:pt idx="4">
                  <c:v>11.807542145892103</c:v>
                </c:pt>
                <c:pt idx="5">
                  <c:v>14.169050575070523</c:v>
                </c:pt>
                <c:pt idx="6">
                  <c:v>17.002860690084628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0E-5948-89A5-CF7E3A19FBB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58481456"/>
        <c:axId val="458477712"/>
      </c:lineChart>
      <c:catAx>
        <c:axId val="45848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58477712"/>
        <c:crosses val="autoZero"/>
        <c:auto val="1"/>
        <c:lblAlgn val="ctr"/>
        <c:lblOffset val="100"/>
        <c:noMultiLvlLbl val="0"/>
      </c:catAx>
      <c:valAx>
        <c:axId val="45847771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45848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Bonus HP en Fonction</a:t>
            </a:r>
            <a:r>
              <a:rPr lang="fr-FR" baseline="0"/>
              <a:t> de 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Bonus_HP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DB76476-29F2-1149-8301-26279E23A265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8BF-254C-9DCE-07F6372E741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47CF14FE-D0D5-9145-941C-BA0A9456459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8BF-254C-9DCE-07F6372E741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BDBF54FE-9BD2-A144-80E0-9CFC8B2E835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8BF-254C-9DCE-07F6372E741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4739CEE-3FB7-AA4C-BEEE-090B6FD8D262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8BF-254C-9DCE-07F6372E741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76C812B-2E57-A646-9801-EC2722D29C2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8BF-254C-9DCE-07F6372E741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3645FCE4-98C7-8C45-8BE6-F023E5E61058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8BF-254C-9DCE-07F6372E741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EB85615-DF55-C041-8683-15446D4D334F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8BF-254C-9DCE-07F6372E741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87F992B-E814-B440-A714-AF4084CF7339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8BF-254C-9DCE-07F6372E741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B5DA7C1-FAB4-DF49-904A-C05B3415FF5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8BF-254C-9DCE-07F6372E741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7AEA0EC-13EF-D840-AD2A-5E855D62005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8BF-254C-9DCE-07F6372E74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'E and HP'!$A$3:$A$12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'E and HP'!$B$3:$B$12</c:f>
              <c:numCache>
                <c:formatCode>0.0</c:formatCode>
                <c:ptCount val="10"/>
                <c:pt idx="0">
                  <c:v>0.44444444444444442</c:v>
                </c:pt>
                <c:pt idx="1">
                  <c:v>0.66666666666666663</c:v>
                </c:pt>
                <c:pt idx="2">
                  <c:v>1</c:v>
                </c:pt>
                <c:pt idx="3">
                  <c:v>1.5</c:v>
                </c:pt>
                <c:pt idx="4">
                  <c:v>2.25</c:v>
                </c:pt>
                <c:pt idx="5">
                  <c:v>3.375</c:v>
                </c:pt>
                <c:pt idx="6">
                  <c:v>5.0625</c:v>
                </c:pt>
                <c:pt idx="7">
                  <c:v>7.59375</c:v>
                </c:pt>
                <c:pt idx="8">
                  <c:v>11.390625</c:v>
                </c:pt>
                <c:pt idx="9">
                  <c:v>17.0859375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'E and HP'!$B$3:$B$12</c15:f>
                <c15:dlblRangeCache>
                  <c:ptCount val="10"/>
                  <c:pt idx="0">
                    <c:v>0,4</c:v>
                  </c:pt>
                  <c:pt idx="1">
                    <c:v>0,7</c:v>
                  </c:pt>
                  <c:pt idx="2">
                    <c:v>1,0</c:v>
                  </c:pt>
                  <c:pt idx="3">
                    <c:v>1,5</c:v>
                  </c:pt>
                  <c:pt idx="4">
                    <c:v>2,3</c:v>
                  </c:pt>
                  <c:pt idx="5">
                    <c:v>3,4</c:v>
                  </c:pt>
                  <c:pt idx="6">
                    <c:v>5,1</c:v>
                  </c:pt>
                  <c:pt idx="7">
                    <c:v>7,6</c:v>
                  </c:pt>
                  <c:pt idx="8">
                    <c:v>11,4</c:v>
                  </c:pt>
                  <c:pt idx="9">
                    <c:v>17,1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A8BF-254C-9DCE-07F6372E741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786144"/>
        <c:axId val="301958080"/>
      </c:lineChart>
      <c:catAx>
        <c:axId val="35878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958080"/>
        <c:crosses val="autoZero"/>
        <c:auto val="1"/>
        <c:lblAlgn val="ctr"/>
        <c:lblOffset val="100"/>
        <c:noMultiLvlLbl val="0"/>
      </c:catAx>
      <c:valAx>
        <c:axId val="30195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crossAx val="35878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Bonus HP en Fonction</a:t>
            </a:r>
            <a:r>
              <a:rPr lang="fr-FR" baseline="0"/>
              <a:t> de 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Function</c:v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ECAF482D-B9C6-FA4E-8AE8-420968B19194}" type="CELLRANGE">
                      <a:rPr lang="en-US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471-464A-B23F-CE68BB85D4C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254EA62-DB49-BC4C-AFAE-A34EEC26862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471-464A-B23F-CE68BB85D4C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569A8FA-3E3C-E447-882D-7C15CC5C3A0D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471-464A-B23F-CE68BB85D4C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E32A147B-F8A0-7A40-9923-EDF3FB1A89C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471-464A-B23F-CE68BB85D4C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4151664-F369-0248-8845-74D76C17C96C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471-464A-B23F-CE68BB85D4C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1F42525-F898-9E4B-9660-D95478072FB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471-464A-B23F-CE68BB85D4C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4D5B66-BB3C-2B4B-A9B5-10F15107775B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471-464A-B23F-CE68BB85D4C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255B050-39C2-E942-B24F-260346A436C4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471-464A-B23F-CE68BB85D4C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ACCC49-9985-704F-87D4-D1BA341994F6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471-464A-B23F-CE68BB85D4C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DAF43F6-3742-BC4C-8CA2-C353E061EB40}" type="CELLRANGE">
                      <a:rPr lang="fr-FR"/>
                      <a:pPr/>
                      <a:t>[PLAGECELL]</a:t>
                    </a:fld>
                    <a:endParaRPr lang="fr-FR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471-464A-B23F-CE68BB85D4C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numRef>
              <c:f>'Function Helper'!$A$3:$A$12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'Function Helper'!$B$3:$B$12</c:f>
              <c:numCache>
                <c:formatCode>0.00</c:formatCode>
                <c:ptCount val="10"/>
                <c:pt idx="0">
                  <c:v>0.82644628099173545</c:v>
                </c:pt>
                <c:pt idx="1">
                  <c:v>0.90909090909090906</c:v>
                </c:pt>
                <c:pt idx="2">
                  <c:v>1</c:v>
                </c:pt>
                <c:pt idx="3">
                  <c:v>1.1000000000000001</c:v>
                </c:pt>
                <c:pt idx="4">
                  <c:v>1.2100000000000002</c:v>
                </c:pt>
                <c:pt idx="5">
                  <c:v>1.3310000000000004</c:v>
                </c:pt>
                <c:pt idx="6">
                  <c:v>1.4641000000000004</c:v>
                </c:pt>
                <c:pt idx="7">
                  <c:v>1.6105100000000006</c:v>
                </c:pt>
                <c:pt idx="8">
                  <c:v>1.7715610000000008</c:v>
                </c:pt>
                <c:pt idx="9">
                  <c:v>1.9487171000000012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'Function Helper'!$B$3:$B$12</c15:f>
                <c15:dlblRangeCache>
                  <c:ptCount val="10"/>
                  <c:pt idx="0">
                    <c:v>0,83</c:v>
                  </c:pt>
                  <c:pt idx="1">
                    <c:v>0,91</c:v>
                  </c:pt>
                  <c:pt idx="2">
                    <c:v>1,00</c:v>
                  </c:pt>
                  <c:pt idx="3">
                    <c:v>1,10</c:v>
                  </c:pt>
                  <c:pt idx="4">
                    <c:v>1,21</c:v>
                  </c:pt>
                  <c:pt idx="5">
                    <c:v>1,33</c:v>
                  </c:pt>
                  <c:pt idx="6">
                    <c:v>1,46</c:v>
                  </c:pt>
                  <c:pt idx="7">
                    <c:v>1,61</c:v>
                  </c:pt>
                  <c:pt idx="8">
                    <c:v>1,77</c:v>
                  </c:pt>
                  <c:pt idx="9">
                    <c:v>1,95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C471-464A-B23F-CE68BB85D4CF}"/>
            </c:ext>
          </c:extLst>
        </c:ser>
        <c:ser>
          <c:idx val="1"/>
          <c:order val="1"/>
          <c:tx>
            <c:v>Data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'Function Helper'!$A$3:$A$12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'Function Helper'!$C$3:$C$12</c:f>
              <c:numCache>
                <c:formatCode>0.00</c:formatCode>
                <c:ptCount val="10"/>
                <c:pt idx="1">
                  <c:v>1.4641000000000004</c:v>
                </c:pt>
                <c:pt idx="2">
                  <c:v>1.3310000000000004</c:v>
                </c:pt>
                <c:pt idx="3">
                  <c:v>1.2100000000000002</c:v>
                </c:pt>
                <c:pt idx="4">
                  <c:v>1.1000000000000001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471-464A-B23F-CE68BB85D4C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8786144"/>
        <c:axId val="301958080"/>
      </c:lineChart>
      <c:catAx>
        <c:axId val="35878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01958080"/>
        <c:crosses val="autoZero"/>
        <c:auto val="1"/>
        <c:lblAlgn val="ctr"/>
        <c:lblOffset val="100"/>
        <c:noMultiLvlLbl val="0"/>
      </c:catAx>
      <c:valAx>
        <c:axId val="30195808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35878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257176</xdr:colOff>
      <xdr:row>13</xdr:row>
      <xdr:rowOff>85724</xdr:rowOff>
    </xdr:from>
    <xdr:to>
      <xdr:col>7</xdr:col>
      <xdr:colOff>438151</xdr:colOff>
      <xdr:row>32</xdr:row>
      <xdr:rowOff>161924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CF4058E-84AA-43A5-8998-8F25542D5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747711</xdr:colOff>
      <xdr:row>13</xdr:row>
      <xdr:rowOff>142875</xdr:rowOff>
    </xdr:from>
    <xdr:to>
      <xdr:col>16</xdr:col>
      <xdr:colOff>809624</xdr:colOff>
      <xdr:row>32</xdr:row>
      <xdr:rowOff>190500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2B89B55-1674-4690-8A17-FBB5E4AF12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518297</xdr:colOff>
      <xdr:row>13</xdr:row>
      <xdr:rowOff>97593</xdr:rowOff>
    </xdr:from>
    <xdr:to>
      <xdr:col>7</xdr:col>
      <xdr:colOff>699272</xdr:colOff>
      <xdr:row>32</xdr:row>
      <xdr:rowOff>173793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6D912F5-15C5-5F44-BF29-E44DBF4FB8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518297</xdr:colOff>
      <xdr:row>13</xdr:row>
      <xdr:rowOff>97592</xdr:rowOff>
    </xdr:from>
    <xdr:to>
      <xdr:col>14</xdr:col>
      <xdr:colOff>439159</xdr:colOff>
      <xdr:row>41</xdr:row>
      <xdr:rowOff>166167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646DB9B-8208-8F4D-9A8F-619A622C34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B343F0-5CB8-F34A-9032-7A8BC45CC732}" name="Tableau1" displayName="Tableau1" ref="A2:H12" totalsRowShown="0">
  <autoFilter ref="A2:H12" xr:uid="{4B6B9677-3CC6-274A-B76C-365663A705CB}"/>
  <tableColumns count="8">
    <tableColumn id="1" xr3:uid="{E7BD1C96-5B71-3749-9E65-84A6982275AF}" name="F / PA"/>
    <tableColumn id="9" xr3:uid="{8196D570-E836-4971-BDEB-4E595DE28B38}" name="-" dataDxfId="27"/>
    <tableColumn id="2" xr3:uid="{272187FA-DDAB-634A-A4A4-26FC522FBBA2}" name="6" dataDxfId="26">
      <calculatedColumnFormula>B3*1.2</calculatedColumnFormula>
    </tableColumn>
    <tableColumn id="3" xr3:uid="{16F8A2FD-9055-3C44-94E5-C8F03BB63328}" name="5" dataDxfId="25">
      <calculatedColumnFormula>C3*1.2</calculatedColumnFormula>
    </tableColumn>
    <tableColumn id="4" xr3:uid="{E5EB09E5-EC19-3649-8190-B7F51C5EE6E3}" name="4" dataDxfId="24">
      <calculatedColumnFormula>D3*1.2</calculatedColumnFormula>
    </tableColumn>
    <tableColumn id="5" xr3:uid="{72F05FE3-F6A4-FC4A-A310-D4539CA525E6}" name="3" dataDxfId="23">
      <calculatedColumnFormula>E3*1.2</calculatedColumnFormula>
    </tableColumn>
    <tableColumn id="6" xr3:uid="{43F8311A-EB18-1E4F-B94E-6D39A31DD762}" name="2" dataDxfId="22">
      <calculatedColumnFormula>F3*1.2</calculatedColumnFormula>
    </tableColumn>
    <tableColumn id="7" xr3:uid="{DA9C8D03-6FD8-3244-A90B-93A8292A878F}" name="1" dataDxfId="21">
      <calculatedColumnFormula>G3*1.2</calculatedColumnFormula>
    </tableColumn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05B15C-2743-D44A-96AC-59D9B7F988D8}" name="Tableau13" displayName="Tableau13" ref="J2:Q12" totalsRowShown="0">
  <autoFilter ref="J2:Q12" xr:uid="{A7F45376-61A5-6A49-890F-C9199E2F9231}"/>
  <tableColumns count="8">
    <tableColumn id="1" xr3:uid="{1CC10AD9-790B-0D40-A048-ECBC6D860E9B}" name="F / PA"/>
    <tableColumn id="8" xr3:uid="{68458088-3306-4852-8CC1-42C71C8E6267}" name="-" dataDxfId="20"/>
    <tableColumn id="2" xr3:uid="{0A4DE047-B0CB-6F47-9D1C-FA3B12824F8B}" name="6" dataDxfId="19"/>
    <tableColumn id="3" xr3:uid="{30BEE5CF-F8BF-874F-8239-B8A32E0F3788}" name="5" dataDxfId="18"/>
    <tableColumn id="4" xr3:uid="{33E504D1-230F-1044-8267-102893B9C83A}" name="4" dataDxfId="17">
      <calculatedColumnFormula>M3*1.2</calculatedColumnFormula>
    </tableColumn>
    <tableColumn id="5" xr3:uid="{AC66CF92-E857-3B41-BD3E-CE22BAB1B711}" name="3" dataDxfId="16">
      <calculatedColumnFormula>N3*1.1</calculatedColumnFormula>
    </tableColumn>
    <tableColumn id="6" xr3:uid="{84221775-D881-1445-98D2-BCB2A1B20014}" name="2" dataDxfId="15">
      <calculatedColumnFormula>O3*1.5</calculatedColumnFormula>
    </tableColumn>
    <tableColumn id="7" xr3:uid="{C659DBB4-71C6-C845-9226-9EA8DCB74D73}" name="1" dataDxfId="14">
      <calculatedColumnFormula>P3*2</calculatedColumnFormula>
    </tableColumn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2A4898-B446-AF42-A73D-0400C4ECFB0E}" name="Tableau14" displayName="Tableau14" ref="A2:H12" totalsRowShown="0">
  <autoFilter ref="A2:H12" xr:uid="{4B6B9677-3CC6-274A-B76C-365663A705CB}"/>
  <tableColumns count="8">
    <tableColumn id="1" xr3:uid="{9EB72AAB-E345-6949-90B2-EF5C02C4735E}" name="E / HP"/>
    <tableColumn id="9" xr3:uid="{77A34681-2086-A749-A721-27F7398FABEB}" name="-" dataDxfId="13"/>
    <tableColumn id="2" xr3:uid="{8820C6AE-5E1E-2046-9B4B-88D33201E54E}" name="Colonne1" dataDxfId="12"/>
    <tableColumn id="3" xr3:uid="{0528867D-BFAB-D841-8103-23F69C8C64F2}" name="Colonne2" dataDxfId="11"/>
    <tableColumn id="4" xr3:uid="{83EF4AD6-487F-8A4F-AAF2-B0E660AE2C9C}" name="Colonne3" dataDxfId="10"/>
    <tableColumn id="5" xr3:uid="{37F7CDA7-B8DA-CC49-A998-E1429D5E1F19}" name="Colonne4" dataDxfId="9"/>
    <tableColumn id="6" xr3:uid="{16B04AFD-D425-7C49-8211-BA56537C0D1F}" name="Colonne5" dataDxfId="8"/>
    <tableColumn id="7" xr3:uid="{F074B7DE-CDF5-8D4E-A044-1E1D25EBC904}" name="Colonne6" dataDxfId="7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8BE9740-1231-1F43-93B0-42906CFDCE0D}" name="Tableau145" displayName="Tableau145" ref="A2:H12" totalsRowShown="0">
  <autoFilter ref="A2:H12" xr:uid="{4B6B9677-3CC6-274A-B76C-365663A705CB}"/>
  <tableColumns count="8">
    <tableColumn id="1" xr3:uid="{B74927E1-015E-5C4D-9C2F-8A1E2FBB82C1}" name="E / HP"/>
    <tableColumn id="9" xr3:uid="{5AFAEF64-63FF-864E-BCBC-AF17C654E15B}" name="-" dataDxfId="1">
      <calculatedColumnFormula>1.1^(A3-3)</calculatedColumnFormula>
    </tableColumn>
    <tableColumn id="2" xr3:uid="{381C9BFC-B20C-3E49-8556-E76E8C00362C}" name="Colonne1" dataDxfId="0">
      <calculatedColumnFormula>1.1^(5-A3)</calculatedColumnFormula>
    </tableColumn>
    <tableColumn id="3" xr3:uid="{B8B0F4E4-54A6-2A4F-8AD4-92FB90038B62}" name="Colonne2" dataDxfId="2"/>
    <tableColumn id="4" xr3:uid="{DDB739EE-F463-8647-92EB-A4DE79DC7CD5}" name="Colonne3" dataDxfId="6"/>
    <tableColumn id="5" xr3:uid="{5BFA6C16-B3D6-5942-B6A6-A6ED66B3CE02}" name="Colonne4" dataDxfId="5"/>
    <tableColumn id="6" xr3:uid="{119CAEF6-0090-EB4D-B760-248C75207273}" name="Colonne5" dataDxfId="4"/>
    <tableColumn id="7" xr3:uid="{1E3350CA-CE1F-7440-8179-67DF738DFC39}" name="Colonne6" dataDxfId="3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F195-3303-F741-9220-23F8E2E46EE2}">
  <dimension ref="A1:Q12"/>
  <sheetViews>
    <sheetView zoomScaleNormal="100" workbookViewId="0">
      <selection activeCell="P7" sqref="P7"/>
    </sheetView>
  </sheetViews>
  <sheetFormatPr baseColWidth="10" defaultRowHeight="16" x14ac:dyDescent="0.2"/>
  <cols>
    <col min="2" max="2" width="10.83203125" style="2"/>
  </cols>
  <sheetData>
    <row r="1" spans="1:17" x14ac:dyDescent="0.2">
      <c r="A1" s="5" t="s">
        <v>7</v>
      </c>
      <c r="B1" s="5"/>
      <c r="C1" s="5"/>
      <c r="D1" s="5"/>
      <c r="E1" s="5"/>
      <c r="F1" s="5"/>
      <c r="G1" s="5"/>
      <c r="I1" s="5" t="s">
        <v>8</v>
      </c>
      <c r="J1" s="5"/>
      <c r="K1" s="5"/>
      <c r="L1" s="5"/>
      <c r="M1" s="5"/>
      <c r="N1" s="5"/>
      <c r="O1" s="5"/>
    </row>
    <row r="2" spans="1:17" x14ac:dyDescent="0.2">
      <c r="A2" t="s">
        <v>0</v>
      </c>
      <c r="B2" t="s">
        <v>25</v>
      </c>
      <c r="C2" s="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J2" t="s">
        <v>0</v>
      </c>
      <c r="K2" t="s">
        <v>25</v>
      </c>
      <c r="L2" s="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7" x14ac:dyDescent="0.2">
      <c r="A3">
        <v>1</v>
      </c>
      <c r="B3" s="3">
        <v>1</v>
      </c>
      <c r="C3" s="1">
        <f>B3*1.2</f>
        <v>1.2</v>
      </c>
      <c r="D3" s="1">
        <f t="shared" ref="D3:H3" si="0">C3*1.2</f>
        <v>1.44</v>
      </c>
      <c r="E3" s="1">
        <f t="shared" si="0"/>
        <v>1.728</v>
      </c>
      <c r="F3" s="1">
        <f t="shared" si="0"/>
        <v>2.0735999999999999</v>
      </c>
      <c r="G3" s="1">
        <f t="shared" si="0"/>
        <v>2.4883199999999999</v>
      </c>
      <c r="H3" s="1">
        <f t="shared" si="0"/>
        <v>2.9859839999999997</v>
      </c>
      <c r="J3">
        <v>1</v>
      </c>
      <c r="K3" s="3">
        <v>0</v>
      </c>
      <c r="L3" s="1">
        <f t="shared" ref="L3:M6" si="1">K3*1.2</f>
        <v>0</v>
      </c>
      <c r="M3" s="1">
        <f t="shared" si="1"/>
        <v>0</v>
      </c>
      <c r="N3" s="1">
        <f>M3*1.2</f>
        <v>0</v>
      </c>
      <c r="O3" s="1">
        <f>N3*1.1</f>
        <v>0</v>
      </c>
      <c r="P3" s="1">
        <f t="shared" ref="P3:P12" si="2">O3*1.5</f>
        <v>0</v>
      </c>
      <c r="Q3" s="1">
        <f t="shared" ref="Q3:Q12" si="3">P3*2</f>
        <v>0</v>
      </c>
    </row>
    <row r="4" spans="1:17" x14ac:dyDescent="0.2">
      <c r="A4">
        <v>2</v>
      </c>
      <c r="B4" s="3">
        <f>B3*1.33</f>
        <v>1.33</v>
      </c>
      <c r="C4" s="1">
        <f t="shared" ref="C4:H4" si="4">B4*1.2</f>
        <v>1.5960000000000001</v>
      </c>
      <c r="D4" s="1">
        <f t="shared" si="4"/>
        <v>1.9152</v>
      </c>
      <c r="E4" s="1">
        <f t="shared" si="4"/>
        <v>2.2982399999999998</v>
      </c>
      <c r="F4" s="1">
        <f t="shared" si="4"/>
        <v>2.7578879999999999</v>
      </c>
      <c r="G4" s="1">
        <f t="shared" si="4"/>
        <v>3.3094655999999998</v>
      </c>
      <c r="H4" s="1">
        <f t="shared" si="4"/>
        <v>3.9713587199999996</v>
      </c>
      <c r="J4">
        <v>2</v>
      </c>
      <c r="K4" s="3">
        <f>K3*1.1</f>
        <v>0</v>
      </c>
      <c r="L4" s="1">
        <f t="shared" si="1"/>
        <v>0</v>
      </c>
      <c r="M4" s="1">
        <f t="shared" si="1"/>
        <v>0</v>
      </c>
      <c r="N4" s="1">
        <f t="shared" ref="N4" si="5">M4*1.2</f>
        <v>0</v>
      </c>
      <c r="O4" s="1">
        <f t="shared" ref="O4:O6" si="6">N4*1.1</f>
        <v>0</v>
      </c>
      <c r="P4" s="1">
        <f t="shared" si="2"/>
        <v>0</v>
      </c>
      <c r="Q4" s="1">
        <f t="shared" si="3"/>
        <v>0</v>
      </c>
    </row>
    <row r="5" spans="1:17" x14ac:dyDescent="0.2">
      <c r="A5">
        <v>3</v>
      </c>
      <c r="B5" s="3">
        <f t="shared" ref="B5:B7" si="7">B4*1.33</f>
        <v>1.7689000000000001</v>
      </c>
      <c r="C5" s="1">
        <f t="shared" ref="C5:H5" si="8">B5*1.2</f>
        <v>2.1226799999999999</v>
      </c>
      <c r="D5" s="1">
        <f t="shared" si="8"/>
        <v>2.5472159999999997</v>
      </c>
      <c r="E5" s="1">
        <f t="shared" si="8"/>
        <v>3.0566591999999995</v>
      </c>
      <c r="F5" s="1">
        <f t="shared" si="8"/>
        <v>3.6679910399999991</v>
      </c>
      <c r="G5" s="1">
        <f t="shared" si="8"/>
        <v>4.4015892479999987</v>
      </c>
      <c r="H5" s="1">
        <f t="shared" si="8"/>
        <v>5.2819070975999987</v>
      </c>
      <c r="J5">
        <v>3</v>
      </c>
      <c r="K5" s="3">
        <f t="shared" ref="K5:K6" si="9">K4*1.1</f>
        <v>0</v>
      </c>
      <c r="L5" s="1">
        <f t="shared" si="1"/>
        <v>0</v>
      </c>
      <c r="M5" s="1">
        <f t="shared" si="1"/>
        <v>0</v>
      </c>
      <c r="N5" s="1">
        <f t="shared" ref="N5" si="10">M5*1.2</f>
        <v>0</v>
      </c>
      <c r="O5" s="1">
        <f t="shared" si="6"/>
        <v>0</v>
      </c>
      <c r="P5" s="1">
        <f t="shared" si="2"/>
        <v>0</v>
      </c>
      <c r="Q5" s="1">
        <f t="shared" si="3"/>
        <v>0</v>
      </c>
    </row>
    <row r="6" spans="1:17" x14ac:dyDescent="0.2">
      <c r="A6">
        <v>4</v>
      </c>
      <c r="B6" s="3">
        <f t="shared" si="7"/>
        <v>2.3526370000000001</v>
      </c>
      <c r="C6" s="1">
        <f t="shared" ref="C6:H6" si="11">B6*1.2</f>
        <v>2.8231644</v>
      </c>
      <c r="D6" s="1">
        <f t="shared" si="11"/>
        <v>3.38779728</v>
      </c>
      <c r="E6" s="1">
        <f t="shared" si="11"/>
        <v>4.065356736</v>
      </c>
      <c r="F6" s="1">
        <f t="shared" si="11"/>
        <v>4.8784280832000002</v>
      </c>
      <c r="G6" s="1">
        <f t="shared" si="11"/>
        <v>5.8541136998400001</v>
      </c>
      <c r="H6" s="1">
        <f t="shared" si="11"/>
        <v>7.0249364398080001</v>
      </c>
      <c r="J6">
        <v>4</v>
      </c>
      <c r="K6" s="3">
        <f t="shared" si="9"/>
        <v>0</v>
      </c>
      <c r="L6" s="1">
        <f t="shared" si="1"/>
        <v>0</v>
      </c>
      <c r="M6" s="1">
        <f t="shared" si="1"/>
        <v>0</v>
      </c>
      <c r="N6" s="1">
        <f t="shared" ref="N6" si="12">M6*1.2</f>
        <v>0</v>
      </c>
      <c r="O6" s="1">
        <f t="shared" si="6"/>
        <v>0</v>
      </c>
      <c r="P6" s="1">
        <f t="shared" si="2"/>
        <v>0</v>
      </c>
      <c r="Q6" s="1">
        <f t="shared" si="3"/>
        <v>0</v>
      </c>
    </row>
    <row r="7" spans="1:17" x14ac:dyDescent="0.2">
      <c r="A7">
        <v>5</v>
      </c>
      <c r="B7" s="3">
        <f t="shared" si="7"/>
        <v>3.1290072100000001</v>
      </c>
      <c r="C7" s="1">
        <f t="shared" ref="C7:H7" si="13">B7*1.2</f>
        <v>3.7548086519999999</v>
      </c>
      <c r="D7" s="1">
        <f t="shared" si="13"/>
        <v>4.5057703823999997</v>
      </c>
      <c r="E7" s="1">
        <f t="shared" si="13"/>
        <v>5.4069244588799998</v>
      </c>
      <c r="F7" s="1">
        <f t="shared" si="13"/>
        <v>6.4883093506559995</v>
      </c>
      <c r="G7" s="1">
        <f t="shared" si="13"/>
        <v>7.7859712207871992</v>
      </c>
      <c r="H7" s="1">
        <f t="shared" si="13"/>
        <v>9.3431654649446383</v>
      </c>
      <c r="J7">
        <v>5</v>
      </c>
      <c r="K7" s="3">
        <v>1</v>
      </c>
      <c r="L7" s="1">
        <f t="shared" ref="L7:N7" si="14">K7*1.05</f>
        <v>1.05</v>
      </c>
      <c r="M7" s="1">
        <f t="shared" si="14"/>
        <v>1.1025</v>
      </c>
      <c r="N7" s="1">
        <f t="shared" si="14"/>
        <v>1.1576250000000001</v>
      </c>
      <c r="O7" s="1">
        <f>N7*1.1</f>
        <v>1.2733875000000003</v>
      </c>
      <c r="P7" s="1">
        <f t="shared" si="2"/>
        <v>1.9100812500000006</v>
      </c>
      <c r="Q7" s="1">
        <f t="shared" si="3"/>
        <v>3.8201625000000012</v>
      </c>
    </row>
    <row r="8" spans="1:17" x14ac:dyDescent="0.2">
      <c r="A8">
        <v>6</v>
      </c>
      <c r="B8" s="3">
        <f>B7*1.3</f>
        <v>4.0677093730000005</v>
      </c>
      <c r="C8" s="1">
        <f t="shared" ref="C8:H8" si="15">B8*1.2</f>
        <v>4.8812512476000007</v>
      </c>
      <c r="D8" s="1">
        <f t="shared" si="15"/>
        <v>5.8575014971200003</v>
      </c>
      <c r="E8" s="1">
        <f t="shared" si="15"/>
        <v>7.0290017965440006</v>
      </c>
      <c r="F8" s="1">
        <f t="shared" si="15"/>
        <v>8.4348021558528004</v>
      </c>
      <c r="G8" s="1">
        <f t="shared" si="15"/>
        <v>10.12176258702336</v>
      </c>
      <c r="H8" s="1">
        <f t="shared" si="15"/>
        <v>12.146115104428032</v>
      </c>
      <c r="J8">
        <v>6</v>
      </c>
      <c r="K8" s="3">
        <f>K7*1.33</f>
        <v>1.33</v>
      </c>
      <c r="L8" s="1">
        <f t="shared" ref="L8:N8" si="16">K8*1.05</f>
        <v>1.3965000000000001</v>
      </c>
      <c r="M8" s="1">
        <f t="shared" si="16"/>
        <v>1.4663250000000001</v>
      </c>
      <c r="N8" s="1">
        <f t="shared" si="16"/>
        <v>1.5396412500000001</v>
      </c>
      <c r="O8" s="1">
        <f t="shared" ref="O8:O12" si="17">N8*1.1</f>
        <v>1.6936053750000002</v>
      </c>
      <c r="P8" s="1">
        <f t="shared" si="2"/>
        <v>2.5404080625000001</v>
      </c>
      <c r="Q8" s="1">
        <f t="shared" si="3"/>
        <v>5.0808161250000001</v>
      </c>
    </row>
    <row r="9" spans="1:17" x14ac:dyDescent="0.2">
      <c r="A9">
        <v>7</v>
      </c>
      <c r="B9" s="3">
        <f>B8*1.2</f>
        <v>4.8812512476000007</v>
      </c>
      <c r="C9" s="1">
        <f t="shared" ref="C9:H9" si="18">B9*1.2</f>
        <v>5.8575014971200003</v>
      </c>
      <c r="D9" s="1">
        <f t="shared" si="18"/>
        <v>7.0290017965440006</v>
      </c>
      <c r="E9" s="1">
        <f t="shared" si="18"/>
        <v>8.4348021558528004</v>
      </c>
      <c r="F9" s="1">
        <f t="shared" si="18"/>
        <v>10.12176258702336</v>
      </c>
      <c r="G9" s="1">
        <f t="shared" si="18"/>
        <v>12.146115104428032</v>
      </c>
      <c r="H9" s="1">
        <f t="shared" si="18"/>
        <v>14.575338125313639</v>
      </c>
      <c r="J9">
        <v>7</v>
      </c>
      <c r="K9" s="3">
        <f t="shared" ref="K9:K12" si="19">K8*1.33</f>
        <v>1.7689000000000001</v>
      </c>
      <c r="L9" s="1">
        <f t="shared" ref="L9:N9" si="20">K9*1.05</f>
        <v>1.8573450000000002</v>
      </c>
      <c r="M9" s="1">
        <f t="shared" si="20"/>
        <v>1.9502122500000003</v>
      </c>
      <c r="N9" s="1">
        <f t="shared" si="20"/>
        <v>2.0477228625000006</v>
      </c>
      <c r="O9" s="1">
        <f t="shared" si="17"/>
        <v>2.2524951487500009</v>
      </c>
      <c r="P9" s="1">
        <f t="shared" si="2"/>
        <v>3.3787427231250016</v>
      </c>
      <c r="Q9" s="1">
        <f t="shared" si="3"/>
        <v>6.7574854462500031</v>
      </c>
    </row>
    <row r="10" spans="1:17" x14ac:dyDescent="0.2">
      <c r="A10">
        <v>8</v>
      </c>
      <c r="B10" s="3">
        <f>B9*1.1</f>
        <v>5.3693763723600014</v>
      </c>
      <c r="C10" s="1">
        <f t="shared" ref="C10:H10" si="21">B10*1.2</f>
        <v>6.4432516468320014</v>
      </c>
      <c r="D10" s="1">
        <f t="shared" si="21"/>
        <v>7.7319019761984009</v>
      </c>
      <c r="E10" s="1">
        <f t="shared" si="21"/>
        <v>9.2782823714380811</v>
      </c>
      <c r="F10" s="1">
        <f t="shared" si="21"/>
        <v>11.133938845725696</v>
      </c>
      <c r="G10" s="1">
        <f t="shared" si="21"/>
        <v>13.360726614870835</v>
      </c>
      <c r="H10" s="1">
        <f t="shared" si="21"/>
        <v>16.032871937845002</v>
      </c>
      <c r="J10">
        <v>8</v>
      </c>
      <c r="K10" s="3">
        <f t="shared" si="19"/>
        <v>2.3526370000000001</v>
      </c>
      <c r="L10" s="1">
        <f t="shared" ref="L10:N10" si="22">K10*1.05</f>
        <v>2.4702688500000001</v>
      </c>
      <c r="M10" s="1">
        <f t="shared" si="22"/>
        <v>2.5937822925000003</v>
      </c>
      <c r="N10" s="1">
        <f t="shared" si="22"/>
        <v>2.7234714071250004</v>
      </c>
      <c r="O10" s="1">
        <f t="shared" si="17"/>
        <v>2.9958185478375006</v>
      </c>
      <c r="P10" s="1">
        <f t="shared" si="2"/>
        <v>4.4937278217562504</v>
      </c>
      <c r="Q10" s="1">
        <f t="shared" si="3"/>
        <v>8.9874556435125008</v>
      </c>
    </row>
    <row r="11" spans="1:17" x14ac:dyDescent="0.2">
      <c r="A11">
        <v>9</v>
      </c>
      <c r="B11" s="3">
        <f>B10*1.05</f>
        <v>5.6378451909780019</v>
      </c>
      <c r="C11" s="1">
        <f t="shared" ref="C11:H11" si="23">B11*1.2</f>
        <v>6.7654142291736017</v>
      </c>
      <c r="D11" s="1">
        <f t="shared" si="23"/>
        <v>8.118497075008321</v>
      </c>
      <c r="E11" s="1">
        <f t="shared" si="23"/>
        <v>9.7421964900099844</v>
      </c>
      <c r="F11" s="1">
        <f t="shared" si="23"/>
        <v>11.690635788011981</v>
      </c>
      <c r="G11" s="1">
        <f t="shared" si="23"/>
        <v>14.028762945614377</v>
      </c>
      <c r="H11" s="1">
        <f t="shared" si="23"/>
        <v>16.83451553473725</v>
      </c>
      <c r="J11">
        <v>9</v>
      </c>
      <c r="K11" s="3">
        <f t="shared" si="19"/>
        <v>3.1290072100000001</v>
      </c>
      <c r="L11" s="1">
        <f t="shared" ref="L11:N11" si="24">K11*1.05</f>
        <v>3.2854575705000002</v>
      </c>
      <c r="M11" s="1">
        <f t="shared" si="24"/>
        <v>3.4497304490250005</v>
      </c>
      <c r="N11" s="1">
        <f t="shared" si="24"/>
        <v>3.6222169714762504</v>
      </c>
      <c r="O11" s="1">
        <f t="shared" si="17"/>
        <v>3.9844386686238757</v>
      </c>
      <c r="P11" s="1">
        <f t="shared" si="2"/>
        <v>5.9766580029358138</v>
      </c>
      <c r="Q11" s="1">
        <f t="shared" si="3"/>
        <v>11.953316005871628</v>
      </c>
    </row>
    <row r="12" spans="1:17" x14ac:dyDescent="0.2">
      <c r="A12">
        <v>10</v>
      </c>
      <c r="B12" s="3">
        <f>B11*1.01</f>
        <v>5.6942236428877822</v>
      </c>
      <c r="C12" s="1">
        <f t="shared" ref="C12:H12" si="25">B12*1.2</f>
        <v>6.8330683714653384</v>
      </c>
      <c r="D12" s="1">
        <f t="shared" si="25"/>
        <v>8.1996820457584061</v>
      </c>
      <c r="E12" s="1">
        <f t="shared" si="25"/>
        <v>9.8396184549100862</v>
      </c>
      <c r="F12" s="1">
        <f t="shared" si="25"/>
        <v>11.807542145892103</v>
      </c>
      <c r="G12" s="1">
        <f t="shared" si="25"/>
        <v>14.169050575070523</v>
      </c>
      <c r="H12" s="1">
        <f t="shared" si="25"/>
        <v>17.002860690084628</v>
      </c>
      <c r="J12">
        <v>10</v>
      </c>
      <c r="K12" s="3">
        <f t="shared" si="19"/>
        <v>4.1615795893000005</v>
      </c>
      <c r="L12" s="1">
        <f t="shared" ref="L12:N12" si="26">K12*1.05</f>
        <v>4.3696585687650007</v>
      </c>
      <c r="M12" s="1">
        <f t="shared" si="26"/>
        <v>4.5881414972032513</v>
      </c>
      <c r="N12" s="1">
        <f t="shared" si="26"/>
        <v>4.8175485720634139</v>
      </c>
      <c r="O12" s="1">
        <f t="shared" si="17"/>
        <v>5.2993034292697558</v>
      </c>
      <c r="P12" s="1">
        <f t="shared" si="2"/>
        <v>7.9489551439046338</v>
      </c>
      <c r="Q12" s="1">
        <f t="shared" si="3"/>
        <v>15.897910287809268</v>
      </c>
    </row>
  </sheetData>
  <mergeCells count="2">
    <mergeCell ref="A1:G1"/>
    <mergeCell ref="I1:O1"/>
  </mergeCells>
  <conditionalFormatting sqref="C3:H12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Q12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B4F1-F554-1842-9830-8AFE983B6720}">
  <dimension ref="A1:E13"/>
  <sheetViews>
    <sheetView zoomScaleNormal="100" workbookViewId="0">
      <selection activeCell="G10" sqref="G10"/>
    </sheetView>
  </sheetViews>
  <sheetFormatPr baseColWidth="10" defaultRowHeight="16" x14ac:dyDescent="0.2"/>
  <cols>
    <col min="1" max="1" width="16.1640625" customWidth="1"/>
  </cols>
  <sheetData>
    <row r="1" spans="1:5" x14ac:dyDescent="0.2">
      <c r="A1" t="s">
        <v>9</v>
      </c>
      <c r="B1" t="s">
        <v>11</v>
      </c>
      <c r="C1" t="s">
        <v>12</v>
      </c>
      <c r="D1" t="s">
        <v>10</v>
      </c>
      <c r="E1" t="s">
        <v>13</v>
      </c>
    </row>
    <row r="2" spans="1:5" x14ac:dyDescent="0.2">
      <c r="A2" t="s">
        <v>14</v>
      </c>
      <c r="B2" s="4"/>
      <c r="C2" s="4"/>
      <c r="D2" s="4">
        <v>0.2</v>
      </c>
      <c r="E2" s="4"/>
    </row>
    <row r="3" spans="1:5" x14ac:dyDescent="0.2">
      <c r="A3" t="s">
        <v>15</v>
      </c>
      <c r="B3" s="4"/>
      <c r="C3" s="4"/>
      <c r="D3" s="4"/>
      <c r="E3" s="4">
        <v>0.2</v>
      </c>
    </row>
    <row r="4" spans="1:5" x14ac:dyDescent="0.2">
      <c r="A4" t="s">
        <v>16</v>
      </c>
    </row>
    <row r="5" spans="1:5" x14ac:dyDescent="0.2">
      <c r="A5" t="s">
        <v>20</v>
      </c>
      <c r="D5" s="4">
        <v>0.1</v>
      </c>
      <c r="E5" s="4">
        <v>0.1</v>
      </c>
    </row>
    <row r="6" spans="1:5" x14ac:dyDescent="0.2">
      <c r="A6" t="s">
        <v>17</v>
      </c>
      <c r="B6" s="4">
        <v>0.1</v>
      </c>
      <c r="C6" s="4">
        <v>0.02</v>
      </c>
    </row>
    <row r="7" spans="1:5" x14ac:dyDescent="0.2">
      <c r="A7" t="s">
        <v>18</v>
      </c>
      <c r="B7" s="4">
        <v>0.2</v>
      </c>
      <c r="C7" s="4">
        <v>0.05</v>
      </c>
    </row>
    <row r="8" spans="1:5" x14ac:dyDescent="0.2">
      <c r="A8" t="s">
        <v>19</v>
      </c>
      <c r="B8" s="4">
        <v>0.1</v>
      </c>
      <c r="C8" s="4">
        <v>0.1</v>
      </c>
      <c r="D8" s="4"/>
      <c r="E8" s="4">
        <v>0.15</v>
      </c>
    </row>
    <row r="10" spans="1:5" x14ac:dyDescent="0.2">
      <c r="A10" t="s">
        <v>21</v>
      </c>
      <c r="B10" s="4">
        <v>0.2</v>
      </c>
      <c r="E10" s="4">
        <v>0.1</v>
      </c>
    </row>
    <row r="11" spans="1:5" x14ac:dyDescent="0.2">
      <c r="A11" t="s">
        <v>22</v>
      </c>
      <c r="B11" s="4">
        <v>0.15</v>
      </c>
    </row>
    <row r="12" spans="1:5" x14ac:dyDescent="0.2">
      <c r="A12" t="s">
        <v>23</v>
      </c>
      <c r="C12" s="4">
        <v>0.15</v>
      </c>
    </row>
    <row r="13" spans="1:5" x14ac:dyDescent="0.2">
      <c r="A13" t="s">
        <v>24</v>
      </c>
      <c r="B13" s="4">
        <v>0.1</v>
      </c>
      <c r="C13" s="4">
        <v>0.1</v>
      </c>
    </row>
  </sheetData>
  <conditionalFormatting sqref="B2:E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E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9AF44-C230-AD45-8055-01F99E7221A4}">
  <dimension ref="A1:Q12"/>
  <sheetViews>
    <sheetView topLeftCell="A2" zoomScale="107" zoomScaleNormal="100" workbookViewId="0">
      <selection activeCell="B6" sqref="B6"/>
    </sheetView>
  </sheetViews>
  <sheetFormatPr baseColWidth="10" defaultRowHeight="16" x14ac:dyDescent="0.2"/>
  <cols>
    <col min="2" max="2" width="10.83203125" style="2"/>
  </cols>
  <sheetData>
    <row r="1" spans="1:17" x14ac:dyDescent="0.2">
      <c r="A1" s="5" t="s">
        <v>7</v>
      </c>
      <c r="B1" s="5"/>
      <c r="C1" s="5"/>
      <c r="D1" s="5"/>
      <c r="E1" s="5"/>
      <c r="F1" s="5"/>
      <c r="G1" s="5"/>
      <c r="I1" s="5"/>
      <c r="J1" s="5"/>
      <c r="K1" s="5"/>
      <c r="L1" s="5"/>
      <c r="M1" s="5"/>
      <c r="N1" s="5"/>
      <c r="O1" s="5"/>
    </row>
    <row r="2" spans="1:17" x14ac:dyDescent="0.2">
      <c r="A2" t="s">
        <v>26</v>
      </c>
      <c r="B2" t="s">
        <v>25</v>
      </c>
      <c r="C2" s="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L2" s="2"/>
    </row>
    <row r="3" spans="1:17" x14ac:dyDescent="0.2">
      <c r="A3">
        <v>1</v>
      </c>
      <c r="B3" s="3">
        <f>B4/1.5</f>
        <v>0.44444444444444442</v>
      </c>
      <c r="C3" s="1"/>
      <c r="D3" s="1"/>
      <c r="E3" s="1"/>
      <c r="F3" s="1"/>
      <c r="G3" s="1"/>
      <c r="H3" s="1"/>
      <c r="K3" s="3"/>
      <c r="L3" s="1"/>
      <c r="M3" s="1"/>
      <c r="N3" s="1"/>
      <c r="O3" s="1"/>
      <c r="P3" s="1"/>
      <c r="Q3" s="1"/>
    </row>
    <row r="4" spans="1:17" x14ac:dyDescent="0.2">
      <c r="A4">
        <v>2</v>
      </c>
      <c r="B4" s="3">
        <f>B5/1.5</f>
        <v>0.66666666666666663</v>
      </c>
      <c r="C4" s="1"/>
      <c r="D4" s="1"/>
      <c r="E4" s="1"/>
      <c r="F4" s="1"/>
      <c r="G4" s="1"/>
      <c r="H4" s="1"/>
      <c r="K4" s="3"/>
      <c r="L4" s="1"/>
      <c r="M4" s="1"/>
      <c r="N4" s="1"/>
      <c r="O4" s="1"/>
      <c r="P4" s="1"/>
      <c r="Q4" s="1"/>
    </row>
    <row r="5" spans="1:17" x14ac:dyDescent="0.2">
      <c r="A5">
        <v>3</v>
      </c>
      <c r="B5" s="3">
        <v>1</v>
      </c>
      <c r="C5" s="1"/>
      <c r="D5" s="1"/>
      <c r="E5" s="1"/>
      <c r="F5" s="1"/>
      <c r="G5" s="1"/>
      <c r="H5" s="1"/>
      <c r="K5" s="3"/>
      <c r="L5" s="1"/>
      <c r="M5" s="1"/>
      <c r="N5" s="1"/>
      <c r="O5" s="1"/>
      <c r="P5" s="1"/>
      <c r="Q5" s="1"/>
    </row>
    <row r="6" spans="1:17" x14ac:dyDescent="0.2">
      <c r="A6">
        <v>4</v>
      </c>
      <c r="B6" s="3">
        <f t="shared" ref="B6:B12" si="0">B5*1.5</f>
        <v>1.5</v>
      </c>
      <c r="C6" s="1"/>
      <c r="D6" s="1"/>
      <c r="E6" s="1"/>
      <c r="F6" s="1"/>
      <c r="G6" s="1"/>
      <c r="H6" s="1"/>
      <c r="K6" s="3"/>
      <c r="L6" s="1"/>
      <c r="M6" s="1"/>
      <c r="N6" s="1"/>
      <c r="O6" s="1"/>
      <c r="P6" s="1"/>
      <c r="Q6" s="1"/>
    </row>
    <row r="7" spans="1:17" x14ac:dyDescent="0.2">
      <c r="A7">
        <v>5</v>
      </c>
      <c r="B7" s="3">
        <f t="shared" si="0"/>
        <v>2.25</v>
      </c>
      <c r="C7" s="1"/>
      <c r="D7" s="1"/>
      <c r="E7" s="1"/>
      <c r="F7" s="1"/>
      <c r="G7" s="1"/>
      <c r="H7" s="1"/>
      <c r="K7" s="3"/>
      <c r="L7" s="1"/>
      <c r="M7" s="1"/>
      <c r="N7" s="1"/>
      <c r="O7" s="1"/>
      <c r="P7" s="1"/>
      <c r="Q7" s="1"/>
    </row>
    <row r="8" spans="1:17" x14ac:dyDescent="0.2">
      <c r="A8">
        <v>6</v>
      </c>
      <c r="B8" s="3">
        <f t="shared" si="0"/>
        <v>3.375</v>
      </c>
      <c r="C8" s="1"/>
      <c r="D8" s="1"/>
      <c r="E8" s="1"/>
      <c r="F8" s="1"/>
      <c r="G8" s="1"/>
      <c r="H8" s="1"/>
      <c r="K8" s="3"/>
      <c r="L8" s="1"/>
      <c r="M8" s="1"/>
      <c r="N8" s="1"/>
      <c r="O8" s="1"/>
      <c r="P8" s="1"/>
      <c r="Q8" s="1"/>
    </row>
    <row r="9" spans="1:17" x14ac:dyDescent="0.2">
      <c r="A9">
        <v>7</v>
      </c>
      <c r="B9" s="3">
        <f t="shared" si="0"/>
        <v>5.0625</v>
      </c>
      <c r="C9" s="1"/>
      <c r="D9" s="1"/>
      <c r="E9" s="1"/>
      <c r="F9" s="1"/>
      <c r="G9" s="1"/>
      <c r="H9" s="1"/>
      <c r="K9" s="3"/>
      <c r="L9" s="1"/>
      <c r="M9" s="1"/>
      <c r="N9" s="1"/>
      <c r="O9" s="1"/>
      <c r="P9" s="1"/>
      <c r="Q9" s="1"/>
    </row>
    <row r="10" spans="1:17" x14ac:dyDescent="0.2">
      <c r="A10">
        <v>8</v>
      </c>
      <c r="B10" s="3">
        <f t="shared" si="0"/>
        <v>7.59375</v>
      </c>
      <c r="C10" s="1"/>
      <c r="D10" s="1"/>
      <c r="E10" s="1"/>
      <c r="F10" s="1"/>
      <c r="G10" s="1"/>
      <c r="H10" s="1"/>
      <c r="K10" s="3"/>
      <c r="L10" s="1"/>
      <c r="M10" s="1"/>
      <c r="N10" s="1"/>
      <c r="O10" s="1"/>
      <c r="P10" s="1"/>
      <c r="Q10" s="1"/>
    </row>
    <row r="11" spans="1:17" x14ac:dyDescent="0.2">
      <c r="A11">
        <v>9</v>
      </c>
      <c r="B11" s="3">
        <f t="shared" si="0"/>
        <v>11.390625</v>
      </c>
      <c r="C11" s="1"/>
      <c r="D11" s="1"/>
      <c r="E11" s="1"/>
      <c r="F11" s="1"/>
      <c r="G11" s="1"/>
      <c r="H11" s="1"/>
      <c r="K11" s="3"/>
      <c r="L11" s="1"/>
      <c r="M11" s="1"/>
      <c r="N11" s="1"/>
      <c r="O11" s="1"/>
      <c r="P11" s="1"/>
      <c r="Q11" s="1"/>
    </row>
    <row r="12" spans="1:17" x14ac:dyDescent="0.2">
      <c r="A12">
        <v>10</v>
      </c>
      <c r="B12" s="3">
        <f t="shared" si="0"/>
        <v>17.0859375</v>
      </c>
      <c r="C12" s="1"/>
      <c r="D12" s="1"/>
      <c r="E12" s="1"/>
      <c r="F12" s="1"/>
      <c r="G12" s="1"/>
      <c r="H12" s="1"/>
      <c r="K12" s="3"/>
      <c r="L12" s="1"/>
      <c r="M12" s="1"/>
      <c r="N12" s="1"/>
      <c r="O12" s="1"/>
      <c r="P12" s="1"/>
      <c r="Q12" s="1"/>
    </row>
  </sheetData>
  <mergeCells count="2">
    <mergeCell ref="A1:G1"/>
    <mergeCell ref="I1:O1"/>
  </mergeCells>
  <conditionalFormatting sqref="C3:H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Q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02247-C7A4-6143-AF8E-1B84690E55E5}">
  <dimension ref="A1:Q12"/>
  <sheetViews>
    <sheetView tabSelected="1" zoomScale="107" zoomScaleNormal="100" workbookViewId="0">
      <selection activeCell="C8" sqref="C8"/>
    </sheetView>
  </sheetViews>
  <sheetFormatPr baseColWidth="10" defaultRowHeight="16" x14ac:dyDescent="0.2"/>
  <cols>
    <col min="2" max="2" width="10.83203125" style="6"/>
    <col min="3" max="3" width="10.83203125" style="7"/>
  </cols>
  <sheetData>
    <row r="1" spans="1:17" x14ac:dyDescent="0.2">
      <c r="A1" s="5" t="s">
        <v>7</v>
      </c>
      <c r="B1" s="5"/>
      <c r="C1" s="5"/>
      <c r="D1" s="5"/>
      <c r="E1" s="5"/>
      <c r="F1" s="5"/>
      <c r="G1" s="5"/>
      <c r="I1" s="5"/>
      <c r="J1" s="5"/>
      <c r="K1" s="5"/>
      <c r="L1" s="5"/>
      <c r="M1" s="5"/>
      <c r="N1" s="5"/>
      <c r="O1" s="5"/>
    </row>
    <row r="2" spans="1:17" x14ac:dyDescent="0.2">
      <c r="A2" t="s">
        <v>26</v>
      </c>
      <c r="B2" s="7" t="s">
        <v>25</v>
      </c>
      <c r="C2" s="6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L2" s="2"/>
    </row>
    <row r="3" spans="1:17" x14ac:dyDescent="0.2">
      <c r="A3">
        <v>1</v>
      </c>
      <c r="B3" s="8">
        <f t="shared" ref="B3:B12" si="0">1.1^(A3-3)</f>
        <v>0.82644628099173545</v>
      </c>
      <c r="D3" s="1"/>
      <c r="E3" s="1"/>
      <c r="F3" s="1"/>
      <c r="G3" s="1"/>
      <c r="H3" s="1"/>
      <c r="K3" s="3"/>
      <c r="L3" s="1"/>
      <c r="M3" s="1"/>
      <c r="N3" s="1"/>
      <c r="O3" s="1"/>
      <c r="P3" s="1"/>
      <c r="Q3" s="1"/>
    </row>
    <row r="4" spans="1:17" x14ac:dyDescent="0.2">
      <c r="A4">
        <v>2</v>
      </c>
      <c r="B4" s="8">
        <f t="shared" si="0"/>
        <v>0.90909090909090906</v>
      </c>
      <c r="C4" s="7">
        <f t="shared" ref="C4:C7" si="1">1.1^(6-A4)</f>
        <v>1.4641000000000004</v>
      </c>
      <c r="D4" s="1"/>
      <c r="E4" s="1"/>
      <c r="F4" s="1"/>
      <c r="G4" s="1"/>
      <c r="H4" s="1"/>
      <c r="K4" s="3"/>
      <c r="L4" s="1"/>
      <c r="M4" s="1"/>
      <c r="N4" s="1"/>
      <c r="O4" s="1"/>
      <c r="P4" s="1"/>
      <c r="Q4" s="1"/>
    </row>
    <row r="5" spans="1:17" x14ac:dyDescent="0.2">
      <c r="A5">
        <v>3</v>
      </c>
      <c r="B5" s="8">
        <f t="shared" si="0"/>
        <v>1</v>
      </c>
      <c r="C5" s="7">
        <f t="shared" si="1"/>
        <v>1.3310000000000004</v>
      </c>
      <c r="D5" s="1"/>
      <c r="E5" s="1"/>
      <c r="F5" s="1"/>
      <c r="G5" s="1"/>
      <c r="H5" s="1"/>
      <c r="K5" s="3"/>
      <c r="L5" s="1"/>
      <c r="M5" s="1"/>
      <c r="N5" s="1"/>
      <c r="O5" s="1"/>
      <c r="P5" s="1"/>
      <c r="Q5" s="1"/>
    </row>
    <row r="6" spans="1:17" x14ac:dyDescent="0.2">
      <c r="A6">
        <v>4</v>
      </c>
      <c r="B6" s="8">
        <f t="shared" si="0"/>
        <v>1.1000000000000001</v>
      </c>
      <c r="C6" s="7">
        <f t="shared" si="1"/>
        <v>1.2100000000000002</v>
      </c>
      <c r="D6" s="1"/>
      <c r="E6" s="1"/>
      <c r="F6" s="1"/>
      <c r="G6" s="1"/>
      <c r="H6" s="1"/>
      <c r="K6" s="3"/>
      <c r="L6" s="1"/>
      <c r="M6" s="1"/>
      <c r="N6" s="1"/>
      <c r="O6" s="1"/>
      <c r="P6" s="1"/>
      <c r="Q6" s="1"/>
    </row>
    <row r="7" spans="1:17" x14ac:dyDescent="0.2">
      <c r="A7">
        <v>5</v>
      </c>
      <c r="B7" s="8">
        <f t="shared" si="0"/>
        <v>1.2100000000000002</v>
      </c>
      <c r="C7" s="7">
        <f t="shared" si="1"/>
        <v>1.1000000000000001</v>
      </c>
      <c r="D7" s="1"/>
      <c r="E7" s="1"/>
      <c r="F7" s="1"/>
      <c r="G7" s="1"/>
      <c r="H7" s="1"/>
      <c r="K7" s="3"/>
      <c r="L7" s="1"/>
      <c r="M7" s="1"/>
      <c r="N7" s="1"/>
      <c r="O7" s="1"/>
      <c r="P7" s="1"/>
      <c r="Q7" s="1"/>
    </row>
    <row r="8" spans="1:17" x14ac:dyDescent="0.2">
      <c r="A8">
        <v>6</v>
      </c>
      <c r="B8" s="8">
        <f t="shared" si="0"/>
        <v>1.3310000000000004</v>
      </c>
      <c r="C8" s="7">
        <f>1.1^(6-A8)</f>
        <v>1</v>
      </c>
      <c r="D8" s="1"/>
      <c r="E8" s="1"/>
      <c r="F8" s="1"/>
      <c r="G8" s="1"/>
      <c r="H8" s="1"/>
      <c r="K8" s="3"/>
      <c r="L8" s="1"/>
      <c r="M8" s="1"/>
      <c r="N8" s="1"/>
      <c r="O8" s="1"/>
      <c r="P8" s="1"/>
      <c r="Q8" s="1"/>
    </row>
    <row r="9" spans="1:17" x14ac:dyDescent="0.2">
      <c r="A9">
        <v>7</v>
      </c>
      <c r="B9" s="8">
        <f t="shared" si="0"/>
        <v>1.4641000000000004</v>
      </c>
      <c r="D9" s="1"/>
      <c r="E9" s="1"/>
      <c r="F9" s="1"/>
      <c r="G9" s="1"/>
      <c r="H9" s="1"/>
      <c r="J9">
        <v>6</v>
      </c>
      <c r="K9" s="3">
        <v>5</v>
      </c>
      <c r="L9">
        <v>4</v>
      </c>
      <c r="M9" s="3">
        <v>3</v>
      </c>
      <c r="N9">
        <v>2</v>
      </c>
      <c r="O9" s="1"/>
      <c r="P9" s="1"/>
      <c r="Q9" s="1"/>
    </row>
    <row r="10" spans="1:17" x14ac:dyDescent="0.2">
      <c r="A10">
        <v>8</v>
      </c>
      <c r="B10" s="8">
        <f t="shared" si="0"/>
        <v>1.6105100000000006</v>
      </c>
      <c r="D10" s="1"/>
      <c r="E10" s="1"/>
      <c r="F10" s="1"/>
      <c r="G10" s="1"/>
      <c r="H10" s="1"/>
      <c r="J10">
        <f>1.15^(7-J9)</f>
        <v>1.1499999999999999</v>
      </c>
      <c r="K10">
        <f t="shared" ref="K10:N10" si="2">1.15^(7-K9)</f>
        <v>1.3224999999999998</v>
      </c>
      <c r="L10">
        <f t="shared" si="2"/>
        <v>1.5208749999999995</v>
      </c>
      <c r="M10">
        <f t="shared" si="2"/>
        <v>1.7490062499999994</v>
      </c>
      <c r="N10">
        <f t="shared" si="2"/>
        <v>2.0113571874999994</v>
      </c>
      <c r="O10" s="1"/>
      <c r="P10" s="1"/>
      <c r="Q10" s="1"/>
    </row>
    <row r="11" spans="1:17" x14ac:dyDescent="0.2">
      <c r="A11">
        <v>9</v>
      </c>
      <c r="B11" s="8">
        <f t="shared" si="0"/>
        <v>1.7715610000000008</v>
      </c>
      <c r="D11" s="1"/>
      <c r="E11" s="1"/>
      <c r="F11" s="1"/>
      <c r="G11" s="1"/>
      <c r="H11" s="1"/>
      <c r="K11" s="3"/>
      <c r="L11" s="1"/>
      <c r="M11" s="1"/>
      <c r="N11" s="1"/>
      <c r="O11" s="1"/>
      <c r="P11" s="1"/>
      <c r="Q11" s="1"/>
    </row>
    <row r="12" spans="1:17" x14ac:dyDescent="0.2">
      <c r="A12">
        <v>10</v>
      </c>
      <c r="B12" s="8">
        <f t="shared" si="0"/>
        <v>1.9487171000000012</v>
      </c>
      <c r="D12" s="1"/>
      <c r="E12" s="1"/>
      <c r="F12" s="1"/>
      <c r="G12" s="1"/>
      <c r="H12" s="1"/>
      <c r="K12" s="3"/>
      <c r="L12" s="1"/>
      <c r="M12" s="1"/>
      <c r="N12" s="1"/>
      <c r="O12" s="1"/>
      <c r="P12" s="1"/>
      <c r="Q12" s="1"/>
    </row>
  </sheetData>
  <mergeCells count="2">
    <mergeCell ref="A1:G1"/>
    <mergeCell ref="I1:O1"/>
  </mergeCells>
  <conditionalFormatting sqref="C3:H12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Q8 L11:Q12 O9:Q1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H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:K9 M9 K11:K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SA et HA</vt:lpstr>
      <vt:lpstr>Feuil2</vt:lpstr>
      <vt:lpstr>E and HP</vt:lpstr>
      <vt:lpstr>Function Helper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delrieu</dc:creator>
  <cp:lastModifiedBy>florian delrieu</cp:lastModifiedBy>
  <dcterms:created xsi:type="dcterms:W3CDTF">2021-08-17T19:45:52Z</dcterms:created>
  <dcterms:modified xsi:type="dcterms:W3CDTF">2021-10-11T21:27:06Z</dcterms:modified>
</cp:coreProperties>
</file>