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d0bbe9bd122b3/Logiciels et Jeux/Heart of Iron IV/HOI4_Calculator/"/>
    </mc:Choice>
  </mc:AlternateContent>
  <xr:revisionPtr revIDLastSave="4" documentId="8_{30E7DDE0-7559-F044-BCCF-868894B9CFCD}" xr6:coauthVersionLast="45" xr6:coauthVersionMax="47" xr10:uidLastSave="{1F158DB8-F769-8247-B4F5-97143FF819AA}"/>
  <bookViews>
    <workbookView xWindow="0" yWindow="0" windowWidth="28800" windowHeight="16740" activeTab="2" xr2:uid="{D4C3DD04-2F54-554F-9DFA-AF0108F6C81D}"/>
  </bookViews>
  <sheets>
    <sheet name="SA et HA" sheetId="1" r:id="rId1"/>
    <sheet name="Feuil2" sheetId="2" r:id="rId2"/>
    <sheet name="E and H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2" i="1" l="1"/>
  <c r="B11" i="1"/>
  <c r="B10" i="1"/>
  <c r="B9" i="1"/>
  <c r="B8" i="1"/>
  <c r="C8" i="1" s="1"/>
  <c r="D8" i="1" s="1"/>
  <c r="E8" i="1" s="1"/>
  <c r="F8" i="1" s="1"/>
  <c r="G8" i="1" s="1"/>
  <c r="H8" i="1" s="1"/>
  <c r="C4" i="1"/>
  <c r="D4" i="1" s="1"/>
  <c r="E4" i="1" s="1"/>
  <c r="F4" i="1" s="1"/>
  <c r="G4" i="1" s="1"/>
  <c r="H4" i="1" s="1"/>
  <c r="C5" i="1"/>
  <c r="D5" i="1"/>
  <c r="E5" i="1" s="1"/>
  <c r="F5" i="1" s="1"/>
  <c r="G5" i="1" s="1"/>
  <c r="H5" i="1" s="1"/>
  <c r="C6" i="1"/>
  <c r="D6" i="1"/>
  <c r="E6" i="1"/>
  <c r="F6" i="1"/>
  <c r="G6" i="1" s="1"/>
  <c r="H6" i="1" s="1"/>
  <c r="C7" i="1"/>
  <c r="D7" i="1"/>
  <c r="E7" i="1" s="1"/>
  <c r="F7" i="1" s="1"/>
  <c r="G7" i="1" s="1"/>
  <c r="H7" i="1" s="1"/>
  <c r="D3" i="1"/>
  <c r="E3" i="1"/>
  <c r="F3" i="1"/>
  <c r="G3" i="1" s="1"/>
  <c r="H3" i="1" s="1"/>
  <c r="Q8" i="1"/>
  <c r="Q9" i="1"/>
  <c r="Q10" i="1"/>
  <c r="Q11" i="1"/>
  <c r="Q12" i="1"/>
  <c r="P8" i="1"/>
  <c r="P9" i="1"/>
  <c r="P10" i="1"/>
  <c r="P11" i="1"/>
  <c r="P12" i="1"/>
  <c r="Q3" i="1"/>
  <c r="Q4" i="1"/>
  <c r="Q5" i="1"/>
  <c r="Q6" i="1"/>
  <c r="Q7" i="1"/>
  <c r="P3" i="1"/>
  <c r="P4" i="1"/>
  <c r="P5" i="1"/>
  <c r="P6" i="1"/>
  <c r="P7" i="1"/>
  <c r="O8" i="1"/>
  <c r="O9" i="1"/>
  <c r="O10" i="1"/>
  <c r="O11" i="1"/>
  <c r="O12" i="1"/>
  <c r="O7" i="1"/>
  <c r="L8" i="1"/>
  <c r="M8" i="1" s="1"/>
  <c r="N8" i="1" s="1"/>
  <c r="L9" i="1"/>
  <c r="M9" i="1"/>
  <c r="N9" i="1" s="1"/>
  <c r="L10" i="1"/>
  <c r="M10" i="1"/>
  <c r="N10" i="1"/>
  <c r="L11" i="1"/>
  <c r="M11" i="1"/>
  <c r="N11" i="1"/>
  <c r="L12" i="1"/>
  <c r="M12" i="1" s="1"/>
  <c r="N12" i="1" s="1"/>
  <c r="M7" i="1"/>
  <c r="N7" i="1" s="1"/>
  <c r="L7" i="1"/>
  <c r="K9" i="1"/>
  <c r="K10" i="1" s="1"/>
  <c r="K11" i="1" s="1"/>
  <c r="K12" i="1" s="1"/>
  <c r="K8" i="1"/>
  <c r="B4" i="1"/>
  <c r="B5" i="1" s="1"/>
  <c r="B6" i="1" s="1"/>
  <c r="B7" i="1" s="1"/>
  <c r="L3" i="1"/>
  <c r="M3" i="1" s="1"/>
  <c r="N3" i="1" s="1"/>
  <c r="O3" i="1" s="1"/>
  <c r="L4" i="1"/>
  <c r="M4" i="1" s="1"/>
  <c r="L5" i="1"/>
  <c r="M5" i="1"/>
  <c r="L6" i="1"/>
  <c r="M6" i="1"/>
  <c r="K4" i="1"/>
  <c r="K5" i="1" s="1"/>
  <c r="K6" i="1" s="1"/>
  <c r="C3" i="1"/>
  <c r="N4" i="1" l="1"/>
  <c r="O4" i="1" s="1"/>
  <c r="C9" i="1" l="1"/>
  <c r="D9" i="1" s="1"/>
  <c r="E9" i="1" s="1"/>
  <c r="F9" i="1" s="1"/>
  <c r="G9" i="1" s="1"/>
  <c r="H9" i="1" s="1"/>
  <c r="N5" i="1"/>
  <c r="O5" i="1" s="1"/>
  <c r="C10" i="1" l="1"/>
  <c r="D10" i="1" s="1"/>
  <c r="E10" i="1" s="1"/>
  <c r="F10" i="1" s="1"/>
  <c r="G10" i="1" s="1"/>
  <c r="H10" i="1" s="1"/>
  <c r="N6" i="1"/>
  <c r="O6" i="1" s="1"/>
  <c r="C12" i="1" l="1"/>
  <c r="D12" i="1" s="1"/>
  <c r="E12" i="1" s="1"/>
  <c r="F12" i="1" s="1"/>
  <c r="G12" i="1" s="1"/>
  <c r="H12" i="1" s="1"/>
  <c r="C11" i="1"/>
  <c r="D11" i="1" s="1"/>
  <c r="E11" i="1" s="1"/>
  <c r="F11" i="1" s="1"/>
  <c r="G11" i="1" s="1"/>
  <c r="H11" i="1" s="1"/>
</calcChain>
</file>

<file path=xl/sharedStrings.xml><?xml version="1.0" encoding="utf-8"?>
<sst xmlns="http://schemas.openxmlformats.org/spreadsheetml/2006/main" count="43" uniqueCount="33">
  <si>
    <t>F / PA</t>
  </si>
  <si>
    <t>6</t>
  </si>
  <si>
    <t>5</t>
  </si>
  <si>
    <t>4</t>
  </si>
  <si>
    <t>3</t>
  </si>
  <si>
    <t>2</t>
  </si>
  <si>
    <t>1</t>
  </si>
  <si>
    <t>SOFT ATTACK</t>
  </si>
  <si>
    <t>HARD ATTACK</t>
  </si>
  <si>
    <t>Types d'armes</t>
  </si>
  <si>
    <t>Defenses</t>
  </si>
  <si>
    <t>Bonus SA</t>
  </si>
  <si>
    <t>Bonus HA</t>
  </si>
  <si>
    <t>Breaktought</t>
  </si>
  <si>
    <t>Lourdes</t>
  </si>
  <si>
    <t>Assaut</t>
  </si>
  <si>
    <t>Tir rapide</t>
  </si>
  <si>
    <t>Expl. 3"</t>
  </si>
  <si>
    <t>Expl. 5"</t>
  </si>
  <si>
    <t>Souffle</t>
  </si>
  <si>
    <t>Salve</t>
  </si>
  <si>
    <t>Ignore les couverts</t>
  </si>
  <si>
    <t>Fléau chair</t>
  </si>
  <si>
    <t>Fléau blind.</t>
  </si>
  <si>
    <t>Perforant</t>
  </si>
  <si>
    <t>-</t>
  </si>
  <si>
    <t>E / HP</t>
  </si>
  <si>
    <t>Colonne1</t>
  </si>
  <si>
    <t>Colonne2</t>
  </si>
  <si>
    <t>Colonne3</t>
  </si>
  <si>
    <t>Colonne4</t>
  </si>
  <si>
    <t>Colonne5</t>
  </si>
  <si>
    <t>Colonne6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</si>
</sst>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Border="1"/>
    <xf numFmtId="164" fontId="1" fillId="0" borderId="0" xfId="0" applyNumberFormat="1" applyFont="1" applyBorder="1" applyAlignment="1">
      <alignment vertical="center" wrapText="1"/>
    </xf>
    <xf numFmtId="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1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 et HA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'SA et HA'!$C$3:$C$12</c:f>
              <c:numCache>
                <c:formatCode>0.0</c:formatCode>
                <c:ptCount val="10"/>
                <c:pt idx="0">
                  <c:v>1.2</c:v>
                </c:pt>
                <c:pt idx="1">
                  <c:v>1.5960000000000001</c:v>
                </c:pt>
                <c:pt idx="2">
                  <c:v>2.1226799999999999</c:v>
                </c:pt>
                <c:pt idx="3">
                  <c:v>2.8231644</c:v>
                </c:pt>
                <c:pt idx="4">
                  <c:v>3.7548086519999999</c:v>
                </c:pt>
                <c:pt idx="5">
                  <c:v>4.8812512476000007</c:v>
                </c:pt>
                <c:pt idx="6">
                  <c:v>5.8575014971200003</c:v>
                </c:pt>
                <c:pt idx="7">
                  <c:v>6.4432516468320014</c:v>
                </c:pt>
                <c:pt idx="8">
                  <c:v>6.7654142291736017</c:v>
                </c:pt>
                <c:pt idx="9">
                  <c:v>6.8330683714653384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0-4690-A6BF-77BD3D15CEDA}"/>
            </c:ext>
          </c:extLst>
        </c:ser>
        <c:ser>
          <c:idx val="2"/>
          <c:order val="1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'SA et HA'!$K$3:$K$12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</c:v>
                </c:pt>
                <c:pt idx="6">
                  <c:v>1.7689000000000001</c:v>
                </c:pt>
                <c:pt idx="7">
                  <c:v>2.3526370000000001</c:v>
                </c:pt>
                <c:pt idx="8">
                  <c:v>3.1290072100000001</c:v>
                </c:pt>
                <c:pt idx="9">
                  <c:v>4.1615795893000005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0-4690-A6BF-77BD3D15CE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786144"/>
        <c:axId val="301958080"/>
      </c:lineChart>
      <c:catAx>
        <c:axId val="35878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58080"/>
        <c:crosses val="autoZero"/>
        <c:auto val="1"/>
        <c:lblAlgn val="ctr"/>
        <c:lblOffset val="100"/>
        <c:noMultiLvlLbl val="0"/>
      </c:catAx>
      <c:valAx>
        <c:axId val="30195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3587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 fonction du 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26159230096237E-2"/>
          <c:y val="0.17997739865850101"/>
          <c:w val="0.8966272965879265"/>
          <c:h val="0.73577136191309422"/>
        </c:manualLayout>
      </c:layout>
      <c:lineChart>
        <c:grouping val="standard"/>
        <c:varyColors val="0"/>
        <c:ser>
          <c:idx val="1"/>
          <c:order val="0"/>
          <c:tx>
            <c:v>HA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 et HA'!$B$2:$H$2</c:f>
              <c:strCache>
                <c:ptCount val="7"/>
                <c:pt idx="0">
                  <c:v>-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'SA et HA'!$K$12:$Q$12</c:f>
              <c:numCache>
                <c:formatCode>0.0</c:formatCode>
                <c:ptCount val="7"/>
                <c:pt idx="0">
                  <c:v>4.1615795893000005</c:v>
                </c:pt>
                <c:pt idx="1">
                  <c:v>4.3696585687650007</c:v>
                </c:pt>
                <c:pt idx="2">
                  <c:v>4.5881414972032513</c:v>
                </c:pt>
                <c:pt idx="3">
                  <c:v>4.8175485720634139</c:v>
                </c:pt>
                <c:pt idx="4">
                  <c:v>5.2993034292697558</c:v>
                </c:pt>
                <c:pt idx="5">
                  <c:v>7.9489551439046338</c:v>
                </c:pt>
                <c:pt idx="6">
                  <c:v>15.897910287809268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ED-4B93-9665-2502178007AA}"/>
            </c:ext>
          </c:extLst>
        </c:ser>
        <c:ser>
          <c:idx val="0"/>
          <c:order val="1"/>
          <c:tx>
            <c:v>SA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 et HA'!$B$2:$H$2</c:f>
              <c:strCache>
                <c:ptCount val="7"/>
                <c:pt idx="0">
                  <c:v>-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'SA et HA'!$B$12:$H$12</c:f>
              <c:numCache>
                <c:formatCode>0.0</c:formatCode>
                <c:ptCount val="7"/>
                <c:pt idx="0">
                  <c:v>5.6942236428877822</c:v>
                </c:pt>
                <c:pt idx="1">
                  <c:v>6.8330683714653384</c:v>
                </c:pt>
                <c:pt idx="2">
                  <c:v>8.1996820457584061</c:v>
                </c:pt>
                <c:pt idx="3">
                  <c:v>9.8396184549100862</c:v>
                </c:pt>
                <c:pt idx="4">
                  <c:v>11.807542145892103</c:v>
                </c:pt>
                <c:pt idx="5">
                  <c:v>14.169050575070523</c:v>
                </c:pt>
                <c:pt idx="6">
                  <c:v>17.002860690084628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E-5948-89A5-CF7E3A19FB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8481456"/>
        <c:axId val="458477712"/>
      </c:lineChart>
      <c:catAx>
        <c:axId val="4584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477712"/>
        <c:crosses val="autoZero"/>
        <c:auto val="1"/>
        <c:lblAlgn val="ctr"/>
        <c:lblOffset val="100"/>
        <c:noMultiLvlLbl val="0"/>
      </c:catAx>
      <c:valAx>
        <c:axId val="458477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4584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Bonus HP en Fonction</a:t>
            </a:r>
            <a:r>
              <a:rPr lang="fr-FR" baseline="0"/>
              <a:t> de 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Bonus_HP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1866E60-5E46-724C-9C1F-E4C98687666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8BF-254C-9DCE-07F6372E74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C9ABEB-47E2-D742-A5D9-7FBDCE656E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BF-254C-9DCE-07F6372E74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065FD2B-BD2D-C14B-B9D6-805C7E3D68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8BF-254C-9DCE-07F6372E741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1FC217-0B6F-AE47-9594-3D69BA26D4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8BF-254C-9DCE-07F6372E741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079167F-7912-D64B-ADCE-DCC9CBC9E2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8BF-254C-9DCE-07F6372E741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E19C1A2-B182-7644-A6AA-F1C7572719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8BF-254C-9DCE-07F6372E741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56B3A3-78B2-B64D-9BDD-5CB9B4D342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8BF-254C-9DCE-07F6372E741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A84342B-4F9F-3D48-A7B7-ED660A4FEC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8BF-254C-9DCE-07F6372E741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943E72A-3A11-9A44-BA8B-F9AB1F171F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8BF-254C-9DCE-07F6372E741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E4B413F-E95D-2840-8B75-F8973FD05B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8BF-254C-9DCE-07F6372E74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'E and HP'!$A$3:$A$12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 and HP'!$B$3:$B$12</c:f>
              <c:numCache>
                <c:formatCode>0.0</c:formatCode>
                <c:ptCount val="10"/>
                <c:pt idx="0">
                  <c:v>1.6487212707001282E-2</c:v>
                </c:pt>
                <c:pt idx="1">
                  <c:v>2.7182818284590449E-2</c:v>
                </c:pt>
                <c:pt idx="2">
                  <c:v>4.4816890703380644E-2</c:v>
                </c:pt>
                <c:pt idx="3">
                  <c:v>7.3890560989306506E-2</c:v>
                </c:pt>
                <c:pt idx="4">
                  <c:v>0.12182493960703474</c:v>
                </c:pt>
                <c:pt idx="5">
                  <c:v>0.20085536923187669</c:v>
                </c:pt>
                <c:pt idx="6">
                  <c:v>0.3311545195869231</c:v>
                </c:pt>
                <c:pt idx="7">
                  <c:v>0.54598150033144233</c:v>
                </c:pt>
                <c:pt idx="8">
                  <c:v>0.90017131300521813</c:v>
                </c:pt>
                <c:pt idx="9">
                  <c:v>1.484131591025766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'E and HP'!$B$3:$B$12</c15:f>
                <c15:dlblRangeCache>
                  <c:ptCount val="10"/>
                  <c:pt idx="0">
                    <c:v>0,0</c:v>
                  </c:pt>
                  <c:pt idx="1">
                    <c:v>0,0</c:v>
                  </c:pt>
                  <c:pt idx="2">
                    <c:v>0,0</c:v>
                  </c:pt>
                  <c:pt idx="3">
                    <c:v>0,1</c:v>
                  </c:pt>
                  <c:pt idx="4">
                    <c:v>0,1</c:v>
                  </c:pt>
                  <c:pt idx="5">
                    <c:v>0,2</c:v>
                  </c:pt>
                  <c:pt idx="6">
                    <c:v>0,3</c:v>
                  </c:pt>
                  <c:pt idx="7">
                    <c:v>0,5</c:v>
                  </c:pt>
                  <c:pt idx="8">
                    <c:v>0,9</c:v>
                  </c:pt>
                  <c:pt idx="9">
                    <c:v>1,5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8BF-254C-9DCE-07F6372E74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786144"/>
        <c:axId val="301958080"/>
      </c:lineChart>
      <c:catAx>
        <c:axId val="3587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58080"/>
        <c:crosses val="autoZero"/>
        <c:auto val="1"/>
        <c:lblAlgn val="ctr"/>
        <c:lblOffset val="100"/>
        <c:noMultiLvlLbl val="0"/>
      </c:catAx>
      <c:valAx>
        <c:axId val="30195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3587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13</xdr:row>
      <xdr:rowOff>85724</xdr:rowOff>
    </xdr:from>
    <xdr:to>
      <xdr:col>7</xdr:col>
      <xdr:colOff>438151</xdr:colOff>
      <xdr:row>32</xdr:row>
      <xdr:rowOff>161924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CF4058E-84AA-43A5-8998-8F25542D5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747711</xdr:colOff>
      <xdr:row>13</xdr:row>
      <xdr:rowOff>142875</xdr:rowOff>
    </xdr:from>
    <xdr:to>
      <xdr:col>16</xdr:col>
      <xdr:colOff>809624</xdr:colOff>
      <xdr:row>32</xdr:row>
      <xdr:rowOff>190500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2B89B55-1674-4690-8A17-FBB5E4AF1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518297</xdr:colOff>
      <xdr:row>13</xdr:row>
      <xdr:rowOff>97593</xdr:rowOff>
    </xdr:from>
    <xdr:to>
      <xdr:col>7</xdr:col>
      <xdr:colOff>699272</xdr:colOff>
      <xdr:row>32</xdr:row>
      <xdr:rowOff>173793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D912F5-15C5-5F44-BF29-E44DBF4FB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343F0-5CB8-F34A-9032-7A8BC45CC732}" name="Tableau1" displayName="Tableau1" ref="A2:H12" totalsRowShown="0">
  <autoFilter ref="A2:H12" xr:uid="{4B6B9677-3CC6-274A-B76C-365663A705CB}"/>
  <tableColumns count="8">
    <tableColumn id="1" xr3:uid="{E7BD1C96-5B71-3749-9E65-84A6982275AF}" name="F / PA"/>
    <tableColumn id="9" xr3:uid="{8196D570-E836-4971-BDEB-4E595DE28B38}" name="-" dataDxfId="20"/>
    <tableColumn id="2" xr3:uid="{272187FA-DDAB-634A-A4A4-26FC522FBBA2}" name="6" dataDxfId="19">
      <calculatedColumnFormula>B3*1.2</calculatedColumnFormula>
    </tableColumn>
    <tableColumn id="3" xr3:uid="{16F8A2FD-9055-3C44-94E5-C8F03BB63328}" name="5" dataDxfId="18">
      <calculatedColumnFormula>C3*1.2</calculatedColumnFormula>
    </tableColumn>
    <tableColumn id="4" xr3:uid="{E5EB09E5-EC19-3649-8190-B7F51C5EE6E3}" name="4" dataDxfId="17">
      <calculatedColumnFormula>D3*1.2</calculatedColumnFormula>
    </tableColumn>
    <tableColumn id="5" xr3:uid="{72F05FE3-F6A4-FC4A-A310-D4539CA525E6}" name="3" dataDxfId="16">
      <calculatedColumnFormula>E3*1.2</calculatedColumnFormula>
    </tableColumn>
    <tableColumn id="6" xr3:uid="{43F8311A-EB18-1E4F-B94E-6D39A31DD762}" name="2" dataDxfId="15">
      <calculatedColumnFormula>F3*1.2</calculatedColumnFormula>
    </tableColumn>
    <tableColumn id="7" xr3:uid="{DA9C8D03-6FD8-3244-A90B-93A8292A878F}" name="1" dataDxfId="14">
      <calculatedColumnFormula>G3*1.2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05B15C-2743-D44A-96AC-59D9B7F988D8}" name="Tableau13" displayName="Tableau13" ref="J2:Q12" totalsRowShown="0">
  <autoFilter ref="J2:Q12" xr:uid="{A7F45376-61A5-6A49-890F-C9199E2F9231}"/>
  <tableColumns count="8">
    <tableColumn id="1" xr3:uid="{1CC10AD9-790B-0D40-A048-ECBC6D860E9B}" name="F / PA"/>
    <tableColumn id="8" xr3:uid="{68458088-3306-4852-8CC1-42C71C8E6267}" name="-" dataDxfId="13"/>
    <tableColumn id="2" xr3:uid="{0A4DE047-B0CB-6F47-9D1C-FA3B12824F8B}" name="6" dataDxfId="12"/>
    <tableColumn id="3" xr3:uid="{30BEE5CF-F8BF-874F-8239-B8A32E0F3788}" name="5" dataDxfId="11"/>
    <tableColumn id="4" xr3:uid="{33E504D1-230F-1044-8267-102893B9C83A}" name="4" dataDxfId="10">
      <calculatedColumnFormula>M3*1.2</calculatedColumnFormula>
    </tableColumn>
    <tableColumn id="5" xr3:uid="{AC66CF92-E857-3B41-BD3E-CE22BAB1B711}" name="3" dataDxfId="9">
      <calculatedColumnFormula>N3*1.1</calculatedColumnFormula>
    </tableColumn>
    <tableColumn id="6" xr3:uid="{84221775-D881-1445-98D2-BCB2A1B20014}" name="2" dataDxfId="8">
      <calculatedColumnFormula>O3*1.5</calculatedColumnFormula>
    </tableColumn>
    <tableColumn id="7" xr3:uid="{C659DBB4-71C6-C845-9226-9EA8DCB74D73}" name="1" dataDxfId="7">
      <calculatedColumnFormula>P3*2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A4898-B446-AF42-A73D-0400C4ECFB0E}" name="Tableau14" displayName="Tableau14" ref="A2:H12" totalsRowShown="0">
  <autoFilter ref="A2:H12" xr:uid="{4B6B9677-3CC6-274A-B76C-365663A705CB}"/>
  <tableColumns count="8">
    <tableColumn id="1" xr3:uid="{9EB72AAB-E345-6949-90B2-EF5C02C4735E}" name="E / HP"/>
    <tableColumn id="9" xr3:uid="{77A34681-2086-A749-A721-27F7398FABEB}" name="-" dataDxfId="6">
      <calculatedColumnFormula>EXP(A3/2) /100</calculatedColumnFormula>
    </tableColumn>
    <tableColumn id="2" xr3:uid="{8820C6AE-5E1E-2046-9B4B-88D33201E54E}" name="Colonne1" dataDxfId="5"/>
    <tableColumn id="3" xr3:uid="{0528867D-BFAB-D841-8103-23F69C8C64F2}" name="Colonne2" dataDxfId="4"/>
    <tableColumn id="4" xr3:uid="{83EF4AD6-487F-8A4F-AAF2-B0E660AE2C9C}" name="Colonne3" dataDxfId="3"/>
    <tableColumn id="5" xr3:uid="{37F7CDA7-B8DA-CC49-A998-E1429D5E1F19}" name="Colonne4" dataDxfId="2"/>
    <tableColumn id="6" xr3:uid="{16B04AFD-D425-7C49-8211-BA56537C0D1F}" name="Colonne5" dataDxfId="1"/>
    <tableColumn id="7" xr3:uid="{F074B7DE-CDF5-8D4E-A044-1E1D25EBC904}" name="Colonne6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F195-3303-F741-9220-23F8E2E46EE2}">
  <dimension ref="A1:Q12"/>
  <sheetViews>
    <sheetView zoomScaleNormal="100" workbookViewId="0">
      <selection activeCell="T20" sqref="T20"/>
    </sheetView>
  </sheetViews>
  <sheetFormatPr baseColWidth="10" defaultRowHeight="16" x14ac:dyDescent="0.2"/>
  <cols>
    <col min="2" max="2" width="10.83203125" style="2"/>
  </cols>
  <sheetData>
    <row r="1" spans="1:17" x14ac:dyDescent="0.2">
      <c r="A1" s="5" t="s">
        <v>7</v>
      </c>
      <c r="B1" s="5"/>
      <c r="C1" s="5"/>
      <c r="D1" s="5"/>
      <c r="E1" s="5"/>
      <c r="F1" s="5"/>
      <c r="G1" s="5"/>
      <c r="I1" s="5" t="s">
        <v>8</v>
      </c>
      <c r="J1" s="5"/>
      <c r="K1" s="5"/>
      <c r="L1" s="5"/>
      <c r="M1" s="5"/>
      <c r="N1" s="5"/>
      <c r="O1" s="5"/>
    </row>
    <row r="2" spans="1:17" x14ac:dyDescent="0.2">
      <c r="A2" t="s">
        <v>0</v>
      </c>
      <c r="B2" t="s">
        <v>25</v>
      </c>
      <c r="C2" s="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0</v>
      </c>
      <c r="K2" t="s">
        <v>25</v>
      </c>
      <c r="L2" s="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17" x14ac:dyDescent="0.2">
      <c r="A3">
        <v>1</v>
      </c>
      <c r="B3" s="3">
        <v>1</v>
      </c>
      <c r="C3" s="1">
        <f>B3*1.2</f>
        <v>1.2</v>
      </c>
      <c r="D3" s="1">
        <f t="shared" ref="D3:H3" si="0">C3*1.2</f>
        <v>1.44</v>
      </c>
      <c r="E3" s="1">
        <f t="shared" si="0"/>
        <v>1.728</v>
      </c>
      <c r="F3" s="1">
        <f t="shared" si="0"/>
        <v>2.0735999999999999</v>
      </c>
      <c r="G3" s="1">
        <f t="shared" si="0"/>
        <v>2.4883199999999999</v>
      </c>
      <c r="H3" s="1">
        <f t="shared" si="0"/>
        <v>2.9859839999999997</v>
      </c>
      <c r="J3">
        <v>1</v>
      </c>
      <c r="K3" s="3">
        <v>0</v>
      </c>
      <c r="L3" s="1">
        <f t="shared" ref="L3:M6" si="1">K3*1.2</f>
        <v>0</v>
      </c>
      <c r="M3" s="1">
        <f t="shared" si="1"/>
        <v>0</v>
      </c>
      <c r="N3" s="1">
        <f>M3*1.2</f>
        <v>0</v>
      </c>
      <c r="O3" s="1">
        <f>N3*1.1</f>
        <v>0</v>
      </c>
      <c r="P3" s="1">
        <f t="shared" ref="P3:P12" si="2">O3*1.5</f>
        <v>0</v>
      </c>
      <c r="Q3" s="1">
        <f t="shared" ref="Q3:Q12" si="3">P3*2</f>
        <v>0</v>
      </c>
    </row>
    <row r="4" spans="1:17" x14ac:dyDescent="0.2">
      <c r="A4">
        <v>2</v>
      </c>
      <c r="B4" s="3">
        <f>B3*1.33</f>
        <v>1.33</v>
      </c>
      <c r="C4" s="1">
        <f t="shared" ref="C4:H4" si="4">B4*1.2</f>
        <v>1.5960000000000001</v>
      </c>
      <c r="D4" s="1">
        <f t="shared" si="4"/>
        <v>1.9152</v>
      </c>
      <c r="E4" s="1">
        <f t="shared" si="4"/>
        <v>2.2982399999999998</v>
      </c>
      <c r="F4" s="1">
        <f t="shared" si="4"/>
        <v>2.7578879999999999</v>
      </c>
      <c r="G4" s="1">
        <f t="shared" si="4"/>
        <v>3.3094655999999998</v>
      </c>
      <c r="H4" s="1">
        <f t="shared" si="4"/>
        <v>3.9713587199999996</v>
      </c>
      <c r="J4">
        <v>2</v>
      </c>
      <c r="K4" s="3">
        <f>K3*1.1</f>
        <v>0</v>
      </c>
      <c r="L4" s="1">
        <f t="shared" si="1"/>
        <v>0</v>
      </c>
      <c r="M4" s="1">
        <f t="shared" si="1"/>
        <v>0</v>
      </c>
      <c r="N4" s="1">
        <f t="shared" ref="N4" si="5">M4*1.2</f>
        <v>0</v>
      </c>
      <c r="O4" s="1">
        <f t="shared" ref="O4:O6" si="6">N4*1.1</f>
        <v>0</v>
      </c>
      <c r="P4" s="1">
        <f t="shared" si="2"/>
        <v>0</v>
      </c>
      <c r="Q4" s="1">
        <f t="shared" si="3"/>
        <v>0</v>
      </c>
    </row>
    <row r="5" spans="1:17" x14ac:dyDescent="0.2">
      <c r="A5">
        <v>3</v>
      </c>
      <c r="B5" s="3">
        <f t="shared" ref="B5:B7" si="7">B4*1.33</f>
        <v>1.7689000000000001</v>
      </c>
      <c r="C5" s="1">
        <f t="shared" ref="C5:H5" si="8">B5*1.2</f>
        <v>2.1226799999999999</v>
      </c>
      <c r="D5" s="1">
        <f t="shared" si="8"/>
        <v>2.5472159999999997</v>
      </c>
      <c r="E5" s="1">
        <f t="shared" si="8"/>
        <v>3.0566591999999995</v>
      </c>
      <c r="F5" s="1">
        <f t="shared" si="8"/>
        <v>3.6679910399999991</v>
      </c>
      <c r="G5" s="1">
        <f t="shared" si="8"/>
        <v>4.4015892479999987</v>
      </c>
      <c r="H5" s="1">
        <f t="shared" si="8"/>
        <v>5.2819070975999987</v>
      </c>
      <c r="J5">
        <v>3</v>
      </c>
      <c r="K5" s="3">
        <f t="shared" ref="K5:K6" si="9">K4*1.1</f>
        <v>0</v>
      </c>
      <c r="L5" s="1">
        <f t="shared" si="1"/>
        <v>0</v>
      </c>
      <c r="M5" s="1">
        <f t="shared" si="1"/>
        <v>0</v>
      </c>
      <c r="N5" s="1">
        <f t="shared" ref="N5" si="10">M5*1.2</f>
        <v>0</v>
      </c>
      <c r="O5" s="1">
        <f t="shared" si="6"/>
        <v>0</v>
      </c>
      <c r="P5" s="1">
        <f t="shared" si="2"/>
        <v>0</v>
      </c>
      <c r="Q5" s="1">
        <f t="shared" si="3"/>
        <v>0</v>
      </c>
    </row>
    <row r="6" spans="1:17" x14ac:dyDescent="0.2">
      <c r="A6">
        <v>4</v>
      </c>
      <c r="B6" s="3">
        <f t="shared" si="7"/>
        <v>2.3526370000000001</v>
      </c>
      <c r="C6" s="1">
        <f t="shared" ref="C6:H6" si="11">B6*1.2</f>
        <v>2.8231644</v>
      </c>
      <c r="D6" s="1">
        <f t="shared" si="11"/>
        <v>3.38779728</v>
      </c>
      <c r="E6" s="1">
        <f t="shared" si="11"/>
        <v>4.065356736</v>
      </c>
      <c r="F6" s="1">
        <f t="shared" si="11"/>
        <v>4.8784280832000002</v>
      </c>
      <c r="G6" s="1">
        <f t="shared" si="11"/>
        <v>5.8541136998400001</v>
      </c>
      <c r="H6" s="1">
        <f t="shared" si="11"/>
        <v>7.0249364398080001</v>
      </c>
      <c r="J6">
        <v>4</v>
      </c>
      <c r="K6" s="3">
        <f t="shared" si="9"/>
        <v>0</v>
      </c>
      <c r="L6" s="1">
        <f t="shared" si="1"/>
        <v>0</v>
      </c>
      <c r="M6" s="1">
        <f t="shared" si="1"/>
        <v>0</v>
      </c>
      <c r="N6" s="1">
        <f t="shared" ref="N6" si="12">M6*1.2</f>
        <v>0</v>
      </c>
      <c r="O6" s="1">
        <f t="shared" si="6"/>
        <v>0</v>
      </c>
      <c r="P6" s="1">
        <f t="shared" si="2"/>
        <v>0</v>
      </c>
      <c r="Q6" s="1">
        <f t="shared" si="3"/>
        <v>0</v>
      </c>
    </row>
    <row r="7" spans="1:17" x14ac:dyDescent="0.2">
      <c r="A7">
        <v>5</v>
      </c>
      <c r="B7" s="3">
        <f t="shared" si="7"/>
        <v>3.1290072100000001</v>
      </c>
      <c r="C7" s="1">
        <f t="shared" ref="C7:H7" si="13">B7*1.2</f>
        <v>3.7548086519999999</v>
      </c>
      <c r="D7" s="1">
        <f t="shared" si="13"/>
        <v>4.5057703823999997</v>
      </c>
      <c r="E7" s="1">
        <f t="shared" si="13"/>
        <v>5.4069244588799998</v>
      </c>
      <c r="F7" s="1">
        <f t="shared" si="13"/>
        <v>6.4883093506559995</v>
      </c>
      <c r="G7" s="1">
        <f t="shared" si="13"/>
        <v>7.7859712207871992</v>
      </c>
      <c r="H7" s="1">
        <f t="shared" si="13"/>
        <v>9.3431654649446383</v>
      </c>
      <c r="J7">
        <v>5</v>
      </c>
      <c r="K7" s="3">
        <v>1</v>
      </c>
      <c r="L7" s="1">
        <f t="shared" ref="L7:N7" si="14">K7*1.05</f>
        <v>1.05</v>
      </c>
      <c r="M7" s="1">
        <f t="shared" si="14"/>
        <v>1.1025</v>
      </c>
      <c r="N7" s="1">
        <f t="shared" si="14"/>
        <v>1.1576250000000001</v>
      </c>
      <c r="O7" s="1">
        <f>N7*1.1</f>
        <v>1.2733875000000003</v>
      </c>
      <c r="P7" s="1">
        <f t="shared" si="2"/>
        <v>1.9100812500000006</v>
      </c>
      <c r="Q7" s="1">
        <f t="shared" si="3"/>
        <v>3.8201625000000012</v>
      </c>
    </row>
    <row r="8" spans="1:17" x14ac:dyDescent="0.2">
      <c r="A8">
        <v>6</v>
      </c>
      <c r="B8" s="3">
        <f>B7*1.3</f>
        <v>4.0677093730000005</v>
      </c>
      <c r="C8" s="1">
        <f t="shared" ref="C8:H8" si="15">B8*1.2</f>
        <v>4.8812512476000007</v>
      </c>
      <c r="D8" s="1">
        <f t="shared" si="15"/>
        <v>5.8575014971200003</v>
      </c>
      <c r="E8" s="1">
        <f t="shared" si="15"/>
        <v>7.0290017965440006</v>
      </c>
      <c r="F8" s="1">
        <f t="shared" si="15"/>
        <v>8.4348021558528004</v>
      </c>
      <c r="G8" s="1">
        <f t="shared" si="15"/>
        <v>10.12176258702336</v>
      </c>
      <c r="H8" s="1">
        <f t="shared" si="15"/>
        <v>12.146115104428032</v>
      </c>
      <c r="J8">
        <v>6</v>
      </c>
      <c r="K8" s="3">
        <f>K7*1.33</f>
        <v>1.33</v>
      </c>
      <c r="L8" s="1">
        <f t="shared" ref="L8:N8" si="16">K8*1.05</f>
        <v>1.3965000000000001</v>
      </c>
      <c r="M8" s="1">
        <f t="shared" si="16"/>
        <v>1.4663250000000001</v>
      </c>
      <c r="N8" s="1">
        <f t="shared" si="16"/>
        <v>1.5396412500000001</v>
      </c>
      <c r="O8" s="1">
        <f t="shared" ref="O8:O12" si="17">N8*1.1</f>
        <v>1.6936053750000002</v>
      </c>
      <c r="P8" s="1">
        <f t="shared" si="2"/>
        <v>2.5404080625000001</v>
      </c>
      <c r="Q8" s="1">
        <f t="shared" si="3"/>
        <v>5.0808161250000001</v>
      </c>
    </row>
    <row r="9" spans="1:17" x14ac:dyDescent="0.2">
      <c r="A9">
        <v>7</v>
      </c>
      <c r="B9" s="3">
        <f>B8*1.2</f>
        <v>4.8812512476000007</v>
      </c>
      <c r="C9" s="1">
        <f t="shared" ref="C9:H9" si="18">B9*1.2</f>
        <v>5.8575014971200003</v>
      </c>
      <c r="D9" s="1">
        <f t="shared" si="18"/>
        <v>7.0290017965440006</v>
      </c>
      <c r="E9" s="1">
        <f t="shared" si="18"/>
        <v>8.4348021558528004</v>
      </c>
      <c r="F9" s="1">
        <f t="shared" si="18"/>
        <v>10.12176258702336</v>
      </c>
      <c r="G9" s="1">
        <f t="shared" si="18"/>
        <v>12.146115104428032</v>
      </c>
      <c r="H9" s="1">
        <f t="shared" si="18"/>
        <v>14.575338125313639</v>
      </c>
      <c r="J9">
        <v>7</v>
      </c>
      <c r="K9" s="3">
        <f t="shared" ref="K9:K12" si="19">K8*1.33</f>
        <v>1.7689000000000001</v>
      </c>
      <c r="L9" s="1">
        <f t="shared" ref="L9:N9" si="20">K9*1.05</f>
        <v>1.8573450000000002</v>
      </c>
      <c r="M9" s="1">
        <f t="shared" si="20"/>
        <v>1.9502122500000003</v>
      </c>
      <c r="N9" s="1">
        <f t="shared" si="20"/>
        <v>2.0477228625000006</v>
      </c>
      <c r="O9" s="1">
        <f t="shared" si="17"/>
        <v>2.2524951487500009</v>
      </c>
      <c r="P9" s="1">
        <f t="shared" si="2"/>
        <v>3.3787427231250016</v>
      </c>
      <c r="Q9" s="1">
        <f t="shared" si="3"/>
        <v>6.7574854462500031</v>
      </c>
    </row>
    <row r="10" spans="1:17" x14ac:dyDescent="0.2">
      <c r="A10">
        <v>8</v>
      </c>
      <c r="B10" s="3">
        <f>B9*1.1</f>
        <v>5.3693763723600014</v>
      </c>
      <c r="C10" s="1">
        <f t="shared" ref="C10:H10" si="21">B10*1.2</f>
        <v>6.4432516468320014</v>
      </c>
      <c r="D10" s="1">
        <f t="shared" si="21"/>
        <v>7.7319019761984009</v>
      </c>
      <c r="E10" s="1">
        <f t="shared" si="21"/>
        <v>9.2782823714380811</v>
      </c>
      <c r="F10" s="1">
        <f t="shared" si="21"/>
        <v>11.133938845725696</v>
      </c>
      <c r="G10" s="1">
        <f t="shared" si="21"/>
        <v>13.360726614870835</v>
      </c>
      <c r="H10" s="1">
        <f t="shared" si="21"/>
        <v>16.032871937845002</v>
      </c>
      <c r="J10">
        <v>8</v>
      </c>
      <c r="K10" s="3">
        <f t="shared" si="19"/>
        <v>2.3526370000000001</v>
      </c>
      <c r="L10" s="1">
        <f t="shared" ref="L10:N10" si="22">K10*1.05</f>
        <v>2.4702688500000001</v>
      </c>
      <c r="M10" s="1">
        <f t="shared" si="22"/>
        <v>2.5937822925000003</v>
      </c>
      <c r="N10" s="1">
        <f t="shared" si="22"/>
        <v>2.7234714071250004</v>
      </c>
      <c r="O10" s="1">
        <f t="shared" si="17"/>
        <v>2.9958185478375006</v>
      </c>
      <c r="P10" s="1">
        <f t="shared" si="2"/>
        <v>4.4937278217562504</v>
      </c>
      <c r="Q10" s="1">
        <f t="shared" si="3"/>
        <v>8.9874556435125008</v>
      </c>
    </row>
    <row r="11" spans="1:17" x14ac:dyDescent="0.2">
      <c r="A11">
        <v>9</v>
      </c>
      <c r="B11" s="3">
        <f>B10*1.05</f>
        <v>5.6378451909780019</v>
      </c>
      <c r="C11" s="1">
        <f t="shared" ref="C11:H11" si="23">B11*1.2</f>
        <v>6.7654142291736017</v>
      </c>
      <c r="D11" s="1">
        <f t="shared" si="23"/>
        <v>8.118497075008321</v>
      </c>
      <c r="E11" s="1">
        <f t="shared" si="23"/>
        <v>9.7421964900099844</v>
      </c>
      <c r="F11" s="1">
        <f t="shared" si="23"/>
        <v>11.690635788011981</v>
      </c>
      <c r="G11" s="1">
        <f t="shared" si="23"/>
        <v>14.028762945614377</v>
      </c>
      <c r="H11" s="1">
        <f t="shared" si="23"/>
        <v>16.83451553473725</v>
      </c>
      <c r="J11">
        <v>9</v>
      </c>
      <c r="K11" s="3">
        <f t="shared" si="19"/>
        <v>3.1290072100000001</v>
      </c>
      <c r="L11" s="1">
        <f t="shared" ref="L11:N11" si="24">K11*1.05</f>
        <v>3.2854575705000002</v>
      </c>
      <c r="M11" s="1">
        <f t="shared" si="24"/>
        <v>3.4497304490250005</v>
      </c>
      <c r="N11" s="1">
        <f t="shared" si="24"/>
        <v>3.6222169714762504</v>
      </c>
      <c r="O11" s="1">
        <f t="shared" si="17"/>
        <v>3.9844386686238757</v>
      </c>
      <c r="P11" s="1">
        <f t="shared" si="2"/>
        <v>5.9766580029358138</v>
      </c>
      <c r="Q11" s="1">
        <f t="shared" si="3"/>
        <v>11.953316005871628</v>
      </c>
    </row>
    <row r="12" spans="1:17" x14ac:dyDescent="0.2">
      <c r="A12">
        <v>10</v>
      </c>
      <c r="B12" s="3">
        <f>B11*1.01</f>
        <v>5.6942236428877822</v>
      </c>
      <c r="C12" s="1">
        <f t="shared" ref="C12:H12" si="25">B12*1.2</f>
        <v>6.8330683714653384</v>
      </c>
      <c r="D12" s="1">
        <f t="shared" si="25"/>
        <v>8.1996820457584061</v>
      </c>
      <c r="E12" s="1">
        <f t="shared" si="25"/>
        <v>9.8396184549100862</v>
      </c>
      <c r="F12" s="1">
        <f t="shared" si="25"/>
        <v>11.807542145892103</v>
      </c>
      <c r="G12" s="1">
        <f t="shared" si="25"/>
        <v>14.169050575070523</v>
      </c>
      <c r="H12" s="1">
        <f t="shared" si="25"/>
        <v>17.002860690084628</v>
      </c>
      <c r="J12">
        <v>10</v>
      </c>
      <c r="K12" s="3">
        <f t="shared" si="19"/>
        <v>4.1615795893000005</v>
      </c>
      <c r="L12" s="1">
        <f t="shared" ref="L12:N12" si="26">K12*1.05</f>
        <v>4.3696585687650007</v>
      </c>
      <c r="M12" s="1">
        <f t="shared" si="26"/>
        <v>4.5881414972032513</v>
      </c>
      <c r="N12" s="1">
        <f t="shared" si="26"/>
        <v>4.8175485720634139</v>
      </c>
      <c r="O12" s="1">
        <f t="shared" si="17"/>
        <v>5.2993034292697558</v>
      </c>
      <c r="P12" s="1">
        <f t="shared" si="2"/>
        <v>7.9489551439046338</v>
      </c>
      <c r="Q12" s="1">
        <f t="shared" si="3"/>
        <v>15.897910287809268</v>
      </c>
    </row>
  </sheetData>
  <mergeCells count="2">
    <mergeCell ref="A1:G1"/>
    <mergeCell ref="I1:O1"/>
  </mergeCells>
  <conditionalFormatting sqref="C3:H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B4F1-F554-1842-9830-8AFE983B6720}">
  <dimension ref="A1:E13"/>
  <sheetViews>
    <sheetView zoomScaleNormal="100" workbookViewId="0">
      <selection activeCell="G10" sqref="G10"/>
    </sheetView>
  </sheetViews>
  <sheetFormatPr baseColWidth="10" defaultRowHeight="16" x14ac:dyDescent="0.2"/>
  <cols>
    <col min="1" max="1" width="16.1640625" customWidth="1"/>
  </cols>
  <sheetData>
    <row r="1" spans="1:5" x14ac:dyDescent="0.2">
      <c r="A1" t="s">
        <v>9</v>
      </c>
      <c r="B1" t="s">
        <v>11</v>
      </c>
      <c r="C1" t="s">
        <v>12</v>
      </c>
      <c r="D1" t="s">
        <v>10</v>
      </c>
      <c r="E1" t="s">
        <v>13</v>
      </c>
    </row>
    <row r="2" spans="1:5" x14ac:dyDescent="0.2">
      <c r="A2" t="s">
        <v>14</v>
      </c>
      <c r="B2" s="4"/>
      <c r="C2" s="4"/>
      <c r="D2" s="4">
        <v>0.2</v>
      </c>
      <c r="E2" s="4"/>
    </row>
    <row r="3" spans="1:5" x14ac:dyDescent="0.2">
      <c r="A3" t="s">
        <v>15</v>
      </c>
      <c r="B3" s="4"/>
      <c r="C3" s="4"/>
      <c r="D3" s="4"/>
      <c r="E3" s="4">
        <v>0.2</v>
      </c>
    </row>
    <row r="4" spans="1:5" x14ac:dyDescent="0.2">
      <c r="A4" t="s">
        <v>16</v>
      </c>
    </row>
    <row r="5" spans="1:5" x14ac:dyDescent="0.2">
      <c r="A5" t="s">
        <v>20</v>
      </c>
      <c r="D5" s="4">
        <v>0.1</v>
      </c>
      <c r="E5" s="4">
        <v>0.1</v>
      </c>
    </row>
    <row r="6" spans="1:5" x14ac:dyDescent="0.2">
      <c r="A6" t="s">
        <v>17</v>
      </c>
      <c r="B6" s="4">
        <v>0.1</v>
      </c>
      <c r="C6" s="4">
        <v>0.02</v>
      </c>
    </row>
    <row r="7" spans="1:5" x14ac:dyDescent="0.2">
      <c r="A7" t="s">
        <v>18</v>
      </c>
      <c r="B7" s="4">
        <v>0.2</v>
      </c>
      <c r="C7" s="4">
        <v>0.05</v>
      </c>
    </row>
    <row r="8" spans="1:5" x14ac:dyDescent="0.2">
      <c r="A8" t="s">
        <v>19</v>
      </c>
      <c r="B8" s="4">
        <v>0.1</v>
      </c>
      <c r="C8" s="4">
        <v>0.1</v>
      </c>
      <c r="D8" s="4"/>
      <c r="E8" s="4">
        <v>0.15</v>
      </c>
    </row>
    <row r="10" spans="1:5" x14ac:dyDescent="0.2">
      <c r="A10" t="s">
        <v>21</v>
      </c>
      <c r="B10" s="4">
        <v>0.2</v>
      </c>
      <c r="E10" s="4">
        <v>0.1</v>
      </c>
    </row>
    <row r="11" spans="1:5" x14ac:dyDescent="0.2">
      <c r="A11" t="s">
        <v>22</v>
      </c>
      <c r="B11" s="4">
        <v>0.15</v>
      </c>
    </row>
    <row r="12" spans="1:5" x14ac:dyDescent="0.2">
      <c r="A12" t="s">
        <v>23</v>
      </c>
      <c r="C12" s="4">
        <v>0.15</v>
      </c>
    </row>
    <row r="13" spans="1:5" x14ac:dyDescent="0.2">
      <c r="A13" t="s">
        <v>24</v>
      </c>
      <c r="B13" s="4">
        <v>0.1</v>
      </c>
      <c r="C13" s="4">
        <v>0.1</v>
      </c>
    </row>
  </sheetData>
  <conditionalFormatting sqref="B2:E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AF44-C230-AD45-8055-01F99E7221A4}">
  <dimension ref="A1:Q12"/>
  <sheetViews>
    <sheetView tabSelected="1" zoomScale="107" zoomScaleNormal="100" workbookViewId="0">
      <selection activeCell="K7" sqref="K7"/>
    </sheetView>
  </sheetViews>
  <sheetFormatPr baseColWidth="10" defaultRowHeight="16" x14ac:dyDescent="0.2"/>
  <cols>
    <col min="2" max="2" width="10.83203125" style="2"/>
  </cols>
  <sheetData>
    <row r="1" spans="1:17" x14ac:dyDescent="0.2">
      <c r="A1" s="5" t="s">
        <v>7</v>
      </c>
      <c r="B1" s="5"/>
      <c r="C1" s="5"/>
      <c r="D1" s="5"/>
      <c r="E1" s="5"/>
      <c r="F1" s="5"/>
      <c r="G1" s="5"/>
      <c r="I1" s="5"/>
      <c r="J1" s="5"/>
      <c r="K1" s="5"/>
      <c r="L1" s="5"/>
      <c r="M1" s="5"/>
      <c r="N1" s="5"/>
      <c r="O1" s="5"/>
    </row>
    <row r="2" spans="1:17" x14ac:dyDescent="0.2">
      <c r="A2" t="s">
        <v>26</v>
      </c>
      <c r="B2" t="s">
        <v>25</v>
      </c>
      <c r="C2" s="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L2" s="2"/>
    </row>
    <row r="3" spans="1:17" x14ac:dyDescent="0.2">
      <c r="A3">
        <v>1</v>
      </c>
      <c r="B3" s="3">
        <f t="shared" ref="B3:B12" si="0">EXP(A3/2) /100</f>
        <v>1.6487212707001282E-2</v>
      </c>
      <c r="C3" s="1"/>
      <c r="D3" s="1"/>
      <c r="E3" s="1"/>
      <c r="F3" s="1"/>
      <c r="G3" s="1"/>
      <c r="H3" s="1"/>
      <c r="K3" s="3"/>
      <c r="L3" s="1"/>
      <c r="M3" s="1"/>
      <c r="N3" s="1"/>
      <c r="O3" s="1"/>
      <c r="P3" s="1"/>
      <c r="Q3" s="1"/>
    </row>
    <row r="4" spans="1:17" x14ac:dyDescent="0.2">
      <c r="A4">
        <v>2</v>
      </c>
      <c r="B4" s="3">
        <f t="shared" si="0"/>
        <v>2.7182818284590449E-2</v>
      </c>
      <c r="C4" s="1"/>
      <c r="D4" s="1"/>
      <c r="E4" s="1"/>
      <c r="F4" s="1"/>
      <c r="G4" s="1"/>
      <c r="H4" s="1"/>
      <c r="K4" s="3"/>
      <c r="L4" s="1"/>
      <c r="M4" s="1"/>
      <c r="N4" s="1"/>
      <c r="O4" s="1"/>
      <c r="P4" s="1"/>
      <c r="Q4" s="1"/>
    </row>
    <row r="5" spans="1:17" x14ac:dyDescent="0.2">
      <c r="A5">
        <v>3</v>
      </c>
      <c r="B5" s="3">
        <f t="shared" si="0"/>
        <v>4.4816890703380644E-2</v>
      </c>
      <c r="C5" s="1"/>
      <c r="D5" s="1"/>
      <c r="E5" s="1"/>
      <c r="F5" s="1"/>
      <c r="G5" s="1"/>
      <c r="H5" s="1"/>
      <c r="K5" s="3"/>
      <c r="L5" s="1"/>
      <c r="M5" s="1"/>
      <c r="N5" s="1"/>
      <c r="O5" s="1"/>
      <c r="P5" s="1"/>
      <c r="Q5" s="1"/>
    </row>
    <row r="6" spans="1:17" x14ac:dyDescent="0.2">
      <c r="A6">
        <v>4</v>
      </c>
      <c r="B6" s="3">
        <f t="shared" si="0"/>
        <v>7.3890560989306506E-2</v>
      </c>
      <c r="C6" s="1"/>
      <c r="D6" s="1"/>
      <c r="E6" s="1"/>
      <c r="F6" s="1"/>
      <c r="G6" s="1"/>
      <c r="H6" s="1"/>
      <c r="K6" s="3"/>
      <c r="L6" s="1"/>
      <c r="M6" s="1"/>
      <c r="N6" s="1"/>
      <c r="O6" s="1"/>
      <c r="P6" s="1"/>
      <c r="Q6" s="1"/>
    </row>
    <row r="7" spans="1:17" x14ac:dyDescent="0.2">
      <c r="A7">
        <v>5</v>
      </c>
      <c r="B7" s="3">
        <f t="shared" si="0"/>
        <v>0.12182493960703474</v>
      </c>
      <c r="C7" s="1"/>
      <c r="D7" s="1"/>
      <c r="E7" s="1"/>
      <c r="F7" s="1"/>
      <c r="G7" s="1"/>
      <c r="H7" s="1"/>
      <c r="K7" s="3"/>
      <c r="L7" s="1"/>
      <c r="M7" s="1"/>
      <c r="N7" s="1"/>
      <c r="O7" s="1"/>
      <c r="P7" s="1"/>
      <c r="Q7" s="1"/>
    </row>
    <row r="8" spans="1:17" x14ac:dyDescent="0.2">
      <c r="A8">
        <v>6</v>
      </c>
      <c r="B8" s="3">
        <f t="shared" si="0"/>
        <v>0.20085536923187669</v>
      </c>
      <c r="C8" s="1"/>
      <c r="D8" s="1"/>
      <c r="E8" s="1"/>
      <c r="F8" s="1"/>
      <c r="G8" s="1"/>
      <c r="H8" s="1"/>
      <c r="K8" s="3"/>
      <c r="L8" s="1"/>
      <c r="M8" s="1"/>
      <c r="N8" s="1"/>
      <c r="O8" s="1"/>
      <c r="P8" s="1"/>
      <c r="Q8" s="1"/>
    </row>
    <row r="9" spans="1:17" x14ac:dyDescent="0.2">
      <c r="A9">
        <v>7</v>
      </c>
      <c r="B9" s="3">
        <f t="shared" si="0"/>
        <v>0.3311545195869231</v>
      </c>
      <c r="C9" s="1"/>
      <c r="D9" s="1"/>
      <c r="E9" s="1"/>
      <c r="F9" s="1"/>
      <c r="G9" s="1"/>
      <c r="H9" s="1"/>
      <c r="K9" s="3"/>
      <c r="L9" s="1"/>
      <c r="M9" s="1"/>
      <c r="N9" s="1"/>
      <c r="O9" s="1"/>
      <c r="P9" s="1"/>
      <c r="Q9" s="1"/>
    </row>
    <row r="10" spans="1:17" x14ac:dyDescent="0.2">
      <c r="A10">
        <v>8</v>
      </c>
      <c r="B10" s="3">
        <f t="shared" si="0"/>
        <v>0.54598150033144233</v>
      </c>
      <c r="C10" s="1"/>
      <c r="D10" s="1"/>
      <c r="E10" s="1"/>
      <c r="F10" s="1"/>
      <c r="G10" s="1"/>
      <c r="H10" s="1"/>
      <c r="K10" s="3"/>
      <c r="L10" s="1"/>
      <c r="M10" s="1"/>
      <c r="N10" s="1"/>
      <c r="O10" s="1"/>
      <c r="P10" s="1"/>
      <c r="Q10" s="1"/>
    </row>
    <row r="11" spans="1:17" x14ac:dyDescent="0.2">
      <c r="A11">
        <v>9</v>
      </c>
      <c r="B11" s="3">
        <f t="shared" si="0"/>
        <v>0.90017131300521813</v>
      </c>
      <c r="C11" s="1"/>
      <c r="D11" s="1"/>
      <c r="E11" s="1"/>
      <c r="F11" s="1"/>
      <c r="G11" s="1"/>
      <c r="H11" s="1"/>
      <c r="K11" s="3"/>
      <c r="L11" s="1"/>
      <c r="M11" s="1"/>
      <c r="N11" s="1"/>
      <c r="O11" s="1"/>
      <c r="P11" s="1"/>
      <c r="Q11" s="1"/>
    </row>
    <row r="12" spans="1:17" x14ac:dyDescent="0.2">
      <c r="A12">
        <v>10</v>
      </c>
      <c r="B12" s="3">
        <f t="shared" si="0"/>
        <v>1.484131591025766</v>
      </c>
      <c r="C12" s="1"/>
      <c r="D12" s="1"/>
      <c r="E12" s="1"/>
      <c r="F12" s="1"/>
      <c r="G12" s="1"/>
      <c r="H12" s="1"/>
      <c r="K12" s="3"/>
      <c r="L12" s="1"/>
      <c r="M12" s="1"/>
      <c r="N12" s="1"/>
      <c r="O12" s="1"/>
      <c r="P12" s="1"/>
      <c r="Q12" s="1"/>
    </row>
  </sheetData>
  <mergeCells count="2">
    <mergeCell ref="A1:G1"/>
    <mergeCell ref="I1:O1"/>
  </mergeCells>
  <conditionalFormatting sqref="C3:H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SA et HA</vt:lpstr>
      <vt:lpstr>Feuil2</vt:lpstr>
      <vt:lpstr>E and 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delrieu</dc:creator>
  <cp:lastModifiedBy>florian delrieu</cp:lastModifiedBy>
  <dcterms:created xsi:type="dcterms:W3CDTF">2021-08-17T19:45:52Z</dcterms:created>
  <dcterms:modified xsi:type="dcterms:W3CDTF">2021-10-19T11:24:24Z</dcterms:modified>
</cp:coreProperties>
</file>