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sat-memory-allocator-win32\"/>
    </mc:Choice>
  </mc:AlternateContent>
  <bookViews>
    <workbookView xWindow="285" yWindow="75" windowWidth="15825" windowHeight="6330" tabRatio="708" activeTab="4"/>
  </bookViews>
  <sheets>
    <sheet name="Small 0 - 2048" sheetId="1" r:id="rId1"/>
    <sheet name="Medium 2048 - 128k" sheetId="3" r:id="rId2"/>
    <sheet name="Large 128k - Infinite" sheetId="5" r:id="rId3"/>
    <sheet name="Constants" sheetId="4" r:id="rId4"/>
    <sheet name="ZonedBuddyAllocator" sheetId="6" r:id="rId5"/>
  </sheets>
  <definedNames>
    <definedName name="_xlnm._FilterDatabase" localSheetId="1" hidden="1">'Medium 2048 - 128k'!$A$2:$G$58</definedName>
    <definedName name="Metadata_Size">Constants!$B$5</definedName>
    <definedName name="Segment_Header_Size">Constants!$B$3</definedName>
    <definedName name="Segment_Size">Constants!$B$2</definedName>
    <definedName name="Zone_Header_Size">Constants!$B$4</definedName>
  </definedNames>
  <calcPr calcId="152511"/>
</workbook>
</file>

<file path=xl/calcChain.xml><?xml version="1.0" encoding="utf-8"?>
<calcChain xmlns="http://schemas.openxmlformats.org/spreadsheetml/2006/main">
  <c r="A3" i="6" l="1"/>
  <c r="D2" i="6"/>
  <c r="C2" i="6"/>
  <c r="B2" i="6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" i="6" l="1"/>
  <c r="C3" i="6"/>
  <c r="D3" i="6"/>
  <c r="A4" i="6"/>
  <c r="B2" i="4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E66" i="5"/>
  <c r="E64" i="5"/>
  <c r="E63" i="5"/>
  <c r="E62" i="5"/>
  <c r="E60" i="5"/>
  <c r="E59" i="5"/>
  <c r="E58" i="5"/>
  <c r="E56" i="5"/>
  <c r="E55" i="5"/>
  <c r="E54" i="5"/>
  <c r="E52" i="5"/>
  <c r="E51" i="5"/>
  <c r="E50" i="5"/>
  <c r="E48" i="5"/>
  <c r="E47" i="5"/>
  <c r="E46" i="5"/>
  <c r="E44" i="5"/>
  <c r="E43" i="5"/>
  <c r="E42" i="5"/>
  <c r="E40" i="5"/>
  <c r="E39" i="5"/>
  <c r="E38" i="5"/>
  <c r="E36" i="5"/>
  <c r="E35" i="5"/>
  <c r="E34" i="5"/>
  <c r="E32" i="5"/>
  <c r="E31" i="5"/>
  <c r="E30" i="5"/>
  <c r="E28" i="5"/>
  <c r="E27" i="5"/>
  <c r="E26" i="5"/>
  <c r="E24" i="5"/>
  <c r="E23" i="5"/>
  <c r="E22" i="5"/>
  <c r="E20" i="5"/>
  <c r="E19" i="5"/>
  <c r="E18" i="5"/>
  <c r="E16" i="5"/>
  <c r="E15" i="5"/>
  <c r="E14" i="5"/>
  <c r="E12" i="5"/>
  <c r="E11" i="5"/>
  <c r="E10" i="5"/>
  <c r="B4" i="5"/>
  <c r="B5" i="5" s="1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H3" i="1"/>
  <c r="G3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3" i="5"/>
  <c r="B4" i="6" l="1"/>
  <c r="C4" i="6"/>
  <c r="D4" i="6" s="1"/>
  <c r="A5" i="6"/>
  <c r="D43" i="3"/>
  <c r="D6" i="1"/>
  <c r="D14" i="1"/>
  <c r="D18" i="1"/>
  <c r="D22" i="1"/>
  <c r="D26" i="1"/>
  <c r="D30" i="1"/>
  <c r="D34" i="1"/>
  <c r="D38" i="1"/>
  <c r="D43" i="1"/>
  <c r="D12" i="3"/>
  <c r="D5" i="1"/>
  <c r="D9" i="1"/>
  <c r="D13" i="1"/>
  <c r="D17" i="1"/>
  <c r="D21" i="1"/>
  <c r="D25" i="1"/>
  <c r="D29" i="1"/>
  <c r="D33" i="1"/>
  <c r="D37" i="1"/>
  <c r="D41" i="1"/>
  <c r="D45" i="1"/>
  <c r="D3" i="1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D15" i="3"/>
  <c r="D14" i="3"/>
  <c r="D30" i="3"/>
  <c r="D38" i="3"/>
  <c r="D45" i="3"/>
  <c r="D57" i="3"/>
  <c r="D20" i="3"/>
  <c r="D49" i="3"/>
  <c r="D18" i="3"/>
  <c r="D34" i="3"/>
  <c r="D55" i="3"/>
  <c r="D33" i="3"/>
  <c r="D23" i="3"/>
  <c r="D22" i="3"/>
  <c r="D26" i="3"/>
  <c r="D31" i="3"/>
  <c r="D39" i="3"/>
  <c r="D52" i="3"/>
  <c r="D13" i="3"/>
  <c r="D29" i="3"/>
  <c r="D37" i="3"/>
  <c r="D44" i="3"/>
  <c r="D54" i="3"/>
  <c r="D46" i="3"/>
  <c r="D28" i="3"/>
  <c r="D36" i="3"/>
  <c r="D50" i="3"/>
  <c r="D56" i="3"/>
  <c r="D20" i="1"/>
  <c r="D28" i="1"/>
  <c r="D36" i="1"/>
  <c r="D44" i="1"/>
  <c r="D10" i="1"/>
  <c r="D42" i="1"/>
  <c r="D12" i="1"/>
  <c r="D4" i="1"/>
  <c r="D17" i="3"/>
  <c r="D25" i="3"/>
  <c r="D41" i="3"/>
  <c r="D48" i="3"/>
  <c r="D11" i="1"/>
  <c r="D19" i="1"/>
  <c r="D27" i="1"/>
  <c r="D35" i="1"/>
  <c r="D53" i="3"/>
  <c r="D58" i="3"/>
  <c r="D8" i="1"/>
  <c r="D16" i="1"/>
  <c r="D24" i="1"/>
  <c r="D32" i="1"/>
  <c r="D40" i="1"/>
  <c r="D21" i="3"/>
  <c r="D51" i="3"/>
  <c r="D7" i="1"/>
  <c r="D15" i="1"/>
  <c r="D23" i="1"/>
  <c r="D31" i="1"/>
  <c r="D39" i="1"/>
  <c r="B6" i="5"/>
  <c r="A5" i="5"/>
  <c r="A4" i="5"/>
  <c r="D24" i="3"/>
  <c r="D40" i="3"/>
  <c r="D11" i="3"/>
  <c r="D19" i="3"/>
  <c r="D27" i="3"/>
  <c r="D35" i="3"/>
  <c r="D42" i="3"/>
  <c r="D16" i="3"/>
  <c r="D32" i="3"/>
  <c r="D47" i="3"/>
  <c r="B5" i="6" l="1"/>
  <c r="C5" i="6"/>
  <c r="A6" i="6"/>
  <c r="D5" i="6"/>
  <c r="A6" i="5"/>
  <c r="B7" i="5"/>
  <c r="B6" i="6" l="1"/>
  <c r="C6" i="6"/>
  <c r="A7" i="6"/>
  <c r="D6" i="6"/>
  <c r="B8" i="5"/>
  <c r="A7" i="5"/>
  <c r="B7" i="6" l="1"/>
  <c r="C7" i="6"/>
  <c r="A8" i="6"/>
  <c r="D7" i="6"/>
  <c r="B9" i="5"/>
  <c r="A8" i="5"/>
  <c r="B8" i="6" l="1"/>
  <c r="C8" i="6"/>
  <c r="A9" i="6"/>
  <c r="D8" i="6"/>
  <c r="B10" i="5"/>
  <c r="A9" i="5"/>
  <c r="B9" i="6" l="1"/>
  <c r="C9" i="6"/>
  <c r="A10" i="6"/>
  <c r="D9" i="6"/>
  <c r="B11" i="5"/>
  <c r="A10" i="5"/>
  <c r="D10" i="5" s="1"/>
  <c r="C10" i="5" s="1"/>
  <c r="B10" i="6" l="1"/>
  <c r="C10" i="6"/>
  <c r="A11" i="6"/>
  <c r="D10" i="6"/>
  <c r="B12" i="5"/>
  <c r="A11" i="5"/>
  <c r="D11" i="5" s="1"/>
  <c r="C11" i="5" s="1"/>
  <c r="B11" i="6" l="1"/>
  <c r="C11" i="6"/>
  <c r="A12" i="6"/>
  <c r="D11" i="6"/>
  <c r="B13" i="5"/>
  <c r="A12" i="5"/>
  <c r="D12" i="5" s="1"/>
  <c r="C12" i="5" s="1"/>
  <c r="B12" i="6" l="1"/>
  <c r="C12" i="6"/>
  <c r="A13" i="6"/>
  <c r="D12" i="6"/>
  <c r="B14" i="5"/>
  <c r="A13" i="5"/>
  <c r="D13" i="5" s="1"/>
  <c r="C13" i="5" s="1"/>
  <c r="B13" i="6" l="1"/>
  <c r="C13" i="6"/>
  <c r="A14" i="6"/>
  <c r="D13" i="6"/>
  <c r="B15" i="5"/>
  <c r="A14" i="5"/>
  <c r="D14" i="5" s="1"/>
  <c r="C14" i="5" s="1"/>
  <c r="B14" i="6" l="1"/>
  <c r="C14" i="6"/>
  <c r="A15" i="6"/>
  <c r="D14" i="6"/>
  <c r="B16" i="5"/>
  <c r="A15" i="5"/>
  <c r="D15" i="5" s="1"/>
  <c r="C15" i="5" s="1"/>
  <c r="B15" i="6" l="1"/>
  <c r="C15" i="6"/>
  <c r="A16" i="6"/>
  <c r="D15" i="6"/>
  <c r="B17" i="5"/>
  <c r="A16" i="5"/>
  <c r="D16" i="5" s="1"/>
  <c r="C16" i="5" s="1"/>
  <c r="B16" i="6" l="1"/>
  <c r="C16" i="6"/>
  <c r="A17" i="6"/>
  <c r="D16" i="6"/>
  <c r="B18" i="5"/>
  <c r="A17" i="5"/>
  <c r="D17" i="5" s="1"/>
  <c r="C17" i="5" s="1"/>
  <c r="B17" i="6" l="1"/>
  <c r="C17" i="6"/>
  <c r="A18" i="6"/>
  <c r="D17" i="6"/>
  <c r="B19" i="5"/>
  <c r="A18" i="5"/>
  <c r="D18" i="5" s="1"/>
  <c r="C18" i="5" s="1"/>
  <c r="B18" i="6" l="1"/>
  <c r="C18" i="6"/>
  <c r="D18" i="6" s="1"/>
  <c r="A19" i="6"/>
  <c r="B20" i="5"/>
  <c r="A19" i="5"/>
  <c r="D19" i="5" s="1"/>
  <c r="C19" i="5" s="1"/>
  <c r="B19" i="6" l="1"/>
  <c r="C19" i="6"/>
  <c r="A20" i="6"/>
  <c r="D19" i="6"/>
  <c r="B21" i="5"/>
  <c r="A20" i="5"/>
  <c r="D20" i="5" s="1"/>
  <c r="C20" i="5" s="1"/>
  <c r="B20" i="6" l="1"/>
  <c r="C20" i="6"/>
  <c r="D20" i="6" s="1"/>
  <c r="A21" i="6"/>
  <c r="B22" i="5"/>
  <c r="A21" i="5"/>
  <c r="D21" i="5" s="1"/>
  <c r="C21" i="5" s="1"/>
  <c r="B21" i="6" l="1"/>
  <c r="D21" i="6" s="1"/>
  <c r="C21" i="6"/>
  <c r="A22" i="6"/>
  <c r="B23" i="5"/>
  <c r="A22" i="5"/>
  <c r="D22" i="5" s="1"/>
  <c r="C22" i="5" s="1"/>
  <c r="B22" i="6" l="1"/>
  <c r="D22" i="6" s="1"/>
  <c r="C22" i="6"/>
  <c r="A23" i="6"/>
  <c r="B24" i="5"/>
  <c r="A23" i="5"/>
  <c r="D23" i="5" s="1"/>
  <c r="C23" i="5" s="1"/>
  <c r="B23" i="6" l="1"/>
  <c r="C23" i="6"/>
  <c r="D23" i="6" s="1"/>
  <c r="A24" i="6"/>
  <c r="B25" i="5"/>
  <c r="A24" i="5"/>
  <c r="D24" i="5" s="1"/>
  <c r="C24" i="5" s="1"/>
  <c r="B24" i="6" l="1"/>
  <c r="C24" i="6"/>
  <c r="D24" i="6" s="1"/>
  <c r="A25" i="6"/>
  <c r="B26" i="5"/>
  <c r="A25" i="5"/>
  <c r="D25" i="5" s="1"/>
  <c r="C25" i="5" s="1"/>
  <c r="B25" i="6" l="1"/>
  <c r="D25" i="6" s="1"/>
  <c r="C25" i="6"/>
  <c r="A26" i="6"/>
  <c r="B27" i="5"/>
  <c r="A26" i="5"/>
  <c r="D26" i="5" s="1"/>
  <c r="C26" i="5" s="1"/>
  <c r="B26" i="6" l="1"/>
  <c r="D26" i="6" s="1"/>
  <c r="C26" i="6"/>
  <c r="A27" i="6"/>
  <c r="B28" i="5"/>
  <c r="A27" i="5"/>
  <c r="D27" i="5" s="1"/>
  <c r="C27" i="5" s="1"/>
  <c r="B27" i="6" l="1"/>
  <c r="C27" i="6"/>
  <c r="D27" i="6" s="1"/>
  <c r="A28" i="6"/>
  <c r="B29" i="5"/>
  <c r="A28" i="5"/>
  <c r="D28" i="5" s="1"/>
  <c r="C28" i="5" s="1"/>
  <c r="B28" i="6" l="1"/>
  <c r="C28" i="6"/>
  <c r="A29" i="6"/>
  <c r="D28" i="6"/>
  <c r="B30" i="5"/>
  <c r="A29" i="5"/>
  <c r="D29" i="5" s="1"/>
  <c r="C29" i="5" s="1"/>
  <c r="B29" i="6" l="1"/>
  <c r="C29" i="6"/>
  <c r="A30" i="6"/>
  <c r="D29" i="6"/>
  <c r="B31" i="5"/>
  <c r="A30" i="5"/>
  <c r="D30" i="5" s="1"/>
  <c r="C30" i="5" s="1"/>
  <c r="B30" i="6" l="1"/>
  <c r="C30" i="6"/>
  <c r="A31" i="6"/>
  <c r="D30" i="6"/>
  <c r="B32" i="5"/>
  <c r="A31" i="5"/>
  <c r="D31" i="5" s="1"/>
  <c r="C31" i="5" s="1"/>
  <c r="B31" i="6" l="1"/>
  <c r="C31" i="6"/>
  <c r="A32" i="6"/>
  <c r="D31" i="6"/>
  <c r="B33" i="5"/>
  <c r="A32" i="5"/>
  <c r="D32" i="5" s="1"/>
  <c r="C32" i="5" s="1"/>
  <c r="B32" i="6" l="1"/>
  <c r="C32" i="6"/>
  <c r="A33" i="6"/>
  <c r="D32" i="6"/>
  <c r="B34" i="5"/>
  <c r="A33" i="5"/>
  <c r="D33" i="5" s="1"/>
  <c r="C33" i="5" s="1"/>
  <c r="B33" i="6" l="1"/>
  <c r="C33" i="6"/>
  <c r="A34" i="6"/>
  <c r="D33" i="6"/>
  <c r="B35" i="5"/>
  <c r="A34" i="5"/>
  <c r="D34" i="5" s="1"/>
  <c r="C34" i="5" s="1"/>
  <c r="B34" i="6" l="1"/>
  <c r="C34" i="6"/>
  <c r="A35" i="6"/>
  <c r="D34" i="6"/>
  <c r="B36" i="5"/>
  <c r="A35" i="5"/>
  <c r="D35" i="5" s="1"/>
  <c r="C35" i="5" s="1"/>
  <c r="B35" i="6" l="1"/>
  <c r="C35" i="6"/>
  <c r="A36" i="6"/>
  <c r="D35" i="6"/>
  <c r="B37" i="5"/>
  <c r="A36" i="5"/>
  <c r="D36" i="5" s="1"/>
  <c r="C36" i="5" s="1"/>
  <c r="B36" i="6" l="1"/>
  <c r="C36" i="6"/>
  <c r="A37" i="6"/>
  <c r="D36" i="6"/>
  <c r="B38" i="5"/>
  <c r="A37" i="5"/>
  <c r="D37" i="5" s="1"/>
  <c r="C37" i="5" s="1"/>
  <c r="B37" i="6" l="1"/>
  <c r="C37" i="6"/>
  <c r="A38" i="6"/>
  <c r="D37" i="6"/>
  <c r="B39" i="5"/>
  <c r="A38" i="5"/>
  <c r="D38" i="5" s="1"/>
  <c r="C38" i="5" s="1"/>
  <c r="B38" i="6" l="1"/>
  <c r="C38" i="6"/>
  <c r="A39" i="6"/>
  <c r="D38" i="6"/>
  <c r="B40" i="5"/>
  <c r="A39" i="5"/>
  <c r="D39" i="5" s="1"/>
  <c r="C39" i="5" s="1"/>
  <c r="B39" i="6" l="1"/>
  <c r="C39" i="6"/>
  <c r="A40" i="6"/>
  <c r="D39" i="6"/>
  <c r="B41" i="5"/>
  <c r="A40" i="5"/>
  <c r="D40" i="5" s="1"/>
  <c r="C40" i="5" s="1"/>
  <c r="B40" i="6" l="1"/>
  <c r="D40" i="6" s="1"/>
  <c r="C40" i="6"/>
  <c r="A41" i="6"/>
  <c r="B42" i="5"/>
  <c r="A41" i="5"/>
  <c r="D41" i="5" s="1"/>
  <c r="C41" i="5" s="1"/>
  <c r="B41" i="6" l="1"/>
  <c r="D41" i="6" s="1"/>
  <c r="C41" i="6"/>
  <c r="A42" i="6"/>
  <c r="B43" i="5"/>
  <c r="A42" i="5"/>
  <c r="D42" i="5" s="1"/>
  <c r="C42" i="5" s="1"/>
  <c r="B42" i="6" l="1"/>
  <c r="C42" i="6"/>
  <c r="D42" i="6" s="1"/>
  <c r="A43" i="6"/>
  <c r="B44" i="5"/>
  <c r="A43" i="5"/>
  <c r="D43" i="5" s="1"/>
  <c r="C43" i="5" s="1"/>
  <c r="B43" i="6" l="1"/>
  <c r="D43" i="6" s="1"/>
  <c r="C43" i="6"/>
  <c r="A44" i="6"/>
  <c r="B45" i="5"/>
  <c r="A44" i="5"/>
  <c r="D44" i="5" s="1"/>
  <c r="C44" i="5" s="1"/>
  <c r="A45" i="6" l="1"/>
  <c r="B44" i="6"/>
  <c r="C44" i="6"/>
  <c r="D44" i="6" s="1"/>
  <c r="B46" i="5"/>
  <c r="A45" i="5"/>
  <c r="D45" i="5" s="1"/>
  <c r="C45" i="5" s="1"/>
  <c r="D45" i="6" l="1"/>
  <c r="A46" i="6"/>
  <c r="C45" i="6"/>
  <c r="B45" i="6"/>
  <c r="B47" i="5"/>
  <c r="A46" i="5"/>
  <c r="D46" i="5" s="1"/>
  <c r="C46" i="5" s="1"/>
  <c r="A47" i="6" l="1"/>
  <c r="B46" i="6"/>
  <c r="C46" i="6"/>
  <c r="D46" i="6" s="1"/>
  <c r="B48" i="5"/>
  <c r="A47" i="5"/>
  <c r="D47" i="5" s="1"/>
  <c r="C47" i="5" s="1"/>
  <c r="A48" i="6" l="1"/>
  <c r="C47" i="6"/>
  <c r="D47" i="6" s="1"/>
  <c r="B47" i="6"/>
  <c r="B49" i="5"/>
  <c r="A48" i="5"/>
  <c r="D48" i="5" s="1"/>
  <c r="C48" i="5" s="1"/>
  <c r="A49" i="6" l="1"/>
  <c r="B48" i="6"/>
  <c r="C48" i="6"/>
  <c r="D48" i="6" s="1"/>
  <c r="B50" i="5"/>
  <c r="A49" i="5"/>
  <c r="D49" i="5" s="1"/>
  <c r="C49" i="5" s="1"/>
  <c r="A50" i="6" l="1"/>
  <c r="C49" i="6"/>
  <c r="D49" i="6" s="1"/>
  <c r="B49" i="6"/>
  <c r="B51" i="5"/>
  <c r="A50" i="5"/>
  <c r="D50" i="5" s="1"/>
  <c r="C50" i="5" s="1"/>
  <c r="A51" i="6" l="1"/>
  <c r="B50" i="6"/>
  <c r="C50" i="6"/>
  <c r="D50" i="6" s="1"/>
  <c r="B52" i="5"/>
  <c r="A51" i="5"/>
  <c r="D51" i="5" s="1"/>
  <c r="C51" i="5" s="1"/>
  <c r="D51" i="6" l="1"/>
  <c r="A52" i="6"/>
  <c r="C51" i="6"/>
  <c r="B51" i="6"/>
  <c r="B53" i="5"/>
  <c r="A52" i="5"/>
  <c r="D52" i="5" s="1"/>
  <c r="C52" i="5" s="1"/>
  <c r="D52" i="6" l="1"/>
  <c r="A53" i="6"/>
  <c r="B52" i="6"/>
  <c r="C52" i="6"/>
  <c r="B54" i="5"/>
  <c r="A53" i="5"/>
  <c r="D53" i="5" s="1"/>
  <c r="C53" i="5" s="1"/>
  <c r="D53" i="6" l="1"/>
  <c r="A54" i="6"/>
  <c r="C53" i="6"/>
  <c r="B53" i="6"/>
  <c r="A54" i="5"/>
  <c r="D54" i="5" s="1"/>
  <c r="C54" i="5" s="1"/>
  <c r="B55" i="5"/>
  <c r="D54" i="6" l="1"/>
  <c r="A55" i="6"/>
  <c r="B54" i="6"/>
  <c r="C54" i="6"/>
  <c r="B56" i="5"/>
  <c r="A55" i="5"/>
  <c r="D55" i="5" s="1"/>
  <c r="C55" i="5" s="1"/>
  <c r="D55" i="6" l="1"/>
  <c r="A56" i="6"/>
  <c r="C55" i="6"/>
  <c r="B55" i="6"/>
  <c r="A56" i="5"/>
  <c r="D56" i="5" s="1"/>
  <c r="C56" i="5" s="1"/>
  <c r="B57" i="5"/>
  <c r="D56" i="6" l="1"/>
  <c r="A57" i="6"/>
  <c r="B56" i="6"/>
  <c r="C56" i="6"/>
  <c r="B58" i="5"/>
  <c r="A57" i="5"/>
  <c r="D57" i="5" s="1"/>
  <c r="C57" i="5" s="1"/>
  <c r="D57" i="6" l="1"/>
  <c r="A58" i="6"/>
  <c r="C57" i="6"/>
  <c r="B57" i="6"/>
  <c r="B59" i="5"/>
  <c r="A58" i="5"/>
  <c r="D58" i="5" s="1"/>
  <c r="C58" i="5" s="1"/>
  <c r="D58" i="6" l="1"/>
  <c r="A59" i="6"/>
  <c r="B58" i="6"/>
  <c r="C58" i="6"/>
  <c r="B60" i="5"/>
  <c r="A59" i="5"/>
  <c r="D59" i="5" s="1"/>
  <c r="C59" i="5" s="1"/>
  <c r="D59" i="6" l="1"/>
  <c r="A60" i="6"/>
  <c r="C59" i="6"/>
  <c r="B59" i="6"/>
  <c r="B61" i="5"/>
  <c r="A60" i="5"/>
  <c r="D60" i="5" s="1"/>
  <c r="C60" i="5" s="1"/>
  <c r="D60" i="6" l="1"/>
  <c r="A61" i="6"/>
  <c r="B60" i="6"/>
  <c r="C60" i="6"/>
  <c r="B62" i="5"/>
  <c r="A61" i="5"/>
  <c r="D61" i="5" s="1"/>
  <c r="C61" i="5" s="1"/>
  <c r="D61" i="6" l="1"/>
  <c r="A62" i="6"/>
  <c r="C61" i="6"/>
  <c r="B61" i="6"/>
  <c r="B63" i="5"/>
  <c r="A62" i="5"/>
  <c r="D62" i="5" s="1"/>
  <c r="C62" i="5" s="1"/>
  <c r="A63" i="6" l="1"/>
  <c r="B62" i="6"/>
  <c r="C62" i="6"/>
  <c r="D62" i="6" s="1"/>
  <c r="A63" i="5"/>
  <c r="D63" i="5" s="1"/>
  <c r="C63" i="5" s="1"/>
  <c r="B64" i="5"/>
  <c r="A64" i="6" l="1"/>
  <c r="C63" i="6"/>
  <c r="D63" i="6" s="1"/>
  <c r="B63" i="6"/>
  <c r="A64" i="5"/>
  <c r="D64" i="5" s="1"/>
  <c r="C64" i="5" s="1"/>
  <c r="B65" i="5"/>
  <c r="A65" i="6" l="1"/>
  <c r="B64" i="6"/>
  <c r="C64" i="6"/>
  <c r="D64" i="6" s="1"/>
  <c r="B66" i="5"/>
  <c r="A66" i="5" s="1"/>
  <c r="A65" i="5"/>
  <c r="D65" i="5" s="1"/>
  <c r="C65" i="5" s="1"/>
  <c r="A66" i="6" l="1"/>
  <c r="C65" i="6"/>
  <c r="D65" i="6" s="1"/>
  <c r="B65" i="6"/>
  <c r="D66" i="5"/>
  <c r="C66" i="5" s="1"/>
  <c r="D66" i="6" l="1"/>
  <c r="A67" i="6"/>
  <c r="B66" i="6"/>
  <c r="C66" i="6"/>
  <c r="D67" i="6" l="1"/>
  <c r="A68" i="6"/>
  <c r="C67" i="6"/>
  <c r="B67" i="6"/>
  <c r="A69" i="6" l="1"/>
  <c r="B68" i="6"/>
  <c r="C68" i="6"/>
  <c r="D68" i="6" s="1"/>
  <c r="A70" i="6" l="1"/>
  <c r="C69" i="6"/>
  <c r="D69" i="6" s="1"/>
  <c r="B69" i="6"/>
  <c r="A71" i="6" l="1"/>
  <c r="B70" i="6"/>
  <c r="C70" i="6"/>
  <c r="D70" i="6" s="1"/>
  <c r="A72" i="6" l="1"/>
  <c r="C71" i="6"/>
  <c r="D71" i="6" s="1"/>
  <c r="B71" i="6"/>
  <c r="A73" i="6" l="1"/>
  <c r="B72" i="6"/>
  <c r="C72" i="6"/>
  <c r="D72" i="6" s="1"/>
  <c r="D73" i="6" l="1"/>
  <c r="A74" i="6"/>
  <c r="C73" i="6"/>
  <c r="B73" i="6"/>
  <c r="A75" i="6" l="1"/>
  <c r="B74" i="6"/>
  <c r="C74" i="6"/>
  <c r="D74" i="6" s="1"/>
  <c r="A76" i="6" l="1"/>
  <c r="C75" i="6"/>
  <c r="D75" i="6" s="1"/>
  <c r="B75" i="6"/>
  <c r="A77" i="6" l="1"/>
  <c r="B76" i="6"/>
  <c r="C76" i="6"/>
  <c r="D76" i="6" s="1"/>
  <c r="A78" i="6" l="1"/>
  <c r="C77" i="6"/>
  <c r="D77" i="6" s="1"/>
  <c r="B77" i="6"/>
  <c r="A79" i="6" l="1"/>
  <c r="B78" i="6"/>
  <c r="C78" i="6"/>
  <c r="D78" i="6" s="1"/>
  <c r="A80" i="6" l="1"/>
  <c r="C79" i="6"/>
  <c r="D79" i="6" s="1"/>
  <c r="B79" i="6"/>
  <c r="A81" i="6" l="1"/>
  <c r="B80" i="6"/>
  <c r="C80" i="6"/>
  <c r="D80" i="6" s="1"/>
  <c r="D81" i="6" l="1"/>
  <c r="A82" i="6"/>
  <c r="C81" i="6"/>
  <c r="B81" i="6"/>
  <c r="D82" i="6" l="1"/>
  <c r="A83" i="6"/>
  <c r="B82" i="6"/>
  <c r="C82" i="6"/>
  <c r="D83" i="6" l="1"/>
  <c r="A84" i="6"/>
  <c r="C83" i="6"/>
  <c r="B83" i="6"/>
  <c r="A85" i="6" l="1"/>
  <c r="B84" i="6"/>
  <c r="C84" i="6"/>
  <c r="D84" i="6" s="1"/>
  <c r="D85" i="6" l="1"/>
  <c r="A86" i="6"/>
  <c r="C85" i="6"/>
  <c r="B85" i="6"/>
  <c r="A87" i="6" l="1"/>
  <c r="B86" i="6"/>
  <c r="C86" i="6"/>
  <c r="D86" i="6" s="1"/>
  <c r="A88" i="6" l="1"/>
  <c r="C87" i="6"/>
  <c r="D87" i="6" s="1"/>
  <c r="B87" i="6"/>
  <c r="A89" i="6" l="1"/>
  <c r="B88" i="6"/>
  <c r="C88" i="6"/>
  <c r="D88" i="6" s="1"/>
  <c r="D89" i="6" l="1"/>
  <c r="A90" i="6"/>
  <c r="C89" i="6"/>
  <c r="B89" i="6"/>
  <c r="A91" i="6" l="1"/>
  <c r="B90" i="6"/>
  <c r="C90" i="6"/>
  <c r="D90" i="6" s="1"/>
  <c r="A92" i="6" l="1"/>
  <c r="C91" i="6"/>
  <c r="D91" i="6" s="1"/>
  <c r="B91" i="6"/>
  <c r="A93" i="6" l="1"/>
  <c r="B92" i="6"/>
  <c r="C92" i="6"/>
  <c r="D92" i="6" s="1"/>
  <c r="A94" i="6" l="1"/>
  <c r="C93" i="6"/>
  <c r="D93" i="6" s="1"/>
  <c r="B93" i="6"/>
  <c r="A95" i="6" l="1"/>
  <c r="B94" i="6"/>
  <c r="C94" i="6"/>
  <c r="D94" i="6" s="1"/>
  <c r="A96" i="6" l="1"/>
  <c r="C95" i="6"/>
  <c r="D95" i="6" s="1"/>
  <c r="B95" i="6"/>
  <c r="A97" i="6" l="1"/>
  <c r="B96" i="6"/>
  <c r="C96" i="6"/>
  <c r="D96" i="6" s="1"/>
  <c r="A98" i="6" l="1"/>
  <c r="C97" i="6"/>
  <c r="D97" i="6" s="1"/>
  <c r="B97" i="6"/>
  <c r="A99" i="6" l="1"/>
  <c r="B98" i="6"/>
  <c r="C98" i="6"/>
  <c r="D98" i="6" s="1"/>
  <c r="D99" i="6" l="1"/>
  <c r="A100" i="6"/>
  <c r="C99" i="6"/>
  <c r="B99" i="6"/>
  <c r="A101" i="6" l="1"/>
  <c r="B100" i="6"/>
  <c r="C100" i="6"/>
  <c r="D100" i="6" s="1"/>
  <c r="A102" i="6" l="1"/>
  <c r="C101" i="6"/>
  <c r="D101" i="6" s="1"/>
  <c r="B101" i="6"/>
  <c r="A103" i="6" l="1"/>
  <c r="B102" i="6"/>
  <c r="C102" i="6"/>
  <c r="D102" i="6" s="1"/>
  <c r="A104" i="6" l="1"/>
  <c r="C103" i="6"/>
  <c r="D103" i="6" s="1"/>
  <c r="B103" i="6"/>
  <c r="A105" i="6" l="1"/>
  <c r="B104" i="6"/>
  <c r="C104" i="6"/>
  <c r="D104" i="6" s="1"/>
  <c r="A106" i="6" l="1"/>
  <c r="C105" i="6"/>
  <c r="D105" i="6" s="1"/>
  <c r="B105" i="6"/>
  <c r="D106" i="6" l="1"/>
  <c r="A107" i="6"/>
  <c r="B106" i="6"/>
  <c r="C106" i="6"/>
  <c r="D107" i="6" l="1"/>
  <c r="A108" i="6"/>
  <c r="C107" i="6"/>
  <c r="B107" i="6"/>
  <c r="A109" i="6" l="1"/>
  <c r="B108" i="6"/>
  <c r="C108" i="6"/>
  <c r="D108" i="6" s="1"/>
  <c r="A110" i="6" l="1"/>
  <c r="C109" i="6"/>
  <c r="D109" i="6" s="1"/>
  <c r="B109" i="6"/>
  <c r="D110" i="6" l="1"/>
  <c r="A111" i="6"/>
  <c r="B110" i="6"/>
  <c r="C110" i="6"/>
  <c r="D111" i="6" l="1"/>
  <c r="A112" i="6"/>
  <c r="C111" i="6"/>
  <c r="B111" i="6"/>
  <c r="A113" i="6" l="1"/>
  <c r="B112" i="6"/>
  <c r="C112" i="6"/>
  <c r="D112" i="6" s="1"/>
  <c r="A114" i="6" l="1"/>
  <c r="C113" i="6"/>
  <c r="D113" i="6" s="1"/>
  <c r="B113" i="6"/>
  <c r="A115" i="6" l="1"/>
  <c r="B114" i="6"/>
  <c r="C114" i="6"/>
  <c r="D114" i="6" s="1"/>
  <c r="A116" i="6" l="1"/>
  <c r="C115" i="6"/>
  <c r="D115" i="6" s="1"/>
  <c r="B115" i="6"/>
  <c r="A117" i="6" l="1"/>
  <c r="B116" i="6"/>
  <c r="C116" i="6"/>
  <c r="D116" i="6" s="1"/>
  <c r="A118" i="6" l="1"/>
  <c r="C117" i="6"/>
  <c r="D117" i="6" s="1"/>
  <c r="B117" i="6"/>
  <c r="A119" i="6" l="1"/>
  <c r="B118" i="6"/>
  <c r="C118" i="6"/>
  <c r="D118" i="6" s="1"/>
  <c r="D119" i="6" l="1"/>
  <c r="A120" i="6"/>
  <c r="C119" i="6"/>
  <c r="B119" i="6"/>
  <c r="A121" i="6" l="1"/>
  <c r="B120" i="6"/>
  <c r="C120" i="6"/>
  <c r="D120" i="6" s="1"/>
  <c r="A122" i="6" l="1"/>
  <c r="C121" i="6"/>
  <c r="D121" i="6" s="1"/>
  <c r="B121" i="6"/>
  <c r="D122" i="6" l="1"/>
  <c r="A123" i="6"/>
  <c r="B122" i="6"/>
  <c r="C122" i="6"/>
  <c r="D123" i="6" l="1"/>
  <c r="A124" i="6"/>
  <c r="C123" i="6"/>
  <c r="B123" i="6"/>
  <c r="D124" i="6" l="1"/>
  <c r="A125" i="6"/>
  <c r="B124" i="6"/>
  <c r="C124" i="6"/>
  <c r="A126" i="6" l="1"/>
  <c r="C125" i="6"/>
  <c r="D125" i="6" s="1"/>
  <c r="B125" i="6"/>
  <c r="A127" i="6" l="1"/>
  <c r="B126" i="6"/>
  <c r="C126" i="6"/>
  <c r="D126" i="6" s="1"/>
  <c r="A128" i="6" l="1"/>
  <c r="C127" i="6"/>
  <c r="D127" i="6" s="1"/>
  <c r="B127" i="6"/>
  <c r="D128" i="6" l="1"/>
  <c r="A129" i="6"/>
  <c r="B128" i="6"/>
  <c r="C128" i="6"/>
  <c r="C129" i="6" l="1"/>
  <c r="D129" i="6" s="1"/>
  <c r="B129" i="6"/>
</calcChain>
</file>

<file path=xl/sharedStrings.xml><?xml version="1.0" encoding="utf-8"?>
<sst xmlns="http://schemas.openxmlformats.org/spreadsheetml/2006/main" count="31" uniqueCount="24">
  <si>
    <t>Count</t>
  </si>
  <si>
    <t>Lost</t>
  </si>
  <si>
    <t>Size</t>
  </si>
  <si>
    <t>Zone</t>
  </si>
  <si>
    <t>Segment Size</t>
  </si>
  <si>
    <t>Zone Padding Lost</t>
  </si>
  <si>
    <t>Zone Header Lost</t>
  </si>
  <si>
    <t>Zone Header Size</t>
  </si>
  <si>
    <t>Metadata Lost</t>
  </si>
  <si>
    <t>Metadata Size</t>
  </si>
  <si>
    <t>Segments</t>
  </si>
  <si>
    <t>Scale</t>
  </si>
  <si>
    <t>Base</t>
  </si>
  <si>
    <t>Zone Tag Lost</t>
  </si>
  <si>
    <t>Mean Gap Lost</t>
  </si>
  <si>
    <t>SAT Header Lost</t>
  </si>
  <si>
    <t>Segment Header Size</t>
  </si>
  <si>
    <t>Segments span allocation
(Object Sizes: 512k - Infinite)</t>
  </si>
  <si>
    <t>Buddy allocation with scale factor
(Object Sizes: 2048 - 512k, Pages: 8)</t>
  </si>
  <si>
    <r>
      <rPr>
        <sz val="16"/>
        <color rgb="FFFF0000"/>
        <rFont val="Calibri"/>
        <family val="2"/>
        <scheme val="minor"/>
      </rPr>
      <t>Inlined</t>
    </r>
    <r>
      <rPr>
        <sz val="16"/>
        <color theme="1"/>
        <rFont val="Calibri"/>
        <family val="2"/>
        <scheme val="minor"/>
      </rPr>
      <t xml:space="preserve"> Fixed Size Zone allocation
(Object Sizes: 0 - 2048, Pages: 6)</t>
    </r>
  </si>
  <si>
    <t>ID</t>
  </si>
  <si>
    <t>SizeID</t>
  </si>
  <si>
    <t>Dividor</t>
  </si>
  <si>
    <t>C++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</si>
</sst>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6" workbookViewId="0">
      <selection activeCell="G51" sqref="G51"/>
    </sheetView>
  </sheetViews>
  <sheetFormatPr baseColWidth="10" defaultRowHeight="15" x14ac:dyDescent="0.25"/>
  <cols>
    <col min="1" max="1" width="8.28515625" style="1" customWidth="1"/>
    <col min="2" max="2" width="8.28515625" style="4" customWidth="1"/>
    <col min="3" max="3" width="8.28515625" style="5" customWidth="1"/>
    <col min="4" max="4" width="8.28515625" style="2" customWidth="1"/>
    <col min="5" max="8" width="17.28515625" style="6" customWidth="1"/>
  </cols>
  <sheetData>
    <row r="1" spans="1:8" ht="58.15" customHeight="1" thickBot="1" x14ac:dyDescent="0.3">
      <c r="A1" s="15" t="s">
        <v>19</v>
      </c>
      <c r="B1" s="16"/>
      <c r="C1" s="16"/>
      <c r="D1" s="16"/>
      <c r="E1" s="16"/>
      <c r="F1" s="16"/>
      <c r="G1" s="16"/>
      <c r="H1" s="16"/>
    </row>
    <row r="2" spans="1:8" ht="15.75" thickBot="1" x14ac:dyDescent="0.3">
      <c r="A2" s="3" t="s">
        <v>2</v>
      </c>
      <c r="B2" s="3" t="s">
        <v>3</v>
      </c>
      <c r="C2" s="3" t="s">
        <v>0</v>
      </c>
      <c r="D2" s="8" t="s">
        <v>1</v>
      </c>
      <c r="E2" s="7" t="s">
        <v>14</v>
      </c>
      <c r="F2" s="7" t="s">
        <v>5</v>
      </c>
      <c r="G2" s="7" t="s">
        <v>6</v>
      </c>
      <c r="H2" s="7" t="s">
        <v>8</v>
      </c>
    </row>
    <row r="3" spans="1:8" x14ac:dyDescent="0.25">
      <c r="A3" s="1">
        <v>32</v>
      </c>
      <c r="B3" s="4">
        <v>512</v>
      </c>
      <c r="C3" s="5">
        <f t="shared" ref="C3:C45" si="0">TRUNC((B3-Zone_Header_Size)/A3)</f>
        <v>15</v>
      </c>
      <c r="D3" s="2">
        <f>SUM(E3:H3)</f>
        <v>0.296875</v>
      </c>
      <c r="E3" s="6">
        <v>0</v>
      </c>
      <c r="F3" s="6">
        <f t="shared" ref="F3:F45" si="1">MOD(B3-Zone_Header_Size,A3)/B3</f>
        <v>0</v>
      </c>
      <c r="G3" s="6">
        <f t="shared" ref="G3:G45" si="2">Zone_Header_Size/B3</f>
        <v>6.25E-2</v>
      </c>
      <c r="H3" s="6">
        <f t="shared" ref="H3:H45" si="3">Metadata_Size*C3/B3</f>
        <v>0.234375</v>
      </c>
    </row>
    <row r="4" spans="1:8" x14ac:dyDescent="0.25">
      <c r="A4" s="1">
        <v>40</v>
      </c>
      <c r="B4" s="4">
        <v>512</v>
      </c>
      <c r="C4" s="5">
        <f t="shared" si="0"/>
        <v>12</v>
      </c>
      <c r="D4" s="2">
        <f>SUM(E4:H4)</f>
        <v>0.33203125</v>
      </c>
      <c r="E4" s="6">
        <f t="shared" ref="E4:E45" si="4">0.5*(A4-A3-1)*C4/B4</f>
        <v>8.203125E-2</v>
      </c>
      <c r="F4" s="6">
        <f t="shared" si="1"/>
        <v>0</v>
      </c>
      <c r="G4" s="6">
        <f t="shared" si="2"/>
        <v>6.25E-2</v>
      </c>
      <c r="H4" s="6">
        <f t="shared" si="3"/>
        <v>0.1875</v>
      </c>
    </row>
    <row r="5" spans="1:8" x14ac:dyDescent="0.25">
      <c r="A5" s="1">
        <v>48</v>
      </c>
      <c r="B5" s="4">
        <v>512</v>
      </c>
      <c r="C5" s="5">
        <f t="shared" si="0"/>
        <v>10</v>
      </c>
      <c r="D5" s="2">
        <f t="shared" ref="D5:D45" si="5">SUM(E5:H5)</f>
        <v>0.287109375</v>
      </c>
      <c r="E5" s="6">
        <f t="shared" si="4"/>
        <v>6.8359375E-2</v>
      </c>
      <c r="F5" s="6">
        <f t="shared" si="1"/>
        <v>0</v>
      </c>
      <c r="G5" s="6">
        <f t="shared" si="2"/>
        <v>6.25E-2</v>
      </c>
      <c r="H5" s="6">
        <f t="shared" si="3"/>
        <v>0.15625</v>
      </c>
    </row>
    <row r="6" spans="1:8" x14ac:dyDescent="0.25">
      <c r="A6" s="1">
        <v>56</v>
      </c>
      <c r="B6" s="4">
        <v>512</v>
      </c>
      <c r="C6" s="5">
        <f t="shared" si="0"/>
        <v>8</v>
      </c>
      <c r="D6" s="2">
        <f t="shared" si="5"/>
        <v>0.3046875</v>
      </c>
      <c r="E6" s="6">
        <f t="shared" si="4"/>
        <v>5.46875E-2</v>
      </c>
      <c r="F6" s="6">
        <f t="shared" si="1"/>
        <v>6.25E-2</v>
      </c>
      <c r="G6" s="6">
        <f t="shared" si="2"/>
        <v>6.25E-2</v>
      </c>
      <c r="H6" s="6">
        <f t="shared" si="3"/>
        <v>0.125</v>
      </c>
    </row>
    <row r="7" spans="1:8" x14ac:dyDescent="0.25">
      <c r="A7" s="1">
        <v>64</v>
      </c>
      <c r="B7" s="4">
        <v>1024</v>
      </c>
      <c r="C7" s="5">
        <f t="shared" si="0"/>
        <v>15</v>
      </c>
      <c r="D7" s="2">
        <f t="shared" si="5"/>
        <v>0.23095703125</v>
      </c>
      <c r="E7" s="6">
        <f t="shared" si="4"/>
        <v>5.126953125E-2</v>
      </c>
      <c r="F7" s="6">
        <f t="shared" si="1"/>
        <v>3.125E-2</v>
      </c>
      <c r="G7" s="6">
        <f t="shared" si="2"/>
        <v>3.125E-2</v>
      </c>
      <c r="H7" s="6">
        <f t="shared" si="3"/>
        <v>0.1171875</v>
      </c>
    </row>
    <row r="8" spans="1:8" x14ac:dyDescent="0.25">
      <c r="A8" s="1">
        <v>72</v>
      </c>
      <c r="B8" s="4">
        <v>1024</v>
      </c>
      <c r="C8" s="5">
        <f t="shared" si="0"/>
        <v>13</v>
      </c>
      <c r="D8" s="2">
        <f t="shared" si="5"/>
        <v>0.23193359375</v>
      </c>
      <c r="E8" s="6">
        <f t="shared" si="4"/>
        <v>4.443359375E-2</v>
      </c>
      <c r="F8" s="6">
        <f t="shared" si="1"/>
        <v>5.46875E-2</v>
      </c>
      <c r="G8" s="6">
        <f t="shared" si="2"/>
        <v>3.125E-2</v>
      </c>
      <c r="H8" s="6">
        <f t="shared" si="3"/>
        <v>0.1015625</v>
      </c>
    </row>
    <row r="9" spans="1:8" x14ac:dyDescent="0.25">
      <c r="A9" s="1">
        <v>80</v>
      </c>
      <c r="B9" s="4">
        <v>1024</v>
      </c>
      <c r="C9" s="5">
        <f t="shared" si="0"/>
        <v>12</v>
      </c>
      <c r="D9" s="2">
        <f t="shared" si="5"/>
        <v>0.197265625</v>
      </c>
      <c r="E9" s="6">
        <f t="shared" si="4"/>
        <v>4.1015625E-2</v>
      </c>
      <c r="F9" s="6">
        <f t="shared" si="1"/>
        <v>3.125E-2</v>
      </c>
      <c r="G9" s="6">
        <f t="shared" si="2"/>
        <v>3.125E-2</v>
      </c>
      <c r="H9" s="6">
        <f t="shared" si="3"/>
        <v>9.375E-2</v>
      </c>
    </row>
    <row r="10" spans="1:8" x14ac:dyDescent="0.25">
      <c r="A10" s="1">
        <v>88</v>
      </c>
      <c r="B10" s="4">
        <v>1024</v>
      </c>
      <c r="C10" s="5">
        <f t="shared" si="0"/>
        <v>11</v>
      </c>
      <c r="D10" s="2">
        <f t="shared" si="5"/>
        <v>0.17822265625</v>
      </c>
      <c r="E10" s="6">
        <f t="shared" si="4"/>
        <v>3.759765625E-2</v>
      </c>
      <c r="F10" s="6">
        <f t="shared" si="1"/>
        <v>2.34375E-2</v>
      </c>
      <c r="G10" s="6">
        <f t="shared" si="2"/>
        <v>3.125E-2</v>
      </c>
      <c r="H10" s="6">
        <f t="shared" si="3"/>
        <v>8.59375E-2</v>
      </c>
    </row>
    <row r="11" spans="1:8" x14ac:dyDescent="0.25">
      <c r="A11" s="1">
        <v>96</v>
      </c>
      <c r="B11" s="4">
        <v>1024</v>
      </c>
      <c r="C11" s="5">
        <f t="shared" si="0"/>
        <v>10</v>
      </c>
      <c r="D11" s="2">
        <f t="shared" si="5"/>
        <v>0.1748046875</v>
      </c>
      <c r="E11" s="6">
        <f t="shared" si="4"/>
        <v>3.41796875E-2</v>
      </c>
      <c r="F11" s="6">
        <f t="shared" si="1"/>
        <v>3.125E-2</v>
      </c>
      <c r="G11" s="6">
        <f t="shared" si="2"/>
        <v>3.125E-2</v>
      </c>
      <c r="H11" s="6">
        <f t="shared" si="3"/>
        <v>7.8125E-2</v>
      </c>
    </row>
    <row r="12" spans="1:8" x14ac:dyDescent="0.25">
      <c r="A12" s="1">
        <v>104</v>
      </c>
      <c r="B12" s="4">
        <v>1024</v>
      </c>
      <c r="C12" s="5">
        <f t="shared" si="0"/>
        <v>9</v>
      </c>
      <c r="D12" s="2">
        <f t="shared" si="5"/>
        <v>0.18701171875</v>
      </c>
      <c r="E12" s="6">
        <f t="shared" si="4"/>
        <v>3.076171875E-2</v>
      </c>
      <c r="F12" s="6">
        <f t="shared" si="1"/>
        <v>5.46875E-2</v>
      </c>
      <c r="G12" s="6">
        <f t="shared" si="2"/>
        <v>3.125E-2</v>
      </c>
      <c r="H12" s="6">
        <f t="shared" si="3"/>
        <v>7.03125E-2</v>
      </c>
    </row>
    <row r="13" spans="1:8" x14ac:dyDescent="0.25">
      <c r="A13" s="1">
        <v>120</v>
      </c>
      <c r="B13" s="4">
        <v>1024</v>
      </c>
      <c r="C13" s="5">
        <f t="shared" si="0"/>
        <v>8</v>
      </c>
      <c r="D13" s="2">
        <f t="shared" si="5"/>
        <v>0.18359375</v>
      </c>
      <c r="E13" s="6">
        <f t="shared" si="4"/>
        <v>5.859375E-2</v>
      </c>
      <c r="F13" s="6">
        <f t="shared" si="1"/>
        <v>3.125E-2</v>
      </c>
      <c r="G13" s="6">
        <f t="shared" si="2"/>
        <v>3.125E-2</v>
      </c>
      <c r="H13" s="6">
        <f t="shared" si="3"/>
        <v>6.25E-2</v>
      </c>
    </row>
    <row r="14" spans="1:8" x14ac:dyDescent="0.25">
      <c r="A14" s="1">
        <v>128</v>
      </c>
      <c r="B14" s="4">
        <v>2048</v>
      </c>
      <c r="C14" s="5">
        <f t="shared" si="0"/>
        <v>15</v>
      </c>
      <c r="D14" s="2">
        <f t="shared" si="5"/>
        <v>0.146728515625</v>
      </c>
      <c r="E14" s="6">
        <f t="shared" si="4"/>
        <v>2.5634765625E-2</v>
      </c>
      <c r="F14" s="6">
        <f t="shared" si="1"/>
        <v>4.6875E-2</v>
      </c>
      <c r="G14" s="6">
        <f t="shared" si="2"/>
        <v>1.5625E-2</v>
      </c>
      <c r="H14" s="6">
        <f t="shared" si="3"/>
        <v>5.859375E-2</v>
      </c>
    </row>
    <row r="15" spans="1:8" x14ac:dyDescent="0.25">
      <c r="A15" s="1">
        <v>144</v>
      </c>
      <c r="B15" s="4">
        <v>2048</v>
      </c>
      <c r="C15" s="5">
        <f t="shared" si="0"/>
        <v>14</v>
      </c>
      <c r="D15" s="2">
        <f t="shared" si="5"/>
        <v>0.12158203125</v>
      </c>
      <c r="E15" s="6">
        <f t="shared" si="4"/>
        <v>5.126953125E-2</v>
      </c>
      <c r="F15" s="6">
        <f t="shared" si="1"/>
        <v>0</v>
      </c>
      <c r="G15" s="6">
        <f t="shared" si="2"/>
        <v>1.5625E-2</v>
      </c>
      <c r="H15" s="6">
        <f t="shared" si="3"/>
        <v>5.46875E-2</v>
      </c>
    </row>
    <row r="16" spans="1:8" x14ac:dyDescent="0.25">
      <c r="A16" s="1">
        <v>152</v>
      </c>
      <c r="B16" s="4">
        <v>2048</v>
      </c>
      <c r="C16" s="5">
        <f t="shared" si="0"/>
        <v>13</v>
      </c>
      <c r="D16" s="2">
        <f t="shared" si="5"/>
        <v>0.108154296875</v>
      </c>
      <c r="E16" s="6">
        <f t="shared" si="4"/>
        <v>2.2216796875E-2</v>
      </c>
      <c r="F16" s="6">
        <f t="shared" si="1"/>
        <v>1.953125E-2</v>
      </c>
      <c r="G16" s="6">
        <f t="shared" si="2"/>
        <v>1.5625E-2</v>
      </c>
      <c r="H16" s="6">
        <f t="shared" si="3"/>
        <v>5.078125E-2</v>
      </c>
    </row>
    <row r="17" spans="1:8" x14ac:dyDescent="0.25">
      <c r="A17" s="1">
        <v>168</v>
      </c>
      <c r="B17" s="4">
        <v>2048</v>
      </c>
      <c r="C17" s="5">
        <f t="shared" si="0"/>
        <v>12</v>
      </c>
      <c r="D17" s="2">
        <f t="shared" si="5"/>
        <v>0.1064453125</v>
      </c>
      <c r="E17" s="6">
        <f t="shared" si="4"/>
        <v>4.39453125E-2</v>
      </c>
      <c r="F17" s="6">
        <f t="shared" si="1"/>
        <v>0</v>
      </c>
      <c r="G17" s="6">
        <f t="shared" si="2"/>
        <v>1.5625E-2</v>
      </c>
      <c r="H17" s="6">
        <f t="shared" si="3"/>
        <v>4.6875E-2</v>
      </c>
    </row>
    <row r="18" spans="1:8" x14ac:dyDescent="0.25">
      <c r="A18" s="1">
        <v>176</v>
      </c>
      <c r="B18" s="4">
        <v>2048</v>
      </c>
      <c r="C18" s="5">
        <f t="shared" si="0"/>
        <v>11</v>
      </c>
      <c r="D18" s="2">
        <f t="shared" si="5"/>
        <v>0.116455078125</v>
      </c>
      <c r="E18" s="6">
        <f t="shared" si="4"/>
        <v>1.8798828125E-2</v>
      </c>
      <c r="F18" s="6">
        <f t="shared" si="1"/>
        <v>3.90625E-2</v>
      </c>
      <c r="G18" s="6">
        <f t="shared" si="2"/>
        <v>1.5625E-2</v>
      </c>
      <c r="H18" s="6">
        <f t="shared" si="3"/>
        <v>4.296875E-2</v>
      </c>
    </row>
    <row r="19" spans="1:8" x14ac:dyDescent="0.25">
      <c r="A19" s="1">
        <v>200</v>
      </c>
      <c r="B19" s="4">
        <v>2048</v>
      </c>
      <c r="C19" s="5">
        <f t="shared" si="0"/>
        <v>10</v>
      </c>
      <c r="D19" s="2">
        <f t="shared" si="5"/>
        <v>0.11865234375</v>
      </c>
      <c r="E19" s="6">
        <f t="shared" si="4"/>
        <v>5.615234375E-2</v>
      </c>
      <c r="F19" s="6">
        <f t="shared" si="1"/>
        <v>7.8125E-3</v>
      </c>
      <c r="G19" s="6">
        <f t="shared" si="2"/>
        <v>1.5625E-2</v>
      </c>
      <c r="H19" s="6">
        <f t="shared" si="3"/>
        <v>3.90625E-2</v>
      </c>
    </row>
    <row r="20" spans="1:8" x14ac:dyDescent="0.25">
      <c r="A20" s="1">
        <v>224</v>
      </c>
      <c r="B20" s="4">
        <v>2048</v>
      </c>
      <c r="C20" s="5">
        <f t="shared" si="0"/>
        <v>9</v>
      </c>
      <c r="D20" s="2">
        <f t="shared" si="5"/>
        <v>0.101318359375</v>
      </c>
      <c r="E20" s="6">
        <f t="shared" si="4"/>
        <v>5.0537109375E-2</v>
      </c>
      <c r="F20" s="6">
        <f t="shared" si="1"/>
        <v>0</v>
      </c>
      <c r="G20" s="6">
        <f t="shared" si="2"/>
        <v>1.5625E-2</v>
      </c>
      <c r="H20" s="6">
        <f t="shared" si="3"/>
        <v>3.515625E-2</v>
      </c>
    </row>
    <row r="21" spans="1:8" x14ac:dyDescent="0.25">
      <c r="A21" s="1">
        <v>248</v>
      </c>
      <c r="B21" s="4">
        <v>2048</v>
      </c>
      <c r="C21" s="5">
        <f t="shared" si="0"/>
        <v>8</v>
      </c>
      <c r="D21" s="2">
        <f t="shared" si="5"/>
        <v>0.107421875</v>
      </c>
      <c r="E21" s="6">
        <f t="shared" si="4"/>
        <v>4.4921875E-2</v>
      </c>
      <c r="F21" s="6">
        <f t="shared" si="1"/>
        <v>1.5625E-2</v>
      </c>
      <c r="G21" s="6">
        <f t="shared" si="2"/>
        <v>1.5625E-2</v>
      </c>
      <c r="H21" s="6">
        <f t="shared" si="3"/>
        <v>3.125E-2</v>
      </c>
    </row>
    <row r="22" spans="1:8" x14ac:dyDescent="0.25">
      <c r="A22" s="1">
        <v>264</v>
      </c>
      <c r="B22" s="4">
        <v>4096</v>
      </c>
      <c r="C22" s="5">
        <f t="shared" si="0"/>
        <v>15</v>
      </c>
      <c r="D22" s="2">
        <f t="shared" si="5"/>
        <v>8.99658203125E-2</v>
      </c>
      <c r="E22" s="6">
        <f t="shared" si="4"/>
        <v>2.74658203125E-2</v>
      </c>
      <c r="F22" s="6">
        <f t="shared" si="1"/>
        <v>2.5390625E-2</v>
      </c>
      <c r="G22" s="6">
        <f t="shared" si="2"/>
        <v>7.8125E-3</v>
      </c>
      <c r="H22" s="6">
        <f t="shared" si="3"/>
        <v>2.9296875E-2</v>
      </c>
    </row>
    <row r="23" spans="1:8" x14ac:dyDescent="0.25">
      <c r="A23" s="1">
        <v>288</v>
      </c>
      <c r="B23" s="4">
        <v>4096</v>
      </c>
      <c r="C23" s="5">
        <f t="shared" si="0"/>
        <v>14</v>
      </c>
      <c r="D23" s="2">
        <f t="shared" si="5"/>
        <v>8.2275390625E-2</v>
      </c>
      <c r="E23" s="6">
        <f t="shared" si="4"/>
        <v>3.9306640625E-2</v>
      </c>
      <c r="F23" s="6">
        <f t="shared" si="1"/>
        <v>7.8125E-3</v>
      </c>
      <c r="G23" s="6">
        <f t="shared" si="2"/>
        <v>7.8125E-3</v>
      </c>
      <c r="H23" s="6">
        <f t="shared" si="3"/>
        <v>2.734375E-2</v>
      </c>
    </row>
    <row r="24" spans="1:8" x14ac:dyDescent="0.25">
      <c r="A24" s="1">
        <v>312</v>
      </c>
      <c r="B24" s="4">
        <v>4096</v>
      </c>
      <c r="C24" s="5">
        <f t="shared" si="0"/>
        <v>13</v>
      </c>
      <c r="D24" s="2">
        <f t="shared" si="5"/>
        <v>7.16552734375E-2</v>
      </c>
      <c r="E24" s="6">
        <f t="shared" si="4"/>
        <v>3.64990234375E-2</v>
      </c>
      <c r="F24" s="6">
        <f t="shared" si="1"/>
        <v>1.953125E-3</v>
      </c>
      <c r="G24" s="6">
        <f t="shared" si="2"/>
        <v>7.8125E-3</v>
      </c>
      <c r="H24" s="6">
        <f t="shared" si="3"/>
        <v>2.5390625E-2</v>
      </c>
    </row>
    <row r="25" spans="1:8" x14ac:dyDescent="0.25">
      <c r="A25" s="1">
        <v>336</v>
      </c>
      <c r="B25" s="4">
        <v>4096</v>
      </c>
      <c r="C25" s="5">
        <f t="shared" si="0"/>
        <v>12</v>
      </c>
      <c r="D25" s="2">
        <f t="shared" si="5"/>
        <v>7.275390625E-2</v>
      </c>
      <c r="E25" s="6">
        <f t="shared" si="4"/>
        <v>3.369140625E-2</v>
      </c>
      <c r="F25" s="6">
        <f t="shared" si="1"/>
        <v>7.8125E-3</v>
      </c>
      <c r="G25" s="6">
        <f t="shared" si="2"/>
        <v>7.8125E-3</v>
      </c>
      <c r="H25" s="6">
        <f t="shared" si="3"/>
        <v>2.34375E-2</v>
      </c>
    </row>
    <row r="26" spans="1:8" x14ac:dyDescent="0.25">
      <c r="A26" s="1">
        <v>368</v>
      </c>
      <c r="B26" s="4">
        <v>4096</v>
      </c>
      <c r="C26" s="5">
        <f t="shared" si="0"/>
        <v>11</v>
      </c>
      <c r="D26" s="2">
        <f t="shared" si="5"/>
        <v>7.48291015625E-2</v>
      </c>
      <c r="E26" s="6">
        <f t="shared" si="4"/>
        <v>4.16259765625E-2</v>
      </c>
      <c r="F26" s="6">
        <f t="shared" si="1"/>
        <v>3.90625E-3</v>
      </c>
      <c r="G26" s="6">
        <f t="shared" si="2"/>
        <v>7.8125E-3</v>
      </c>
      <c r="H26" s="6">
        <f t="shared" si="3"/>
        <v>2.1484375E-2</v>
      </c>
    </row>
    <row r="27" spans="1:8" x14ac:dyDescent="0.25">
      <c r="A27" s="1">
        <v>400</v>
      </c>
      <c r="B27" s="4">
        <v>4096</v>
      </c>
      <c r="C27" s="5">
        <f t="shared" si="0"/>
        <v>10</v>
      </c>
      <c r="D27" s="2">
        <f t="shared" si="5"/>
        <v>8.0810546875E-2</v>
      </c>
      <c r="E27" s="6">
        <f t="shared" si="4"/>
        <v>3.7841796875E-2</v>
      </c>
      <c r="F27" s="6">
        <f t="shared" si="1"/>
        <v>1.5625E-2</v>
      </c>
      <c r="G27" s="6">
        <f t="shared" si="2"/>
        <v>7.8125E-3</v>
      </c>
      <c r="H27" s="6">
        <f t="shared" si="3"/>
        <v>1.953125E-2</v>
      </c>
    </row>
    <row r="28" spans="1:8" x14ac:dyDescent="0.25">
      <c r="A28" s="1">
        <v>448</v>
      </c>
      <c r="B28" s="4">
        <v>4096</v>
      </c>
      <c r="C28" s="5">
        <f t="shared" si="0"/>
        <v>9</v>
      </c>
      <c r="D28" s="2">
        <f t="shared" si="5"/>
        <v>8.48388671875E-2</v>
      </c>
      <c r="E28" s="6">
        <f t="shared" si="4"/>
        <v>5.16357421875E-2</v>
      </c>
      <c r="F28" s="6">
        <f t="shared" si="1"/>
        <v>7.8125E-3</v>
      </c>
      <c r="G28" s="6">
        <f t="shared" si="2"/>
        <v>7.8125E-3</v>
      </c>
      <c r="H28" s="6">
        <f t="shared" si="3"/>
        <v>1.7578125E-2</v>
      </c>
    </row>
    <row r="29" spans="1:8" x14ac:dyDescent="0.25">
      <c r="A29" s="1">
        <v>504</v>
      </c>
      <c r="B29" s="4">
        <v>4096</v>
      </c>
      <c r="C29" s="5">
        <f t="shared" si="0"/>
        <v>8</v>
      </c>
      <c r="D29" s="2">
        <f t="shared" si="5"/>
        <v>8.49609375E-2</v>
      </c>
      <c r="E29" s="6">
        <f t="shared" si="4"/>
        <v>5.37109375E-2</v>
      </c>
      <c r="F29" s="6">
        <f t="shared" si="1"/>
        <v>7.8125E-3</v>
      </c>
      <c r="G29" s="6">
        <f t="shared" si="2"/>
        <v>7.8125E-3</v>
      </c>
      <c r="H29" s="6">
        <f t="shared" si="3"/>
        <v>1.5625E-2</v>
      </c>
    </row>
    <row r="30" spans="1:8" x14ac:dyDescent="0.25">
      <c r="A30" s="1">
        <v>544</v>
      </c>
      <c r="B30" s="4">
        <v>8192</v>
      </c>
      <c r="C30" s="5">
        <f t="shared" si="0"/>
        <v>15</v>
      </c>
      <c r="D30" s="2">
        <f t="shared" si="5"/>
        <v>5.426025390625E-2</v>
      </c>
      <c r="E30" s="6">
        <f t="shared" si="4"/>
        <v>3.570556640625E-2</v>
      </c>
      <c r="F30" s="6">
        <f t="shared" si="1"/>
        <v>0</v>
      </c>
      <c r="G30" s="6">
        <f t="shared" si="2"/>
        <v>3.90625E-3</v>
      </c>
      <c r="H30" s="6">
        <f t="shared" si="3"/>
        <v>1.46484375E-2</v>
      </c>
    </row>
    <row r="31" spans="1:8" x14ac:dyDescent="0.25">
      <c r="A31" s="1">
        <v>576</v>
      </c>
      <c r="B31" s="4">
        <v>8192</v>
      </c>
      <c r="C31" s="5">
        <f t="shared" si="0"/>
        <v>14</v>
      </c>
      <c r="D31" s="2">
        <f t="shared" si="5"/>
        <v>5.57861328125E-2</v>
      </c>
      <c r="E31" s="6">
        <f t="shared" si="4"/>
        <v>2.64892578125E-2</v>
      </c>
      <c r="F31" s="6">
        <f t="shared" si="1"/>
        <v>1.171875E-2</v>
      </c>
      <c r="G31" s="6">
        <f t="shared" si="2"/>
        <v>3.90625E-3</v>
      </c>
      <c r="H31" s="6">
        <f t="shared" si="3"/>
        <v>1.3671875E-2</v>
      </c>
    </row>
    <row r="32" spans="1:8" x14ac:dyDescent="0.25">
      <c r="A32" s="1">
        <v>624</v>
      </c>
      <c r="B32" s="4">
        <v>8192</v>
      </c>
      <c r="C32" s="5">
        <f t="shared" si="0"/>
        <v>13</v>
      </c>
      <c r="D32" s="2">
        <f t="shared" si="5"/>
        <v>5.975341796875E-2</v>
      </c>
      <c r="E32" s="6">
        <f t="shared" si="4"/>
        <v>3.729248046875E-2</v>
      </c>
      <c r="F32" s="6">
        <f t="shared" si="1"/>
        <v>5.859375E-3</v>
      </c>
      <c r="G32" s="6">
        <f t="shared" si="2"/>
        <v>3.90625E-3</v>
      </c>
      <c r="H32" s="6">
        <f t="shared" si="3"/>
        <v>1.26953125E-2</v>
      </c>
    </row>
    <row r="33" spans="1:8" x14ac:dyDescent="0.25">
      <c r="A33" s="1">
        <v>680</v>
      </c>
      <c r="B33" s="4">
        <v>8192</v>
      </c>
      <c r="C33" s="5">
        <f t="shared" si="0"/>
        <v>12</v>
      </c>
      <c r="D33" s="2">
        <f t="shared" si="5"/>
        <v>5.5908203125E-2</v>
      </c>
      <c r="E33" s="6">
        <f t="shared" si="4"/>
        <v>4.0283203125E-2</v>
      </c>
      <c r="F33" s="6">
        <f t="shared" si="1"/>
        <v>0</v>
      </c>
      <c r="G33" s="6">
        <f t="shared" si="2"/>
        <v>3.90625E-3</v>
      </c>
      <c r="H33" s="6">
        <f t="shared" si="3"/>
        <v>1.171875E-2</v>
      </c>
    </row>
    <row r="34" spans="1:8" x14ac:dyDescent="0.25">
      <c r="A34" s="1">
        <v>736</v>
      </c>
      <c r="B34" s="4">
        <v>8192</v>
      </c>
      <c r="C34" s="5">
        <f t="shared" si="0"/>
        <v>11</v>
      </c>
      <c r="D34" s="2">
        <f t="shared" si="5"/>
        <v>5.938720703125E-2</v>
      </c>
      <c r="E34" s="6">
        <f t="shared" si="4"/>
        <v>3.692626953125E-2</v>
      </c>
      <c r="F34" s="6">
        <f t="shared" si="1"/>
        <v>7.8125E-3</v>
      </c>
      <c r="G34" s="6">
        <f t="shared" si="2"/>
        <v>3.90625E-3</v>
      </c>
      <c r="H34" s="6">
        <f t="shared" si="3"/>
        <v>1.07421875E-2</v>
      </c>
    </row>
    <row r="35" spans="1:8" x14ac:dyDescent="0.25">
      <c r="A35" s="1">
        <v>816</v>
      </c>
      <c r="B35" s="4">
        <v>8192</v>
      </c>
      <c r="C35" s="5">
        <f t="shared" si="0"/>
        <v>10</v>
      </c>
      <c r="D35" s="2">
        <f t="shared" si="5"/>
        <v>6.18896484375E-2</v>
      </c>
      <c r="E35" s="6">
        <f t="shared" si="4"/>
        <v>4.82177734375E-2</v>
      </c>
      <c r="F35" s="6">
        <f t="shared" si="1"/>
        <v>0</v>
      </c>
      <c r="G35" s="6">
        <f t="shared" si="2"/>
        <v>3.90625E-3</v>
      </c>
      <c r="H35" s="6">
        <f t="shared" si="3"/>
        <v>9.765625E-3</v>
      </c>
    </row>
    <row r="36" spans="1:8" x14ac:dyDescent="0.25">
      <c r="A36" s="1">
        <v>904</v>
      </c>
      <c r="B36" s="4">
        <v>8192</v>
      </c>
      <c r="C36" s="5">
        <f t="shared" si="0"/>
        <v>9</v>
      </c>
      <c r="D36" s="2">
        <f t="shared" si="5"/>
        <v>6.341552734375E-2</v>
      </c>
      <c r="E36" s="6">
        <f t="shared" si="4"/>
        <v>4.779052734375E-2</v>
      </c>
      <c r="F36" s="6">
        <f t="shared" si="1"/>
        <v>2.9296875E-3</v>
      </c>
      <c r="G36" s="6">
        <f t="shared" si="2"/>
        <v>3.90625E-3</v>
      </c>
      <c r="H36" s="6">
        <f t="shared" si="3"/>
        <v>8.7890625E-3</v>
      </c>
    </row>
    <row r="37" spans="1:8" x14ac:dyDescent="0.25">
      <c r="A37" s="1">
        <v>1016</v>
      </c>
      <c r="B37" s="4">
        <v>8192</v>
      </c>
      <c r="C37" s="5">
        <f t="shared" si="0"/>
        <v>8</v>
      </c>
      <c r="D37" s="2">
        <f t="shared" si="5"/>
        <v>6.982421875E-2</v>
      </c>
      <c r="E37" s="6">
        <f t="shared" si="4"/>
        <v>5.419921875E-2</v>
      </c>
      <c r="F37" s="6">
        <f t="shared" si="1"/>
        <v>3.90625E-3</v>
      </c>
      <c r="G37" s="6">
        <f t="shared" si="2"/>
        <v>3.90625E-3</v>
      </c>
      <c r="H37" s="6">
        <f t="shared" si="3"/>
        <v>7.8125E-3</v>
      </c>
    </row>
    <row r="38" spans="1:8" x14ac:dyDescent="0.25">
      <c r="A38" s="1">
        <v>1088</v>
      </c>
      <c r="B38" s="4">
        <v>16384</v>
      </c>
      <c r="C38" s="5">
        <f t="shared" si="0"/>
        <v>15</v>
      </c>
      <c r="D38" s="2">
        <f t="shared" si="5"/>
        <v>4.3731689453125E-2</v>
      </c>
      <c r="E38" s="6">
        <f t="shared" si="4"/>
        <v>3.2501220703125E-2</v>
      </c>
      <c r="F38" s="6">
        <f t="shared" si="1"/>
        <v>1.953125E-3</v>
      </c>
      <c r="G38" s="6">
        <f t="shared" si="2"/>
        <v>1.953125E-3</v>
      </c>
      <c r="H38" s="6">
        <f t="shared" si="3"/>
        <v>7.32421875E-3</v>
      </c>
    </row>
    <row r="39" spans="1:8" x14ac:dyDescent="0.25">
      <c r="A39" s="1">
        <v>1168</v>
      </c>
      <c r="B39" s="4">
        <v>16384</v>
      </c>
      <c r="C39" s="5">
        <f t="shared" si="0"/>
        <v>14</v>
      </c>
      <c r="D39" s="2">
        <f t="shared" si="5"/>
        <v>4.254150390625E-2</v>
      </c>
      <c r="E39" s="6">
        <f t="shared" si="4"/>
        <v>3.375244140625E-2</v>
      </c>
      <c r="F39" s="6">
        <f t="shared" si="1"/>
        <v>0</v>
      </c>
      <c r="G39" s="6">
        <f t="shared" si="2"/>
        <v>1.953125E-3</v>
      </c>
      <c r="H39" s="6">
        <f t="shared" si="3"/>
        <v>6.8359375E-3</v>
      </c>
    </row>
    <row r="40" spans="1:8" x14ac:dyDescent="0.25">
      <c r="A40" s="1">
        <v>1256</v>
      </c>
      <c r="B40" s="4">
        <v>16384</v>
      </c>
      <c r="C40" s="5">
        <f t="shared" si="0"/>
        <v>13</v>
      </c>
      <c r="D40" s="2">
        <f t="shared" si="5"/>
        <v>4.4281005859375E-2</v>
      </c>
      <c r="E40" s="6">
        <f t="shared" si="4"/>
        <v>3.4515380859375E-2</v>
      </c>
      <c r="F40" s="6">
        <f t="shared" si="1"/>
        <v>1.46484375E-3</v>
      </c>
      <c r="G40" s="6">
        <f t="shared" si="2"/>
        <v>1.953125E-3</v>
      </c>
      <c r="H40" s="6">
        <f t="shared" si="3"/>
        <v>6.34765625E-3</v>
      </c>
    </row>
    <row r="41" spans="1:8" x14ac:dyDescent="0.25">
      <c r="A41" s="1">
        <v>1360</v>
      </c>
      <c r="B41" s="4">
        <v>16384</v>
      </c>
      <c r="C41" s="5">
        <f t="shared" si="0"/>
        <v>12</v>
      </c>
      <c r="D41" s="2">
        <f t="shared" si="5"/>
        <v>4.74853515625E-2</v>
      </c>
      <c r="E41" s="6">
        <f t="shared" si="4"/>
        <v>3.77197265625E-2</v>
      </c>
      <c r="F41" s="6">
        <f t="shared" si="1"/>
        <v>1.953125E-3</v>
      </c>
      <c r="G41" s="6">
        <f t="shared" si="2"/>
        <v>1.953125E-3</v>
      </c>
      <c r="H41" s="6">
        <f t="shared" si="3"/>
        <v>5.859375E-3</v>
      </c>
    </row>
    <row r="42" spans="1:8" x14ac:dyDescent="0.25">
      <c r="A42" s="1">
        <v>1480</v>
      </c>
      <c r="B42" s="4">
        <v>16384</v>
      </c>
      <c r="C42" s="5">
        <f t="shared" si="0"/>
        <v>11</v>
      </c>
      <c r="D42" s="2">
        <f t="shared" si="5"/>
        <v>5.1666259765625E-2</v>
      </c>
      <c r="E42" s="6">
        <f t="shared" si="4"/>
        <v>3.9947509765625E-2</v>
      </c>
      <c r="F42" s="6">
        <f t="shared" si="1"/>
        <v>4.39453125E-3</v>
      </c>
      <c r="G42" s="6">
        <f t="shared" si="2"/>
        <v>1.953125E-3</v>
      </c>
      <c r="H42" s="6">
        <f t="shared" si="3"/>
        <v>5.37109375E-3</v>
      </c>
    </row>
    <row r="43" spans="1:8" x14ac:dyDescent="0.25">
      <c r="A43" s="1">
        <v>1632</v>
      </c>
      <c r="B43" s="4">
        <v>16384</v>
      </c>
      <c r="C43" s="5">
        <f t="shared" si="0"/>
        <v>10</v>
      </c>
      <c r="D43" s="2">
        <f t="shared" si="5"/>
        <v>5.487060546875E-2</v>
      </c>
      <c r="E43" s="6">
        <f t="shared" si="4"/>
        <v>4.608154296875E-2</v>
      </c>
      <c r="F43" s="6">
        <f t="shared" si="1"/>
        <v>1.953125E-3</v>
      </c>
      <c r="G43" s="6">
        <f t="shared" si="2"/>
        <v>1.953125E-3</v>
      </c>
      <c r="H43" s="6">
        <f t="shared" si="3"/>
        <v>4.8828125E-3</v>
      </c>
    </row>
    <row r="44" spans="1:8" x14ac:dyDescent="0.25">
      <c r="A44" s="1">
        <v>1816</v>
      </c>
      <c r="B44" s="4">
        <v>16384</v>
      </c>
      <c r="C44" s="5">
        <f t="shared" si="0"/>
        <v>9</v>
      </c>
      <c r="D44" s="2">
        <f t="shared" si="5"/>
        <v>5.7098388671875E-2</v>
      </c>
      <c r="E44" s="6">
        <f t="shared" si="4"/>
        <v>5.0262451171875E-2</v>
      </c>
      <c r="F44" s="6">
        <f t="shared" si="1"/>
        <v>4.8828125E-4</v>
      </c>
      <c r="G44" s="6">
        <f t="shared" si="2"/>
        <v>1.953125E-3</v>
      </c>
      <c r="H44" s="6">
        <f t="shared" si="3"/>
        <v>4.39453125E-3</v>
      </c>
    </row>
    <row r="45" spans="1:8" x14ac:dyDescent="0.25">
      <c r="A45" s="1">
        <v>2040</v>
      </c>
      <c r="B45" s="4">
        <v>16384</v>
      </c>
      <c r="C45" s="5">
        <f t="shared" si="0"/>
        <v>8</v>
      </c>
      <c r="D45" s="2">
        <f t="shared" si="5"/>
        <v>6.2255859375E-2</v>
      </c>
      <c r="E45" s="6">
        <f t="shared" si="4"/>
        <v>5.4443359375E-2</v>
      </c>
      <c r="F45" s="6">
        <f t="shared" si="1"/>
        <v>1.953125E-3</v>
      </c>
      <c r="G45" s="6">
        <f t="shared" si="2"/>
        <v>1.953125E-3</v>
      </c>
      <c r="H45" s="6">
        <f t="shared" si="3"/>
        <v>3.90625E-3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40" workbookViewId="0">
      <selection activeCell="G64" sqref="G64"/>
    </sheetView>
  </sheetViews>
  <sheetFormatPr baseColWidth="10" defaultRowHeight="15" x14ac:dyDescent="0.25"/>
  <cols>
    <col min="1" max="1" width="8" style="1" customWidth="1"/>
    <col min="2" max="3" width="8" style="4" customWidth="1"/>
    <col min="4" max="4" width="8.28515625" style="2" customWidth="1"/>
    <col min="5" max="5" width="17.28515625" style="6" customWidth="1"/>
    <col min="6" max="7" width="17.28515625" style="12" customWidth="1"/>
  </cols>
  <sheetData>
    <row r="1" spans="1:7" ht="61.9" customHeight="1" thickBot="1" x14ac:dyDescent="0.3">
      <c r="A1" s="15" t="s">
        <v>18</v>
      </c>
      <c r="B1" s="16"/>
      <c r="C1" s="16"/>
      <c r="D1" s="16"/>
      <c r="E1" s="16"/>
      <c r="F1" s="16"/>
      <c r="G1" s="16"/>
    </row>
    <row r="2" spans="1:7" ht="15.75" thickBot="1" x14ac:dyDescent="0.3">
      <c r="A2" s="3" t="s">
        <v>2</v>
      </c>
      <c r="B2" s="3" t="s">
        <v>11</v>
      </c>
      <c r="C2" s="3" t="s">
        <v>12</v>
      </c>
      <c r="D2" s="8" t="s">
        <v>1</v>
      </c>
      <c r="E2" s="7" t="s">
        <v>14</v>
      </c>
      <c r="F2" s="11" t="s">
        <v>13</v>
      </c>
      <c r="G2" s="11" t="s">
        <v>8</v>
      </c>
    </row>
    <row r="3" spans="1:7" x14ac:dyDescent="0.25">
      <c r="A3" s="9">
        <v>256</v>
      </c>
      <c r="B3" s="10">
        <v>1</v>
      </c>
      <c r="C3" s="10">
        <v>256</v>
      </c>
    </row>
    <row r="4" spans="1:7" x14ac:dyDescent="0.25">
      <c r="A4" s="9">
        <v>512</v>
      </c>
      <c r="B4" s="10">
        <v>1</v>
      </c>
      <c r="C4" s="10">
        <v>512</v>
      </c>
    </row>
    <row r="5" spans="1:7" x14ac:dyDescent="0.25">
      <c r="A5" s="9">
        <v>768</v>
      </c>
      <c r="B5" s="10">
        <v>3</v>
      </c>
      <c r="C5" s="10">
        <v>256</v>
      </c>
    </row>
    <row r="6" spans="1:7" x14ac:dyDescent="0.25">
      <c r="A6" s="9">
        <v>1024</v>
      </c>
      <c r="B6" s="10">
        <v>1</v>
      </c>
      <c r="C6" s="10">
        <v>1024</v>
      </c>
    </row>
    <row r="7" spans="1:7" x14ac:dyDescent="0.25">
      <c r="A7" s="9">
        <v>1280</v>
      </c>
      <c r="B7" s="10">
        <v>5</v>
      </c>
      <c r="C7" s="10">
        <v>256</v>
      </c>
    </row>
    <row r="8" spans="1:7" x14ac:dyDescent="0.25">
      <c r="A8" s="9">
        <v>1536</v>
      </c>
      <c r="B8" s="10">
        <v>3</v>
      </c>
      <c r="C8" s="10">
        <v>512</v>
      </c>
    </row>
    <row r="9" spans="1:7" x14ac:dyDescent="0.25">
      <c r="A9" s="9">
        <v>1792</v>
      </c>
      <c r="B9" s="10">
        <v>7</v>
      </c>
      <c r="C9" s="10">
        <v>256</v>
      </c>
    </row>
    <row r="10" spans="1:7" x14ac:dyDescent="0.25">
      <c r="A10" s="9">
        <v>2048</v>
      </c>
      <c r="B10" s="10">
        <v>1</v>
      </c>
      <c r="C10" s="10">
        <v>2048</v>
      </c>
    </row>
    <row r="11" spans="1:7" x14ac:dyDescent="0.25">
      <c r="A11" s="1">
        <v>2304</v>
      </c>
      <c r="B11" s="4">
        <v>9</v>
      </c>
      <c r="C11" s="4">
        <v>256</v>
      </c>
      <c r="D11" s="2">
        <f t="shared" ref="D11:D58" si="0">SUM(E11:G11)</f>
        <v>5.9244791666666664E-2</v>
      </c>
      <c r="E11" s="6">
        <f t="shared" ref="E11:E58" si="1">0.5*(A11-A10-1)/A11</f>
        <v>5.5338541666666664E-2</v>
      </c>
      <c r="F11" s="12">
        <f t="shared" ref="F11:F58" si="2">(C11/256)/A11</f>
        <v>4.3402777777777775E-4</v>
      </c>
      <c r="G11" s="12">
        <f t="shared" ref="G11:G58" si="3">Metadata_Size/A11</f>
        <v>3.472222222222222E-3</v>
      </c>
    </row>
    <row r="12" spans="1:7" x14ac:dyDescent="0.25">
      <c r="A12" s="1">
        <v>2560</v>
      </c>
      <c r="B12" s="4">
        <v>5</v>
      </c>
      <c r="C12" s="4">
        <v>512</v>
      </c>
      <c r="D12" s="2">
        <f t="shared" si="0"/>
        <v>5.37109375E-2</v>
      </c>
      <c r="E12" s="6">
        <f t="shared" si="1"/>
        <v>4.98046875E-2</v>
      </c>
      <c r="F12" s="12">
        <f t="shared" si="2"/>
        <v>7.8125000000000004E-4</v>
      </c>
      <c r="G12" s="12">
        <f t="shared" si="3"/>
        <v>3.1250000000000002E-3</v>
      </c>
    </row>
    <row r="13" spans="1:7" x14ac:dyDescent="0.25">
      <c r="A13" s="1">
        <v>2816</v>
      </c>
      <c r="B13" s="4">
        <v>11</v>
      </c>
      <c r="C13" s="4">
        <v>256</v>
      </c>
      <c r="D13" s="2">
        <f t="shared" si="0"/>
        <v>4.8473011363636367E-2</v>
      </c>
      <c r="E13" s="6">
        <f t="shared" si="1"/>
        <v>4.527698863636364E-2</v>
      </c>
      <c r="F13" s="12">
        <f t="shared" si="2"/>
        <v>3.5511363636363637E-4</v>
      </c>
      <c r="G13" s="12">
        <f t="shared" si="3"/>
        <v>2.840909090909091E-3</v>
      </c>
    </row>
    <row r="14" spans="1:7" x14ac:dyDescent="0.25">
      <c r="A14" s="1">
        <v>3072</v>
      </c>
      <c r="B14" s="4">
        <v>3</v>
      </c>
      <c r="C14" s="4">
        <v>1024</v>
      </c>
      <c r="D14" s="2">
        <f t="shared" si="0"/>
        <v>4.541015625E-2</v>
      </c>
      <c r="E14" s="6">
        <f t="shared" si="1"/>
        <v>4.150390625E-2</v>
      </c>
      <c r="F14" s="12">
        <f t="shared" si="2"/>
        <v>1.3020833333333333E-3</v>
      </c>
      <c r="G14" s="12">
        <f t="shared" si="3"/>
        <v>2.6041666666666665E-3</v>
      </c>
    </row>
    <row r="15" spans="1:7" x14ac:dyDescent="0.25">
      <c r="A15" s="1">
        <v>3328</v>
      </c>
      <c r="B15" s="4">
        <v>13</v>
      </c>
      <c r="C15" s="4">
        <v>256</v>
      </c>
      <c r="D15" s="2">
        <f t="shared" si="0"/>
        <v>4.1015625E-2</v>
      </c>
      <c r="E15" s="6">
        <f t="shared" si="1"/>
        <v>3.831129807692308E-2</v>
      </c>
      <c r="F15" s="12">
        <f t="shared" si="2"/>
        <v>3.0048076923076925E-4</v>
      </c>
      <c r="G15" s="12">
        <f t="shared" si="3"/>
        <v>2.403846153846154E-3</v>
      </c>
    </row>
    <row r="16" spans="1:7" x14ac:dyDescent="0.25">
      <c r="A16" s="1">
        <v>3584</v>
      </c>
      <c r="B16" s="4">
        <v>7</v>
      </c>
      <c r="C16" s="4">
        <v>512</v>
      </c>
      <c r="D16" s="2">
        <f t="shared" si="0"/>
        <v>3.8364955357142856E-2</v>
      </c>
      <c r="E16" s="6">
        <f t="shared" si="1"/>
        <v>3.5574776785714288E-2</v>
      </c>
      <c r="F16" s="12">
        <f t="shared" si="2"/>
        <v>5.5803571428571425E-4</v>
      </c>
      <c r="G16" s="12">
        <f t="shared" si="3"/>
        <v>2.232142857142857E-3</v>
      </c>
    </row>
    <row r="17" spans="1:7" x14ac:dyDescent="0.25">
      <c r="A17" s="1">
        <v>3840</v>
      </c>
      <c r="B17" s="4">
        <v>15</v>
      </c>
      <c r="C17" s="4">
        <v>256</v>
      </c>
      <c r="D17" s="2">
        <f t="shared" si="0"/>
        <v>3.5546874999999999E-2</v>
      </c>
      <c r="E17" s="6">
        <f t="shared" si="1"/>
        <v>3.3203125E-2</v>
      </c>
      <c r="F17" s="12">
        <f t="shared" si="2"/>
        <v>2.6041666666666666E-4</v>
      </c>
      <c r="G17" s="12">
        <f t="shared" si="3"/>
        <v>2.0833333333333333E-3</v>
      </c>
    </row>
    <row r="18" spans="1:7" x14ac:dyDescent="0.25">
      <c r="A18" s="1">
        <v>4096</v>
      </c>
      <c r="B18" s="4">
        <v>1</v>
      </c>
      <c r="C18" s="4">
        <v>4096</v>
      </c>
      <c r="D18" s="2">
        <f t="shared" si="0"/>
        <v>3.69873046875E-2</v>
      </c>
      <c r="E18" s="6">
        <f t="shared" si="1"/>
        <v>3.11279296875E-2</v>
      </c>
      <c r="F18" s="12">
        <f t="shared" si="2"/>
        <v>3.90625E-3</v>
      </c>
      <c r="G18" s="12">
        <f t="shared" si="3"/>
        <v>1.953125E-3</v>
      </c>
    </row>
    <row r="19" spans="1:7" x14ac:dyDescent="0.25">
      <c r="A19" s="1">
        <v>4608</v>
      </c>
      <c r="B19" s="4">
        <v>9</v>
      </c>
      <c r="C19" s="4">
        <v>512</v>
      </c>
      <c r="D19" s="2">
        <f t="shared" si="0"/>
        <v>5.76171875E-2</v>
      </c>
      <c r="E19" s="6">
        <f t="shared" si="1"/>
        <v>5.5447048611111112E-2</v>
      </c>
      <c r="F19" s="12">
        <f t="shared" si="2"/>
        <v>4.3402777777777775E-4</v>
      </c>
      <c r="G19" s="12">
        <f t="shared" si="3"/>
        <v>1.736111111111111E-3</v>
      </c>
    </row>
    <row r="20" spans="1:7" x14ac:dyDescent="0.25">
      <c r="A20" s="1">
        <v>5120</v>
      </c>
      <c r="B20" s="4">
        <v>5</v>
      </c>
      <c r="C20" s="4">
        <v>1024</v>
      </c>
      <c r="D20" s="2">
        <f t="shared" si="0"/>
        <v>5.224609375E-2</v>
      </c>
      <c r="E20" s="6">
        <f t="shared" si="1"/>
        <v>4.9902343750000001E-2</v>
      </c>
      <c r="F20" s="12">
        <f t="shared" si="2"/>
        <v>7.8125000000000004E-4</v>
      </c>
      <c r="G20" s="12">
        <f t="shared" si="3"/>
        <v>1.5625000000000001E-3</v>
      </c>
    </row>
    <row r="21" spans="1:7" x14ac:dyDescent="0.25">
      <c r="A21" s="1">
        <v>5632</v>
      </c>
      <c r="B21" s="4">
        <v>11</v>
      </c>
      <c r="C21" s="4">
        <v>512</v>
      </c>
      <c r="D21" s="2">
        <f t="shared" si="0"/>
        <v>4.7141335227272728E-2</v>
      </c>
      <c r="E21" s="6">
        <f t="shared" si="1"/>
        <v>4.5365767045454544E-2</v>
      </c>
      <c r="F21" s="12">
        <f t="shared" si="2"/>
        <v>3.5511363636363637E-4</v>
      </c>
      <c r="G21" s="12">
        <f t="shared" si="3"/>
        <v>1.4204545454545455E-3</v>
      </c>
    </row>
    <row r="22" spans="1:7" x14ac:dyDescent="0.25">
      <c r="A22" s="1">
        <v>6144</v>
      </c>
      <c r="B22" s="4">
        <v>3</v>
      </c>
      <c r="C22" s="4">
        <v>2048</v>
      </c>
      <c r="D22" s="2">
        <f t="shared" si="0"/>
        <v>4.4189453125000007E-2</v>
      </c>
      <c r="E22" s="6">
        <f t="shared" si="1"/>
        <v>4.1585286458333336E-2</v>
      </c>
      <c r="F22" s="12">
        <f t="shared" si="2"/>
        <v>1.3020833333333333E-3</v>
      </c>
      <c r="G22" s="12">
        <f t="shared" si="3"/>
        <v>1.3020833333333333E-3</v>
      </c>
    </row>
    <row r="23" spans="1:7" x14ac:dyDescent="0.25">
      <c r="A23" s="1">
        <v>6656</v>
      </c>
      <c r="B23" s="4">
        <v>13</v>
      </c>
      <c r="C23" s="4">
        <v>512</v>
      </c>
      <c r="D23" s="2">
        <f t="shared" si="0"/>
        <v>3.9888822115384616E-2</v>
      </c>
      <c r="E23" s="6">
        <f t="shared" si="1"/>
        <v>3.8386418269230768E-2</v>
      </c>
      <c r="F23" s="12">
        <f t="shared" si="2"/>
        <v>3.0048076923076925E-4</v>
      </c>
      <c r="G23" s="12">
        <f t="shared" si="3"/>
        <v>1.201923076923077E-3</v>
      </c>
    </row>
    <row r="24" spans="1:7" x14ac:dyDescent="0.25">
      <c r="A24" s="1">
        <v>7168</v>
      </c>
      <c r="B24" s="4">
        <v>7</v>
      </c>
      <c r="C24" s="4">
        <v>1024</v>
      </c>
      <c r="D24" s="2">
        <f t="shared" si="0"/>
        <v>3.7318638392857144E-2</v>
      </c>
      <c r="E24" s="6">
        <f t="shared" si="1"/>
        <v>3.564453125E-2</v>
      </c>
      <c r="F24" s="12">
        <f t="shared" si="2"/>
        <v>5.5803571428571425E-4</v>
      </c>
      <c r="G24" s="12">
        <f t="shared" si="3"/>
        <v>1.1160714285714285E-3</v>
      </c>
    </row>
    <row r="25" spans="1:7" x14ac:dyDescent="0.25">
      <c r="A25" s="1">
        <v>7680</v>
      </c>
      <c r="B25" s="4">
        <v>15</v>
      </c>
      <c r="C25" s="4">
        <v>512</v>
      </c>
      <c r="D25" s="2">
        <f t="shared" si="0"/>
        <v>3.4570312500000006E-2</v>
      </c>
      <c r="E25" s="6">
        <f t="shared" si="1"/>
        <v>3.326822916666667E-2</v>
      </c>
      <c r="F25" s="12">
        <f t="shared" si="2"/>
        <v>2.6041666666666666E-4</v>
      </c>
      <c r="G25" s="12">
        <f t="shared" si="3"/>
        <v>1.0416666666666667E-3</v>
      </c>
    </row>
    <row r="26" spans="1:7" x14ac:dyDescent="0.25">
      <c r="A26" s="1">
        <v>8192</v>
      </c>
      <c r="B26" s="4">
        <v>1</v>
      </c>
      <c r="C26" s="4">
        <v>8192</v>
      </c>
      <c r="D26" s="2">
        <f t="shared" si="0"/>
        <v>3.607177734375E-2</v>
      </c>
      <c r="E26" s="6">
        <f t="shared" si="1"/>
        <v>3.118896484375E-2</v>
      </c>
      <c r="F26" s="12">
        <f t="shared" si="2"/>
        <v>3.90625E-3</v>
      </c>
      <c r="G26" s="12">
        <f t="shared" si="3"/>
        <v>9.765625E-4</v>
      </c>
    </row>
    <row r="27" spans="1:7" x14ac:dyDescent="0.25">
      <c r="A27" s="1">
        <v>9216</v>
      </c>
      <c r="B27" s="4">
        <v>9</v>
      </c>
      <c r="C27" s="4">
        <v>1024</v>
      </c>
      <c r="D27" s="2">
        <f t="shared" si="0"/>
        <v>5.6803385416666664E-2</v>
      </c>
      <c r="E27" s="6">
        <f t="shared" si="1"/>
        <v>5.5501302083333336E-2</v>
      </c>
      <c r="F27" s="12">
        <f t="shared" si="2"/>
        <v>4.3402777777777775E-4</v>
      </c>
      <c r="G27" s="12">
        <f t="shared" si="3"/>
        <v>8.6805555555555551E-4</v>
      </c>
    </row>
    <row r="28" spans="1:7" x14ac:dyDescent="0.25">
      <c r="A28" s="1">
        <v>10240</v>
      </c>
      <c r="B28" s="4">
        <v>5</v>
      </c>
      <c r="C28" s="4">
        <v>2048</v>
      </c>
      <c r="D28" s="2">
        <f t="shared" si="0"/>
        <v>5.1513671874999993E-2</v>
      </c>
      <c r="E28" s="6">
        <f t="shared" si="1"/>
        <v>4.9951171874999999E-2</v>
      </c>
      <c r="F28" s="12">
        <f t="shared" si="2"/>
        <v>7.8125000000000004E-4</v>
      </c>
      <c r="G28" s="12">
        <f t="shared" si="3"/>
        <v>7.8125000000000004E-4</v>
      </c>
    </row>
    <row r="29" spans="1:7" x14ac:dyDescent="0.25">
      <c r="A29" s="1">
        <v>11264</v>
      </c>
      <c r="B29" s="4">
        <v>11</v>
      </c>
      <c r="C29" s="4">
        <v>1024</v>
      </c>
      <c r="D29" s="2">
        <f t="shared" si="0"/>
        <v>4.6475497159090912E-2</v>
      </c>
      <c r="E29" s="6">
        <f t="shared" si="1"/>
        <v>4.541015625E-2</v>
      </c>
      <c r="F29" s="12">
        <f t="shared" si="2"/>
        <v>3.5511363636363637E-4</v>
      </c>
      <c r="G29" s="12">
        <f t="shared" si="3"/>
        <v>7.1022727272727275E-4</v>
      </c>
    </row>
    <row r="30" spans="1:7" x14ac:dyDescent="0.25">
      <c r="A30" s="1">
        <v>12288</v>
      </c>
      <c r="B30" s="4">
        <v>3</v>
      </c>
      <c r="C30" s="4">
        <v>4096</v>
      </c>
      <c r="D30" s="2">
        <f t="shared" si="0"/>
        <v>4.35791015625E-2</v>
      </c>
      <c r="E30" s="6">
        <f t="shared" si="1"/>
        <v>4.16259765625E-2</v>
      </c>
      <c r="F30" s="12">
        <f t="shared" si="2"/>
        <v>1.3020833333333333E-3</v>
      </c>
      <c r="G30" s="12">
        <f t="shared" si="3"/>
        <v>6.5104166666666663E-4</v>
      </c>
    </row>
    <row r="31" spans="1:7" x14ac:dyDescent="0.25">
      <c r="A31" s="1">
        <v>13312</v>
      </c>
      <c r="B31" s="4">
        <v>13</v>
      </c>
      <c r="C31" s="4">
        <v>1024</v>
      </c>
      <c r="D31" s="2">
        <f t="shared" si="0"/>
        <v>3.932542067307692E-2</v>
      </c>
      <c r="E31" s="6">
        <f t="shared" si="1"/>
        <v>3.8423978365384616E-2</v>
      </c>
      <c r="F31" s="12">
        <f t="shared" si="2"/>
        <v>3.0048076923076925E-4</v>
      </c>
      <c r="G31" s="12">
        <f t="shared" si="3"/>
        <v>6.0096153846153849E-4</v>
      </c>
    </row>
    <row r="32" spans="1:7" x14ac:dyDescent="0.25">
      <c r="A32" s="1">
        <v>14336</v>
      </c>
      <c r="B32" s="4">
        <v>7</v>
      </c>
      <c r="C32" s="4">
        <v>2048</v>
      </c>
      <c r="D32" s="2">
        <f t="shared" si="0"/>
        <v>3.6795479910714281E-2</v>
      </c>
      <c r="E32" s="6">
        <f t="shared" si="1"/>
        <v>3.5679408482142856E-2</v>
      </c>
      <c r="F32" s="12">
        <f t="shared" si="2"/>
        <v>5.5803571428571425E-4</v>
      </c>
      <c r="G32" s="12">
        <f t="shared" si="3"/>
        <v>5.5803571428571425E-4</v>
      </c>
    </row>
    <row r="33" spans="1:7" x14ac:dyDescent="0.25">
      <c r="A33" s="1">
        <v>15360</v>
      </c>
      <c r="B33" s="4">
        <v>15</v>
      </c>
      <c r="C33" s="4">
        <v>1024</v>
      </c>
      <c r="D33" s="2">
        <f t="shared" si="0"/>
        <v>3.4082031249999999E-2</v>
      </c>
      <c r="E33" s="6">
        <f t="shared" si="1"/>
        <v>3.3300781250000001E-2</v>
      </c>
      <c r="F33" s="12">
        <f t="shared" si="2"/>
        <v>2.6041666666666666E-4</v>
      </c>
      <c r="G33" s="12">
        <f t="shared" si="3"/>
        <v>5.2083333333333333E-4</v>
      </c>
    </row>
    <row r="34" spans="1:7" x14ac:dyDescent="0.25">
      <c r="A34" s="1">
        <v>16384</v>
      </c>
      <c r="B34" s="4">
        <v>1</v>
      </c>
      <c r="C34" s="4">
        <v>16384</v>
      </c>
      <c r="D34" s="2">
        <f t="shared" si="0"/>
        <v>3.5614013671875E-2</v>
      </c>
      <c r="E34" s="6">
        <f t="shared" si="1"/>
        <v>3.1219482421875E-2</v>
      </c>
      <c r="F34" s="12">
        <f t="shared" si="2"/>
        <v>3.90625E-3</v>
      </c>
      <c r="G34" s="12">
        <f t="shared" si="3"/>
        <v>4.8828125E-4</v>
      </c>
    </row>
    <row r="35" spans="1:7" x14ac:dyDescent="0.25">
      <c r="A35" s="1">
        <v>18432</v>
      </c>
      <c r="B35" s="4">
        <v>9</v>
      </c>
      <c r="C35" s="4">
        <v>2048</v>
      </c>
      <c r="D35" s="2">
        <f t="shared" si="0"/>
        <v>5.6396484375E-2</v>
      </c>
      <c r="E35" s="6">
        <f t="shared" si="1"/>
        <v>5.5528428819444448E-2</v>
      </c>
      <c r="F35" s="12">
        <f t="shared" si="2"/>
        <v>4.3402777777777775E-4</v>
      </c>
      <c r="G35" s="12">
        <f t="shared" si="3"/>
        <v>4.3402777777777775E-4</v>
      </c>
    </row>
    <row r="36" spans="1:7" x14ac:dyDescent="0.25">
      <c r="A36" s="1">
        <v>20480</v>
      </c>
      <c r="B36" s="4">
        <v>5</v>
      </c>
      <c r="C36" s="4">
        <v>4096</v>
      </c>
      <c r="D36" s="2">
        <f t="shared" si="0"/>
        <v>5.1147460937499993E-2</v>
      </c>
      <c r="E36" s="6">
        <f t="shared" si="1"/>
        <v>4.9975585937499997E-2</v>
      </c>
      <c r="F36" s="12">
        <f t="shared" si="2"/>
        <v>7.8125000000000004E-4</v>
      </c>
      <c r="G36" s="12">
        <f t="shared" si="3"/>
        <v>3.9062500000000002E-4</v>
      </c>
    </row>
    <row r="37" spans="1:7" x14ac:dyDescent="0.25">
      <c r="A37" s="1">
        <v>22528</v>
      </c>
      <c r="B37" s="4">
        <v>11</v>
      </c>
      <c r="C37" s="4">
        <v>2048</v>
      </c>
      <c r="D37" s="2">
        <f t="shared" si="0"/>
        <v>4.6142578125000007E-2</v>
      </c>
      <c r="E37" s="6">
        <f t="shared" si="1"/>
        <v>4.5432350852272728E-2</v>
      </c>
      <c r="F37" s="12">
        <f t="shared" si="2"/>
        <v>3.5511363636363637E-4</v>
      </c>
      <c r="G37" s="12">
        <f t="shared" si="3"/>
        <v>3.5511363636363637E-4</v>
      </c>
    </row>
    <row r="38" spans="1:7" x14ac:dyDescent="0.25">
      <c r="A38" s="1">
        <v>24576</v>
      </c>
      <c r="B38" s="4">
        <v>3</v>
      </c>
      <c r="C38" s="4">
        <v>8192</v>
      </c>
      <c r="D38" s="2">
        <f t="shared" si="0"/>
        <v>4.3273925781250007E-2</v>
      </c>
      <c r="E38" s="6">
        <f t="shared" si="1"/>
        <v>4.1646321614583336E-2</v>
      </c>
      <c r="F38" s="12">
        <f t="shared" si="2"/>
        <v>1.3020833333333333E-3</v>
      </c>
      <c r="G38" s="12">
        <f t="shared" si="3"/>
        <v>3.2552083333333332E-4</v>
      </c>
    </row>
    <row r="39" spans="1:7" x14ac:dyDescent="0.25">
      <c r="A39" s="1">
        <v>26624</v>
      </c>
      <c r="B39" s="4">
        <v>13</v>
      </c>
      <c r="C39" s="4">
        <v>2048</v>
      </c>
      <c r="D39" s="2">
        <f t="shared" si="0"/>
        <v>3.9043719951923073E-2</v>
      </c>
      <c r="E39" s="6">
        <f t="shared" si="1"/>
        <v>3.8442758413461536E-2</v>
      </c>
      <c r="F39" s="12">
        <f t="shared" si="2"/>
        <v>3.0048076923076925E-4</v>
      </c>
      <c r="G39" s="12">
        <f t="shared" si="3"/>
        <v>3.0048076923076925E-4</v>
      </c>
    </row>
    <row r="40" spans="1:7" x14ac:dyDescent="0.25">
      <c r="A40" s="1">
        <v>28672</v>
      </c>
      <c r="B40" s="4">
        <v>7</v>
      </c>
      <c r="C40" s="4">
        <v>4096</v>
      </c>
      <c r="D40" s="2">
        <f t="shared" si="0"/>
        <v>3.6533900669642856E-2</v>
      </c>
      <c r="E40" s="6">
        <f t="shared" si="1"/>
        <v>3.5696847098214288E-2</v>
      </c>
      <c r="F40" s="12">
        <f t="shared" si="2"/>
        <v>5.5803571428571425E-4</v>
      </c>
      <c r="G40" s="12">
        <f t="shared" si="3"/>
        <v>2.7901785714285713E-4</v>
      </c>
    </row>
    <row r="41" spans="1:7" x14ac:dyDescent="0.25">
      <c r="A41" s="1">
        <v>30720</v>
      </c>
      <c r="B41" s="4">
        <v>15</v>
      </c>
      <c r="C41" s="4">
        <v>2048</v>
      </c>
      <c r="D41" s="2">
        <f t="shared" si="0"/>
        <v>3.3837890624999999E-2</v>
      </c>
      <c r="E41" s="6">
        <f t="shared" si="1"/>
        <v>3.3317057291666667E-2</v>
      </c>
      <c r="F41" s="12">
        <f t="shared" si="2"/>
        <v>2.6041666666666666E-4</v>
      </c>
      <c r="G41" s="12">
        <f t="shared" si="3"/>
        <v>2.6041666666666666E-4</v>
      </c>
    </row>
    <row r="42" spans="1:7" x14ac:dyDescent="0.25">
      <c r="A42" s="1">
        <v>36864</v>
      </c>
      <c r="B42" s="4">
        <v>9</v>
      </c>
      <c r="C42" s="4">
        <v>4096</v>
      </c>
      <c r="D42" s="2">
        <f t="shared" si="0"/>
        <v>8.3970811631944448E-2</v>
      </c>
      <c r="E42" s="6">
        <f t="shared" si="1"/>
        <v>8.3319769965277776E-2</v>
      </c>
      <c r="F42" s="12">
        <f t="shared" si="2"/>
        <v>4.3402777777777775E-4</v>
      </c>
      <c r="G42" s="12">
        <f t="shared" si="3"/>
        <v>2.1701388888888888E-4</v>
      </c>
    </row>
    <row r="43" spans="1:7" x14ac:dyDescent="0.25">
      <c r="A43" s="1">
        <v>40960</v>
      </c>
      <c r="B43" s="4">
        <v>5</v>
      </c>
      <c r="C43" s="4">
        <v>8192</v>
      </c>
      <c r="D43" s="2">
        <f t="shared" si="0"/>
        <v>5.096435546875E-2</v>
      </c>
      <c r="E43" s="6">
        <f t="shared" si="1"/>
        <v>4.998779296875E-2</v>
      </c>
      <c r="F43" s="12">
        <f t="shared" si="2"/>
        <v>7.8125000000000004E-4</v>
      </c>
      <c r="G43" s="12">
        <f t="shared" si="3"/>
        <v>1.9531250000000001E-4</v>
      </c>
    </row>
    <row r="44" spans="1:7" x14ac:dyDescent="0.25">
      <c r="A44" s="1">
        <v>45056</v>
      </c>
      <c r="B44" s="4">
        <v>11</v>
      </c>
      <c r="C44" s="4">
        <v>4096</v>
      </c>
      <c r="D44" s="2">
        <f t="shared" si="0"/>
        <v>4.5976118607954544E-2</v>
      </c>
      <c r="E44" s="6">
        <f t="shared" si="1"/>
        <v>4.5443448153409088E-2</v>
      </c>
      <c r="F44" s="12">
        <f t="shared" si="2"/>
        <v>3.5511363636363637E-4</v>
      </c>
      <c r="G44" s="12">
        <f t="shared" si="3"/>
        <v>1.7755681818181819E-4</v>
      </c>
    </row>
    <row r="45" spans="1:7" x14ac:dyDescent="0.25">
      <c r="A45" s="1">
        <v>49152</v>
      </c>
      <c r="B45" s="4">
        <v>3</v>
      </c>
      <c r="C45" s="4">
        <v>16384</v>
      </c>
      <c r="D45" s="2">
        <f t="shared" si="0"/>
        <v>4.3121337890625E-2</v>
      </c>
      <c r="E45" s="6">
        <f t="shared" si="1"/>
        <v>4.1656494140625E-2</v>
      </c>
      <c r="F45" s="12">
        <f t="shared" si="2"/>
        <v>1.3020833333333333E-3</v>
      </c>
      <c r="G45" s="12">
        <f t="shared" si="3"/>
        <v>1.6276041666666666E-4</v>
      </c>
    </row>
    <row r="46" spans="1:7" x14ac:dyDescent="0.25">
      <c r="A46" s="1">
        <v>53248</v>
      </c>
      <c r="B46" s="4">
        <v>13</v>
      </c>
      <c r="C46" s="4">
        <v>4096</v>
      </c>
      <c r="D46" s="2">
        <f t="shared" si="0"/>
        <v>3.8902869591346152E-2</v>
      </c>
      <c r="E46" s="6">
        <f t="shared" si="1"/>
        <v>3.84521484375E-2</v>
      </c>
      <c r="F46" s="12">
        <f t="shared" si="2"/>
        <v>3.0048076923076925E-4</v>
      </c>
      <c r="G46" s="12">
        <f t="shared" si="3"/>
        <v>1.5024038461538462E-4</v>
      </c>
    </row>
    <row r="47" spans="1:7" x14ac:dyDescent="0.25">
      <c r="A47" s="1">
        <v>57344</v>
      </c>
      <c r="B47" s="4">
        <v>7</v>
      </c>
      <c r="C47" s="4">
        <v>8192</v>
      </c>
      <c r="D47" s="2">
        <f t="shared" si="0"/>
        <v>3.6403111049107144E-2</v>
      </c>
      <c r="E47" s="6">
        <f t="shared" si="1"/>
        <v>3.570556640625E-2</v>
      </c>
      <c r="F47" s="12">
        <f t="shared" si="2"/>
        <v>5.5803571428571425E-4</v>
      </c>
      <c r="G47" s="12">
        <f t="shared" si="3"/>
        <v>1.3950892857142856E-4</v>
      </c>
    </row>
    <row r="48" spans="1:7" x14ac:dyDescent="0.25">
      <c r="A48" s="1">
        <v>61440</v>
      </c>
      <c r="B48" s="4">
        <v>15</v>
      </c>
      <c r="C48" s="4">
        <v>4096</v>
      </c>
      <c r="D48" s="2">
        <f t="shared" si="0"/>
        <v>3.3715820312499999E-2</v>
      </c>
      <c r="E48" s="6">
        <f t="shared" si="1"/>
        <v>3.33251953125E-2</v>
      </c>
      <c r="F48" s="12">
        <f t="shared" si="2"/>
        <v>2.6041666666666666E-4</v>
      </c>
      <c r="G48" s="12">
        <f t="shared" si="3"/>
        <v>1.3020833333333333E-4</v>
      </c>
    </row>
    <row r="49" spans="1:7" x14ac:dyDescent="0.25">
      <c r="A49" s="1">
        <v>73728</v>
      </c>
      <c r="B49" s="4">
        <v>9</v>
      </c>
      <c r="C49" s="4">
        <v>8192</v>
      </c>
      <c r="D49" s="2">
        <f t="shared" si="0"/>
        <v>8.3869086371527776E-2</v>
      </c>
      <c r="E49" s="6">
        <f t="shared" si="1"/>
        <v>8.3326551649305552E-2</v>
      </c>
      <c r="F49" s="12">
        <f t="shared" si="2"/>
        <v>4.3402777777777775E-4</v>
      </c>
      <c r="G49" s="12">
        <f t="shared" si="3"/>
        <v>1.0850694444444444E-4</v>
      </c>
    </row>
    <row r="50" spans="1:7" x14ac:dyDescent="0.25">
      <c r="A50" s="1">
        <v>81920</v>
      </c>
      <c r="B50" s="4">
        <v>5</v>
      </c>
      <c r="C50" s="4">
        <v>16384</v>
      </c>
      <c r="D50" s="2">
        <f t="shared" si="0"/>
        <v>5.0872802734375E-2</v>
      </c>
      <c r="E50" s="6">
        <f t="shared" si="1"/>
        <v>4.9993896484375001E-2</v>
      </c>
      <c r="F50" s="12">
        <f t="shared" si="2"/>
        <v>7.8125000000000004E-4</v>
      </c>
      <c r="G50" s="12">
        <f t="shared" si="3"/>
        <v>9.7656250000000005E-5</v>
      </c>
    </row>
    <row r="51" spans="1:7" x14ac:dyDescent="0.25">
      <c r="A51" s="1">
        <v>90112</v>
      </c>
      <c r="B51" s="4">
        <v>11</v>
      </c>
      <c r="C51" s="4">
        <v>8192</v>
      </c>
      <c r="D51" s="2">
        <f t="shared" si="0"/>
        <v>4.5892888849431823E-2</v>
      </c>
      <c r="E51" s="6">
        <f t="shared" si="1"/>
        <v>4.5448996803977272E-2</v>
      </c>
      <c r="F51" s="12">
        <f t="shared" si="2"/>
        <v>3.5511363636363637E-4</v>
      </c>
      <c r="G51" s="12">
        <f t="shared" si="3"/>
        <v>8.8778409090909093E-5</v>
      </c>
    </row>
    <row r="52" spans="1:7" x14ac:dyDescent="0.25">
      <c r="A52" s="1">
        <v>106496</v>
      </c>
      <c r="B52" s="4">
        <v>13</v>
      </c>
      <c r="C52" s="4">
        <v>8192</v>
      </c>
      <c r="D52" s="2">
        <f t="shared" si="0"/>
        <v>7.7293982872596159E-2</v>
      </c>
      <c r="E52" s="6">
        <f t="shared" si="1"/>
        <v>7.6918381911057696E-2</v>
      </c>
      <c r="F52" s="12">
        <f t="shared" si="2"/>
        <v>3.0048076923076925E-4</v>
      </c>
      <c r="G52" s="12">
        <f t="shared" si="3"/>
        <v>7.5120192307692312E-5</v>
      </c>
    </row>
    <row r="53" spans="1:7" x14ac:dyDescent="0.25">
      <c r="A53" s="1">
        <v>114688</v>
      </c>
      <c r="B53" s="4">
        <v>7</v>
      </c>
      <c r="C53" s="4">
        <v>16384</v>
      </c>
      <c r="D53" s="2">
        <f t="shared" si="0"/>
        <v>3.6337716238839281E-2</v>
      </c>
      <c r="E53" s="6">
        <f t="shared" si="1"/>
        <v>3.5709926060267856E-2</v>
      </c>
      <c r="F53" s="12">
        <f t="shared" si="2"/>
        <v>5.5803571428571425E-4</v>
      </c>
      <c r="G53" s="12">
        <f t="shared" si="3"/>
        <v>6.9754464285714282E-5</v>
      </c>
    </row>
    <row r="54" spans="1:7" x14ac:dyDescent="0.25">
      <c r="A54" s="1">
        <v>122880</v>
      </c>
      <c r="B54" s="4">
        <v>15</v>
      </c>
      <c r="C54" s="4">
        <v>8192</v>
      </c>
      <c r="D54" s="2">
        <f t="shared" si="0"/>
        <v>3.3654785156250006E-2</v>
      </c>
      <c r="E54" s="6">
        <f t="shared" si="1"/>
        <v>3.332926432291667E-2</v>
      </c>
      <c r="F54" s="12">
        <f t="shared" si="2"/>
        <v>2.6041666666666666E-4</v>
      </c>
      <c r="G54" s="12">
        <f t="shared" si="3"/>
        <v>6.5104166666666666E-5</v>
      </c>
    </row>
    <row r="55" spans="1:7" x14ac:dyDescent="0.25">
      <c r="A55" s="1">
        <v>147456</v>
      </c>
      <c r="B55" s="4">
        <v>9</v>
      </c>
      <c r="C55" s="4">
        <v>16384</v>
      </c>
      <c r="D55" s="2">
        <f t="shared" si="0"/>
        <v>8.3818223741319448E-2</v>
      </c>
      <c r="E55" s="6">
        <f t="shared" si="1"/>
        <v>8.3329942491319448E-2</v>
      </c>
      <c r="F55" s="12">
        <f t="shared" si="2"/>
        <v>4.3402777777777775E-4</v>
      </c>
      <c r="G55" s="12">
        <f t="shared" si="3"/>
        <v>5.4253472222222219E-5</v>
      </c>
    </row>
    <row r="56" spans="1:7" x14ac:dyDescent="0.25">
      <c r="A56" s="1">
        <v>180224</v>
      </c>
      <c r="B56" s="4">
        <v>11</v>
      </c>
      <c r="C56" s="4">
        <v>16384</v>
      </c>
      <c r="D56" s="2">
        <f t="shared" si="0"/>
        <v>9.1305819424715912E-2</v>
      </c>
      <c r="E56" s="6">
        <f t="shared" si="1"/>
        <v>9.0906316583806823E-2</v>
      </c>
      <c r="F56" s="12">
        <f t="shared" si="2"/>
        <v>3.5511363636363637E-4</v>
      </c>
      <c r="G56" s="12">
        <f t="shared" si="3"/>
        <v>4.4389204545454547E-5</v>
      </c>
    </row>
    <row r="57" spans="1:7" x14ac:dyDescent="0.25">
      <c r="A57" s="1">
        <v>212992</v>
      </c>
      <c r="B57" s="4">
        <v>13</v>
      </c>
      <c r="C57" s="4">
        <v>16384</v>
      </c>
      <c r="D57" s="2">
        <f t="shared" si="0"/>
        <v>7.7258770282451913E-2</v>
      </c>
      <c r="E57" s="6">
        <f t="shared" si="1"/>
        <v>7.6920729417067304E-2</v>
      </c>
      <c r="F57" s="12">
        <f t="shared" si="2"/>
        <v>3.0048076923076925E-4</v>
      </c>
      <c r="G57" s="12">
        <f t="shared" si="3"/>
        <v>3.7560096153846156E-5</v>
      </c>
    </row>
    <row r="58" spans="1:7" x14ac:dyDescent="0.25">
      <c r="A58" s="1">
        <v>245760</v>
      </c>
      <c r="B58" s="4">
        <v>15</v>
      </c>
      <c r="C58" s="4">
        <v>16384</v>
      </c>
      <c r="D58" s="2">
        <f t="shared" si="0"/>
        <v>6.6957600911458331E-2</v>
      </c>
      <c r="E58" s="6">
        <f t="shared" si="1"/>
        <v>6.6664632161458334E-2</v>
      </c>
      <c r="F58" s="12">
        <f t="shared" si="2"/>
        <v>2.6041666666666666E-4</v>
      </c>
      <c r="G58" s="12">
        <f t="shared" si="3"/>
        <v>3.2552083333333333E-5</v>
      </c>
    </row>
  </sheetData>
  <sortState ref="A3:G58">
    <sortCondition ref="A3:A58"/>
  </sortState>
  <mergeCells count="1">
    <mergeCell ref="A1:G1"/>
  </mergeCells>
  <conditionalFormatting sqref="A11:D58">
    <cfRule type="expression" dxfId="1" priority="3">
      <formula>$C11&gt;=Segment_Size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A9" sqref="A9"/>
    </sheetView>
  </sheetViews>
  <sheetFormatPr baseColWidth="10" defaultRowHeight="15" x14ac:dyDescent="0.25"/>
  <cols>
    <col min="1" max="1" width="9.28515625" style="1" customWidth="1"/>
    <col min="2" max="2" width="9.28515625" style="4" customWidth="1"/>
    <col min="3" max="3" width="8.28515625" style="2" customWidth="1"/>
    <col min="4" max="4" width="17.28515625" style="6" customWidth="1"/>
    <col min="5" max="5" width="17.28515625" style="14" customWidth="1"/>
  </cols>
  <sheetData>
    <row r="1" spans="1:7" ht="66.599999999999994" customHeight="1" thickBot="1" x14ac:dyDescent="0.3">
      <c r="A1" s="15" t="s">
        <v>17</v>
      </c>
      <c r="B1" s="16"/>
      <c r="C1" s="16"/>
      <c r="D1" s="16"/>
      <c r="E1" s="16"/>
      <c r="F1" s="16"/>
      <c r="G1" s="16"/>
    </row>
    <row r="2" spans="1:7" ht="15.75" thickBot="1" x14ac:dyDescent="0.3">
      <c r="A2" s="3" t="s">
        <v>2</v>
      </c>
      <c r="B2" s="3" t="s">
        <v>10</v>
      </c>
      <c r="C2" s="8" t="s">
        <v>1</v>
      </c>
      <c r="D2" s="7" t="s">
        <v>14</v>
      </c>
      <c r="E2" s="13" t="s">
        <v>15</v>
      </c>
    </row>
    <row r="3" spans="1:7" x14ac:dyDescent="0.25">
      <c r="A3" s="1">
        <f t="shared" ref="A3:A34" si="0">Segment_Size*B3</f>
        <v>16384</v>
      </c>
      <c r="B3" s="4">
        <v>1</v>
      </c>
    </row>
    <row r="4" spans="1:7" x14ac:dyDescent="0.25">
      <c r="A4" s="1">
        <f t="shared" si="0"/>
        <v>32768</v>
      </c>
      <c r="B4" s="4">
        <f>B3+1</f>
        <v>2</v>
      </c>
    </row>
    <row r="5" spans="1:7" x14ac:dyDescent="0.25">
      <c r="A5" s="1">
        <f t="shared" si="0"/>
        <v>49152</v>
      </c>
      <c r="B5" s="4">
        <f t="shared" ref="B5:B54" si="1">B4+1</f>
        <v>3</v>
      </c>
    </row>
    <row r="6" spans="1:7" x14ac:dyDescent="0.25">
      <c r="A6" s="1">
        <f t="shared" si="0"/>
        <v>65536</v>
      </c>
      <c r="B6" s="4">
        <f t="shared" si="1"/>
        <v>4</v>
      </c>
    </row>
    <row r="7" spans="1:7" x14ac:dyDescent="0.25">
      <c r="A7" s="1">
        <f t="shared" si="0"/>
        <v>81920</v>
      </c>
      <c r="B7" s="4">
        <f t="shared" si="1"/>
        <v>5</v>
      </c>
    </row>
    <row r="8" spans="1:7" x14ac:dyDescent="0.25">
      <c r="A8" s="1">
        <f t="shared" si="0"/>
        <v>98304</v>
      </c>
      <c r="B8" s="4">
        <f t="shared" si="1"/>
        <v>6</v>
      </c>
    </row>
    <row r="9" spans="1:7" x14ac:dyDescent="0.25">
      <c r="A9" s="1">
        <f t="shared" si="0"/>
        <v>114688</v>
      </c>
      <c r="B9" s="4">
        <f t="shared" si="1"/>
        <v>7</v>
      </c>
    </row>
    <row r="10" spans="1:7" x14ac:dyDescent="0.25">
      <c r="A10" s="1">
        <f t="shared" si="0"/>
        <v>131072</v>
      </c>
      <c r="B10" s="4">
        <f t="shared" si="1"/>
        <v>8</v>
      </c>
      <c r="C10" s="2">
        <f>SUM(D10:E10)</f>
        <v>6.3472747802734375E-2</v>
      </c>
      <c r="D10" s="6">
        <f>0.5*(A10-A9-1)/A10</f>
        <v>6.2496185302734375E-2</v>
      </c>
      <c r="E10" s="14">
        <f t="shared" ref="E10:E41" si="2">Segment_Header_Size/Segment_Size</f>
        <v>9.765625E-4</v>
      </c>
    </row>
    <row r="11" spans="1:7" x14ac:dyDescent="0.25">
      <c r="A11" s="1">
        <f t="shared" si="0"/>
        <v>147456</v>
      </c>
      <c r="B11" s="4">
        <f t="shared" si="1"/>
        <v>9</v>
      </c>
      <c r="C11" s="2">
        <f t="shared" ref="C11:C54" si="3">SUM(D11:E11)</f>
        <v>5.6528727213541664E-2</v>
      </c>
      <c r="D11" s="6">
        <f t="shared" ref="D11:D54" si="4">0.5*(A11-A10-1)/A11</f>
        <v>5.5552164713541664E-2</v>
      </c>
      <c r="E11" s="14">
        <f t="shared" si="2"/>
        <v>9.765625E-4</v>
      </c>
    </row>
    <row r="12" spans="1:7" x14ac:dyDescent="0.25">
      <c r="A12" s="1">
        <f t="shared" si="0"/>
        <v>163840</v>
      </c>
      <c r="B12" s="4">
        <f t="shared" si="1"/>
        <v>10</v>
      </c>
      <c r="C12" s="2">
        <f t="shared" si="3"/>
        <v>5.0973510742187499E-2</v>
      </c>
      <c r="D12" s="6">
        <f t="shared" si="4"/>
        <v>4.9996948242187499E-2</v>
      </c>
      <c r="E12" s="14">
        <f t="shared" si="2"/>
        <v>9.765625E-4</v>
      </c>
    </row>
    <row r="13" spans="1:7" x14ac:dyDescent="0.25">
      <c r="A13" s="1">
        <f t="shared" si="0"/>
        <v>180224</v>
      </c>
      <c r="B13" s="4">
        <f t="shared" si="1"/>
        <v>11</v>
      </c>
      <c r="C13" s="2">
        <f t="shared" si="3"/>
        <v>4.642833362926136E-2</v>
      </c>
      <c r="D13" s="6">
        <f t="shared" si="4"/>
        <v>4.545177112926136E-2</v>
      </c>
      <c r="E13" s="14">
        <f t="shared" si="2"/>
        <v>9.765625E-4</v>
      </c>
    </row>
    <row r="14" spans="1:7" x14ac:dyDescent="0.25">
      <c r="A14" s="1">
        <f t="shared" si="0"/>
        <v>196608</v>
      </c>
      <c r="B14" s="4">
        <f t="shared" si="1"/>
        <v>12</v>
      </c>
      <c r="C14" s="2">
        <f t="shared" si="3"/>
        <v>4.264068603515625E-2</v>
      </c>
      <c r="D14" s="6">
        <f t="shared" si="4"/>
        <v>4.166412353515625E-2</v>
      </c>
      <c r="E14" s="14">
        <f t="shared" si="2"/>
        <v>9.765625E-4</v>
      </c>
    </row>
    <row r="15" spans="1:7" x14ac:dyDescent="0.25">
      <c r="A15" s="1">
        <f t="shared" si="0"/>
        <v>212992</v>
      </c>
      <c r="B15" s="4">
        <f t="shared" si="1"/>
        <v>13</v>
      </c>
      <c r="C15" s="2">
        <f t="shared" si="3"/>
        <v>3.9435753455528848E-2</v>
      </c>
      <c r="D15" s="6">
        <f t="shared" si="4"/>
        <v>3.8459190955528848E-2</v>
      </c>
      <c r="E15" s="14">
        <f t="shared" si="2"/>
        <v>9.765625E-4</v>
      </c>
    </row>
    <row r="16" spans="1:7" x14ac:dyDescent="0.25">
      <c r="A16" s="1">
        <f t="shared" si="0"/>
        <v>229376</v>
      </c>
      <c r="B16" s="4">
        <f t="shared" si="1"/>
        <v>14</v>
      </c>
      <c r="C16" s="2">
        <f t="shared" si="3"/>
        <v>3.6688668387276788E-2</v>
      </c>
      <c r="D16" s="6">
        <f t="shared" si="4"/>
        <v>3.5712105887276788E-2</v>
      </c>
      <c r="E16" s="14">
        <f t="shared" si="2"/>
        <v>9.765625E-4</v>
      </c>
    </row>
    <row r="17" spans="1:5" x14ac:dyDescent="0.25">
      <c r="A17" s="1">
        <f t="shared" si="0"/>
        <v>245760</v>
      </c>
      <c r="B17" s="4">
        <f t="shared" si="1"/>
        <v>15</v>
      </c>
      <c r="C17" s="2">
        <f t="shared" si="3"/>
        <v>3.4307861328125001E-2</v>
      </c>
      <c r="D17" s="6">
        <f t="shared" si="4"/>
        <v>3.3331298828125001E-2</v>
      </c>
      <c r="E17" s="14">
        <f t="shared" si="2"/>
        <v>9.765625E-4</v>
      </c>
    </row>
    <row r="18" spans="1:5" x14ac:dyDescent="0.25">
      <c r="A18" s="1">
        <f t="shared" si="0"/>
        <v>262144</v>
      </c>
      <c r="B18" s="4">
        <f t="shared" si="1"/>
        <v>16</v>
      </c>
      <c r="C18" s="2">
        <f t="shared" si="3"/>
        <v>3.2224655151367188E-2</v>
      </c>
      <c r="D18" s="6">
        <f t="shared" si="4"/>
        <v>3.1248092651367188E-2</v>
      </c>
      <c r="E18" s="14">
        <f t="shared" si="2"/>
        <v>9.765625E-4</v>
      </c>
    </row>
    <row r="19" spans="1:5" x14ac:dyDescent="0.25">
      <c r="A19" s="1">
        <f t="shared" si="0"/>
        <v>278528</v>
      </c>
      <c r="B19" s="4">
        <f t="shared" si="1"/>
        <v>17</v>
      </c>
      <c r="C19" s="2">
        <f t="shared" si="3"/>
        <v>3.0386532054227942E-2</v>
      </c>
      <c r="D19" s="6">
        <f t="shared" si="4"/>
        <v>2.9409969554227942E-2</v>
      </c>
      <c r="E19" s="14">
        <f t="shared" si="2"/>
        <v>9.765625E-4</v>
      </c>
    </row>
    <row r="20" spans="1:5" x14ac:dyDescent="0.25">
      <c r="A20" s="1">
        <f t="shared" si="0"/>
        <v>294912</v>
      </c>
      <c r="B20" s="4">
        <f t="shared" si="1"/>
        <v>18</v>
      </c>
      <c r="C20" s="2">
        <f t="shared" si="3"/>
        <v>2.8752644856770832E-2</v>
      </c>
      <c r="D20" s="6">
        <f t="shared" si="4"/>
        <v>2.7776082356770832E-2</v>
      </c>
      <c r="E20" s="14">
        <f t="shared" si="2"/>
        <v>9.765625E-4</v>
      </c>
    </row>
    <row r="21" spans="1:5" x14ac:dyDescent="0.25">
      <c r="A21" s="1">
        <f t="shared" si="0"/>
        <v>311296</v>
      </c>
      <c r="B21" s="4">
        <f t="shared" si="1"/>
        <v>19</v>
      </c>
      <c r="C21" s="2">
        <f t="shared" si="3"/>
        <v>2.7290745785361843E-2</v>
      </c>
      <c r="D21" s="6">
        <f t="shared" si="4"/>
        <v>2.6314183285361843E-2</v>
      </c>
      <c r="E21" s="14">
        <f t="shared" si="2"/>
        <v>9.765625E-4</v>
      </c>
    </row>
    <row r="22" spans="1:5" x14ac:dyDescent="0.25">
      <c r="A22" s="1">
        <f t="shared" si="0"/>
        <v>327680</v>
      </c>
      <c r="B22" s="4">
        <f t="shared" si="1"/>
        <v>20</v>
      </c>
      <c r="C22" s="2">
        <f t="shared" si="3"/>
        <v>2.5975036621093749E-2</v>
      </c>
      <c r="D22" s="6">
        <f t="shared" si="4"/>
        <v>2.4998474121093749E-2</v>
      </c>
      <c r="E22" s="14">
        <f t="shared" si="2"/>
        <v>9.765625E-4</v>
      </c>
    </row>
    <row r="23" spans="1:5" x14ac:dyDescent="0.25">
      <c r="A23" s="1">
        <f t="shared" si="0"/>
        <v>344064</v>
      </c>
      <c r="B23" s="4">
        <f t="shared" si="1"/>
        <v>21</v>
      </c>
      <c r="C23" s="2">
        <f t="shared" si="3"/>
        <v>2.4784633091517856E-2</v>
      </c>
      <c r="D23" s="6">
        <f t="shared" si="4"/>
        <v>2.3808070591517856E-2</v>
      </c>
      <c r="E23" s="14">
        <f t="shared" si="2"/>
        <v>9.765625E-4</v>
      </c>
    </row>
    <row r="24" spans="1:5" x14ac:dyDescent="0.25">
      <c r="A24" s="1">
        <f t="shared" si="0"/>
        <v>360448</v>
      </c>
      <c r="B24" s="4">
        <f t="shared" si="1"/>
        <v>22</v>
      </c>
      <c r="C24" s="2">
        <f t="shared" si="3"/>
        <v>2.370244806463068E-2</v>
      </c>
      <c r="D24" s="6">
        <f t="shared" si="4"/>
        <v>2.272588556463068E-2</v>
      </c>
      <c r="E24" s="14">
        <f t="shared" si="2"/>
        <v>9.765625E-4</v>
      </c>
    </row>
    <row r="25" spans="1:5" x14ac:dyDescent="0.25">
      <c r="A25" s="1">
        <f t="shared" si="0"/>
        <v>376832</v>
      </c>
      <c r="B25" s="4">
        <f t="shared" si="1"/>
        <v>23</v>
      </c>
      <c r="C25" s="2">
        <f t="shared" si="3"/>
        <v>2.2714366083559784E-2</v>
      </c>
      <c r="D25" s="6">
        <f t="shared" si="4"/>
        <v>2.1737803583559784E-2</v>
      </c>
      <c r="E25" s="14">
        <f t="shared" si="2"/>
        <v>9.765625E-4</v>
      </c>
    </row>
    <row r="26" spans="1:5" x14ac:dyDescent="0.25">
      <c r="A26" s="1">
        <f t="shared" si="0"/>
        <v>393216</v>
      </c>
      <c r="B26" s="4">
        <f t="shared" si="1"/>
        <v>24</v>
      </c>
      <c r="C26" s="2">
        <f t="shared" si="3"/>
        <v>2.1808624267578125E-2</v>
      </c>
      <c r="D26" s="6">
        <f t="shared" si="4"/>
        <v>2.0832061767578125E-2</v>
      </c>
      <c r="E26" s="14">
        <f t="shared" si="2"/>
        <v>9.765625E-4</v>
      </c>
    </row>
    <row r="27" spans="1:5" x14ac:dyDescent="0.25">
      <c r="A27" s="1">
        <f t="shared" si="0"/>
        <v>409600</v>
      </c>
      <c r="B27" s="4">
        <f t="shared" si="1"/>
        <v>25</v>
      </c>
      <c r="C27" s="2">
        <f t="shared" si="3"/>
        <v>2.0975341796875002E-2</v>
      </c>
      <c r="D27" s="6">
        <f t="shared" si="4"/>
        <v>1.9998779296875002E-2</v>
      </c>
      <c r="E27" s="14">
        <f t="shared" si="2"/>
        <v>9.765625E-4</v>
      </c>
    </row>
    <row r="28" spans="1:5" x14ac:dyDescent="0.25">
      <c r="A28" s="1">
        <f t="shared" si="0"/>
        <v>425984</v>
      </c>
      <c r="B28" s="4">
        <f t="shared" si="1"/>
        <v>26</v>
      </c>
      <c r="C28" s="2">
        <f t="shared" si="3"/>
        <v>2.0206157977764424E-2</v>
      </c>
      <c r="D28" s="6">
        <f t="shared" si="4"/>
        <v>1.9229595477764424E-2</v>
      </c>
      <c r="E28" s="14">
        <f t="shared" si="2"/>
        <v>9.765625E-4</v>
      </c>
    </row>
    <row r="29" spans="1:5" x14ac:dyDescent="0.25">
      <c r="A29" s="1">
        <f t="shared" si="0"/>
        <v>442368</v>
      </c>
      <c r="B29" s="4">
        <f t="shared" si="1"/>
        <v>27</v>
      </c>
      <c r="C29" s="2">
        <f t="shared" si="3"/>
        <v>1.9493950737847224E-2</v>
      </c>
      <c r="D29" s="6">
        <f t="shared" si="4"/>
        <v>1.8517388237847224E-2</v>
      </c>
      <c r="E29" s="14">
        <f t="shared" si="2"/>
        <v>9.765625E-4</v>
      </c>
    </row>
    <row r="30" spans="1:5" x14ac:dyDescent="0.25">
      <c r="A30" s="1">
        <f t="shared" si="0"/>
        <v>458752</v>
      </c>
      <c r="B30" s="4">
        <f t="shared" si="1"/>
        <v>28</v>
      </c>
      <c r="C30" s="2">
        <f t="shared" si="3"/>
        <v>1.8832615443638394E-2</v>
      </c>
      <c r="D30" s="6">
        <f t="shared" si="4"/>
        <v>1.7856052943638394E-2</v>
      </c>
      <c r="E30" s="14">
        <f t="shared" si="2"/>
        <v>9.765625E-4</v>
      </c>
    </row>
    <row r="31" spans="1:5" x14ac:dyDescent="0.25">
      <c r="A31" s="1">
        <f t="shared" si="0"/>
        <v>475136</v>
      </c>
      <c r="B31" s="4">
        <f t="shared" si="1"/>
        <v>29</v>
      </c>
      <c r="C31" s="2">
        <f t="shared" si="3"/>
        <v>1.8216889480064655E-2</v>
      </c>
      <c r="D31" s="6">
        <f t="shared" si="4"/>
        <v>1.7240326980064655E-2</v>
      </c>
      <c r="E31" s="14">
        <f t="shared" si="2"/>
        <v>9.765625E-4</v>
      </c>
    </row>
    <row r="32" spans="1:5" x14ac:dyDescent="0.25">
      <c r="A32" s="1">
        <f t="shared" si="0"/>
        <v>491520</v>
      </c>
      <c r="B32" s="4">
        <f t="shared" si="1"/>
        <v>30</v>
      </c>
      <c r="C32" s="2">
        <f t="shared" si="3"/>
        <v>1.7642211914062501E-2</v>
      </c>
      <c r="D32" s="6">
        <f t="shared" si="4"/>
        <v>1.6665649414062501E-2</v>
      </c>
      <c r="E32" s="14">
        <f t="shared" si="2"/>
        <v>9.765625E-4</v>
      </c>
    </row>
    <row r="33" spans="1:5" x14ac:dyDescent="0.25">
      <c r="A33" s="1">
        <f t="shared" si="0"/>
        <v>507904</v>
      </c>
      <c r="B33" s="4">
        <f t="shared" si="1"/>
        <v>31</v>
      </c>
      <c r="C33" s="2">
        <f t="shared" si="3"/>
        <v>1.7104610320060484E-2</v>
      </c>
      <c r="D33" s="6">
        <f t="shared" si="4"/>
        <v>1.6128047820060484E-2</v>
      </c>
      <c r="E33" s="14">
        <f t="shared" si="2"/>
        <v>9.765625E-4</v>
      </c>
    </row>
    <row r="34" spans="1:5" x14ac:dyDescent="0.25">
      <c r="A34" s="1">
        <f t="shared" si="0"/>
        <v>524288</v>
      </c>
      <c r="B34" s="4">
        <f t="shared" si="1"/>
        <v>32</v>
      </c>
      <c r="C34" s="2">
        <f t="shared" si="3"/>
        <v>1.6600608825683594E-2</v>
      </c>
      <c r="D34" s="6">
        <f t="shared" si="4"/>
        <v>1.5624046325683594E-2</v>
      </c>
      <c r="E34" s="14">
        <f t="shared" si="2"/>
        <v>9.765625E-4</v>
      </c>
    </row>
    <row r="35" spans="1:5" x14ac:dyDescent="0.25">
      <c r="A35" s="1">
        <f t="shared" ref="A35:A66" si="5">Segment_Size*B35</f>
        <v>540672</v>
      </c>
      <c r="B35" s="4">
        <f t="shared" si="1"/>
        <v>33</v>
      </c>
      <c r="C35" s="2">
        <f t="shared" si="3"/>
        <v>1.6127152876420456E-2</v>
      </c>
      <c r="D35" s="6">
        <f t="shared" si="4"/>
        <v>1.5150590376420454E-2</v>
      </c>
      <c r="E35" s="14">
        <f t="shared" si="2"/>
        <v>9.765625E-4</v>
      </c>
    </row>
    <row r="36" spans="1:5" x14ac:dyDescent="0.25">
      <c r="A36" s="1">
        <f t="shared" si="5"/>
        <v>557056</v>
      </c>
      <c r="B36" s="4">
        <f t="shared" si="1"/>
        <v>34</v>
      </c>
      <c r="C36" s="2">
        <f t="shared" si="3"/>
        <v>1.5681547277113971E-2</v>
      </c>
      <c r="D36" s="6">
        <f t="shared" si="4"/>
        <v>1.4704984777113971E-2</v>
      </c>
      <c r="E36" s="14">
        <f t="shared" si="2"/>
        <v>9.765625E-4</v>
      </c>
    </row>
    <row r="37" spans="1:5" x14ac:dyDescent="0.25">
      <c r="A37" s="1">
        <f t="shared" si="5"/>
        <v>573440</v>
      </c>
      <c r="B37" s="4">
        <f t="shared" si="1"/>
        <v>35</v>
      </c>
      <c r="C37" s="2">
        <f t="shared" si="3"/>
        <v>1.5261404854910714E-2</v>
      </c>
      <c r="D37" s="6">
        <f t="shared" si="4"/>
        <v>1.4284842354910714E-2</v>
      </c>
      <c r="E37" s="14">
        <f t="shared" si="2"/>
        <v>9.765625E-4</v>
      </c>
    </row>
    <row r="38" spans="1:5" x14ac:dyDescent="0.25">
      <c r="A38" s="1">
        <f t="shared" si="5"/>
        <v>589824</v>
      </c>
      <c r="B38" s="4">
        <f t="shared" si="1"/>
        <v>36</v>
      </c>
      <c r="C38" s="2">
        <f t="shared" si="3"/>
        <v>1.4864603678385416E-2</v>
      </c>
      <c r="D38" s="6">
        <f t="shared" si="4"/>
        <v>1.3888041178385416E-2</v>
      </c>
      <c r="E38" s="14">
        <f t="shared" si="2"/>
        <v>9.765625E-4</v>
      </c>
    </row>
    <row r="39" spans="1:5" x14ac:dyDescent="0.25">
      <c r="A39" s="1">
        <f t="shared" si="5"/>
        <v>606208</v>
      </c>
      <c r="B39" s="4">
        <f t="shared" si="1"/>
        <v>37</v>
      </c>
      <c r="C39" s="2">
        <f t="shared" si="3"/>
        <v>1.448925121410473E-2</v>
      </c>
      <c r="D39" s="6">
        <f t="shared" si="4"/>
        <v>1.351268871410473E-2</v>
      </c>
      <c r="E39" s="14">
        <f t="shared" si="2"/>
        <v>9.765625E-4</v>
      </c>
    </row>
    <row r="40" spans="1:5" x14ac:dyDescent="0.25">
      <c r="A40" s="1">
        <f t="shared" si="5"/>
        <v>622592</v>
      </c>
      <c r="B40" s="4">
        <f t="shared" si="1"/>
        <v>38</v>
      </c>
      <c r="C40" s="2">
        <f t="shared" si="3"/>
        <v>1.4133654142680922E-2</v>
      </c>
      <c r="D40" s="6">
        <f t="shared" si="4"/>
        <v>1.3157091642680922E-2</v>
      </c>
      <c r="E40" s="14">
        <f t="shared" si="2"/>
        <v>9.765625E-4</v>
      </c>
    </row>
    <row r="41" spans="1:5" x14ac:dyDescent="0.25">
      <c r="A41" s="1">
        <f t="shared" si="5"/>
        <v>638976</v>
      </c>
      <c r="B41" s="4">
        <f t="shared" si="1"/>
        <v>39</v>
      </c>
      <c r="C41" s="2">
        <f t="shared" si="3"/>
        <v>1.3796292818509616E-2</v>
      </c>
      <c r="D41" s="6">
        <f t="shared" si="4"/>
        <v>1.2819730318509616E-2</v>
      </c>
      <c r="E41" s="14">
        <f t="shared" si="2"/>
        <v>9.765625E-4</v>
      </c>
    </row>
    <row r="42" spans="1:5" x14ac:dyDescent="0.25">
      <c r="A42" s="1">
        <f t="shared" si="5"/>
        <v>655360</v>
      </c>
      <c r="B42" s="4">
        <f t="shared" si="1"/>
        <v>40</v>
      </c>
      <c r="C42" s="2">
        <f t="shared" si="3"/>
        <v>1.3475799560546875E-2</v>
      </c>
      <c r="D42" s="6">
        <f t="shared" si="4"/>
        <v>1.2499237060546875E-2</v>
      </c>
      <c r="E42" s="14">
        <f t="shared" ref="E42:E66" si="6">Segment_Header_Size/Segment_Size</f>
        <v>9.765625E-4</v>
      </c>
    </row>
    <row r="43" spans="1:5" x14ac:dyDescent="0.25">
      <c r="A43" s="1">
        <f t="shared" si="5"/>
        <v>671744</v>
      </c>
      <c r="B43" s="4">
        <f t="shared" si="1"/>
        <v>41</v>
      </c>
      <c r="C43" s="2">
        <f t="shared" si="3"/>
        <v>1.3170940120045731E-2</v>
      </c>
      <c r="D43" s="6">
        <f t="shared" si="4"/>
        <v>1.2194377620045731E-2</v>
      </c>
      <c r="E43" s="14">
        <f t="shared" si="6"/>
        <v>9.765625E-4</v>
      </c>
    </row>
    <row r="44" spans="1:5" x14ac:dyDescent="0.25">
      <c r="A44" s="1">
        <f t="shared" si="5"/>
        <v>688128</v>
      </c>
      <c r="B44" s="4">
        <f t="shared" si="1"/>
        <v>42</v>
      </c>
      <c r="C44" s="2">
        <f t="shared" si="3"/>
        <v>1.2880597795758928E-2</v>
      </c>
      <c r="D44" s="6">
        <f t="shared" si="4"/>
        <v>1.1904035295758928E-2</v>
      </c>
      <c r="E44" s="14">
        <f t="shared" si="6"/>
        <v>9.765625E-4</v>
      </c>
    </row>
    <row r="45" spans="1:5" x14ac:dyDescent="0.25">
      <c r="A45" s="1">
        <f t="shared" si="5"/>
        <v>704512</v>
      </c>
      <c r="B45" s="4">
        <f t="shared" si="1"/>
        <v>43</v>
      </c>
      <c r="C45" s="2">
        <f t="shared" si="3"/>
        <v>1.2603759765625E-2</v>
      </c>
      <c r="D45" s="6">
        <f t="shared" si="4"/>
        <v>1.1627197265625E-2</v>
      </c>
      <c r="E45" s="14">
        <f t="shared" si="6"/>
        <v>9.765625E-4</v>
      </c>
    </row>
    <row r="46" spans="1:5" x14ac:dyDescent="0.25">
      <c r="A46" s="1">
        <f t="shared" si="5"/>
        <v>720896</v>
      </c>
      <c r="B46" s="4">
        <f t="shared" si="1"/>
        <v>44</v>
      </c>
      <c r="C46" s="2">
        <f t="shared" si="3"/>
        <v>1.233950528231534E-2</v>
      </c>
      <c r="D46" s="6">
        <f t="shared" si="4"/>
        <v>1.136294278231534E-2</v>
      </c>
      <c r="E46" s="14">
        <f t="shared" si="6"/>
        <v>9.765625E-4</v>
      </c>
    </row>
    <row r="47" spans="1:5" x14ac:dyDescent="0.25">
      <c r="A47" s="1">
        <f t="shared" si="5"/>
        <v>737280</v>
      </c>
      <c r="B47" s="4">
        <f t="shared" si="1"/>
        <v>45</v>
      </c>
      <c r="C47" s="2">
        <f t="shared" si="3"/>
        <v>1.2086995442708333E-2</v>
      </c>
      <c r="D47" s="6">
        <f t="shared" si="4"/>
        <v>1.1110432942708333E-2</v>
      </c>
      <c r="E47" s="14">
        <f t="shared" si="6"/>
        <v>9.765625E-4</v>
      </c>
    </row>
    <row r="48" spans="1:5" x14ac:dyDescent="0.25">
      <c r="A48" s="1">
        <f t="shared" si="5"/>
        <v>753664</v>
      </c>
      <c r="B48" s="4">
        <f t="shared" si="1"/>
        <v>46</v>
      </c>
      <c r="C48" s="2">
        <f t="shared" si="3"/>
        <v>1.1845464291779892E-2</v>
      </c>
      <c r="D48" s="6">
        <f t="shared" si="4"/>
        <v>1.0868901791779892E-2</v>
      </c>
      <c r="E48" s="14">
        <f t="shared" si="6"/>
        <v>9.765625E-4</v>
      </c>
    </row>
    <row r="49" spans="1:5" x14ac:dyDescent="0.25">
      <c r="A49" s="1">
        <f t="shared" si="5"/>
        <v>770048</v>
      </c>
      <c r="B49" s="4">
        <f t="shared" si="1"/>
        <v>47</v>
      </c>
      <c r="C49" s="2">
        <f t="shared" si="3"/>
        <v>1.1614211062167553E-2</v>
      </c>
      <c r="D49" s="6">
        <f t="shared" si="4"/>
        <v>1.0637648562167553E-2</v>
      </c>
      <c r="E49" s="14">
        <f t="shared" si="6"/>
        <v>9.765625E-4</v>
      </c>
    </row>
    <row r="50" spans="1:5" x14ac:dyDescent="0.25">
      <c r="A50" s="1">
        <f t="shared" si="5"/>
        <v>786432</v>
      </c>
      <c r="B50" s="4">
        <f t="shared" si="1"/>
        <v>48</v>
      </c>
      <c r="C50" s="2">
        <f t="shared" si="3"/>
        <v>1.1392593383789063E-2</v>
      </c>
      <c r="D50" s="6">
        <f t="shared" si="4"/>
        <v>1.0416030883789062E-2</v>
      </c>
      <c r="E50" s="14">
        <f t="shared" si="6"/>
        <v>9.765625E-4</v>
      </c>
    </row>
    <row r="51" spans="1:5" x14ac:dyDescent="0.25">
      <c r="A51" s="1">
        <f t="shared" si="5"/>
        <v>802816</v>
      </c>
      <c r="B51" s="4">
        <f t="shared" si="1"/>
        <v>49</v>
      </c>
      <c r="C51" s="2">
        <f t="shared" si="3"/>
        <v>1.1180021324936224E-2</v>
      </c>
      <c r="D51" s="6">
        <f t="shared" si="4"/>
        <v>1.0203458824936224E-2</v>
      </c>
      <c r="E51" s="14">
        <f t="shared" si="6"/>
        <v>9.765625E-4</v>
      </c>
    </row>
    <row r="52" spans="1:5" x14ac:dyDescent="0.25">
      <c r="A52" s="1">
        <f t="shared" si="5"/>
        <v>819200</v>
      </c>
      <c r="B52" s="4">
        <f t="shared" si="1"/>
        <v>50</v>
      </c>
      <c r="C52" s="2">
        <f t="shared" si="3"/>
        <v>1.0975952148437501E-2</v>
      </c>
      <c r="D52" s="6">
        <f t="shared" si="4"/>
        <v>9.9993896484375008E-3</v>
      </c>
      <c r="E52" s="14">
        <f t="shared" si="6"/>
        <v>9.765625E-4</v>
      </c>
    </row>
    <row r="53" spans="1:5" x14ac:dyDescent="0.25">
      <c r="A53" s="1">
        <f t="shared" si="5"/>
        <v>835584</v>
      </c>
      <c r="B53" s="4">
        <f t="shared" si="1"/>
        <v>51</v>
      </c>
      <c r="C53" s="2">
        <f t="shared" si="3"/>
        <v>1.0779885684742647E-2</v>
      </c>
      <c r="D53" s="6">
        <f t="shared" si="4"/>
        <v>9.8033231847426475E-3</v>
      </c>
      <c r="E53" s="14">
        <f t="shared" si="6"/>
        <v>9.765625E-4</v>
      </c>
    </row>
    <row r="54" spans="1:5" x14ac:dyDescent="0.25">
      <c r="A54" s="1">
        <f t="shared" si="5"/>
        <v>851968</v>
      </c>
      <c r="B54" s="4">
        <f t="shared" si="1"/>
        <v>52</v>
      </c>
      <c r="C54" s="2">
        <f t="shared" si="3"/>
        <v>1.0591360238882212E-2</v>
      </c>
      <c r="D54" s="6">
        <f t="shared" si="4"/>
        <v>9.6147977388822119E-3</v>
      </c>
      <c r="E54" s="14">
        <f t="shared" si="6"/>
        <v>9.765625E-4</v>
      </c>
    </row>
    <row r="55" spans="1:5" x14ac:dyDescent="0.25">
      <c r="A55" s="1">
        <f t="shared" si="5"/>
        <v>868352</v>
      </c>
      <c r="B55" s="4">
        <f t="shared" ref="B55:B66" si="7">B54+1</f>
        <v>53</v>
      </c>
      <c r="C55" s="2">
        <f t="shared" ref="C55:C66" si="8">SUM(D55:E55)</f>
        <v>1.0409948960790094E-2</v>
      </c>
      <c r="D55" s="6">
        <f t="shared" ref="D55:D66" si="9">0.5*(A55-A54-1)/A55</f>
        <v>9.4333864607900938E-3</v>
      </c>
      <c r="E55" s="14">
        <f t="shared" si="6"/>
        <v>9.765625E-4</v>
      </c>
    </row>
    <row r="56" spans="1:5" x14ac:dyDescent="0.25">
      <c r="A56" s="1">
        <f t="shared" si="5"/>
        <v>884736</v>
      </c>
      <c r="B56" s="4">
        <f t="shared" si="7"/>
        <v>54</v>
      </c>
      <c r="C56" s="2">
        <f t="shared" si="8"/>
        <v>1.0235256618923612E-2</v>
      </c>
      <c r="D56" s="6">
        <f t="shared" si="9"/>
        <v>9.2586941189236119E-3</v>
      </c>
      <c r="E56" s="14">
        <f t="shared" si="6"/>
        <v>9.765625E-4</v>
      </c>
    </row>
    <row r="57" spans="1:5" x14ac:dyDescent="0.25">
      <c r="A57" s="1">
        <f t="shared" si="5"/>
        <v>901120</v>
      </c>
      <c r="B57" s="4">
        <f t="shared" si="7"/>
        <v>55</v>
      </c>
      <c r="C57" s="2">
        <f t="shared" si="8"/>
        <v>1.0066916725852273E-2</v>
      </c>
      <c r="D57" s="6">
        <f t="shared" si="9"/>
        <v>9.0903542258522728E-3</v>
      </c>
      <c r="E57" s="14">
        <f t="shared" si="6"/>
        <v>9.765625E-4</v>
      </c>
    </row>
    <row r="58" spans="1:5" x14ac:dyDescent="0.25">
      <c r="A58" s="1">
        <f t="shared" si="5"/>
        <v>917504</v>
      </c>
      <c r="B58" s="4">
        <f t="shared" si="7"/>
        <v>56</v>
      </c>
      <c r="C58" s="2">
        <f t="shared" si="8"/>
        <v>9.9045889718191969E-3</v>
      </c>
      <c r="D58" s="6">
        <f t="shared" si="9"/>
        <v>8.9280264718191969E-3</v>
      </c>
      <c r="E58" s="14">
        <f t="shared" si="6"/>
        <v>9.765625E-4</v>
      </c>
    </row>
    <row r="59" spans="1:5" x14ac:dyDescent="0.25">
      <c r="A59" s="1">
        <f t="shared" si="5"/>
        <v>933888</v>
      </c>
      <c r="B59" s="4">
        <f t="shared" si="7"/>
        <v>57</v>
      </c>
      <c r="C59" s="2">
        <f t="shared" si="8"/>
        <v>9.7479569284539477E-3</v>
      </c>
      <c r="D59" s="6">
        <f t="shared" si="9"/>
        <v>8.7713944284539477E-3</v>
      </c>
      <c r="E59" s="14">
        <f t="shared" si="6"/>
        <v>9.765625E-4</v>
      </c>
    </row>
    <row r="60" spans="1:5" x14ac:dyDescent="0.25">
      <c r="A60" s="1">
        <f t="shared" si="5"/>
        <v>950272</v>
      </c>
      <c r="B60" s="4">
        <f t="shared" si="7"/>
        <v>58</v>
      </c>
      <c r="C60" s="2">
        <f t="shared" si="8"/>
        <v>9.5967259900323273E-3</v>
      </c>
      <c r="D60" s="6">
        <f t="shared" si="9"/>
        <v>8.6201634900323273E-3</v>
      </c>
      <c r="E60" s="14">
        <f t="shared" si="6"/>
        <v>9.765625E-4</v>
      </c>
    </row>
    <row r="61" spans="1:5" x14ac:dyDescent="0.25">
      <c r="A61" s="1">
        <f t="shared" si="5"/>
        <v>966656</v>
      </c>
      <c r="B61" s="4">
        <f t="shared" si="7"/>
        <v>59</v>
      </c>
      <c r="C61" s="2">
        <f t="shared" si="8"/>
        <v>9.4506215240995756E-3</v>
      </c>
      <c r="D61" s="6">
        <f t="shared" si="9"/>
        <v>8.4740590240995756E-3</v>
      </c>
      <c r="E61" s="14">
        <f t="shared" si="6"/>
        <v>9.765625E-4</v>
      </c>
    </row>
    <row r="62" spans="1:5" x14ac:dyDescent="0.25">
      <c r="A62" s="1">
        <f t="shared" si="5"/>
        <v>983040</v>
      </c>
      <c r="B62" s="4">
        <f t="shared" si="7"/>
        <v>60</v>
      </c>
      <c r="C62" s="2">
        <f t="shared" si="8"/>
        <v>9.3093872070312503E-3</v>
      </c>
      <c r="D62" s="6">
        <f t="shared" si="9"/>
        <v>8.3328247070312503E-3</v>
      </c>
      <c r="E62" s="14">
        <f t="shared" si="6"/>
        <v>9.765625E-4</v>
      </c>
    </row>
    <row r="63" spans="1:5" x14ac:dyDescent="0.25">
      <c r="A63" s="1">
        <f t="shared" si="5"/>
        <v>999424</v>
      </c>
      <c r="B63" s="4">
        <f t="shared" si="7"/>
        <v>61</v>
      </c>
      <c r="C63" s="2">
        <f t="shared" si="8"/>
        <v>9.1727835233094256E-3</v>
      </c>
      <c r="D63" s="6">
        <f t="shared" si="9"/>
        <v>8.1962210233094256E-3</v>
      </c>
      <c r="E63" s="14">
        <f t="shared" si="6"/>
        <v>9.765625E-4</v>
      </c>
    </row>
    <row r="64" spans="1:5" x14ac:dyDescent="0.25">
      <c r="A64" s="1">
        <f t="shared" si="5"/>
        <v>1015808</v>
      </c>
      <c r="B64" s="4">
        <f t="shared" si="7"/>
        <v>62</v>
      </c>
      <c r="C64" s="2">
        <f t="shared" si="8"/>
        <v>9.0405864100302422E-3</v>
      </c>
      <c r="D64" s="6">
        <f t="shared" si="9"/>
        <v>8.0640239100302422E-3</v>
      </c>
      <c r="E64" s="14">
        <f t="shared" si="6"/>
        <v>9.765625E-4</v>
      </c>
    </row>
    <row r="65" spans="1:5" x14ac:dyDescent="0.25">
      <c r="A65" s="1">
        <f t="shared" si="5"/>
        <v>1032192</v>
      </c>
      <c r="B65" s="4">
        <f t="shared" si="7"/>
        <v>63</v>
      </c>
      <c r="C65" s="2">
        <f t="shared" si="8"/>
        <v>8.9125860305059521E-3</v>
      </c>
      <c r="D65" s="6">
        <f t="shared" si="9"/>
        <v>7.9360235305059521E-3</v>
      </c>
      <c r="E65" s="14">
        <f t="shared" si="6"/>
        <v>9.765625E-4</v>
      </c>
    </row>
    <row r="66" spans="1:5" x14ac:dyDescent="0.25">
      <c r="A66" s="1">
        <f t="shared" si="5"/>
        <v>1048576</v>
      </c>
      <c r="B66" s="4">
        <f t="shared" si="7"/>
        <v>64</v>
      </c>
      <c r="C66" s="2">
        <f t="shared" si="8"/>
        <v>8.7885856628417969E-3</v>
      </c>
      <c r="D66" s="6">
        <f t="shared" si="9"/>
        <v>7.8120231628417969E-3</v>
      </c>
      <c r="E66" s="14">
        <f t="shared" si="6"/>
        <v>9.765625E-4</v>
      </c>
    </row>
  </sheetData>
  <mergeCells count="1">
    <mergeCell ref="A1:G1"/>
  </mergeCells>
  <conditionalFormatting sqref="C11:C69">
    <cfRule type="expression" dxfId="0" priority="1">
      <formula>$C11=Segment_Size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1" sqref="D11"/>
    </sheetView>
  </sheetViews>
  <sheetFormatPr baseColWidth="10" defaultRowHeight="15" x14ac:dyDescent="0.25"/>
  <cols>
    <col min="1" max="1" width="18.5703125" customWidth="1"/>
  </cols>
  <sheetData>
    <row r="2" spans="1:2" x14ac:dyDescent="0.25">
      <c r="A2" t="s">
        <v>4</v>
      </c>
      <c r="B2">
        <f>POWER(2,14)</f>
        <v>16384</v>
      </c>
    </row>
    <row r="3" spans="1:2" x14ac:dyDescent="0.25">
      <c r="A3" t="s">
        <v>16</v>
      </c>
      <c r="B3">
        <v>16</v>
      </c>
    </row>
    <row r="4" spans="1:2" x14ac:dyDescent="0.25">
      <c r="A4" t="s">
        <v>7</v>
      </c>
      <c r="B4">
        <v>32</v>
      </c>
    </row>
    <row r="5" spans="1:2" x14ac:dyDescent="0.25">
      <c r="A5" t="s">
        <v>9</v>
      </c>
      <c r="B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workbookViewId="0">
      <selection activeCell="G9" sqref="G9"/>
    </sheetView>
  </sheetViews>
  <sheetFormatPr baseColWidth="10" defaultRowHeight="15" x14ac:dyDescent="0.25"/>
  <cols>
    <col min="1" max="3" width="8.140625" style="17" customWidth="1"/>
    <col min="4" max="4" width="65.7109375" bestFit="1" customWidth="1"/>
  </cols>
  <sheetData>
    <row r="1" spans="1:4" x14ac:dyDescent="0.25">
      <c r="A1" s="17" t="s">
        <v>20</v>
      </c>
      <c r="B1" s="17" t="s">
        <v>21</v>
      </c>
      <c r="C1" s="17" t="s">
        <v>22</v>
      </c>
      <c r="D1" t="s">
        <v>23</v>
      </c>
    </row>
    <row r="2" spans="1:4" x14ac:dyDescent="0.25">
      <c r="A2" s="17">
        <v>0</v>
      </c>
      <c r="B2" s="17">
        <f>TRUNC(A2/16)</f>
        <v>0</v>
      </c>
      <c r="C2" s="17">
        <f>MOD(A2,16)</f>
        <v>0</v>
      </c>
      <c r="D2" t="str">
        <f>"case "&amp;A2&amp;": "&amp;IF(C2&gt;0,IF(C2&gt;1,"return localHeap-&gt;base_cache_"&amp;B2&amp;".zone_cache_"&amp;C2,"return localHeap-&gt;base_cache_"&amp;B2)&amp;".allocObject();","")</f>
        <v xml:space="preserve">case 0: </v>
      </c>
    </row>
    <row r="3" spans="1:4" x14ac:dyDescent="0.25">
      <c r="A3" s="17">
        <f>A2+1</f>
        <v>1</v>
      </c>
      <c r="B3" s="17">
        <f t="shared" ref="B3:B66" si="0">TRUNC(A3/16)</f>
        <v>0</v>
      </c>
      <c r="C3" s="17">
        <f t="shared" ref="C3:C66" si="1">MOD(A3,16)</f>
        <v>1</v>
      </c>
      <c r="D3" t="str">
        <f t="shared" ref="D3:D66" si="2">"case "&amp;A3&amp;": "&amp;IF(C3&gt;0,IF(C3&gt;1,"return localHeap-&gt;base_cache_"&amp;B3&amp;".zone_cache_"&amp;C3,"return localHeap-&gt;base_cache_"&amp;B3)&amp;".allocObject();","")</f>
        <v>case 1: return localHeap-&gt;base_cache_0.allocObject();</v>
      </c>
    </row>
    <row r="4" spans="1:4" x14ac:dyDescent="0.25">
      <c r="A4" s="17">
        <f t="shared" ref="A4:A67" si="3">A3+1</f>
        <v>2</v>
      </c>
      <c r="B4" s="17">
        <f t="shared" si="0"/>
        <v>0</v>
      </c>
      <c r="C4" s="17">
        <f t="shared" si="1"/>
        <v>2</v>
      </c>
      <c r="D4" t="str">
        <f t="shared" si="2"/>
        <v>case 2: return localHeap-&gt;base_cache_0.zone_cache_2.allocObject();</v>
      </c>
    </row>
    <row r="5" spans="1:4" x14ac:dyDescent="0.25">
      <c r="A5" s="17">
        <f t="shared" si="3"/>
        <v>3</v>
      </c>
      <c r="B5" s="17">
        <f t="shared" si="0"/>
        <v>0</v>
      </c>
      <c r="C5" s="17">
        <f t="shared" si="1"/>
        <v>3</v>
      </c>
      <c r="D5" t="str">
        <f t="shared" si="2"/>
        <v>case 3: return localHeap-&gt;base_cache_0.zone_cache_3.allocObject();</v>
      </c>
    </row>
    <row r="6" spans="1:4" x14ac:dyDescent="0.25">
      <c r="A6" s="17">
        <f t="shared" si="3"/>
        <v>4</v>
      </c>
      <c r="B6" s="17">
        <f t="shared" si="0"/>
        <v>0</v>
      </c>
      <c r="C6" s="17">
        <f t="shared" si="1"/>
        <v>4</v>
      </c>
      <c r="D6" t="str">
        <f t="shared" si="2"/>
        <v>case 4: return localHeap-&gt;base_cache_0.zone_cache_4.allocObject();</v>
      </c>
    </row>
    <row r="7" spans="1:4" x14ac:dyDescent="0.25">
      <c r="A7" s="17">
        <f t="shared" si="3"/>
        <v>5</v>
      </c>
      <c r="B7" s="17">
        <f t="shared" si="0"/>
        <v>0</v>
      </c>
      <c r="C7" s="17">
        <f t="shared" si="1"/>
        <v>5</v>
      </c>
      <c r="D7" t="str">
        <f t="shared" si="2"/>
        <v>case 5: return localHeap-&gt;base_cache_0.zone_cache_5.allocObject();</v>
      </c>
    </row>
    <row r="8" spans="1:4" x14ac:dyDescent="0.25">
      <c r="A8" s="17">
        <f t="shared" si="3"/>
        <v>6</v>
      </c>
      <c r="B8" s="17">
        <f t="shared" si="0"/>
        <v>0</v>
      </c>
      <c r="C8" s="17">
        <f t="shared" si="1"/>
        <v>6</v>
      </c>
      <c r="D8" t="str">
        <f t="shared" si="2"/>
        <v>case 6: return localHeap-&gt;base_cache_0.zone_cache_6.allocObject();</v>
      </c>
    </row>
    <row r="9" spans="1:4" x14ac:dyDescent="0.25">
      <c r="A9" s="17">
        <f t="shared" si="3"/>
        <v>7</v>
      </c>
      <c r="B9" s="17">
        <f t="shared" si="0"/>
        <v>0</v>
      </c>
      <c r="C9" s="17">
        <f t="shared" si="1"/>
        <v>7</v>
      </c>
      <c r="D9" t="str">
        <f t="shared" si="2"/>
        <v>case 7: return localHeap-&gt;base_cache_0.zone_cache_7.allocObject();</v>
      </c>
    </row>
    <row r="10" spans="1:4" x14ac:dyDescent="0.25">
      <c r="A10" s="17">
        <f t="shared" si="3"/>
        <v>8</v>
      </c>
      <c r="B10" s="17">
        <f t="shared" si="0"/>
        <v>0</v>
      </c>
      <c r="C10" s="17">
        <f t="shared" si="1"/>
        <v>8</v>
      </c>
      <c r="D10" t="str">
        <f t="shared" si="2"/>
        <v>case 8: return localHeap-&gt;base_cache_0.zone_cache_8.allocObject();</v>
      </c>
    </row>
    <row r="11" spans="1:4" x14ac:dyDescent="0.25">
      <c r="A11" s="17">
        <f t="shared" si="3"/>
        <v>9</v>
      </c>
      <c r="B11" s="17">
        <f t="shared" si="0"/>
        <v>0</v>
      </c>
      <c r="C11" s="17">
        <f t="shared" si="1"/>
        <v>9</v>
      </c>
      <c r="D11" t="str">
        <f t="shared" si="2"/>
        <v>case 9: return localHeap-&gt;base_cache_0.zone_cache_9.allocObject();</v>
      </c>
    </row>
    <row r="12" spans="1:4" x14ac:dyDescent="0.25">
      <c r="A12" s="17">
        <f t="shared" si="3"/>
        <v>10</v>
      </c>
      <c r="B12" s="17">
        <f t="shared" si="0"/>
        <v>0</v>
      </c>
      <c r="C12" s="17">
        <f t="shared" si="1"/>
        <v>10</v>
      </c>
      <c r="D12" t="str">
        <f t="shared" si="2"/>
        <v>case 10: return localHeap-&gt;base_cache_0.zone_cache_10.allocObject();</v>
      </c>
    </row>
    <row r="13" spans="1:4" x14ac:dyDescent="0.25">
      <c r="A13" s="17">
        <f t="shared" si="3"/>
        <v>11</v>
      </c>
      <c r="B13" s="17">
        <f t="shared" si="0"/>
        <v>0</v>
      </c>
      <c r="C13" s="17">
        <f t="shared" si="1"/>
        <v>11</v>
      </c>
      <c r="D13" t="str">
        <f t="shared" si="2"/>
        <v>case 11: return localHeap-&gt;base_cache_0.zone_cache_11.allocObject();</v>
      </c>
    </row>
    <row r="14" spans="1:4" x14ac:dyDescent="0.25">
      <c r="A14" s="17">
        <f t="shared" si="3"/>
        <v>12</v>
      </c>
      <c r="B14" s="17">
        <f t="shared" si="0"/>
        <v>0</v>
      </c>
      <c r="C14" s="17">
        <f t="shared" si="1"/>
        <v>12</v>
      </c>
      <c r="D14" t="str">
        <f t="shared" si="2"/>
        <v>case 12: return localHeap-&gt;base_cache_0.zone_cache_12.allocObject();</v>
      </c>
    </row>
    <row r="15" spans="1:4" x14ac:dyDescent="0.25">
      <c r="A15" s="17">
        <f t="shared" si="3"/>
        <v>13</v>
      </c>
      <c r="B15" s="17">
        <f t="shared" si="0"/>
        <v>0</v>
      </c>
      <c r="C15" s="17">
        <f t="shared" si="1"/>
        <v>13</v>
      </c>
      <c r="D15" t="str">
        <f t="shared" si="2"/>
        <v>case 13: return localHeap-&gt;base_cache_0.zone_cache_13.allocObject();</v>
      </c>
    </row>
    <row r="16" spans="1:4" x14ac:dyDescent="0.25">
      <c r="A16" s="17">
        <f t="shared" si="3"/>
        <v>14</v>
      </c>
      <c r="B16" s="17">
        <f t="shared" si="0"/>
        <v>0</v>
      </c>
      <c r="C16" s="17">
        <f t="shared" si="1"/>
        <v>14</v>
      </c>
      <c r="D16" t="str">
        <f t="shared" si="2"/>
        <v>case 14: return localHeap-&gt;base_cache_0.zone_cache_14.allocObject();</v>
      </c>
    </row>
    <row r="17" spans="1:4" x14ac:dyDescent="0.25">
      <c r="A17" s="17">
        <f t="shared" si="3"/>
        <v>15</v>
      </c>
      <c r="B17" s="17">
        <f t="shared" si="0"/>
        <v>0</v>
      </c>
      <c r="C17" s="17">
        <f t="shared" si="1"/>
        <v>15</v>
      </c>
      <c r="D17" t="str">
        <f t="shared" si="2"/>
        <v>case 15: return localHeap-&gt;base_cache_0.zone_cache_15.allocObject();</v>
      </c>
    </row>
    <row r="18" spans="1:4" x14ac:dyDescent="0.25">
      <c r="A18" s="17">
        <f t="shared" si="3"/>
        <v>16</v>
      </c>
      <c r="B18" s="17">
        <f t="shared" si="0"/>
        <v>1</v>
      </c>
      <c r="C18" s="17">
        <f t="shared" si="1"/>
        <v>0</v>
      </c>
      <c r="D18" t="str">
        <f t="shared" si="2"/>
        <v xml:space="preserve">case 16: </v>
      </c>
    </row>
    <row r="19" spans="1:4" x14ac:dyDescent="0.25">
      <c r="A19" s="17">
        <f t="shared" si="3"/>
        <v>17</v>
      </c>
      <c r="B19" s="17">
        <f t="shared" si="0"/>
        <v>1</v>
      </c>
      <c r="C19" s="17">
        <f t="shared" si="1"/>
        <v>1</v>
      </c>
      <c r="D19" t="str">
        <f t="shared" si="2"/>
        <v>case 17: return localHeap-&gt;base_cache_1.allocObject();</v>
      </c>
    </row>
    <row r="20" spans="1:4" x14ac:dyDescent="0.25">
      <c r="A20" s="17">
        <f t="shared" si="3"/>
        <v>18</v>
      </c>
      <c r="B20" s="17">
        <f t="shared" si="0"/>
        <v>1</v>
      </c>
      <c r="C20" s="17">
        <f t="shared" si="1"/>
        <v>2</v>
      </c>
      <c r="D20" t="str">
        <f t="shared" si="2"/>
        <v>case 18: return localHeap-&gt;base_cache_1.zone_cache_2.allocObject();</v>
      </c>
    </row>
    <row r="21" spans="1:4" x14ac:dyDescent="0.25">
      <c r="A21" s="17">
        <f t="shared" si="3"/>
        <v>19</v>
      </c>
      <c r="B21" s="17">
        <f t="shared" si="0"/>
        <v>1</v>
      </c>
      <c r="C21" s="17">
        <f t="shared" si="1"/>
        <v>3</v>
      </c>
      <c r="D21" t="str">
        <f t="shared" si="2"/>
        <v>case 19: return localHeap-&gt;base_cache_1.zone_cache_3.allocObject();</v>
      </c>
    </row>
    <row r="22" spans="1:4" x14ac:dyDescent="0.25">
      <c r="A22" s="17">
        <f t="shared" si="3"/>
        <v>20</v>
      </c>
      <c r="B22" s="17">
        <f t="shared" si="0"/>
        <v>1</v>
      </c>
      <c r="C22" s="17">
        <f t="shared" si="1"/>
        <v>4</v>
      </c>
      <c r="D22" t="str">
        <f t="shared" si="2"/>
        <v>case 20: return localHeap-&gt;base_cache_1.zone_cache_4.allocObject();</v>
      </c>
    </row>
    <row r="23" spans="1:4" x14ac:dyDescent="0.25">
      <c r="A23" s="17">
        <f t="shared" si="3"/>
        <v>21</v>
      </c>
      <c r="B23" s="17">
        <f t="shared" si="0"/>
        <v>1</v>
      </c>
      <c r="C23" s="17">
        <f t="shared" si="1"/>
        <v>5</v>
      </c>
      <c r="D23" t="str">
        <f t="shared" si="2"/>
        <v>case 21: return localHeap-&gt;base_cache_1.zone_cache_5.allocObject();</v>
      </c>
    </row>
    <row r="24" spans="1:4" x14ac:dyDescent="0.25">
      <c r="A24" s="17">
        <f t="shared" si="3"/>
        <v>22</v>
      </c>
      <c r="B24" s="17">
        <f t="shared" si="0"/>
        <v>1</v>
      </c>
      <c r="C24" s="17">
        <f t="shared" si="1"/>
        <v>6</v>
      </c>
      <c r="D24" t="str">
        <f t="shared" si="2"/>
        <v>case 22: return localHeap-&gt;base_cache_1.zone_cache_6.allocObject();</v>
      </c>
    </row>
    <row r="25" spans="1:4" x14ac:dyDescent="0.25">
      <c r="A25" s="17">
        <f t="shared" si="3"/>
        <v>23</v>
      </c>
      <c r="B25" s="17">
        <f t="shared" si="0"/>
        <v>1</v>
      </c>
      <c r="C25" s="17">
        <f t="shared" si="1"/>
        <v>7</v>
      </c>
      <c r="D25" t="str">
        <f t="shared" si="2"/>
        <v>case 23: return localHeap-&gt;base_cache_1.zone_cache_7.allocObject();</v>
      </c>
    </row>
    <row r="26" spans="1:4" x14ac:dyDescent="0.25">
      <c r="A26" s="17">
        <f t="shared" si="3"/>
        <v>24</v>
      </c>
      <c r="B26" s="17">
        <f t="shared" si="0"/>
        <v>1</v>
      </c>
      <c r="C26" s="17">
        <f t="shared" si="1"/>
        <v>8</v>
      </c>
      <c r="D26" t="str">
        <f t="shared" si="2"/>
        <v>case 24: return localHeap-&gt;base_cache_1.zone_cache_8.allocObject();</v>
      </c>
    </row>
    <row r="27" spans="1:4" x14ac:dyDescent="0.25">
      <c r="A27" s="17">
        <f t="shared" si="3"/>
        <v>25</v>
      </c>
      <c r="B27" s="17">
        <f t="shared" si="0"/>
        <v>1</v>
      </c>
      <c r="C27" s="17">
        <f t="shared" si="1"/>
        <v>9</v>
      </c>
      <c r="D27" t="str">
        <f t="shared" si="2"/>
        <v>case 25: return localHeap-&gt;base_cache_1.zone_cache_9.allocObject();</v>
      </c>
    </row>
    <row r="28" spans="1:4" x14ac:dyDescent="0.25">
      <c r="A28" s="17">
        <f t="shared" si="3"/>
        <v>26</v>
      </c>
      <c r="B28" s="17">
        <f t="shared" si="0"/>
        <v>1</v>
      </c>
      <c r="C28" s="17">
        <f t="shared" si="1"/>
        <v>10</v>
      </c>
      <c r="D28" t="str">
        <f t="shared" si="2"/>
        <v>case 26: return localHeap-&gt;base_cache_1.zone_cache_10.allocObject();</v>
      </c>
    </row>
    <row r="29" spans="1:4" x14ac:dyDescent="0.25">
      <c r="A29" s="17">
        <f t="shared" si="3"/>
        <v>27</v>
      </c>
      <c r="B29" s="17">
        <f t="shared" si="0"/>
        <v>1</v>
      </c>
      <c r="C29" s="17">
        <f t="shared" si="1"/>
        <v>11</v>
      </c>
      <c r="D29" t="str">
        <f t="shared" si="2"/>
        <v>case 27: return localHeap-&gt;base_cache_1.zone_cache_11.allocObject();</v>
      </c>
    </row>
    <row r="30" spans="1:4" x14ac:dyDescent="0.25">
      <c r="A30" s="17">
        <f t="shared" si="3"/>
        <v>28</v>
      </c>
      <c r="B30" s="17">
        <f t="shared" si="0"/>
        <v>1</v>
      </c>
      <c r="C30" s="17">
        <f t="shared" si="1"/>
        <v>12</v>
      </c>
      <c r="D30" t="str">
        <f t="shared" si="2"/>
        <v>case 28: return localHeap-&gt;base_cache_1.zone_cache_12.allocObject();</v>
      </c>
    </row>
    <row r="31" spans="1:4" x14ac:dyDescent="0.25">
      <c r="A31" s="17">
        <f t="shared" si="3"/>
        <v>29</v>
      </c>
      <c r="B31" s="17">
        <f t="shared" si="0"/>
        <v>1</v>
      </c>
      <c r="C31" s="17">
        <f t="shared" si="1"/>
        <v>13</v>
      </c>
      <c r="D31" t="str">
        <f t="shared" si="2"/>
        <v>case 29: return localHeap-&gt;base_cache_1.zone_cache_13.allocObject();</v>
      </c>
    </row>
    <row r="32" spans="1:4" x14ac:dyDescent="0.25">
      <c r="A32" s="17">
        <f t="shared" si="3"/>
        <v>30</v>
      </c>
      <c r="B32" s="17">
        <f t="shared" si="0"/>
        <v>1</v>
      </c>
      <c r="C32" s="17">
        <f t="shared" si="1"/>
        <v>14</v>
      </c>
      <c r="D32" t="str">
        <f t="shared" si="2"/>
        <v>case 30: return localHeap-&gt;base_cache_1.zone_cache_14.allocObject();</v>
      </c>
    </row>
    <row r="33" spans="1:4" x14ac:dyDescent="0.25">
      <c r="A33" s="17">
        <f t="shared" si="3"/>
        <v>31</v>
      </c>
      <c r="B33" s="17">
        <f t="shared" si="0"/>
        <v>1</v>
      </c>
      <c r="C33" s="17">
        <f t="shared" si="1"/>
        <v>15</v>
      </c>
      <c r="D33" t="str">
        <f t="shared" si="2"/>
        <v>case 31: return localHeap-&gt;base_cache_1.zone_cache_15.allocObject();</v>
      </c>
    </row>
    <row r="34" spans="1:4" x14ac:dyDescent="0.25">
      <c r="A34" s="17">
        <f t="shared" si="3"/>
        <v>32</v>
      </c>
      <c r="B34" s="17">
        <f t="shared" si="0"/>
        <v>2</v>
      </c>
      <c r="C34" s="17">
        <f t="shared" si="1"/>
        <v>0</v>
      </c>
      <c r="D34" t="str">
        <f t="shared" si="2"/>
        <v xml:space="preserve">case 32: </v>
      </c>
    </row>
    <row r="35" spans="1:4" x14ac:dyDescent="0.25">
      <c r="A35" s="17">
        <f t="shared" si="3"/>
        <v>33</v>
      </c>
      <c r="B35" s="17">
        <f t="shared" si="0"/>
        <v>2</v>
      </c>
      <c r="C35" s="17">
        <f t="shared" si="1"/>
        <v>1</v>
      </c>
      <c r="D35" t="str">
        <f t="shared" si="2"/>
        <v>case 33: return localHeap-&gt;base_cache_2.allocObject();</v>
      </c>
    </row>
    <row r="36" spans="1:4" x14ac:dyDescent="0.25">
      <c r="A36" s="17">
        <f t="shared" si="3"/>
        <v>34</v>
      </c>
      <c r="B36" s="17">
        <f t="shared" si="0"/>
        <v>2</v>
      </c>
      <c r="C36" s="17">
        <f t="shared" si="1"/>
        <v>2</v>
      </c>
      <c r="D36" t="str">
        <f t="shared" si="2"/>
        <v>case 34: return localHeap-&gt;base_cache_2.zone_cache_2.allocObject();</v>
      </c>
    </row>
    <row r="37" spans="1:4" x14ac:dyDescent="0.25">
      <c r="A37" s="17">
        <f t="shared" si="3"/>
        <v>35</v>
      </c>
      <c r="B37" s="17">
        <f t="shared" si="0"/>
        <v>2</v>
      </c>
      <c r="C37" s="17">
        <f t="shared" si="1"/>
        <v>3</v>
      </c>
      <c r="D37" t="str">
        <f t="shared" si="2"/>
        <v>case 35: return localHeap-&gt;base_cache_2.zone_cache_3.allocObject();</v>
      </c>
    </row>
    <row r="38" spans="1:4" x14ac:dyDescent="0.25">
      <c r="A38" s="17">
        <f t="shared" si="3"/>
        <v>36</v>
      </c>
      <c r="B38" s="17">
        <f t="shared" si="0"/>
        <v>2</v>
      </c>
      <c r="C38" s="17">
        <f t="shared" si="1"/>
        <v>4</v>
      </c>
      <c r="D38" t="str">
        <f t="shared" si="2"/>
        <v>case 36: return localHeap-&gt;base_cache_2.zone_cache_4.allocObject();</v>
      </c>
    </row>
    <row r="39" spans="1:4" x14ac:dyDescent="0.25">
      <c r="A39" s="17">
        <f t="shared" si="3"/>
        <v>37</v>
      </c>
      <c r="B39" s="17">
        <f t="shared" si="0"/>
        <v>2</v>
      </c>
      <c r="C39" s="17">
        <f t="shared" si="1"/>
        <v>5</v>
      </c>
      <c r="D39" t="str">
        <f t="shared" si="2"/>
        <v>case 37: return localHeap-&gt;base_cache_2.zone_cache_5.allocObject();</v>
      </c>
    </row>
    <row r="40" spans="1:4" x14ac:dyDescent="0.25">
      <c r="A40" s="17">
        <f t="shared" si="3"/>
        <v>38</v>
      </c>
      <c r="B40" s="17">
        <f t="shared" si="0"/>
        <v>2</v>
      </c>
      <c r="C40" s="17">
        <f t="shared" si="1"/>
        <v>6</v>
      </c>
      <c r="D40" t="str">
        <f t="shared" si="2"/>
        <v>case 38: return localHeap-&gt;base_cache_2.zone_cache_6.allocObject();</v>
      </c>
    </row>
    <row r="41" spans="1:4" x14ac:dyDescent="0.25">
      <c r="A41" s="17">
        <f t="shared" si="3"/>
        <v>39</v>
      </c>
      <c r="B41" s="17">
        <f t="shared" si="0"/>
        <v>2</v>
      </c>
      <c r="C41" s="17">
        <f t="shared" si="1"/>
        <v>7</v>
      </c>
      <c r="D41" t="str">
        <f t="shared" si="2"/>
        <v>case 39: return localHeap-&gt;base_cache_2.zone_cache_7.allocObject();</v>
      </c>
    </row>
    <row r="42" spans="1:4" x14ac:dyDescent="0.25">
      <c r="A42" s="17">
        <f t="shared" si="3"/>
        <v>40</v>
      </c>
      <c r="B42" s="17">
        <f t="shared" si="0"/>
        <v>2</v>
      </c>
      <c r="C42" s="17">
        <f t="shared" si="1"/>
        <v>8</v>
      </c>
      <c r="D42" t="str">
        <f t="shared" si="2"/>
        <v>case 40: return localHeap-&gt;base_cache_2.zone_cache_8.allocObject();</v>
      </c>
    </row>
    <row r="43" spans="1:4" x14ac:dyDescent="0.25">
      <c r="A43" s="17">
        <f t="shared" si="3"/>
        <v>41</v>
      </c>
      <c r="B43" s="17">
        <f t="shared" si="0"/>
        <v>2</v>
      </c>
      <c r="C43" s="17">
        <f t="shared" si="1"/>
        <v>9</v>
      </c>
      <c r="D43" t="str">
        <f t="shared" si="2"/>
        <v>case 41: return localHeap-&gt;base_cache_2.zone_cache_9.allocObject();</v>
      </c>
    </row>
    <row r="44" spans="1:4" x14ac:dyDescent="0.25">
      <c r="A44" s="17">
        <f t="shared" si="3"/>
        <v>42</v>
      </c>
      <c r="B44" s="17">
        <f t="shared" si="0"/>
        <v>2</v>
      </c>
      <c r="C44" s="17">
        <f t="shared" si="1"/>
        <v>10</v>
      </c>
      <c r="D44" t="str">
        <f t="shared" si="2"/>
        <v>case 42: return localHeap-&gt;base_cache_2.zone_cache_10.allocObject();</v>
      </c>
    </row>
    <row r="45" spans="1:4" x14ac:dyDescent="0.25">
      <c r="A45" s="17">
        <f t="shared" si="3"/>
        <v>43</v>
      </c>
      <c r="B45" s="17">
        <f t="shared" si="0"/>
        <v>2</v>
      </c>
      <c r="C45" s="17">
        <f t="shared" si="1"/>
        <v>11</v>
      </c>
      <c r="D45" t="str">
        <f t="shared" si="2"/>
        <v>case 43: return localHeap-&gt;base_cache_2.zone_cache_11.allocObject();</v>
      </c>
    </row>
    <row r="46" spans="1:4" x14ac:dyDescent="0.25">
      <c r="A46" s="17">
        <f t="shared" si="3"/>
        <v>44</v>
      </c>
      <c r="B46" s="17">
        <f t="shared" si="0"/>
        <v>2</v>
      </c>
      <c r="C46" s="17">
        <f t="shared" si="1"/>
        <v>12</v>
      </c>
      <c r="D46" t="str">
        <f t="shared" si="2"/>
        <v>case 44: return localHeap-&gt;base_cache_2.zone_cache_12.allocObject();</v>
      </c>
    </row>
    <row r="47" spans="1:4" x14ac:dyDescent="0.25">
      <c r="A47" s="17">
        <f t="shared" si="3"/>
        <v>45</v>
      </c>
      <c r="B47" s="17">
        <f t="shared" si="0"/>
        <v>2</v>
      </c>
      <c r="C47" s="17">
        <f t="shared" si="1"/>
        <v>13</v>
      </c>
      <c r="D47" t="str">
        <f t="shared" si="2"/>
        <v>case 45: return localHeap-&gt;base_cache_2.zone_cache_13.allocObject();</v>
      </c>
    </row>
    <row r="48" spans="1:4" x14ac:dyDescent="0.25">
      <c r="A48" s="17">
        <f t="shared" si="3"/>
        <v>46</v>
      </c>
      <c r="B48" s="17">
        <f t="shared" si="0"/>
        <v>2</v>
      </c>
      <c r="C48" s="17">
        <f t="shared" si="1"/>
        <v>14</v>
      </c>
      <c r="D48" t="str">
        <f t="shared" si="2"/>
        <v>case 46: return localHeap-&gt;base_cache_2.zone_cache_14.allocObject();</v>
      </c>
    </row>
    <row r="49" spans="1:4" x14ac:dyDescent="0.25">
      <c r="A49" s="17">
        <f t="shared" si="3"/>
        <v>47</v>
      </c>
      <c r="B49" s="17">
        <f t="shared" si="0"/>
        <v>2</v>
      </c>
      <c r="C49" s="17">
        <f t="shared" si="1"/>
        <v>15</v>
      </c>
      <c r="D49" t="str">
        <f t="shared" si="2"/>
        <v>case 47: return localHeap-&gt;base_cache_2.zone_cache_15.allocObject();</v>
      </c>
    </row>
    <row r="50" spans="1:4" x14ac:dyDescent="0.25">
      <c r="A50" s="17">
        <f t="shared" si="3"/>
        <v>48</v>
      </c>
      <c r="B50" s="17">
        <f t="shared" si="0"/>
        <v>3</v>
      </c>
      <c r="C50" s="17">
        <f t="shared" si="1"/>
        <v>0</v>
      </c>
      <c r="D50" t="str">
        <f t="shared" si="2"/>
        <v xml:space="preserve">case 48: </v>
      </c>
    </row>
    <row r="51" spans="1:4" x14ac:dyDescent="0.25">
      <c r="A51" s="17">
        <f t="shared" si="3"/>
        <v>49</v>
      </c>
      <c r="B51" s="17">
        <f t="shared" si="0"/>
        <v>3</v>
      </c>
      <c r="C51" s="17">
        <f t="shared" si="1"/>
        <v>1</v>
      </c>
      <c r="D51" t="str">
        <f t="shared" si="2"/>
        <v>case 49: return localHeap-&gt;base_cache_3.allocObject();</v>
      </c>
    </row>
    <row r="52" spans="1:4" x14ac:dyDescent="0.25">
      <c r="A52" s="17">
        <f t="shared" si="3"/>
        <v>50</v>
      </c>
      <c r="B52" s="17">
        <f t="shared" si="0"/>
        <v>3</v>
      </c>
      <c r="C52" s="17">
        <f t="shared" si="1"/>
        <v>2</v>
      </c>
      <c r="D52" t="str">
        <f t="shared" si="2"/>
        <v>case 50: return localHeap-&gt;base_cache_3.zone_cache_2.allocObject();</v>
      </c>
    </row>
    <row r="53" spans="1:4" x14ac:dyDescent="0.25">
      <c r="A53" s="17">
        <f t="shared" si="3"/>
        <v>51</v>
      </c>
      <c r="B53" s="17">
        <f t="shared" si="0"/>
        <v>3</v>
      </c>
      <c r="C53" s="17">
        <f t="shared" si="1"/>
        <v>3</v>
      </c>
      <c r="D53" t="str">
        <f t="shared" si="2"/>
        <v>case 51: return localHeap-&gt;base_cache_3.zone_cache_3.allocObject();</v>
      </c>
    </row>
    <row r="54" spans="1:4" x14ac:dyDescent="0.25">
      <c r="A54" s="17">
        <f t="shared" si="3"/>
        <v>52</v>
      </c>
      <c r="B54" s="17">
        <f t="shared" si="0"/>
        <v>3</v>
      </c>
      <c r="C54" s="17">
        <f t="shared" si="1"/>
        <v>4</v>
      </c>
      <c r="D54" t="str">
        <f t="shared" si="2"/>
        <v>case 52: return localHeap-&gt;base_cache_3.zone_cache_4.allocObject();</v>
      </c>
    </row>
    <row r="55" spans="1:4" x14ac:dyDescent="0.25">
      <c r="A55" s="17">
        <f t="shared" si="3"/>
        <v>53</v>
      </c>
      <c r="B55" s="17">
        <f t="shared" si="0"/>
        <v>3</v>
      </c>
      <c r="C55" s="17">
        <f t="shared" si="1"/>
        <v>5</v>
      </c>
      <c r="D55" t="str">
        <f t="shared" si="2"/>
        <v>case 53: return localHeap-&gt;base_cache_3.zone_cache_5.allocObject();</v>
      </c>
    </row>
    <row r="56" spans="1:4" x14ac:dyDescent="0.25">
      <c r="A56" s="17">
        <f t="shared" si="3"/>
        <v>54</v>
      </c>
      <c r="B56" s="17">
        <f t="shared" si="0"/>
        <v>3</v>
      </c>
      <c r="C56" s="17">
        <f t="shared" si="1"/>
        <v>6</v>
      </c>
      <c r="D56" t="str">
        <f t="shared" si="2"/>
        <v>case 54: return localHeap-&gt;base_cache_3.zone_cache_6.allocObject();</v>
      </c>
    </row>
    <row r="57" spans="1:4" x14ac:dyDescent="0.25">
      <c r="A57" s="17">
        <f t="shared" si="3"/>
        <v>55</v>
      </c>
      <c r="B57" s="17">
        <f t="shared" si="0"/>
        <v>3</v>
      </c>
      <c r="C57" s="17">
        <f t="shared" si="1"/>
        <v>7</v>
      </c>
      <c r="D57" t="str">
        <f t="shared" si="2"/>
        <v>case 55: return localHeap-&gt;base_cache_3.zone_cache_7.allocObject();</v>
      </c>
    </row>
    <row r="58" spans="1:4" x14ac:dyDescent="0.25">
      <c r="A58" s="17">
        <f t="shared" si="3"/>
        <v>56</v>
      </c>
      <c r="B58" s="17">
        <f t="shared" si="0"/>
        <v>3</v>
      </c>
      <c r="C58" s="17">
        <f t="shared" si="1"/>
        <v>8</v>
      </c>
      <c r="D58" t="str">
        <f t="shared" si="2"/>
        <v>case 56: return localHeap-&gt;base_cache_3.zone_cache_8.allocObject();</v>
      </c>
    </row>
    <row r="59" spans="1:4" x14ac:dyDescent="0.25">
      <c r="A59" s="17">
        <f t="shared" si="3"/>
        <v>57</v>
      </c>
      <c r="B59" s="17">
        <f t="shared" si="0"/>
        <v>3</v>
      </c>
      <c r="C59" s="17">
        <f t="shared" si="1"/>
        <v>9</v>
      </c>
      <c r="D59" t="str">
        <f t="shared" si="2"/>
        <v>case 57: return localHeap-&gt;base_cache_3.zone_cache_9.allocObject();</v>
      </c>
    </row>
    <row r="60" spans="1:4" x14ac:dyDescent="0.25">
      <c r="A60" s="17">
        <f t="shared" si="3"/>
        <v>58</v>
      </c>
      <c r="B60" s="17">
        <f t="shared" si="0"/>
        <v>3</v>
      </c>
      <c r="C60" s="17">
        <f t="shared" si="1"/>
        <v>10</v>
      </c>
      <c r="D60" t="str">
        <f t="shared" si="2"/>
        <v>case 58: return localHeap-&gt;base_cache_3.zone_cache_10.allocObject();</v>
      </c>
    </row>
    <row r="61" spans="1:4" x14ac:dyDescent="0.25">
      <c r="A61" s="17">
        <f t="shared" si="3"/>
        <v>59</v>
      </c>
      <c r="B61" s="17">
        <f t="shared" si="0"/>
        <v>3</v>
      </c>
      <c r="C61" s="17">
        <f t="shared" si="1"/>
        <v>11</v>
      </c>
      <c r="D61" t="str">
        <f t="shared" si="2"/>
        <v>case 59: return localHeap-&gt;base_cache_3.zone_cache_11.allocObject();</v>
      </c>
    </row>
    <row r="62" spans="1:4" x14ac:dyDescent="0.25">
      <c r="A62" s="17">
        <f t="shared" si="3"/>
        <v>60</v>
      </c>
      <c r="B62" s="17">
        <f t="shared" si="0"/>
        <v>3</v>
      </c>
      <c r="C62" s="17">
        <f t="shared" si="1"/>
        <v>12</v>
      </c>
      <c r="D62" t="str">
        <f t="shared" si="2"/>
        <v>case 60: return localHeap-&gt;base_cache_3.zone_cache_12.allocObject();</v>
      </c>
    </row>
    <row r="63" spans="1:4" x14ac:dyDescent="0.25">
      <c r="A63" s="17">
        <f t="shared" si="3"/>
        <v>61</v>
      </c>
      <c r="B63" s="17">
        <f t="shared" si="0"/>
        <v>3</v>
      </c>
      <c r="C63" s="17">
        <f t="shared" si="1"/>
        <v>13</v>
      </c>
      <c r="D63" t="str">
        <f t="shared" si="2"/>
        <v>case 61: return localHeap-&gt;base_cache_3.zone_cache_13.allocObject();</v>
      </c>
    </row>
    <row r="64" spans="1:4" x14ac:dyDescent="0.25">
      <c r="A64" s="17">
        <f t="shared" si="3"/>
        <v>62</v>
      </c>
      <c r="B64" s="17">
        <f t="shared" si="0"/>
        <v>3</v>
      </c>
      <c r="C64" s="17">
        <f t="shared" si="1"/>
        <v>14</v>
      </c>
      <c r="D64" t="str">
        <f t="shared" si="2"/>
        <v>case 62: return localHeap-&gt;base_cache_3.zone_cache_14.allocObject();</v>
      </c>
    </row>
    <row r="65" spans="1:4" x14ac:dyDescent="0.25">
      <c r="A65" s="17">
        <f t="shared" si="3"/>
        <v>63</v>
      </c>
      <c r="B65" s="17">
        <f t="shared" si="0"/>
        <v>3</v>
      </c>
      <c r="C65" s="17">
        <f t="shared" si="1"/>
        <v>15</v>
      </c>
      <c r="D65" t="str">
        <f t="shared" si="2"/>
        <v>case 63: return localHeap-&gt;base_cache_3.zone_cache_15.allocObject();</v>
      </c>
    </row>
    <row r="66" spans="1:4" x14ac:dyDescent="0.25">
      <c r="A66" s="17">
        <f t="shared" si="3"/>
        <v>64</v>
      </c>
      <c r="B66" s="17">
        <f t="shared" si="0"/>
        <v>4</v>
      </c>
      <c r="C66" s="17">
        <f t="shared" si="1"/>
        <v>0</v>
      </c>
      <c r="D66" t="str">
        <f t="shared" si="2"/>
        <v xml:space="preserve">case 64: </v>
      </c>
    </row>
    <row r="67" spans="1:4" x14ac:dyDescent="0.25">
      <c r="A67" s="17">
        <f t="shared" si="3"/>
        <v>65</v>
      </c>
      <c r="B67" s="17">
        <f t="shared" ref="B67:B129" si="4">TRUNC(A67/16)</f>
        <v>4</v>
      </c>
      <c r="C67" s="17">
        <f t="shared" ref="C67:C129" si="5">MOD(A67,16)</f>
        <v>1</v>
      </c>
      <c r="D67" t="str">
        <f t="shared" ref="D67:D129" si="6">"case "&amp;A67&amp;": "&amp;IF(C67&gt;0,IF(C67&gt;1,"return localHeap-&gt;base_cache_"&amp;B67&amp;".zone_cache_"&amp;C67,"return localHeap-&gt;base_cache_"&amp;B67)&amp;".allocObject();","")</f>
        <v>case 65: return localHeap-&gt;base_cache_4.allocObject();</v>
      </c>
    </row>
    <row r="68" spans="1:4" x14ac:dyDescent="0.25">
      <c r="A68" s="17">
        <f t="shared" ref="A68:A131" si="7">A67+1</f>
        <v>66</v>
      </c>
      <c r="B68" s="17">
        <f t="shared" si="4"/>
        <v>4</v>
      </c>
      <c r="C68" s="17">
        <f t="shared" si="5"/>
        <v>2</v>
      </c>
      <c r="D68" t="str">
        <f t="shared" si="6"/>
        <v>case 66: return localHeap-&gt;base_cache_4.zone_cache_2.allocObject();</v>
      </c>
    </row>
    <row r="69" spans="1:4" x14ac:dyDescent="0.25">
      <c r="A69" s="17">
        <f t="shared" si="7"/>
        <v>67</v>
      </c>
      <c r="B69" s="17">
        <f t="shared" si="4"/>
        <v>4</v>
      </c>
      <c r="C69" s="17">
        <f t="shared" si="5"/>
        <v>3</v>
      </c>
      <c r="D69" t="str">
        <f t="shared" si="6"/>
        <v>case 67: return localHeap-&gt;base_cache_4.zone_cache_3.allocObject();</v>
      </c>
    </row>
    <row r="70" spans="1:4" x14ac:dyDescent="0.25">
      <c r="A70" s="17">
        <f t="shared" si="7"/>
        <v>68</v>
      </c>
      <c r="B70" s="17">
        <f t="shared" si="4"/>
        <v>4</v>
      </c>
      <c r="C70" s="17">
        <f t="shared" si="5"/>
        <v>4</v>
      </c>
      <c r="D70" t="str">
        <f t="shared" si="6"/>
        <v>case 68: return localHeap-&gt;base_cache_4.zone_cache_4.allocObject();</v>
      </c>
    </row>
    <row r="71" spans="1:4" x14ac:dyDescent="0.25">
      <c r="A71" s="17">
        <f t="shared" si="7"/>
        <v>69</v>
      </c>
      <c r="B71" s="17">
        <f t="shared" si="4"/>
        <v>4</v>
      </c>
      <c r="C71" s="17">
        <f t="shared" si="5"/>
        <v>5</v>
      </c>
      <c r="D71" t="str">
        <f t="shared" si="6"/>
        <v>case 69: return localHeap-&gt;base_cache_4.zone_cache_5.allocObject();</v>
      </c>
    </row>
    <row r="72" spans="1:4" x14ac:dyDescent="0.25">
      <c r="A72" s="17">
        <f t="shared" si="7"/>
        <v>70</v>
      </c>
      <c r="B72" s="17">
        <f t="shared" si="4"/>
        <v>4</v>
      </c>
      <c r="C72" s="17">
        <f t="shared" si="5"/>
        <v>6</v>
      </c>
      <c r="D72" t="str">
        <f t="shared" si="6"/>
        <v>case 70: return localHeap-&gt;base_cache_4.zone_cache_6.allocObject();</v>
      </c>
    </row>
    <row r="73" spans="1:4" x14ac:dyDescent="0.25">
      <c r="A73" s="17">
        <f t="shared" si="7"/>
        <v>71</v>
      </c>
      <c r="B73" s="17">
        <f t="shared" si="4"/>
        <v>4</v>
      </c>
      <c r="C73" s="17">
        <f t="shared" si="5"/>
        <v>7</v>
      </c>
      <c r="D73" t="str">
        <f t="shared" si="6"/>
        <v>case 71: return localHeap-&gt;base_cache_4.zone_cache_7.allocObject();</v>
      </c>
    </row>
    <row r="74" spans="1:4" x14ac:dyDescent="0.25">
      <c r="A74" s="17">
        <f t="shared" si="7"/>
        <v>72</v>
      </c>
      <c r="B74" s="17">
        <f t="shared" si="4"/>
        <v>4</v>
      </c>
      <c r="C74" s="17">
        <f t="shared" si="5"/>
        <v>8</v>
      </c>
      <c r="D74" t="str">
        <f t="shared" si="6"/>
        <v>case 72: return localHeap-&gt;base_cache_4.zone_cache_8.allocObject();</v>
      </c>
    </row>
    <row r="75" spans="1:4" x14ac:dyDescent="0.25">
      <c r="A75" s="17">
        <f t="shared" si="7"/>
        <v>73</v>
      </c>
      <c r="B75" s="17">
        <f t="shared" si="4"/>
        <v>4</v>
      </c>
      <c r="C75" s="17">
        <f t="shared" si="5"/>
        <v>9</v>
      </c>
      <c r="D75" t="str">
        <f t="shared" si="6"/>
        <v>case 73: return localHeap-&gt;base_cache_4.zone_cache_9.allocObject();</v>
      </c>
    </row>
    <row r="76" spans="1:4" x14ac:dyDescent="0.25">
      <c r="A76" s="17">
        <f t="shared" si="7"/>
        <v>74</v>
      </c>
      <c r="B76" s="17">
        <f t="shared" si="4"/>
        <v>4</v>
      </c>
      <c r="C76" s="17">
        <f t="shared" si="5"/>
        <v>10</v>
      </c>
      <c r="D76" t="str">
        <f t="shared" si="6"/>
        <v>case 74: return localHeap-&gt;base_cache_4.zone_cache_10.allocObject();</v>
      </c>
    </row>
    <row r="77" spans="1:4" x14ac:dyDescent="0.25">
      <c r="A77" s="17">
        <f t="shared" si="7"/>
        <v>75</v>
      </c>
      <c r="B77" s="17">
        <f t="shared" si="4"/>
        <v>4</v>
      </c>
      <c r="C77" s="17">
        <f t="shared" si="5"/>
        <v>11</v>
      </c>
      <c r="D77" t="str">
        <f t="shared" si="6"/>
        <v>case 75: return localHeap-&gt;base_cache_4.zone_cache_11.allocObject();</v>
      </c>
    </row>
    <row r="78" spans="1:4" x14ac:dyDescent="0.25">
      <c r="A78" s="17">
        <f t="shared" si="7"/>
        <v>76</v>
      </c>
      <c r="B78" s="17">
        <f t="shared" si="4"/>
        <v>4</v>
      </c>
      <c r="C78" s="17">
        <f t="shared" si="5"/>
        <v>12</v>
      </c>
      <c r="D78" t="str">
        <f t="shared" si="6"/>
        <v>case 76: return localHeap-&gt;base_cache_4.zone_cache_12.allocObject();</v>
      </c>
    </row>
    <row r="79" spans="1:4" x14ac:dyDescent="0.25">
      <c r="A79" s="17">
        <f t="shared" si="7"/>
        <v>77</v>
      </c>
      <c r="B79" s="17">
        <f t="shared" si="4"/>
        <v>4</v>
      </c>
      <c r="C79" s="17">
        <f t="shared" si="5"/>
        <v>13</v>
      </c>
      <c r="D79" t="str">
        <f t="shared" si="6"/>
        <v>case 77: return localHeap-&gt;base_cache_4.zone_cache_13.allocObject();</v>
      </c>
    </row>
    <row r="80" spans="1:4" x14ac:dyDescent="0.25">
      <c r="A80" s="17">
        <f t="shared" si="7"/>
        <v>78</v>
      </c>
      <c r="B80" s="17">
        <f t="shared" si="4"/>
        <v>4</v>
      </c>
      <c r="C80" s="17">
        <f t="shared" si="5"/>
        <v>14</v>
      </c>
      <c r="D80" t="str">
        <f t="shared" si="6"/>
        <v>case 78: return localHeap-&gt;base_cache_4.zone_cache_14.allocObject();</v>
      </c>
    </row>
    <row r="81" spans="1:4" x14ac:dyDescent="0.25">
      <c r="A81" s="17">
        <f t="shared" si="7"/>
        <v>79</v>
      </c>
      <c r="B81" s="17">
        <f t="shared" si="4"/>
        <v>4</v>
      </c>
      <c r="C81" s="17">
        <f t="shared" si="5"/>
        <v>15</v>
      </c>
      <c r="D81" t="str">
        <f t="shared" si="6"/>
        <v>case 79: return localHeap-&gt;base_cache_4.zone_cache_15.allocObject();</v>
      </c>
    </row>
    <row r="82" spans="1:4" x14ac:dyDescent="0.25">
      <c r="A82" s="17">
        <f t="shared" si="7"/>
        <v>80</v>
      </c>
      <c r="B82" s="17">
        <f t="shared" si="4"/>
        <v>5</v>
      </c>
      <c r="C82" s="17">
        <f t="shared" si="5"/>
        <v>0</v>
      </c>
      <c r="D82" t="str">
        <f t="shared" si="6"/>
        <v xml:space="preserve">case 80: </v>
      </c>
    </row>
    <row r="83" spans="1:4" x14ac:dyDescent="0.25">
      <c r="A83" s="17">
        <f t="shared" si="7"/>
        <v>81</v>
      </c>
      <c r="B83" s="17">
        <f t="shared" si="4"/>
        <v>5</v>
      </c>
      <c r="C83" s="17">
        <f t="shared" si="5"/>
        <v>1</v>
      </c>
      <c r="D83" t="str">
        <f t="shared" si="6"/>
        <v>case 81: return localHeap-&gt;base_cache_5.allocObject();</v>
      </c>
    </row>
    <row r="84" spans="1:4" x14ac:dyDescent="0.25">
      <c r="A84" s="17">
        <f t="shared" si="7"/>
        <v>82</v>
      </c>
      <c r="B84" s="17">
        <f t="shared" si="4"/>
        <v>5</v>
      </c>
      <c r="C84" s="17">
        <f t="shared" si="5"/>
        <v>2</v>
      </c>
      <c r="D84" t="str">
        <f t="shared" si="6"/>
        <v>case 82: return localHeap-&gt;base_cache_5.zone_cache_2.allocObject();</v>
      </c>
    </row>
    <row r="85" spans="1:4" x14ac:dyDescent="0.25">
      <c r="A85" s="17">
        <f t="shared" si="7"/>
        <v>83</v>
      </c>
      <c r="B85" s="17">
        <f t="shared" si="4"/>
        <v>5</v>
      </c>
      <c r="C85" s="17">
        <f t="shared" si="5"/>
        <v>3</v>
      </c>
      <c r="D85" t="str">
        <f t="shared" si="6"/>
        <v>case 83: return localHeap-&gt;base_cache_5.zone_cache_3.allocObject();</v>
      </c>
    </row>
    <row r="86" spans="1:4" x14ac:dyDescent="0.25">
      <c r="A86" s="17">
        <f t="shared" si="7"/>
        <v>84</v>
      </c>
      <c r="B86" s="17">
        <f t="shared" si="4"/>
        <v>5</v>
      </c>
      <c r="C86" s="17">
        <f t="shared" si="5"/>
        <v>4</v>
      </c>
      <c r="D86" t="str">
        <f t="shared" si="6"/>
        <v>case 84: return localHeap-&gt;base_cache_5.zone_cache_4.allocObject();</v>
      </c>
    </row>
    <row r="87" spans="1:4" x14ac:dyDescent="0.25">
      <c r="A87" s="17">
        <f t="shared" si="7"/>
        <v>85</v>
      </c>
      <c r="B87" s="17">
        <f t="shared" si="4"/>
        <v>5</v>
      </c>
      <c r="C87" s="17">
        <f t="shared" si="5"/>
        <v>5</v>
      </c>
      <c r="D87" t="str">
        <f t="shared" si="6"/>
        <v>case 85: return localHeap-&gt;base_cache_5.zone_cache_5.allocObject();</v>
      </c>
    </row>
    <row r="88" spans="1:4" x14ac:dyDescent="0.25">
      <c r="A88" s="17">
        <f t="shared" si="7"/>
        <v>86</v>
      </c>
      <c r="B88" s="17">
        <f t="shared" si="4"/>
        <v>5</v>
      </c>
      <c r="C88" s="17">
        <f t="shared" si="5"/>
        <v>6</v>
      </c>
      <c r="D88" t="str">
        <f t="shared" si="6"/>
        <v>case 86: return localHeap-&gt;base_cache_5.zone_cache_6.allocObject();</v>
      </c>
    </row>
    <row r="89" spans="1:4" x14ac:dyDescent="0.25">
      <c r="A89" s="17">
        <f t="shared" si="7"/>
        <v>87</v>
      </c>
      <c r="B89" s="17">
        <f t="shared" si="4"/>
        <v>5</v>
      </c>
      <c r="C89" s="17">
        <f t="shared" si="5"/>
        <v>7</v>
      </c>
      <c r="D89" t="str">
        <f t="shared" si="6"/>
        <v>case 87: return localHeap-&gt;base_cache_5.zone_cache_7.allocObject();</v>
      </c>
    </row>
    <row r="90" spans="1:4" x14ac:dyDescent="0.25">
      <c r="A90" s="17">
        <f t="shared" si="7"/>
        <v>88</v>
      </c>
      <c r="B90" s="17">
        <f t="shared" si="4"/>
        <v>5</v>
      </c>
      <c r="C90" s="17">
        <f t="shared" si="5"/>
        <v>8</v>
      </c>
      <c r="D90" t="str">
        <f t="shared" si="6"/>
        <v>case 88: return localHeap-&gt;base_cache_5.zone_cache_8.allocObject();</v>
      </c>
    </row>
    <row r="91" spans="1:4" x14ac:dyDescent="0.25">
      <c r="A91" s="17">
        <f t="shared" si="7"/>
        <v>89</v>
      </c>
      <c r="B91" s="17">
        <f t="shared" si="4"/>
        <v>5</v>
      </c>
      <c r="C91" s="17">
        <f t="shared" si="5"/>
        <v>9</v>
      </c>
      <c r="D91" t="str">
        <f t="shared" si="6"/>
        <v>case 89: return localHeap-&gt;base_cache_5.zone_cache_9.allocObject();</v>
      </c>
    </row>
    <row r="92" spans="1:4" x14ac:dyDescent="0.25">
      <c r="A92" s="17">
        <f t="shared" si="7"/>
        <v>90</v>
      </c>
      <c r="B92" s="17">
        <f t="shared" si="4"/>
        <v>5</v>
      </c>
      <c r="C92" s="17">
        <f t="shared" si="5"/>
        <v>10</v>
      </c>
      <c r="D92" t="str">
        <f t="shared" si="6"/>
        <v>case 90: return localHeap-&gt;base_cache_5.zone_cache_10.allocObject();</v>
      </c>
    </row>
    <row r="93" spans="1:4" x14ac:dyDescent="0.25">
      <c r="A93" s="17">
        <f t="shared" si="7"/>
        <v>91</v>
      </c>
      <c r="B93" s="17">
        <f t="shared" si="4"/>
        <v>5</v>
      </c>
      <c r="C93" s="17">
        <f t="shared" si="5"/>
        <v>11</v>
      </c>
      <c r="D93" t="str">
        <f t="shared" si="6"/>
        <v>case 91: return localHeap-&gt;base_cache_5.zone_cache_11.allocObject();</v>
      </c>
    </row>
    <row r="94" spans="1:4" x14ac:dyDescent="0.25">
      <c r="A94" s="17">
        <f t="shared" si="7"/>
        <v>92</v>
      </c>
      <c r="B94" s="17">
        <f t="shared" si="4"/>
        <v>5</v>
      </c>
      <c r="C94" s="17">
        <f t="shared" si="5"/>
        <v>12</v>
      </c>
      <c r="D94" t="str">
        <f t="shared" si="6"/>
        <v>case 92: return localHeap-&gt;base_cache_5.zone_cache_12.allocObject();</v>
      </c>
    </row>
    <row r="95" spans="1:4" x14ac:dyDescent="0.25">
      <c r="A95" s="17">
        <f t="shared" si="7"/>
        <v>93</v>
      </c>
      <c r="B95" s="17">
        <f t="shared" si="4"/>
        <v>5</v>
      </c>
      <c r="C95" s="17">
        <f t="shared" si="5"/>
        <v>13</v>
      </c>
      <c r="D95" t="str">
        <f t="shared" si="6"/>
        <v>case 93: return localHeap-&gt;base_cache_5.zone_cache_13.allocObject();</v>
      </c>
    </row>
    <row r="96" spans="1:4" x14ac:dyDescent="0.25">
      <c r="A96" s="17">
        <f t="shared" si="7"/>
        <v>94</v>
      </c>
      <c r="B96" s="17">
        <f t="shared" si="4"/>
        <v>5</v>
      </c>
      <c r="C96" s="17">
        <f t="shared" si="5"/>
        <v>14</v>
      </c>
      <c r="D96" t="str">
        <f t="shared" si="6"/>
        <v>case 94: return localHeap-&gt;base_cache_5.zone_cache_14.allocObject();</v>
      </c>
    </row>
    <row r="97" spans="1:4" x14ac:dyDescent="0.25">
      <c r="A97" s="17">
        <f t="shared" si="7"/>
        <v>95</v>
      </c>
      <c r="B97" s="17">
        <f t="shared" si="4"/>
        <v>5</v>
      </c>
      <c r="C97" s="17">
        <f t="shared" si="5"/>
        <v>15</v>
      </c>
      <c r="D97" t="str">
        <f t="shared" si="6"/>
        <v>case 95: return localHeap-&gt;base_cache_5.zone_cache_15.allocObject();</v>
      </c>
    </row>
    <row r="98" spans="1:4" x14ac:dyDescent="0.25">
      <c r="A98" s="17">
        <f t="shared" si="7"/>
        <v>96</v>
      </c>
      <c r="B98" s="17">
        <f t="shared" si="4"/>
        <v>6</v>
      </c>
      <c r="C98" s="17">
        <f t="shared" si="5"/>
        <v>0</v>
      </c>
      <c r="D98" t="str">
        <f t="shared" si="6"/>
        <v xml:space="preserve">case 96: </v>
      </c>
    </row>
    <row r="99" spans="1:4" x14ac:dyDescent="0.25">
      <c r="A99" s="17">
        <f t="shared" si="7"/>
        <v>97</v>
      </c>
      <c r="B99" s="17">
        <f t="shared" si="4"/>
        <v>6</v>
      </c>
      <c r="C99" s="17">
        <f t="shared" si="5"/>
        <v>1</v>
      </c>
      <c r="D99" t="str">
        <f t="shared" si="6"/>
        <v>case 97: return localHeap-&gt;base_cache_6.allocObject();</v>
      </c>
    </row>
    <row r="100" spans="1:4" x14ac:dyDescent="0.25">
      <c r="A100" s="17">
        <f t="shared" si="7"/>
        <v>98</v>
      </c>
      <c r="B100" s="17">
        <f t="shared" si="4"/>
        <v>6</v>
      </c>
      <c r="C100" s="17">
        <f t="shared" si="5"/>
        <v>2</v>
      </c>
      <c r="D100" t="str">
        <f t="shared" si="6"/>
        <v>case 98: return localHeap-&gt;base_cache_6.zone_cache_2.allocObject();</v>
      </c>
    </row>
    <row r="101" spans="1:4" x14ac:dyDescent="0.25">
      <c r="A101" s="17">
        <f t="shared" si="7"/>
        <v>99</v>
      </c>
      <c r="B101" s="17">
        <f t="shared" si="4"/>
        <v>6</v>
      </c>
      <c r="C101" s="17">
        <f t="shared" si="5"/>
        <v>3</v>
      </c>
      <c r="D101" t="str">
        <f t="shared" si="6"/>
        <v>case 99: return localHeap-&gt;base_cache_6.zone_cache_3.allocObject();</v>
      </c>
    </row>
    <row r="102" spans="1:4" x14ac:dyDescent="0.25">
      <c r="A102" s="17">
        <f t="shared" si="7"/>
        <v>100</v>
      </c>
      <c r="B102" s="17">
        <f t="shared" si="4"/>
        <v>6</v>
      </c>
      <c r="C102" s="17">
        <f t="shared" si="5"/>
        <v>4</v>
      </c>
      <c r="D102" t="str">
        <f t="shared" si="6"/>
        <v>case 100: return localHeap-&gt;base_cache_6.zone_cache_4.allocObject();</v>
      </c>
    </row>
    <row r="103" spans="1:4" x14ac:dyDescent="0.25">
      <c r="A103" s="17">
        <f t="shared" si="7"/>
        <v>101</v>
      </c>
      <c r="B103" s="17">
        <f t="shared" si="4"/>
        <v>6</v>
      </c>
      <c r="C103" s="17">
        <f t="shared" si="5"/>
        <v>5</v>
      </c>
      <c r="D103" t="str">
        <f t="shared" si="6"/>
        <v>case 101: return localHeap-&gt;base_cache_6.zone_cache_5.allocObject();</v>
      </c>
    </row>
    <row r="104" spans="1:4" x14ac:dyDescent="0.25">
      <c r="A104" s="17">
        <f t="shared" si="7"/>
        <v>102</v>
      </c>
      <c r="B104" s="17">
        <f t="shared" si="4"/>
        <v>6</v>
      </c>
      <c r="C104" s="17">
        <f t="shared" si="5"/>
        <v>6</v>
      </c>
      <c r="D104" t="str">
        <f t="shared" si="6"/>
        <v>case 102: return localHeap-&gt;base_cache_6.zone_cache_6.allocObject();</v>
      </c>
    </row>
    <row r="105" spans="1:4" x14ac:dyDescent="0.25">
      <c r="A105" s="17">
        <f t="shared" si="7"/>
        <v>103</v>
      </c>
      <c r="B105" s="17">
        <f t="shared" si="4"/>
        <v>6</v>
      </c>
      <c r="C105" s="17">
        <f t="shared" si="5"/>
        <v>7</v>
      </c>
      <c r="D105" t="str">
        <f t="shared" si="6"/>
        <v>case 103: return localHeap-&gt;base_cache_6.zone_cache_7.allocObject();</v>
      </c>
    </row>
    <row r="106" spans="1:4" x14ac:dyDescent="0.25">
      <c r="A106" s="17">
        <f t="shared" si="7"/>
        <v>104</v>
      </c>
      <c r="B106" s="17">
        <f t="shared" si="4"/>
        <v>6</v>
      </c>
      <c r="C106" s="17">
        <f t="shared" si="5"/>
        <v>8</v>
      </c>
      <c r="D106" t="str">
        <f t="shared" si="6"/>
        <v>case 104: return localHeap-&gt;base_cache_6.zone_cache_8.allocObject();</v>
      </c>
    </row>
    <row r="107" spans="1:4" x14ac:dyDescent="0.25">
      <c r="A107" s="17">
        <f t="shared" si="7"/>
        <v>105</v>
      </c>
      <c r="B107" s="17">
        <f t="shared" si="4"/>
        <v>6</v>
      </c>
      <c r="C107" s="17">
        <f t="shared" si="5"/>
        <v>9</v>
      </c>
      <c r="D107" t="str">
        <f t="shared" si="6"/>
        <v>case 105: return localHeap-&gt;base_cache_6.zone_cache_9.allocObject();</v>
      </c>
    </row>
    <row r="108" spans="1:4" x14ac:dyDescent="0.25">
      <c r="A108" s="17">
        <f t="shared" si="7"/>
        <v>106</v>
      </c>
      <c r="B108" s="17">
        <f t="shared" si="4"/>
        <v>6</v>
      </c>
      <c r="C108" s="17">
        <f t="shared" si="5"/>
        <v>10</v>
      </c>
      <c r="D108" t="str">
        <f t="shared" si="6"/>
        <v>case 106: return localHeap-&gt;base_cache_6.zone_cache_10.allocObject();</v>
      </c>
    </row>
    <row r="109" spans="1:4" x14ac:dyDescent="0.25">
      <c r="A109" s="17">
        <f t="shared" si="7"/>
        <v>107</v>
      </c>
      <c r="B109" s="17">
        <f t="shared" si="4"/>
        <v>6</v>
      </c>
      <c r="C109" s="17">
        <f t="shared" si="5"/>
        <v>11</v>
      </c>
      <c r="D109" t="str">
        <f t="shared" si="6"/>
        <v>case 107: return localHeap-&gt;base_cache_6.zone_cache_11.allocObject();</v>
      </c>
    </row>
    <row r="110" spans="1:4" x14ac:dyDescent="0.25">
      <c r="A110" s="17">
        <f t="shared" si="7"/>
        <v>108</v>
      </c>
      <c r="B110" s="17">
        <f t="shared" si="4"/>
        <v>6</v>
      </c>
      <c r="C110" s="17">
        <f t="shared" si="5"/>
        <v>12</v>
      </c>
      <c r="D110" t="str">
        <f t="shared" si="6"/>
        <v>case 108: return localHeap-&gt;base_cache_6.zone_cache_12.allocObject();</v>
      </c>
    </row>
    <row r="111" spans="1:4" x14ac:dyDescent="0.25">
      <c r="A111" s="17">
        <f t="shared" si="7"/>
        <v>109</v>
      </c>
      <c r="B111" s="17">
        <f t="shared" si="4"/>
        <v>6</v>
      </c>
      <c r="C111" s="17">
        <f t="shared" si="5"/>
        <v>13</v>
      </c>
      <c r="D111" t="str">
        <f t="shared" si="6"/>
        <v>case 109: return localHeap-&gt;base_cache_6.zone_cache_13.allocObject();</v>
      </c>
    </row>
    <row r="112" spans="1:4" x14ac:dyDescent="0.25">
      <c r="A112" s="17">
        <f t="shared" si="7"/>
        <v>110</v>
      </c>
      <c r="B112" s="17">
        <f t="shared" si="4"/>
        <v>6</v>
      </c>
      <c r="C112" s="17">
        <f t="shared" si="5"/>
        <v>14</v>
      </c>
      <c r="D112" t="str">
        <f t="shared" si="6"/>
        <v>case 110: return localHeap-&gt;base_cache_6.zone_cache_14.allocObject();</v>
      </c>
    </row>
    <row r="113" spans="1:4" x14ac:dyDescent="0.25">
      <c r="A113" s="17">
        <f t="shared" si="7"/>
        <v>111</v>
      </c>
      <c r="B113" s="17">
        <f t="shared" si="4"/>
        <v>6</v>
      </c>
      <c r="C113" s="17">
        <f t="shared" si="5"/>
        <v>15</v>
      </c>
      <c r="D113" t="str">
        <f t="shared" si="6"/>
        <v>case 111: return localHeap-&gt;base_cache_6.zone_cache_15.allocObject();</v>
      </c>
    </row>
    <row r="114" spans="1:4" x14ac:dyDescent="0.25">
      <c r="A114" s="17">
        <f t="shared" si="7"/>
        <v>112</v>
      </c>
      <c r="B114" s="17">
        <f t="shared" si="4"/>
        <v>7</v>
      </c>
      <c r="C114" s="17">
        <f t="shared" si="5"/>
        <v>0</v>
      </c>
      <c r="D114" t="str">
        <f t="shared" si="6"/>
        <v xml:space="preserve">case 112: </v>
      </c>
    </row>
    <row r="115" spans="1:4" x14ac:dyDescent="0.25">
      <c r="A115" s="17">
        <f t="shared" si="7"/>
        <v>113</v>
      </c>
      <c r="B115" s="17">
        <f t="shared" si="4"/>
        <v>7</v>
      </c>
      <c r="C115" s="17">
        <f t="shared" si="5"/>
        <v>1</v>
      </c>
      <c r="D115" t="str">
        <f t="shared" si="6"/>
        <v>case 113: return localHeap-&gt;base_cache_7.allocObject();</v>
      </c>
    </row>
    <row r="116" spans="1:4" x14ac:dyDescent="0.25">
      <c r="A116" s="17">
        <f t="shared" si="7"/>
        <v>114</v>
      </c>
      <c r="B116" s="17">
        <f t="shared" si="4"/>
        <v>7</v>
      </c>
      <c r="C116" s="17">
        <f t="shared" si="5"/>
        <v>2</v>
      </c>
      <c r="D116" t="str">
        <f t="shared" si="6"/>
        <v>case 114: return localHeap-&gt;base_cache_7.zone_cache_2.allocObject();</v>
      </c>
    </row>
    <row r="117" spans="1:4" x14ac:dyDescent="0.25">
      <c r="A117" s="17">
        <f t="shared" si="7"/>
        <v>115</v>
      </c>
      <c r="B117" s="17">
        <f t="shared" si="4"/>
        <v>7</v>
      </c>
      <c r="C117" s="17">
        <f t="shared" si="5"/>
        <v>3</v>
      </c>
      <c r="D117" t="str">
        <f t="shared" si="6"/>
        <v>case 115: return localHeap-&gt;base_cache_7.zone_cache_3.allocObject();</v>
      </c>
    </row>
    <row r="118" spans="1:4" x14ac:dyDescent="0.25">
      <c r="A118" s="17">
        <f t="shared" si="7"/>
        <v>116</v>
      </c>
      <c r="B118" s="17">
        <f t="shared" si="4"/>
        <v>7</v>
      </c>
      <c r="C118" s="17">
        <f t="shared" si="5"/>
        <v>4</v>
      </c>
      <c r="D118" t="str">
        <f t="shared" si="6"/>
        <v>case 116: return localHeap-&gt;base_cache_7.zone_cache_4.allocObject();</v>
      </c>
    </row>
    <row r="119" spans="1:4" x14ac:dyDescent="0.25">
      <c r="A119" s="17">
        <f t="shared" si="7"/>
        <v>117</v>
      </c>
      <c r="B119" s="17">
        <f t="shared" si="4"/>
        <v>7</v>
      </c>
      <c r="C119" s="17">
        <f t="shared" si="5"/>
        <v>5</v>
      </c>
      <c r="D119" t="str">
        <f t="shared" si="6"/>
        <v>case 117: return localHeap-&gt;base_cache_7.zone_cache_5.allocObject();</v>
      </c>
    </row>
    <row r="120" spans="1:4" x14ac:dyDescent="0.25">
      <c r="A120" s="17">
        <f t="shared" si="7"/>
        <v>118</v>
      </c>
      <c r="B120" s="17">
        <f t="shared" si="4"/>
        <v>7</v>
      </c>
      <c r="C120" s="17">
        <f t="shared" si="5"/>
        <v>6</v>
      </c>
      <c r="D120" t="str">
        <f t="shared" si="6"/>
        <v>case 118: return localHeap-&gt;base_cache_7.zone_cache_6.allocObject();</v>
      </c>
    </row>
    <row r="121" spans="1:4" x14ac:dyDescent="0.25">
      <c r="A121" s="17">
        <f t="shared" si="7"/>
        <v>119</v>
      </c>
      <c r="B121" s="17">
        <f t="shared" si="4"/>
        <v>7</v>
      </c>
      <c r="C121" s="17">
        <f t="shared" si="5"/>
        <v>7</v>
      </c>
      <c r="D121" t="str">
        <f t="shared" si="6"/>
        <v>case 119: return localHeap-&gt;base_cache_7.zone_cache_7.allocObject();</v>
      </c>
    </row>
    <row r="122" spans="1:4" x14ac:dyDescent="0.25">
      <c r="A122" s="17">
        <f t="shared" si="7"/>
        <v>120</v>
      </c>
      <c r="B122" s="17">
        <f t="shared" si="4"/>
        <v>7</v>
      </c>
      <c r="C122" s="17">
        <f t="shared" si="5"/>
        <v>8</v>
      </c>
      <c r="D122" t="str">
        <f t="shared" si="6"/>
        <v>case 120: return localHeap-&gt;base_cache_7.zone_cache_8.allocObject();</v>
      </c>
    </row>
    <row r="123" spans="1:4" x14ac:dyDescent="0.25">
      <c r="A123" s="17">
        <f t="shared" si="7"/>
        <v>121</v>
      </c>
      <c r="B123" s="17">
        <f t="shared" si="4"/>
        <v>7</v>
      </c>
      <c r="C123" s="17">
        <f t="shared" si="5"/>
        <v>9</v>
      </c>
      <c r="D123" t="str">
        <f t="shared" si="6"/>
        <v>case 121: return localHeap-&gt;base_cache_7.zone_cache_9.allocObject();</v>
      </c>
    </row>
    <row r="124" spans="1:4" x14ac:dyDescent="0.25">
      <c r="A124" s="17">
        <f t="shared" si="7"/>
        <v>122</v>
      </c>
      <c r="B124" s="17">
        <f t="shared" si="4"/>
        <v>7</v>
      </c>
      <c r="C124" s="17">
        <f t="shared" si="5"/>
        <v>10</v>
      </c>
      <c r="D124" t="str">
        <f t="shared" si="6"/>
        <v>case 122: return localHeap-&gt;base_cache_7.zone_cache_10.allocObject();</v>
      </c>
    </row>
    <row r="125" spans="1:4" x14ac:dyDescent="0.25">
      <c r="A125" s="17">
        <f t="shared" si="7"/>
        <v>123</v>
      </c>
      <c r="B125" s="17">
        <f t="shared" si="4"/>
        <v>7</v>
      </c>
      <c r="C125" s="17">
        <f t="shared" si="5"/>
        <v>11</v>
      </c>
      <c r="D125" t="str">
        <f t="shared" si="6"/>
        <v>case 123: return localHeap-&gt;base_cache_7.zone_cache_11.allocObject();</v>
      </c>
    </row>
    <row r="126" spans="1:4" x14ac:dyDescent="0.25">
      <c r="A126" s="17">
        <f t="shared" si="7"/>
        <v>124</v>
      </c>
      <c r="B126" s="17">
        <f t="shared" si="4"/>
        <v>7</v>
      </c>
      <c r="C126" s="17">
        <f t="shared" si="5"/>
        <v>12</v>
      </c>
      <c r="D126" t="str">
        <f t="shared" si="6"/>
        <v>case 124: return localHeap-&gt;base_cache_7.zone_cache_12.allocObject();</v>
      </c>
    </row>
    <row r="127" spans="1:4" x14ac:dyDescent="0.25">
      <c r="A127" s="17">
        <f t="shared" si="7"/>
        <v>125</v>
      </c>
      <c r="B127" s="17">
        <f t="shared" si="4"/>
        <v>7</v>
      </c>
      <c r="C127" s="17">
        <f t="shared" si="5"/>
        <v>13</v>
      </c>
      <c r="D127" t="str">
        <f t="shared" si="6"/>
        <v>case 125: return localHeap-&gt;base_cache_7.zone_cache_13.allocObject();</v>
      </c>
    </row>
    <row r="128" spans="1:4" x14ac:dyDescent="0.25">
      <c r="A128" s="17">
        <f t="shared" si="7"/>
        <v>126</v>
      </c>
      <c r="B128" s="17">
        <f t="shared" si="4"/>
        <v>7</v>
      </c>
      <c r="C128" s="17">
        <f t="shared" si="5"/>
        <v>14</v>
      </c>
      <c r="D128" t="str">
        <f t="shared" si="6"/>
        <v>case 126: return localHeap-&gt;base_cache_7.zone_cache_14.allocObject();</v>
      </c>
    </row>
    <row r="129" spans="1:4" x14ac:dyDescent="0.25">
      <c r="A129" s="17">
        <f t="shared" si="7"/>
        <v>127</v>
      </c>
      <c r="B129" s="17">
        <f t="shared" si="4"/>
        <v>7</v>
      </c>
      <c r="C129" s="17">
        <f t="shared" si="5"/>
        <v>15</v>
      </c>
      <c r="D129" t="str">
        <f t="shared" si="6"/>
        <v>case 127: return localHeap-&gt;base_cache_7.zone_cache_15.allocObject();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Small 0 - 2048</vt:lpstr>
      <vt:lpstr>Medium 2048 - 128k</vt:lpstr>
      <vt:lpstr>Large 128k - Infinite</vt:lpstr>
      <vt:lpstr>Constants</vt:lpstr>
      <vt:lpstr>ZonedBuddyAllocator</vt:lpstr>
      <vt:lpstr>Metadata_Size</vt:lpstr>
      <vt:lpstr>Segment_Header_Size</vt:lpstr>
      <vt:lpstr>Segment_Size</vt:lpstr>
      <vt:lpstr>Zone_Header_Size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Skyrim</dc:creator>
  <cp:lastModifiedBy>Florian Lebrun</cp:lastModifiedBy>
  <dcterms:created xsi:type="dcterms:W3CDTF">2017-11-18T15:17:33Z</dcterms:created>
  <dcterms:modified xsi:type="dcterms:W3CDTF">2017-12-12T15:50:08Z</dcterms:modified>
</cp:coreProperties>
</file>