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00"/>
  </bookViews>
  <sheets>
    <sheet name="Blatt1" sheetId="1" r:id="rId1"/>
  </sheets>
  <definedNames>
    <definedName name="_xlnm._FilterDatabase" localSheetId="0" hidden="1">Blatt1!$G$1:$G$186</definedName>
    <definedName name="Untitled_2" localSheetId="0">Blatt1!$A$3:$E$56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H8" i="1"/>
  <c r="F2" i="1"/>
  <c r="H2" i="1"/>
  <c r="F15" i="1"/>
  <c r="H15" i="1"/>
  <c r="F5" i="1"/>
  <c r="H5" i="1"/>
  <c r="F36" i="1"/>
  <c r="H36" i="1"/>
  <c r="F14" i="1"/>
  <c r="H14" i="1"/>
  <c r="F34" i="1"/>
  <c r="H34" i="1"/>
  <c r="F9" i="1"/>
  <c r="H9" i="1"/>
  <c r="F13" i="1"/>
  <c r="H13" i="1"/>
  <c r="F18" i="1"/>
  <c r="H18" i="1"/>
  <c r="F6" i="1"/>
  <c r="H6" i="1"/>
  <c r="F33" i="1"/>
  <c r="H33" i="1"/>
  <c r="F17" i="1"/>
  <c r="H17" i="1"/>
  <c r="F10" i="1"/>
  <c r="H10" i="1"/>
  <c r="F40" i="1"/>
  <c r="H40" i="1"/>
  <c r="F24" i="1"/>
  <c r="H24" i="1"/>
  <c r="F3" i="1"/>
  <c r="H3" i="1"/>
  <c r="F22" i="1"/>
  <c r="H22" i="1"/>
  <c r="F29" i="1"/>
  <c r="H29" i="1"/>
  <c r="F47" i="1"/>
  <c r="H47" i="1"/>
  <c r="F21" i="1"/>
  <c r="H21" i="1"/>
  <c r="F39" i="1"/>
  <c r="H39" i="1"/>
  <c r="F38" i="1"/>
  <c r="H38" i="1"/>
  <c r="F11" i="1"/>
  <c r="H11" i="1"/>
  <c r="F43" i="1"/>
  <c r="H43" i="1"/>
  <c r="F20" i="1"/>
  <c r="H20" i="1"/>
  <c r="F28" i="1"/>
  <c r="H28" i="1"/>
  <c r="F12" i="1"/>
  <c r="H12" i="1"/>
  <c r="F26" i="1"/>
  <c r="H26" i="1"/>
  <c r="F25" i="1"/>
  <c r="H25" i="1"/>
  <c r="F44" i="1"/>
  <c r="H44" i="1"/>
  <c r="F23" i="1"/>
  <c r="H23" i="1"/>
  <c r="F42" i="1"/>
  <c r="H42" i="1"/>
  <c r="F41" i="1"/>
  <c r="H41" i="1"/>
  <c r="F16" i="1"/>
  <c r="H16" i="1"/>
  <c r="F45" i="1"/>
  <c r="H45" i="1"/>
  <c r="F4" i="1"/>
  <c r="H4" i="1"/>
  <c r="F46" i="1"/>
  <c r="H46" i="1"/>
  <c r="F27" i="1"/>
  <c r="H27" i="1"/>
  <c r="F35" i="1"/>
  <c r="H35" i="1"/>
  <c r="F19" i="1"/>
  <c r="H19" i="1"/>
  <c r="F50" i="1"/>
  <c r="H50" i="1"/>
  <c r="F49" i="1"/>
  <c r="H49" i="1"/>
  <c r="F37" i="1"/>
  <c r="H37" i="1"/>
  <c r="F48" i="1"/>
  <c r="H48" i="1"/>
  <c r="F31" i="1"/>
  <c r="H31" i="1"/>
  <c r="F30" i="1"/>
  <c r="H30" i="1"/>
  <c r="F32" i="1"/>
  <c r="H32" i="1"/>
  <c r="F51" i="1"/>
  <c r="H51" i="1"/>
  <c r="F52" i="1"/>
  <c r="H52" i="1"/>
  <c r="F53" i="1"/>
  <c r="H53" i="1"/>
  <c r="F54" i="1"/>
  <c r="H54" i="1"/>
  <c r="F55" i="1"/>
  <c r="H55" i="1"/>
  <c r="F7" i="1"/>
  <c r="H7" i="1"/>
  <c r="G8" i="1"/>
  <c r="G2" i="1"/>
  <c r="G15" i="1"/>
  <c r="G5" i="1"/>
  <c r="G36" i="1"/>
  <c r="G14" i="1"/>
  <c r="G34" i="1"/>
  <c r="G9" i="1"/>
  <c r="G13" i="1"/>
  <c r="G18" i="1"/>
  <c r="G6" i="1"/>
  <c r="G33" i="1"/>
  <c r="G17" i="1"/>
  <c r="G10" i="1"/>
  <c r="G40" i="1"/>
  <c r="G24" i="1"/>
  <c r="G3" i="1"/>
  <c r="G22" i="1"/>
  <c r="G29" i="1"/>
  <c r="G47" i="1"/>
  <c r="G21" i="1"/>
  <c r="G39" i="1"/>
  <c r="G38" i="1"/>
  <c r="G11" i="1"/>
  <c r="G43" i="1"/>
  <c r="G20" i="1"/>
  <c r="G28" i="1"/>
  <c r="G12" i="1"/>
  <c r="G26" i="1"/>
  <c r="G25" i="1"/>
  <c r="G44" i="1"/>
  <c r="G23" i="1"/>
  <c r="G42" i="1"/>
  <c r="G41" i="1"/>
  <c r="G16" i="1"/>
  <c r="G45" i="1"/>
  <c r="G4" i="1"/>
  <c r="G46" i="1"/>
  <c r="G27" i="1"/>
  <c r="G35" i="1"/>
  <c r="G19" i="1"/>
  <c r="G50" i="1"/>
  <c r="G49" i="1"/>
  <c r="G37" i="1"/>
  <c r="G48" i="1"/>
  <c r="G31" i="1"/>
  <c r="G30" i="1"/>
  <c r="G32" i="1"/>
  <c r="G51" i="1"/>
  <c r="G52" i="1"/>
  <c r="G53" i="1"/>
  <c r="G54" i="1"/>
  <c r="G55" i="1"/>
  <c r="G7" i="1"/>
  <c r="C56" i="1"/>
  <c r="E56" i="1"/>
  <c r="D56" i="1"/>
</calcChain>
</file>

<file path=xl/connections.xml><?xml version="1.0" encoding="utf-8"?>
<connections xmlns="http://schemas.openxmlformats.org/spreadsheetml/2006/main">
  <connection id="1" name="Untitled 2.adb" type="6" refreshedVersion="0" background="1" saveData="1">
    <textPr fileType="mac" sourceFile="Cache:Untitled 2.adb" decimal="," thousands=".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<sst xmlns="http://schemas.openxmlformats.org/spreadsheetml/2006/main" count="62" uniqueCount="62">
  <si>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$(</t>
  </si>
  <si>
    <t>$,</t>
  </si>
  <si>
    <t>$.</t>
  </si>
  <si>
    <t>ADJA</t>
  </si>
  <si>
    <t>ADJD</t>
  </si>
  <si>
    <t>ADV</t>
  </si>
  <si>
    <t>APPO</t>
  </si>
  <si>
    <t>APPR</t>
  </si>
  <si>
    <t>APPRART</t>
  </si>
  <si>
    <t>APZR</t>
  </si>
  <si>
    <t>ART</t>
  </si>
  <si>
    <t>CARD</t>
  </si>
  <si>
    <t>FM</t>
  </si>
  <si>
    <t>ITJ</t>
  </si>
  <si>
    <t>KOKOM</t>
  </si>
  <si>
    <t>KON</t>
  </si>
  <si>
    <t>KOUI</t>
  </si>
  <si>
    <t>KOUS</t>
  </si>
  <si>
    <t>NE</t>
  </si>
  <si>
    <t>NN</t>
  </si>
  <si>
    <t>NNE</t>
  </si>
  <si>
    <t>PDAT</t>
  </si>
  <si>
    <t>PDS</t>
  </si>
  <si>
    <t>PIAT</t>
  </si>
  <si>
    <t>PIS</t>
  </si>
  <si>
    <t>PPER</t>
  </si>
  <si>
    <t>PPOSAT</t>
  </si>
  <si>
    <t>PPOSS</t>
  </si>
  <si>
    <t>PRELAT</t>
  </si>
  <si>
    <t>PRELS</t>
  </si>
  <si>
    <t>PRF</t>
  </si>
  <si>
    <t>PROAV</t>
  </si>
  <si>
    <t>PTKA</t>
  </si>
  <si>
    <t>PTKANT</t>
  </si>
  <si>
    <t>PTKNEG</t>
  </si>
  <si>
    <t>PTKVZ</t>
  </si>
  <si>
    <t>PTKZU</t>
  </si>
  <si>
    <t>PWAT</t>
  </si>
  <si>
    <t>PWAV</t>
  </si>
  <si>
    <t>PWS</t>
  </si>
  <si>
    <t>TRUNC</t>
  </si>
  <si>
    <t>VAFIN</t>
  </si>
  <si>
    <t>VAIMP</t>
  </si>
  <si>
    <t>VAINF</t>
  </si>
  <si>
    <t>VAPP</t>
  </si>
  <si>
    <t>VMFIN</t>
  </si>
  <si>
    <t>VMINF</t>
  </si>
  <si>
    <t>VMPP</t>
  </si>
  <si>
    <t>VVFIN</t>
  </si>
  <si>
    <t>VVIMP</t>
  </si>
  <si>
    <t>VVINF</t>
  </si>
  <si>
    <t>VVIZU</t>
  </si>
  <si>
    <t>VVPP</t>
  </si>
  <si>
    <t>XY</t>
  </si>
  <si>
    <t>Accuracy: 0.980027</t>
  </si>
  <si>
    <t>Tag</t>
  </si>
  <si>
    <t>Found</t>
  </si>
  <si>
    <t>Actual</t>
  </si>
  <si>
    <t>Precission</t>
  </si>
  <si>
    <t>Recall</t>
  </si>
  <si>
    <t>F-Score</t>
  </si>
  <si>
    <t>F-Score + 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</si>
</sst>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Blatt1!$E$2</c:f>
              <c:strCache>
                <c:ptCount val="1"/>
                <c:pt idx="0">
                  <c:v>98,05%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8"/>
          </c:marker>
          <c:dPt>
            <c:idx val="53"/>
            <c:marker>
              <c:symbol val="square"/>
              <c:size val="7"/>
              <c:spPr>
                <a:solidFill>
                  <a:schemeClr val="accent2"/>
                </a:solidFill>
              </c:spPr>
            </c:marker>
            <c:bubble3D val="0"/>
          </c:dPt>
          <c:dLbls>
            <c:dLbl>
              <c:idx val="53"/>
              <c:layout>
                <c:manualLayout>
                  <c:x val="-0.0627744670873956"/>
                  <c:y val="-0.0342816865633731"/>
                </c:manualLayout>
              </c:layout>
              <c:tx>
                <c:rich>
                  <a:bodyPr/>
                  <a:lstStyle/>
                  <a:p>
                    <a:r>
                      <a:rPr lang="de-DE"/>
                      <a:t>average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trendline>
            <c:spPr>
              <a:ln>
                <a:solidFill>
                  <a:schemeClr val="bg1">
                    <a:lumMod val="50000"/>
                  </a:schemeClr>
                </a:solidFill>
              </a:ln>
            </c:spPr>
            <c:trendlineType val="log"/>
            <c:dispRSqr val="0"/>
            <c:dispEq val="0"/>
          </c:trendline>
          <c:xVal>
            <c:numRef>
              <c:f>Blatt1!$D$3:$D$56</c:f>
              <c:numCache>
                <c:formatCode>0.00%</c:formatCode>
                <c:ptCount val="54"/>
                <c:pt idx="0">
                  <c:v>0.85802469135</c:v>
                </c:pt>
                <c:pt idx="1">
                  <c:v>0.453125</c:v>
                </c:pt>
                <c:pt idx="2">
                  <c:v>0.97707651086</c:v>
                </c:pt>
                <c:pt idx="3">
                  <c:v>0.91532228087</c:v>
                </c:pt>
                <c:pt idx="4">
                  <c:v>1.0</c:v>
                </c:pt>
                <c:pt idx="5">
                  <c:v>1.0</c:v>
                </c:pt>
                <c:pt idx="6">
                  <c:v>0.97723550606</c:v>
                </c:pt>
                <c:pt idx="7">
                  <c:v>0.88510223953</c:v>
                </c:pt>
                <c:pt idx="8">
                  <c:v>0.75</c:v>
                </c:pt>
                <c:pt idx="9">
                  <c:v>0.6625</c:v>
                </c:pt>
                <c:pt idx="10">
                  <c:v>0.98336414048</c:v>
                </c:pt>
                <c:pt idx="11">
                  <c:v>0.98746612466</c:v>
                </c:pt>
                <c:pt idx="12">
                  <c:v>0.9631548647</c:v>
                </c:pt>
                <c:pt idx="13">
                  <c:v>0.58823529411</c:v>
                </c:pt>
                <c:pt idx="14">
                  <c:v>0.83720930232</c:v>
                </c:pt>
                <c:pt idx="15">
                  <c:v>0.93150684931</c:v>
                </c:pt>
                <c:pt idx="16">
                  <c:v>0.36363636363</c:v>
                </c:pt>
                <c:pt idx="17">
                  <c:v>0.74666666666</c:v>
                </c:pt>
                <c:pt idx="18">
                  <c:v>0.76056338028</c:v>
                </c:pt>
                <c:pt idx="19">
                  <c:v>0.85</c:v>
                </c:pt>
                <c:pt idx="20">
                  <c:v>0.62666666666</c:v>
                </c:pt>
                <c:pt idx="21">
                  <c:v>0.83185840708</c:v>
                </c:pt>
                <c:pt idx="22">
                  <c:v>0.848</c:v>
                </c:pt>
                <c:pt idx="23">
                  <c:v>0.80821917808</c:v>
                </c:pt>
                <c:pt idx="24">
                  <c:v>0.42424242424</c:v>
                </c:pt>
                <c:pt idx="25">
                  <c:v>0.67164179104</c:v>
                </c:pt>
                <c:pt idx="26">
                  <c:v>0.88571428571</c:v>
                </c:pt>
                <c:pt idx="27">
                  <c:v>0.44444444444</c:v>
                </c:pt>
                <c:pt idx="28">
                  <c:v>0.33333333333</c:v>
                </c:pt>
                <c:pt idx="29">
                  <c:v>0.18181818181</c:v>
                </c:pt>
                <c:pt idx="30">
                  <c:v>0.975</c:v>
                </c:pt>
                <c:pt idx="31">
                  <c:v>1.0</c:v>
                </c:pt>
                <c:pt idx="32">
                  <c:v>0.5</c:v>
                </c:pt>
                <c:pt idx="33">
                  <c:v>0.99556868537</c:v>
                </c:pt>
                <c:pt idx="34">
                  <c:v>0.30769230769</c:v>
                </c:pt>
                <c:pt idx="35">
                  <c:v>0.66666666666</c:v>
                </c:pt>
                <c:pt idx="36">
                  <c:v>0.916918429</c:v>
                </c:pt>
                <c:pt idx="37">
                  <c:v>0.88340807174</c:v>
                </c:pt>
                <c:pt idx="38">
                  <c:v>0.71428571428</c:v>
                </c:pt>
                <c:pt idx="39">
                  <c:v>0.61904761904</c:v>
                </c:pt>
                <c:pt idx="40">
                  <c:v>0.8</c:v>
                </c:pt>
                <c:pt idx="41">
                  <c:v>1.0</c:v>
                </c:pt>
                <c:pt idx="42">
                  <c:v>0.88888888888</c:v>
                </c:pt>
                <c:pt idx="43">
                  <c:v>0.66666666666</c:v>
                </c:pt>
                <c:pt idx="44">
                  <c:v>1.0</c:v>
                </c:pt>
                <c:pt idx="45">
                  <c:v>1.0</c:v>
                </c:pt>
                <c:pt idx="46">
                  <c:v>0.95238095238</c:v>
                </c:pt>
                <c:pt idx="47">
                  <c:v>1.0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0.730177077184629</c:v>
                </c:pt>
              </c:numCache>
            </c:numRef>
          </c:xVal>
          <c:yVal>
            <c:numRef>
              <c:f>Blatt1!$E$3:$E$56</c:f>
              <c:numCache>
                <c:formatCode>0.00%</c:formatCode>
                <c:ptCount val="54"/>
                <c:pt idx="0">
                  <c:v>0.82738095238</c:v>
                </c:pt>
                <c:pt idx="1">
                  <c:v>0.80555555555</c:v>
                </c:pt>
                <c:pt idx="2">
                  <c:v>0.96692936583</c:v>
                </c:pt>
                <c:pt idx="3">
                  <c:v>0.97613573297</c:v>
                </c:pt>
                <c:pt idx="4">
                  <c:v>1.0</c:v>
                </c:pt>
                <c:pt idx="5">
                  <c:v>1.0</c:v>
                </c:pt>
                <c:pt idx="6">
                  <c:v>0.93045376578</c:v>
                </c:pt>
                <c:pt idx="7">
                  <c:v>0.86736641221</c:v>
                </c:pt>
                <c:pt idx="8">
                  <c:v>0.85714285714</c:v>
                </c:pt>
                <c:pt idx="9">
                  <c:v>0.89830508474</c:v>
                </c:pt>
                <c:pt idx="10">
                  <c:v>0.92109819441</c:v>
                </c:pt>
                <c:pt idx="11">
                  <c:v>0.93941347083</c:v>
                </c:pt>
                <c:pt idx="12">
                  <c:v>0.98935541099</c:v>
                </c:pt>
                <c:pt idx="13">
                  <c:v>0.63829787234</c:v>
                </c:pt>
                <c:pt idx="14">
                  <c:v>0.92307692307</c:v>
                </c:pt>
                <c:pt idx="15">
                  <c:v>0.96945010183</c:v>
                </c:pt>
                <c:pt idx="16">
                  <c:v>0.94736842105</c:v>
                </c:pt>
                <c:pt idx="17">
                  <c:v>0.84848484848</c:v>
                </c:pt>
                <c:pt idx="18">
                  <c:v>0.88524590163</c:v>
                </c:pt>
                <c:pt idx="19">
                  <c:v>0.83216783216</c:v>
                </c:pt>
                <c:pt idx="20">
                  <c:v>0.77049180327</c:v>
                </c:pt>
                <c:pt idx="21">
                  <c:v>0.85454545454</c:v>
                </c:pt>
                <c:pt idx="22">
                  <c:v>0.64634146341</c:v>
                </c:pt>
                <c:pt idx="23">
                  <c:v>0.67816091954</c:v>
                </c:pt>
                <c:pt idx="24">
                  <c:v>0.77777777777</c:v>
                </c:pt>
                <c:pt idx="25">
                  <c:v>0.91836734693</c:v>
                </c:pt>
                <c:pt idx="26">
                  <c:v>0.775</c:v>
                </c:pt>
                <c:pt idx="27">
                  <c:v>0.33333333333</c:v>
                </c:pt>
                <c:pt idx="28">
                  <c:v>0.5</c:v>
                </c:pt>
                <c:pt idx="29">
                  <c:v>1.0</c:v>
                </c:pt>
                <c:pt idx="30">
                  <c:v>0.82978723404</c:v>
                </c:pt>
                <c:pt idx="31">
                  <c:v>0.91233766233</c:v>
                </c:pt>
                <c:pt idx="32">
                  <c:v>0.6</c:v>
                </c:pt>
                <c:pt idx="33">
                  <c:v>0.93871866295</c:v>
                </c:pt>
                <c:pt idx="34">
                  <c:v>0.66666666666</c:v>
                </c:pt>
                <c:pt idx="35">
                  <c:v>1.0</c:v>
                </c:pt>
                <c:pt idx="36">
                  <c:v>0.71495877502</c:v>
                </c:pt>
                <c:pt idx="37">
                  <c:v>0.85281385281</c:v>
                </c:pt>
                <c:pt idx="38">
                  <c:v>0.55555555555</c:v>
                </c:pt>
                <c:pt idx="39">
                  <c:v>0.68421052631</c:v>
                </c:pt>
                <c:pt idx="40">
                  <c:v>0.8</c:v>
                </c:pt>
                <c:pt idx="41">
                  <c:v>0.57142857142</c:v>
                </c:pt>
                <c:pt idx="42">
                  <c:v>0.44444444444</c:v>
                </c:pt>
                <c:pt idx="43">
                  <c:v>0.5</c:v>
                </c:pt>
                <c:pt idx="44">
                  <c:v>0.6923076923</c:v>
                </c:pt>
                <c:pt idx="45">
                  <c:v>0.25</c:v>
                </c:pt>
                <c:pt idx="46">
                  <c:v>0.32786885245</c:v>
                </c:pt>
                <c:pt idx="47">
                  <c:v>0.33333333333</c:v>
                </c:pt>
                <c:pt idx="48">
                  <c:v>0.06666666666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0.703682361008148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88910488"/>
        <c:axId val="388915704"/>
      </c:scatterChart>
      <c:valAx>
        <c:axId val="388910488"/>
        <c:scaling>
          <c:orientation val="minMax"/>
          <c:max val="1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Precission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388915704"/>
        <c:crosses val="autoZero"/>
        <c:crossBetween val="midCat"/>
      </c:valAx>
      <c:valAx>
        <c:axId val="388915704"/>
        <c:scaling>
          <c:orientation val="minMax"/>
          <c:max val="1.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Recall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388910488"/>
        <c:crosses val="autoZero"/>
        <c:crossBetween val="midCat"/>
      </c:valAx>
    </c:plotArea>
    <c:plotVisOnly val="1"/>
    <c:dispBlanksAs val="gap"/>
    <c:showDLblsOverMax val="0"/>
  </c:chart>
  <c:spPr>
    <a:solidFill>
      <a:srgbClr val="FFFFFF"/>
    </a:solidFill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F-Score</c:v>
          </c:tx>
          <c:invertIfNegative val="0"/>
          <c:cat>
            <c:strRef>
              <c:f>Blatt1!$A$2:$A$55</c:f>
              <c:strCache>
                <c:ptCount val="54"/>
                <c:pt idx="0">
                  <c:v>NN</c:v>
                </c:pt>
                <c:pt idx="1">
                  <c:v>APPR</c:v>
                </c:pt>
                <c:pt idx="2">
                  <c:v>ART</c:v>
                </c:pt>
                <c:pt idx="3">
                  <c:v>ADJA</c:v>
                </c:pt>
                <c:pt idx="4">
                  <c:v>NE</c:v>
                </c:pt>
                <c:pt idx="5">
                  <c:v>$.</c:v>
                </c:pt>
                <c:pt idx="6">
                  <c:v>$,</c:v>
                </c:pt>
                <c:pt idx="7">
                  <c:v>VVFIN</c:v>
                </c:pt>
                <c:pt idx="8">
                  <c:v>ADV</c:v>
                </c:pt>
                <c:pt idx="9">
                  <c:v>$(</c:v>
                </c:pt>
                <c:pt idx="10">
                  <c:v>VAFIN</c:v>
                </c:pt>
                <c:pt idx="11">
                  <c:v>ADJD</c:v>
                </c:pt>
                <c:pt idx="12">
                  <c:v>VVPP</c:v>
                </c:pt>
                <c:pt idx="13">
                  <c:v>CARD</c:v>
                </c:pt>
                <c:pt idx="14">
                  <c:v>KON</c:v>
                </c:pt>
                <c:pt idx="15">
                  <c:v>APPRART</c:v>
                </c:pt>
                <c:pt idx="16">
                  <c:v>VVINF</c:v>
                </c:pt>
                <c:pt idx="17">
                  <c:v>PPER</c:v>
                </c:pt>
                <c:pt idx="18">
                  <c:v>VMFIN</c:v>
                </c:pt>
                <c:pt idx="19">
                  <c:v>PPOSAT</c:v>
                </c:pt>
                <c:pt idx="20">
                  <c:v>PIAT</c:v>
                </c:pt>
                <c:pt idx="21">
                  <c:v>KOUS</c:v>
                </c:pt>
                <c:pt idx="22">
                  <c:v>PROAV</c:v>
                </c:pt>
                <c:pt idx="23">
                  <c:v>PTKVZ</c:v>
                </c:pt>
                <c:pt idx="24">
                  <c:v>PIS</c:v>
                </c:pt>
                <c:pt idx="25">
                  <c:v>PRELS</c:v>
                </c:pt>
                <c:pt idx="26">
                  <c:v>PDS</c:v>
                </c:pt>
                <c:pt idx="27">
                  <c:v>PDAT</c:v>
                </c:pt>
                <c:pt idx="28">
                  <c:v>PRF</c:v>
                </c:pt>
                <c:pt idx="29">
                  <c:v>PTKZU</c:v>
                </c:pt>
                <c:pt idx="30">
                  <c:v>PTKNEG</c:v>
                </c:pt>
                <c:pt idx="31">
                  <c:v>PWAV</c:v>
                </c:pt>
                <c:pt idx="32">
                  <c:v>VVIZU</c:v>
                </c:pt>
                <c:pt idx="33">
                  <c:v>KOKOM</c:v>
                </c:pt>
                <c:pt idx="34">
                  <c:v>TRUNC</c:v>
                </c:pt>
                <c:pt idx="35">
                  <c:v>VAINF</c:v>
                </c:pt>
                <c:pt idx="36">
                  <c:v>VAPP</c:v>
                </c:pt>
                <c:pt idx="37">
                  <c:v>FM</c:v>
                </c:pt>
                <c:pt idx="38">
                  <c:v>XY</c:v>
                </c:pt>
                <c:pt idx="39">
                  <c:v>KOUI</c:v>
                </c:pt>
                <c:pt idx="40">
                  <c:v>PWS</c:v>
                </c:pt>
                <c:pt idx="41">
                  <c:v>VMINF</c:v>
                </c:pt>
                <c:pt idx="42">
                  <c:v>PTKA</c:v>
                </c:pt>
                <c:pt idx="43">
                  <c:v>APZR</c:v>
                </c:pt>
                <c:pt idx="44">
                  <c:v>PRELAT</c:v>
                </c:pt>
                <c:pt idx="45">
                  <c:v>PWAT</c:v>
                </c:pt>
                <c:pt idx="46">
                  <c:v>APPO</c:v>
                </c:pt>
                <c:pt idx="47">
                  <c:v>VVIMP</c:v>
                </c:pt>
                <c:pt idx="48">
                  <c:v>PTKANT</c:v>
                </c:pt>
                <c:pt idx="49">
                  <c:v>ITJ</c:v>
                </c:pt>
                <c:pt idx="50">
                  <c:v>PPOSS</c:v>
                </c:pt>
                <c:pt idx="51">
                  <c:v>VMPP</c:v>
                </c:pt>
                <c:pt idx="52">
                  <c:v>NNE</c:v>
                </c:pt>
                <c:pt idx="53">
                  <c:v>VAIMP</c:v>
                </c:pt>
              </c:strCache>
            </c:strRef>
          </c:cat>
          <c:val>
            <c:numRef>
              <c:f>Blatt1!$F$2:$F$55</c:f>
              <c:numCache>
                <c:formatCode>0.000000</c:formatCode>
                <c:ptCount val="54"/>
                <c:pt idx="0">
                  <c:v>0.94104825995202</c:v>
                </c:pt>
                <c:pt idx="1">
                  <c:v>0.795240329599939</c:v>
                </c:pt>
                <c:pt idx="2">
                  <c:v>0.53731152568211</c:v>
                </c:pt>
                <c:pt idx="3">
                  <c:v>0.924423928313915</c:v>
                </c:pt>
                <c:pt idx="4">
                  <c:v>0.897311195447171</c:v>
                </c:pt>
                <c:pt idx="5">
                  <c:v>0.952380952380952</c:v>
                </c:pt>
                <c:pt idx="6">
                  <c:v>0.952380952380952</c:v>
                </c:pt>
                <c:pt idx="7">
                  <c:v>0.905790023805949</c:v>
                </c:pt>
                <c:pt idx="8">
                  <c:v>0.828848524069839</c:v>
                </c:pt>
                <c:pt idx="9">
                  <c:v>0.753138075312558</c:v>
                </c:pt>
                <c:pt idx="10">
                  <c:v>0.716673045029143</c:v>
                </c:pt>
                <c:pt idx="11">
                  <c:v>0.903758497705447</c:v>
                </c:pt>
                <c:pt idx="12">
                  <c:v>0.91533703487665</c:v>
                </c:pt>
                <c:pt idx="13">
                  <c:v>0.928523952643253</c:v>
                </c:pt>
                <c:pt idx="14">
                  <c:v>0.566091140669357</c:v>
                </c:pt>
                <c:pt idx="15">
                  <c:v>0.830849120101517</c:v>
                </c:pt>
                <c:pt idx="16">
                  <c:v>0.902617529482011</c:v>
                </c:pt>
                <c:pt idx="17">
                  <c:v>0.488301119016609</c:v>
                </c:pt>
                <c:pt idx="18">
                  <c:v>0.747467524723009</c:v>
                </c:pt>
                <c:pt idx="19">
                  <c:v>0.771316342855185</c:v>
                </c:pt>
                <c:pt idx="20">
                  <c:v>0.793800274667393</c:v>
                </c:pt>
                <c:pt idx="21">
                  <c:v>0.645010584706693</c:v>
                </c:pt>
                <c:pt idx="22">
                  <c:v>0.795856789009015</c:v>
                </c:pt>
                <c:pt idx="23">
                  <c:v>0.687553543015059</c:v>
                </c:pt>
                <c:pt idx="24">
                  <c:v>0.691010511060871</c:v>
                </c:pt>
                <c:pt idx="25">
                  <c:v>0.50685285750829</c:v>
                </c:pt>
                <c:pt idx="26">
                  <c:v>0.729953319028347</c:v>
                </c:pt>
                <c:pt idx="27">
                  <c:v>0.779716024338896</c:v>
                </c:pt>
                <c:pt idx="28">
                  <c:v>0.337552742612274</c:v>
                </c:pt>
                <c:pt idx="29">
                  <c:v>0.357142857140561</c:v>
                </c:pt>
                <c:pt idx="30">
                  <c:v>0.283687943251456</c:v>
                </c:pt>
                <c:pt idx="31">
                  <c:v>0.849483384527986</c:v>
                </c:pt>
                <c:pt idx="32">
                  <c:v>0.906744110999387</c:v>
                </c:pt>
                <c:pt idx="33">
                  <c:v>0.5</c:v>
                </c:pt>
                <c:pt idx="34">
                  <c:v>0.918807174391773</c:v>
                </c:pt>
                <c:pt idx="35">
                  <c:v>0.381861575175505</c:v>
                </c:pt>
                <c:pt idx="36">
                  <c:v>0.754716981127376</c:v>
                </c:pt>
                <c:pt idx="37">
                  <c:v>0.757050067140363</c:v>
                </c:pt>
                <c:pt idx="38">
                  <c:v>0.820579071833784</c:v>
                </c:pt>
                <c:pt idx="39">
                  <c:v>0.579374275776493</c:v>
                </c:pt>
                <c:pt idx="40">
                  <c:v>0.603679228426879</c:v>
                </c:pt>
                <c:pt idx="41">
                  <c:v>0.752941176470588</c:v>
                </c:pt>
                <c:pt idx="42">
                  <c:v>0.683760683753934</c:v>
                </c:pt>
                <c:pt idx="43">
                  <c:v>0.551248923336049</c:v>
                </c:pt>
                <c:pt idx="44">
                  <c:v>0.526315789471191</c:v>
                </c:pt>
                <c:pt idx="45">
                  <c:v>0.772532188835933</c:v>
                </c:pt>
                <c:pt idx="46">
                  <c:v>0.37037037037037</c:v>
                </c:pt>
                <c:pt idx="47">
                  <c:v>0.452463095969107</c:v>
                </c:pt>
                <c:pt idx="48">
                  <c:v>0.465116279066198</c:v>
                </c:pt>
                <c:pt idx="49">
                  <c:v>0.114285714274939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88992520"/>
        <c:axId val="388995496"/>
      </c:barChart>
      <c:barChart>
        <c:barDir val="col"/>
        <c:grouping val="clustered"/>
        <c:varyColors val="0"/>
        <c:ser>
          <c:idx val="1"/>
          <c:order val="1"/>
          <c:tx>
            <c:v>F-Score Relevance</c:v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Blatt1!$A$2:$A$55</c:f>
              <c:strCache>
                <c:ptCount val="54"/>
                <c:pt idx="0">
                  <c:v>NN</c:v>
                </c:pt>
                <c:pt idx="1">
                  <c:v>APPR</c:v>
                </c:pt>
                <c:pt idx="2">
                  <c:v>ART</c:v>
                </c:pt>
                <c:pt idx="3">
                  <c:v>ADJA</c:v>
                </c:pt>
                <c:pt idx="4">
                  <c:v>NE</c:v>
                </c:pt>
                <c:pt idx="5">
                  <c:v>$.</c:v>
                </c:pt>
                <c:pt idx="6">
                  <c:v>$,</c:v>
                </c:pt>
                <c:pt idx="7">
                  <c:v>VVFIN</c:v>
                </c:pt>
                <c:pt idx="8">
                  <c:v>ADV</c:v>
                </c:pt>
                <c:pt idx="9">
                  <c:v>$(</c:v>
                </c:pt>
                <c:pt idx="10">
                  <c:v>VAFIN</c:v>
                </c:pt>
                <c:pt idx="11">
                  <c:v>ADJD</c:v>
                </c:pt>
                <c:pt idx="12">
                  <c:v>VVPP</c:v>
                </c:pt>
                <c:pt idx="13">
                  <c:v>CARD</c:v>
                </c:pt>
                <c:pt idx="14">
                  <c:v>KON</c:v>
                </c:pt>
                <c:pt idx="15">
                  <c:v>APPRART</c:v>
                </c:pt>
                <c:pt idx="16">
                  <c:v>VVINF</c:v>
                </c:pt>
                <c:pt idx="17">
                  <c:v>PPER</c:v>
                </c:pt>
                <c:pt idx="18">
                  <c:v>VMFIN</c:v>
                </c:pt>
                <c:pt idx="19">
                  <c:v>PPOSAT</c:v>
                </c:pt>
                <c:pt idx="20">
                  <c:v>PIAT</c:v>
                </c:pt>
                <c:pt idx="21">
                  <c:v>KOUS</c:v>
                </c:pt>
                <c:pt idx="22">
                  <c:v>PROAV</c:v>
                </c:pt>
                <c:pt idx="23">
                  <c:v>PTKVZ</c:v>
                </c:pt>
                <c:pt idx="24">
                  <c:v>PIS</c:v>
                </c:pt>
                <c:pt idx="25">
                  <c:v>PRELS</c:v>
                </c:pt>
                <c:pt idx="26">
                  <c:v>PDS</c:v>
                </c:pt>
                <c:pt idx="27">
                  <c:v>PDAT</c:v>
                </c:pt>
                <c:pt idx="28">
                  <c:v>PRF</c:v>
                </c:pt>
                <c:pt idx="29">
                  <c:v>PTKZU</c:v>
                </c:pt>
                <c:pt idx="30">
                  <c:v>PTKNEG</c:v>
                </c:pt>
                <c:pt idx="31">
                  <c:v>PWAV</c:v>
                </c:pt>
                <c:pt idx="32">
                  <c:v>VVIZU</c:v>
                </c:pt>
                <c:pt idx="33">
                  <c:v>KOKOM</c:v>
                </c:pt>
                <c:pt idx="34">
                  <c:v>TRUNC</c:v>
                </c:pt>
                <c:pt idx="35">
                  <c:v>VAINF</c:v>
                </c:pt>
                <c:pt idx="36">
                  <c:v>VAPP</c:v>
                </c:pt>
                <c:pt idx="37">
                  <c:v>FM</c:v>
                </c:pt>
                <c:pt idx="38">
                  <c:v>XY</c:v>
                </c:pt>
                <c:pt idx="39">
                  <c:v>KOUI</c:v>
                </c:pt>
                <c:pt idx="40">
                  <c:v>PWS</c:v>
                </c:pt>
                <c:pt idx="41">
                  <c:v>VMINF</c:v>
                </c:pt>
                <c:pt idx="42">
                  <c:v>PTKA</c:v>
                </c:pt>
                <c:pt idx="43">
                  <c:v>APZR</c:v>
                </c:pt>
                <c:pt idx="44">
                  <c:v>PRELAT</c:v>
                </c:pt>
                <c:pt idx="45">
                  <c:v>PWAT</c:v>
                </c:pt>
                <c:pt idx="46">
                  <c:v>APPO</c:v>
                </c:pt>
                <c:pt idx="47">
                  <c:v>VVIMP</c:v>
                </c:pt>
                <c:pt idx="48">
                  <c:v>PTKANT</c:v>
                </c:pt>
                <c:pt idx="49">
                  <c:v>ITJ</c:v>
                </c:pt>
                <c:pt idx="50">
                  <c:v>PPOSS</c:v>
                </c:pt>
                <c:pt idx="51">
                  <c:v>VMPP</c:v>
                </c:pt>
                <c:pt idx="52">
                  <c:v>NNE</c:v>
                </c:pt>
                <c:pt idx="53">
                  <c:v>VAIMP</c:v>
                </c:pt>
              </c:strCache>
            </c:strRef>
          </c:cat>
          <c:val>
            <c:numRef>
              <c:f>Blatt1!$G$2:$G$55</c:f>
              <c:numCache>
                <c:formatCode>0.000000</c:formatCode>
                <c:ptCount val="54"/>
                <c:pt idx="0">
                  <c:v>0.194899033484388</c:v>
                </c:pt>
                <c:pt idx="1">
                  <c:v>0.0676937570934795</c:v>
                </c:pt>
                <c:pt idx="2">
                  <c:v>0.0588299939156861</c:v>
                </c:pt>
                <c:pt idx="3">
                  <c:v>0.0566933707265618</c:v>
                </c:pt>
                <c:pt idx="4">
                  <c:v>0.0526918299431653</c:v>
                </c:pt>
                <c:pt idx="5">
                  <c:v>0.0487831333294534</c:v>
                </c:pt>
                <c:pt idx="6">
                  <c:v>0.0468163740268159</c:v>
                </c:pt>
                <c:pt idx="7">
                  <c:v>0.0363313769173531</c:v>
                </c:pt>
                <c:pt idx="8">
                  <c:v>0.0358990030108238</c:v>
                </c:pt>
                <c:pt idx="9">
                  <c:v>0.0257765048722853</c:v>
                </c:pt>
                <c:pt idx="10">
                  <c:v>0.0198319939321271</c:v>
                </c:pt>
                <c:pt idx="11">
                  <c:v>0.0197710965575292</c:v>
                </c:pt>
                <c:pt idx="12">
                  <c:v>0.0182999831467622</c:v>
                </c:pt>
                <c:pt idx="13">
                  <c:v>0.0166534465553677</c:v>
                </c:pt>
                <c:pt idx="14">
                  <c:v>0.0140099240296967</c:v>
                </c:pt>
                <c:pt idx="15">
                  <c:v>0.0139011250205939</c:v>
                </c:pt>
                <c:pt idx="16">
                  <c:v>0.0136137515559894</c:v>
                </c:pt>
                <c:pt idx="17">
                  <c:v>0.00744779306491056</c:v>
                </c:pt>
                <c:pt idx="18">
                  <c:v>0.00741345306251547</c:v>
                </c:pt>
                <c:pt idx="19">
                  <c:v>0.00570906278003569</c:v>
                </c:pt>
                <c:pt idx="20">
                  <c:v>0.0056048010678446</c:v>
                </c:pt>
                <c:pt idx="21">
                  <c:v>0.00519810393357097</c:v>
                </c:pt>
                <c:pt idx="22">
                  <c:v>0.00443616505918631</c:v>
                </c:pt>
                <c:pt idx="23">
                  <c:v>0.00392610066562351</c:v>
                </c:pt>
                <c:pt idx="24">
                  <c:v>0.00374287185788527</c:v>
                </c:pt>
                <c:pt idx="25">
                  <c:v>0.00355821112511981</c:v>
                </c:pt>
                <c:pt idx="26">
                  <c:v>0.00264518105025251</c:v>
                </c:pt>
                <c:pt idx="27">
                  <c:v>0.00255787585439644</c:v>
                </c:pt>
                <c:pt idx="28">
                  <c:v>0.00217443139343159</c:v>
                </c:pt>
                <c:pt idx="29">
                  <c:v>0.00178254308729047</c:v>
                </c:pt>
                <c:pt idx="30">
                  <c:v>0.00169367747001273</c:v>
                </c:pt>
                <c:pt idx="31">
                  <c:v>0.00164528145505815</c:v>
                </c:pt>
                <c:pt idx="32">
                  <c:v>0.00154903403021127</c:v>
                </c:pt>
                <c:pt idx="33">
                  <c:v>0.00149396001251438</c:v>
                </c:pt>
                <c:pt idx="34">
                  <c:v>0.00140936887779799</c:v>
                </c:pt>
                <c:pt idx="35">
                  <c:v>0.00136400928180424</c:v>
                </c:pt>
                <c:pt idx="36">
                  <c:v>0.00115512098468928</c:v>
                </c:pt>
                <c:pt idx="37">
                  <c:v>0.00108286569702986</c:v>
                </c:pt>
                <c:pt idx="38">
                  <c:v>0.00092809181320374</c:v>
                </c:pt>
                <c:pt idx="39">
                  <c:v>0.000612902659338745</c:v>
                </c:pt>
                <c:pt idx="40">
                  <c:v>0.000567958957981034</c:v>
                </c:pt>
                <c:pt idx="41">
                  <c:v>0.000427067013746881</c:v>
                </c:pt>
                <c:pt idx="42">
                  <c:v>0.00034319695620897</c:v>
                </c:pt>
                <c:pt idx="43">
                  <c:v>0.000215889460824987</c:v>
                </c:pt>
                <c:pt idx="44">
                  <c:v>0.00017769372732766</c:v>
                </c:pt>
                <c:pt idx="45">
                  <c:v>0.000158231307063803</c:v>
                </c:pt>
                <c:pt idx="46">
                  <c:v>0.000107537611279545</c:v>
                </c:pt>
                <c:pt idx="47">
                  <c:v>7.89258566779861E-5</c:v>
                </c:pt>
                <c:pt idx="48">
                  <c:v>4.29219887094079E-5</c:v>
                </c:pt>
                <c:pt idx="49">
                  <c:v>2.44371183083965E-6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001832"/>
        <c:axId val="388998536"/>
      </c:barChart>
      <c:catAx>
        <c:axId val="38899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388995496"/>
        <c:crosses val="autoZero"/>
        <c:auto val="1"/>
        <c:lblAlgn val="ctr"/>
        <c:lblOffset val="100"/>
        <c:noMultiLvlLbl val="0"/>
      </c:catAx>
      <c:valAx>
        <c:axId val="388995496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388992520"/>
        <c:crosses val="autoZero"/>
        <c:crossBetween val="between"/>
      </c:valAx>
      <c:valAx>
        <c:axId val="388998536"/>
        <c:scaling>
          <c:orientation val="minMax"/>
          <c:max val="0.2"/>
        </c:scaling>
        <c:delete val="0"/>
        <c:axPos val="r"/>
        <c:majorGridlines/>
        <c:minorGridlines/>
        <c:numFmt formatCode="0.000000" sourceLinked="1"/>
        <c:majorTickMark val="out"/>
        <c:minorTickMark val="none"/>
        <c:tickLblPos val="nextTo"/>
        <c:crossAx val="389001832"/>
        <c:crosses val="max"/>
        <c:crossBetween val="between"/>
      </c:valAx>
      <c:catAx>
        <c:axId val="389001832"/>
        <c:scaling>
          <c:orientation val="minMax"/>
        </c:scaling>
        <c:delete val="1"/>
        <c:axPos val="b"/>
        <c:majorTickMark val="out"/>
        <c:minorTickMark val="none"/>
        <c:tickLblPos val="nextTo"/>
        <c:crossAx val="38899853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</xdr:row>
      <xdr:rowOff>114300</xdr:rowOff>
    </xdr:from>
    <xdr:to>
      <xdr:col>14</xdr:col>
      <xdr:colOff>469900</xdr:colOff>
      <xdr:row>23</xdr:row>
      <xdr:rowOff>50800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23</xdr:row>
      <xdr:rowOff>88900</xdr:rowOff>
    </xdr:from>
    <xdr:to>
      <xdr:col>25</xdr:col>
      <xdr:colOff>457200</xdr:colOff>
      <xdr:row>55</xdr:row>
      <xdr:rowOff>146050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ntitled 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G28" workbookViewId="0">
      <selection activeCell="H2" sqref="H2:H55"/>
    </sheetView>
  </sheetViews>
  <sheetFormatPr baseColWidth="10" defaultRowHeight="15" x14ac:dyDescent="0"/>
  <cols>
    <col min="1" max="1" width="8.83203125" bestFit="1" customWidth="1"/>
    <col min="2" max="2" width="7.1640625" bestFit="1" customWidth="1"/>
    <col min="3" max="3" width="7.6640625" bestFit="1" customWidth="1"/>
    <col min="4" max="5" width="13.83203125" bestFit="1" customWidth="1"/>
    <col min="6" max="7" width="10.83203125" style="2"/>
  </cols>
  <sheetData>
    <row r="1" spans="1:8">
      <c r="A1" t="s">
        <v>55</v>
      </c>
      <c r="B1" t="s">
        <v>56</v>
      </c>
      <c r="C1" t="s">
        <v>57</v>
      </c>
      <c r="D1" t="s">
        <v>58</v>
      </c>
      <c r="E1" t="s">
        <v>59</v>
      </c>
      <c r="F1" s="2" t="s">
        <v>60</v>
      </c>
      <c r="G1" s="2" t="s">
        <v>61</v>
      </c>
    </row>
    <row r="2" spans="1:8">
      <c r="A2" t="s">
        <v>19</v>
      </c>
      <c r="B2">
        <v>183127</v>
      </c>
      <c r="C2">
        <v>184032</v>
      </c>
      <c r="D2" s="1">
        <v>0.99691023905999998</v>
      </c>
      <c r="E2" s="1">
        <v>0.98050219598999999</v>
      </c>
      <c r="F2" s="2">
        <f t="shared" ref="F2:F33" si="0">2*(E2*D2)/(E2+D2+0.1)</f>
        <v>0.94104825995202024</v>
      </c>
      <c r="G2" s="2">
        <f t="shared" ref="G2:G33" si="1">C2*F2/888578</f>
        <v>0.19489903348438761</v>
      </c>
      <c r="H2">
        <f t="shared" ref="H2:H33" si="2">F2*C2</f>
        <v>173182.99337549019</v>
      </c>
    </row>
    <row r="3" spans="1:8">
      <c r="A3" t="s">
        <v>7</v>
      </c>
      <c r="B3">
        <v>76690</v>
      </c>
      <c r="C3">
        <v>75639</v>
      </c>
      <c r="D3" s="1">
        <v>0.85802469135000003</v>
      </c>
      <c r="E3" s="1">
        <v>0.82738095237999998</v>
      </c>
      <c r="F3" s="2">
        <f t="shared" si="0"/>
        <v>0.79524032959993929</v>
      </c>
      <c r="G3" s="2">
        <f t="shared" si="1"/>
        <v>6.7693757093479481E-2</v>
      </c>
      <c r="H3">
        <f t="shared" si="2"/>
        <v>60151.183290609806</v>
      </c>
    </row>
    <row r="4" spans="1:8">
      <c r="A4" t="s">
        <v>10</v>
      </c>
      <c r="B4">
        <v>98934</v>
      </c>
      <c r="C4">
        <v>97290</v>
      </c>
      <c r="D4" s="1">
        <v>0.453125</v>
      </c>
      <c r="E4" s="1">
        <v>0.80555555555000002</v>
      </c>
      <c r="F4" s="2">
        <f t="shared" si="0"/>
        <v>0.53731152568211016</v>
      </c>
      <c r="G4" s="2">
        <f t="shared" si="1"/>
        <v>5.8829993915686066E-2</v>
      </c>
      <c r="H4">
        <f t="shared" si="2"/>
        <v>52275.038333612494</v>
      </c>
    </row>
    <row r="5" spans="1:8">
      <c r="A5" t="s">
        <v>3</v>
      </c>
      <c r="B5">
        <v>54714</v>
      </c>
      <c r="C5">
        <v>54495</v>
      </c>
      <c r="D5" s="1">
        <v>0.97707651086000002</v>
      </c>
      <c r="E5" s="1">
        <v>0.96692936583</v>
      </c>
      <c r="F5" s="2">
        <f t="shared" si="0"/>
        <v>0.92442392831391518</v>
      </c>
      <c r="G5" s="2">
        <f t="shared" si="1"/>
        <v>5.6693370726561769E-2</v>
      </c>
      <c r="H5">
        <f t="shared" si="2"/>
        <v>50376.481973466805</v>
      </c>
    </row>
    <row r="6" spans="1:8">
      <c r="A6" t="s">
        <v>18</v>
      </c>
      <c r="B6">
        <v>53330</v>
      </c>
      <c r="C6">
        <v>52179</v>
      </c>
      <c r="D6" s="1">
        <v>0.91532228087</v>
      </c>
      <c r="E6" s="1">
        <v>0.97613573297</v>
      </c>
      <c r="F6" s="2">
        <f t="shared" si="0"/>
        <v>0.89731119544717097</v>
      </c>
      <c r="G6" s="2">
        <f t="shared" si="1"/>
        <v>5.2691829943165298E-2</v>
      </c>
      <c r="H6">
        <f t="shared" si="2"/>
        <v>46820.800867237936</v>
      </c>
    </row>
    <row r="7" spans="1:8">
      <c r="A7" t="s">
        <v>2</v>
      </c>
      <c r="B7">
        <v>45604</v>
      </c>
      <c r="C7">
        <v>45515</v>
      </c>
      <c r="D7" s="1">
        <v>1</v>
      </c>
      <c r="E7" s="1">
        <v>1</v>
      </c>
      <c r="F7" s="2">
        <f t="shared" si="0"/>
        <v>0.95238095238095233</v>
      </c>
      <c r="G7" s="2">
        <f t="shared" si="1"/>
        <v>4.8783133329453401E-2</v>
      </c>
      <c r="H7">
        <f t="shared" si="2"/>
        <v>43347.619047619046</v>
      </c>
    </row>
    <row r="8" spans="1:8">
      <c r="A8" t="s">
        <v>1</v>
      </c>
      <c r="B8">
        <v>43682</v>
      </c>
      <c r="C8">
        <v>43680</v>
      </c>
      <c r="D8" s="1">
        <v>1</v>
      </c>
      <c r="E8" s="1">
        <v>1</v>
      </c>
      <c r="F8" s="2">
        <f t="shared" si="0"/>
        <v>0.95238095238095233</v>
      </c>
      <c r="G8" s="2">
        <f t="shared" si="1"/>
        <v>4.6816374026815877E-2</v>
      </c>
      <c r="H8">
        <f t="shared" si="2"/>
        <v>41600</v>
      </c>
    </row>
    <row r="9" spans="1:8">
      <c r="A9" t="s">
        <v>48</v>
      </c>
      <c r="B9">
        <v>34686</v>
      </c>
      <c r="C9">
        <v>35641</v>
      </c>
      <c r="D9" s="1">
        <v>0.97723550605999998</v>
      </c>
      <c r="E9" s="1">
        <v>0.93045376578000005</v>
      </c>
      <c r="F9" s="2">
        <f t="shared" si="0"/>
        <v>0.90579002380594908</v>
      </c>
      <c r="G9" s="2">
        <f t="shared" si="1"/>
        <v>3.6331376917353157E-2</v>
      </c>
      <c r="H9">
        <f t="shared" si="2"/>
        <v>32283.262238467833</v>
      </c>
    </row>
    <row r="10" spans="1:8">
      <c r="A10" t="s">
        <v>5</v>
      </c>
      <c r="B10">
        <v>38369</v>
      </c>
      <c r="C10">
        <v>38486</v>
      </c>
      <c r="D10" s="1">
        <v>0.88510223953</v>
      </c>
      <c r="E10" s="1">
        <v>0.86736641220999999</v>
      </c>
      <c r="F10" s="2">
        <f t="shared" si="0"/>
        <v>0.82884852406983922</v>
      </c>
      <c r="G10" s="2">
        <f t="shared" si="1"/>
        <v>3.5899003010823848E-2</v>
      </c>
      <c r="H10">
        <f t="shared" si="2"/>
        <v>31899.064297351833</v>
      </c>
    </row>
    <row r="11" spans="1:8">
      <c r="A11" t="s">
        <v>0</v>
      </c>
      <c r="B11">
        <v>30327</v>
      </c>
      <c r="C11">
        <v>30412</v>
      </c>
      <c r="D11" s="1">
        <v>0.75</v>
      </c>
      <c r="E11" s="1">
        <v>0.85714285714000005</v>
      </c>
      <c r="F11" s="2">
        <f t="shared" si="0"/>
        <v>0.75313807531255761</v>
      </c>
      <c r="G11" s="2">
        <f t="shared" si="1"/>
        <v>2.5776504872285274E-2</v>
      </c>
      <c r="H11">
        <f t="shared" si="2"/>
        <v>22904.435146405503</v>
      </c>
    </row>
    <row r="12" spans="1:8">
      <c r="A12" t="s">
        <v>41</v>
      </c>
      <c r="B12">
        <v>24460</v>
      </c>
      <c r="C12">
        <v>24589</v>
      </c>
      <c r="D12" s="1">
        <v>0.66249999999999998</v>
      </c>
      <c r="E12" s="1">
        <v>0.89830508474000004</v>
      </c>
      <c r="F12" s="2">
        <f t="shared" si="0"/>
        <v>0.71667304502914309</v>
      </c>
      <c r="G12" s="2">
        <f t="shared" si="1"/>
        <v>1.9831993932127062E-2</v>
      </c>
      <c r="H12">
        <f t="shared" si="2"/>
        <v>17622.273504221601</v>
      </c>
    </row>
    <row r="13" spans="1:8">
      <c r="A13" t="s">
        <v>4</v>
      </c>
      <c r="B13">
        <v>19266</v>
      </c>
      <c r="C13">
        <v>19439</v>
      </c>
      <c r="D13" s="1">
        <v>0.98336414047999998</v>
      </c>
      <c r="E13" s="1">
        <v>0.92109819440999996</v>
      </c>
      <c r="F13" s="2">
        <f t="shared" si="0"/>
        <v>0.90375849770544703</v>
      </c>
      <c r="G13" s="2">
        <f t="shared" si="1"/>
        <v>1.9771096557529205E-2</v>
      </c>
      <c r="H13">
        <f t="shared" si="2"/>
        <v>17568.161436896185</v>
      </c>
    </row>
    <row r="14" spans="1:8">
      <c r="A14" t="s">
        <v>52</v>
      </c>
      <c r="B14">
        <v>18120</v>
      </c>
      <c r="C14">
        <v>17765</v>
      </c>
      <c r="D14" s="1">
        <v>0.98746612466000006</v>
      </c>
      <c r="E14" s="1">
        <v>0.93941347083000004</v>
      </c>
      <c r="F14" s="2">
        <f t="shared" si="0"/>
        <v>0.91533703487664997</v>
      </c>
      <c r="G14" s="2">
        <f t="shared" si="1"/>
        <v>1.8299983146762226E-2</v>
      </c>
      <c r="H14">
        <f t="shared" si="2"/>
        <v>16260.962424583686</v>
      </c>
    </row>
    <row r="15" spans="1:8">
      <c r="A15" t="s">
        <v>11</v>
      </c>
      <c r="B15">
        <v>15961</v>
      </c>
      <c r="C15">
        <v>15937</v>
      </c>
      <c r="D15" s="1">
        <v>0.9631548647</v>
      </c>
      <c r="E15" s="1">
        <v>0.98935541099000002</v>
      </c>
      <c r="F15" s="2">
        <f t="shared" si="0"/>
        <v>0.92852395264325349</v>
      </c>
      <c r="G15" s="2">
        <f t="shared" si="1"/>
        <v>1.6653446555367712E-2</v>
      </c>
      <c r="H15">
        <f t="shared" si="2"/>
        <v>14797.886233275531</v>
      </c>
    </row>
    <row r="16" spans="1:8">
      <c r="A16" t="s">
        <v>15</v>
      </c>
      <c r="B16">
        <v>21499</v>
      </c>
      <c r="C16">
        <v>21991</v>
      </c>
      <c r="D16" s="1">
        <v>0.58823529410999997</v>
      </c>
      <c r="E16" s="1">
        <v>0.63829787234000002</v>
      </c>
      <c r="F16" s="2">
        <f t="shared" si="0"/>
        <v>0.56609114066935684</v>
      </c>
      <c r="G16" s="2">
        <f t="shared" si="1"/>
        <v>1.4009924029696691E-2</v>
      </c>
      <c r="H16">
        <f t="shared" si="2"/>
        <v>12448.910274459826</v>
      </c>
    </row>
    <row r="17" spans="1:8">
      <c r="A17" t="s">
        <v>8</v>
      </c>
      <c r="B17">
        <v>15058</v>
      </c>
      <c r="C17">
        <v>14867</v>
      </c>
      <c r="D17" s="1">
        <v>0.83720930232000002</v>
      </c>
      <c r="E17" s="1">
        <v>0.92307692307</v>
      </c>
      <c r="F17" s="2">
        <f t="shared" si="0"/>
        <v>0.83084912010151712</v>
      </c>
      <c r="G17" s="2">
        <f t="shared" si="1"/>
        <v>1.3901125020593865E-2</v>
      </c>
      <c r="H17">
        <f t="shared" si="2"/>
        <v>12352.233868549256</v>
      </c>
    </row>
    <row r="18" spans="1:8">
      <c r="A18" t="s">
        <v>50</v>
      </c>
      <c r="B18">
        <v>14132</v>
      </c>
      <c r="C18">
        <v>13402</v>
      </c>
      <c r="D18" s="1">
        <v>0.93150684931000005</v>
      </c>
      <c r="E18" s="1">
        <v>0.96945010183000002</v>
      </c>
      <c r="F18" s="2">
        <f t="shared" si="0"/>
        <v>0.90261752948201113</v>
      </c>
      <c r="G18" s="2">
        <f t="shared" si="1"/>
        <v>1.3613751555989361E-2</v>
      </c>
      <c r="H18">
        <f t="shared" si="2"/>
        <v>12096.880130117914</v>
      </c>
    </row>
    <row r="19" spans="1:8">
      <c r="A19" t="s">
        <v>25</v>
      </c>
      <c r="B19">
        <v>13590</v>
      </c>
      <c r="C19">
        <v>13553</v>
      </c>
      <c r="D19" s="1">
        <v>0.36363636363000001</v>
      </c>
      <c r="E19" s="1">
        <v>0.94736842104999996</v>
      </c>
      <c r="F19" s="2">
        <f t="shared" si="0"/>
        <v>0.488301119016609</v>
      </c>
      <c r="G19" s="2">
        <f t="shared" si="1"/>
        <v>7.4477930649105668E-3</v>
      </c>
      <c r="H19">
        <f t="shared" si="2"/>
        <v>6617.9450660321017</v>
      </c>
    </row>
    <row r="20" spans="1:8">
      <c r="A20" t="s">
        <v>45</v>
      </c>
      <c r="B20">
        <v>8996</v>
      </c>
      <c r="C20">
        <v>8813</v>
      </c>
      <c r="D20" s="1">
        <v>0.74666666666000003</v>
      </c>
      <c r="E20" s="1">
        <v>0.84848484848000005</v>
      </c>
      <c r="F20" s="2">
        <f t="shared" si="0"/>
        <v>0.7474675247230087</v>
      </c>
      <c r="G20" s="2">
        <f t="shared" si="1"/>
        <v>7.4134530625154741E-3</v>
      </c>
      <c r="H20">
        <f t="shared" si="2"/>
        <v>6587.4312953838753</v>
      </c>
    </row>
    <row r="21" spans="1:8">
      <c r="A21" t="s">
        <v>26</v>
      </c>
      <c r="B21">
        <v>6715</v>
      </c>
      <c r="C21">
        <v>6577</v>
      </c>
      <c r="D21" s="1">
        <v>0.76056338028000003</v>
      </c>
      <c r="E21" s="1">
        <v>0.88524590163000005</v>
      </c>
      <c r="F21" s="2">
        <f t="shared" si="0"/>
        <v>0.77131634285518524</v>
      </c>
      <c r="G21" s="2">
        <f t="shared" si="1"/>
        <v>5.7090627800356897E-3</v>
      </c>
      <c r="H21">
        <f t="shared" si="2"/>
        <v>5072.9475869585531</v>
      </c>
    </row>
    <row r="22" spans="1:8">
      <c r="A22" t="s">
        <v>23</v>
      </c>
      <c r="B22">
        <v>6661</v>
      </c>
      <c r="C22">
        <v>6274</v>
      </c>
      <c r="D22" s="1">
        <v>0.85</v>
      </c>
      <c r="E22" s="1">
        <v>0.83216783216000001</v>
      </c>
      <c r="F22" s="2">
        <f t="shared" si="0"/>
        <v>0.79380027466739278</v>
      </c>
      <c r="G22" s="2">
        <f t="shared" si="1"/>
        <v>5.6048010678446036E-3</v>
      </c>
      <c r="H22">
        <f t="shared" si="2"/>
        <v>4980.3029232632225</v>
      </c>
    </row>
    <row r="23" spans="1:8">
      <c r="A23" t="s">
        <v>17</v>
      </c>
      <c r="B23">
        <v>7096</v>
      </c>
      <c r="C23">
        <v>7161</v>
      </c>
      <c r="D23" s="1">
        <v>0.62666666666000004</v>
      </c>
      <c r="E23" s="1">
        <v>0.77049180327</v>
      </c>
      <c r="F23" s="2">
        <f t="shared" si="0"/>
        <v>0.64501058470669281</v>
      </c>
      <c r="G23" s="2">
        <f t="shared" si="1"/>
        <v>5.1981039335709722E-3</v>
      </c>
      <c r="H23">
        <f t="shared" si="2"/>
        <v>4618.9207970846273</v>
      </c>
    </row>
    <row r="24" spans="1:8">
      <c r="A24" t="s">
        <v>31</v>
      </c>
      <c r="B24">
        <v>5072</v>
      </c>
      <c r="C24">
        <v>4953</v>
      </c>
      <c r="D24" s="1">
        <v>0.83185840708000003</v>
      </c>
      <c r="E24" s="1">
        <v>0.85454545453999997</v>
      </c>
      <c r="F24" s="2">
        <f t="shared" si="0"/>
        <v>0.79585678900901491</v>
      </c>
      <c r="G24" s="2">
        <f t="shared" si="1"/>
        <v>4.4361650591863075E-3</v>
      </c>
      <c r="H24">
        <f t="shared" si="2"/>
        <v>3941.878675961651</v>
      </c>
    </row>
    <row r="25" spans="1:8">
      <c r="A25" t="s">
        <v>35</v>
      </c>
      <c r="B25">
        <v>4496</v>
      </c>
      <c r="C25">
        <v>5074</v>
      </c>
      <c r="D25" s="1">
        <v>0.84799999999999998</v>
      </c>
      <c r="E25" s="1">
        <v>0.64634146340999998</v>
      </c>
      <c r="F25" s="2">
        <f t="shared" si="0"/>
        <v>0.68755354301505911</v>
      </c>
      <c r="G25" s="2">
        <f t="shared" si="1"/>
        <v>3.926100665623513E-3</v>
      </c>
      <c r="H25">
        <f t="shared" si="2"/>
        <v>3488.6466772584099</v>
      </c>
    </row>
    <row r="26" spans="1:8">
      <c r="A26" t="s">
        <v>24</v>
      </c>
      <c r="B26">
        <v>3877</v>
      </c>
      <c r="C26">
        <v>4813</v>
      </c>
      <c r="D26" s="1">
        <v>0.80821917807999999</v>
      </c>
      <c r="E26" s="1">
        <v>0.67816091954000002</v>
      </c>
      <c r="F26" s="2">
        <f t="shared" si="0"/>
        <v>0.69101051106087152</v>
      </c>
      <c r="G26" s="2">
        <f t="shared" si="1"/>
        <v>3.7428718578852672E-3</v>
      </c>
      <c r="H26">
        <f t="shared" si="2"/>
        <v>3325.8335897359748</v>
      </c>
    </row>
    <row r="27" spans="1:8">
      <c r="A27" t="s">
        <v>29</v>
      </c>
      <c r="B27">
        <v>5936</v>
      </c>
      <c r="C27">
        <v>6238</v>
      </c>
      <c r="D27" s="1">
        <v>0.42424242424000003</v>
      </c>
      <c r="E27" s="1">
        <v>0.77777777777000001</v>
      </c>
      <c r="F27" s="2">
        <f t="shared" si="0"/>
        <v>0.50685285750829012</v>
      </c>
      <c r="G27" s="2">
        <f t="shared" si="1"/>
        <v>3.5582111251198137E-3</v>
      </c>
      <c r="H27">
        <f t="shared" si="2"/>
        <v>3161.748125136714</v>
      </c>
    </row>
    <row r="28" spans="1:8">
      <c r="A28" t="s">
        <v>22</v>
      </c>
      <c r="B28">
        <v>2198</v>
      </c>
      <c r="C28">
        <v>3220</v>
      </c>
      <c r="D28" s="1">
        <v>0.67164179103999999</v>
      </c>
      <c r="E28" s="1">
        <v>0.91836734692999999</v>
      </c>
      <c r="F28" s="2">
        <f t="shared" si="0"/>
        <v>0.72995331902834659</v>
      </c>
      <c r="G28" s="2">
        <f t="shared" si="1"/>
        <v>2.6451810502525117E-3</v>
      </c>
      <c r="H28">
        <f t="shared" si="2"/>
        <v>2350.4496872712762</v>
      </c>
    </row>
    <row r="29" spans="1:8">
      <c r="A29" t="s">
        <v>21</v>
      </c>
      <c r="B29">
        <v>3149</v>
      </c>
      <c r="C29">
        <v>2915</v>
      </c>
      <c r="D29" s="1">
        <v>0.88571428570999999</v>
      </c>
      <c r="E29" s="1">
        <v>0.77500000000000002</v>
      </c>
      <c r="F29" s="2">
        <f t="shared" si="0"/>
        <v>0.77971602433889586</v>
      </c>
      <c r="G29" s="2">
        <f t="shared" si="1"/>
        <v>2.5578758543964414E-3</v>
      </c>
      <c r="H29">
        <f t="shared" si="2"/>
        <v>2272.8722109478813</v>
      </c>
    </row>
    <row r="30" spans="1:8">
      <c r="A30" t="s">
        <v>30</v>
      </c>
      <c r="B30">
        <v>5655</v>
      </c>
      <c r="C30">
        <v>5724</v>
      </c>
      <c r="D30" s="1">
        <v>0.44444444443999997</v>
      </c>
      <c r="E30" s="1">
        <v>0.33333333332999998</v>
      </c>
      <c r="F30" s="2">
        <f t="shared" si="0"/>
        <v>0.33755274261227369</v>
      </c>
      <c r="G30" s="2">
        <f t="shared" si="1"/>
        <v>2.1744313934315891E-3</v>
      </c>
      <c r="H30">
        <f t="shared" si="2"/>
        <v>1932.1518987126547</v>
      </c>
    </row>
    <row r="31" spans="1:8">
      <c r="A31" t="s">
        <v>36</v>
      </c>
      <c r="B31">
        <v>4851</v>
      </c>
      <c r="C31">
        <v>4435</v>
      </c>
      <c r="D31" s="1">
        <v>0.33333333332999998</v>
      </c>
      <c r="E31" s="1">
        <v>0.5</v>
      </c>
      <c r="F31" s="2">
        <f t="shared" si="0"/>
        <v>0.35714285714056127</v>
      </c>
      <c r="G31" s="2">
        <f t="shared" si="1"/>
        <v>1.7825430872904678E-3</v>
      </c>
      <c r="H31">
        <f t="shared" si="2"/>
        <v>1583.9285714183893</v>
      </c>
    </row>
    <row r="32" spans="1:8">
      <c r="A32" t="s">
        <v>34</v>
      </c>
      <c r="B32">
        <v>5314</v>
      </c>
      <c r="C32">
        <v>5305</v>
      </c>
      <c r="D32" s="1">
        <v>0.18181818181000001</v>
      </c>
      <c r="E32" s="1">
        <v>1</v>
      </c>
      <c r="F32" s="2">
        <f t="shared" si="0"/>
        <v>0.28368794325145619</v>
      </c>
      <c r="G32" s="2">
        <f t="shared" si="1"/>
        <v>1.693677470012734E-3</v>
      </c>
      <c r="H32">
        <f t="shared" si="2"/>
        <v>1504.9645389489751</v>
      </c>
    </row>
    <row r="33" spans="1:8">
      <c r="A33" t="s">
        <v>38</v>
      </c>
      <c r="B33">
        <v>1832</v>
      </c>
      <c r="C33">
        <v>1721</v>
      </c>
      <c r="D33" s="1">
        <v>0.97499999999999998</v>
      </c>
      <c r="E33" s="1">
        <v>0.82978723403999999</v>
      </c>
      <c r="F33" s="2">
        <f t="shared" si="0"/>
        <v>0.84948338452798589</v>
      </c>
      <c r="G33" s="2">
        <f t="shared" si="1"/>
        <v>1.6452814550581532E-3</v>
      </c>
      <c r="H33">
        <f t="shared" si="2"/>
        <v>1461.9609047726638</v>
      </c>
    </row>
    <row r="34" spans="1:8">
      <c r="A34" t="s">
        <v>51</v>
      </c>
      <c r="B34">
        <v>1429</v>
      </c>
      <c r="C34">
        <v>1518</v>
      </c>
      <c r="D34" s="1">
        <v>1</v>
      </c>
      <c r="E34" s="1">
        <v>0.91233766233000002</v>
      </c>
      <c r="F34" s="2">
        <f t="shared" ref="F34:F65" si="3">2*(E34*D34)/(E34+D34+0.1)</f>
        <v>0.90674411099938668</v>
      </c>
      <c r="G34" s="2">
        <f t="shared" ref="G34:G65" si="4">C34*F34/888578</f>
        <v>1.5490340302112689E-3</v>
      </c>
      <c r="H34">
        <f t="shared" ref="H34:H55" si="5">F34*C34</f>
        <v>1376.4375604970689</v>
      </c>
    </row>
    <row r="35" spans="1:8">
      <c r="A35" t="s">
        <v>14</v>
      </c>
      <c r="B35">
        <v>2641</v>
      </c>
      <c r="C35">
        <v>2655</v>
      </c>
      <c r="D35" s="1">
        <v>0.5</v>
      </c>
      <c r="E35" s="1">
        <v>0.6</v>
      </c>
      <c r="F35" s="2">
        <f t="shared" si="3"/>
        <v>0.49999999999999989</v>
      </c>
      <c r="G35" s="2">
        <f t="shared" si="4"/>
        <v>1.4939600125143766E-3</v>
      </c>
      <c r="H35">
        <f t="shared" si="5"/>
        <v>1327.4999999999998</v>
      </c>
    </row>
    <row r="36" spans="1:8">
      <c r="A36" t="s">
        <v>40</v>
      </c>
      <c r="B36">
        <v>1304</v>
      </c>
      <c r="C36">
        <v>1363</v>
      </c>
      <c r="D36" s="1">
        <v>0.99556868536999998</v>
      </c>
      <c r="E36" s="1">
        <v>0.93871866294999995</v>
      </c>
      <c r="F36" s="2">
        <f t="shared" si="3"/>
        <v>0.91880717439177273</v>
      </c>
      <c r="G36" s="2">
        <f t="shared" si="4"/>
        <v>1.4093688777979945E-3</v>
      </c>
      <c r="H36">
        <f t="shared" si="5"/>
        <v>1252.3341786959863</v>
      </c>
    </row>
    <row r="37" spans="1:8">
      <c r="A37" t="s">
        <v>43</v>
      </c>
      <c r="B37">
        <v>3346</v>
      </c>
      <c r="C37">
        <v>3174</v>
      </c>
      <c r="D37" s="1">
        <v>0.30769230769</v>
      </c>
      <c r="E37" s="1">
        <v>0.66666666665999996</v>
      </c>
      <c r="F37" s="2">
        <f t="shared" si="3"/>
        <v>0.38186157517550484</v>
      </c>
      <c r="G37" s="2">
        <f t="shared" si="4"/>
        <v>1.3640092818042449E-3</v>
      </c>
      <c r="H37">
        <f t="shared" si="5"/>
        <v>1212.0286396070524</v>
      </c>
    </row>
    <row r="38" spans="1:8">
      <c r="A38" t="s">
        <v>44</v>
      </c>
      <c r="B38">
        <v>1364</v>
      </c>
      <c r="C38">
        <v>1360</v>
      </c>
      <c r="D38" s="1">
        <v>0.66666666665999996</v>
      </c>
      <c r="E38" s="1">
        <v>1</v>
      </c>
      <c r="F38" s="2">
        <f t="shared" si="3"/>
        <v>0.75471698112737629</v>
      </c>
      <c r="G38" s="2">
        <f t="shared" si="4"/>
        <v>1.1551209846892808E-3</v>
      </c>
      <c r="H38">
        <f t="shared" si="5"/>
        <v>1026.4150943332318</v>
      </c>
    </row>
    <row r="39" spans="1:8">
      <c r="A39" t="s">
        <v>12</v>
      </c>
      <c r="B39">
        <v>982</v>
      </c>
      <c r="C39">
        <v>1271</v>
      </c>
      <c r="D39" s="1">
        <v>0.91691842899999998</v>
      </c>
      <c r="E39" s="1">
        <v>0.71495877502000005</v>
      </c>
      <c r="F39" s="2">
        <f t="shared" si="3"/>
        <v>0.75705006714036338</v>
      </c>
      <c r="G39" s="2">
        <f t="shared" si="4"/>
        <v>1.0828656970298634E-3</v>
      </c>
      <c r="H39">
        <f t="shared" si="5"/>
        <v>962.21063533540189</v>
      </c>
    </row>
    <row r="40" spans="1:8">
      <c r="A40" t="s">
        <v>53</v>
      </c>
      <c r="B40">
        <v>984</v>
      </c>
      <c r="C40">
        <v>1005</v>
      </c>
      <c r="D40" s="1">
        <v>0.88340807174000002</v>
      </c>
      <c r="E40" s="1">
        <v>0.85281385280999999</v>
      </c>
      <c r="F40" s="2">
        <f t="shared" si="3"/>
        <v>0.82057907183378453</v>
      </c>
      <c r="G40" s="2">
        <f t="shared" si="4"/>
        <v>9.280918132037407E-4</v>
      </c>
      <c r="H40">
        <f t="shared" si="5"/>
        <v>824.68196719295349</v>
      </c>
    </row>
    <row r="41" spans="1:8">
      <c r="A41" t="s">
        <v>16</v>
      </c>
      <c r="B41">
        <v>909</v>
      </c>
      <c r="C41">
        <v>940</v>
      </c>
      <c r="D41" s="1">
        <v>0.71428571427999998</v>
      </c>
      <c r="E41" s="1">
        <v>0.55555555555000002</v>
      </c>
      <c r="F41" s="2">
        <f t="shared" si="3"/>
        <v>0.57937427577649303</v>
      </c>
      <c r="G41" s="2">
        <f t="shared" si="4"/>
        <v>6.1290265933874508E-4</v>
      </c>
      <c r="H41">
        <f t="shared" si="5"/>
        <v>544.6118192299034</v>
      </c>
    </row>
    <row r="42" spans="1:8">
      <c r="A42" t="s">
        <v>39</v>
      </c>
      <c r="B42">
        <v>756</v>
      </c>
      <c r="C42">
        <v>836</v>
      </c>
      <c r="D42" s="1">
        <v>0.61904761904000005</v>
      </c>
      <c r="E42" s="1">
        <v>0.68421052631000001</v>
      </c>
      <c r="F42" s="2">
        <f t="shared" si="3"/>
        <v>0.60367922842687927</v>
      </c>
      <c r="G42" s="2">
        <f t="shared" si="4"/>
        <v>5.6795895798103383E-4</v>
      </c>
      <c r="H42">
        <f t="shared" si="5"/>
        <v>504.67583496487106</v>
      </c>
    </row>
    <row r="43" spans="1:8">
      <c r="A43" t="s">
        <v>46</v>
      </c>
      <c r="B43">
        <v>353</v>
      </c>
      <c r="C43">
        <v>504</v>
      </c>
      <c r="D43" s="1">
        <v>0.8</v>
      </c>
      <c r="E43" s="1">
        <v>0.8</v>
      </c>
      <c r="F43" s="2">
        <f t="shared" si="3"/>
        <v>0.75294117647058834</v>
      </c>
      <c r="G43" s="2">
        <f t="shared" si="4"/>
        <v>4.2706701374688156E-4</v>
      </c>
      <c r="H43">
        <f t="shared" si="5"/>
        <v>379.48235294117654</v>
      </c>
    </row>
    <row r="44" spans="1:8">
      <c r="A44" t="s">
        <v>32</v>
      </c>
      <c r="B44">
        <v>144</v>
      </c>
      <c r="C44">
        <v>446</v>
      </c>
      <c r="D44" s="1">
        <v>1</v>
      </c>
      <c r="E44" s="1">
        <v>0.57142857142000003</v>
      </c>
      <c r="F44" s="2">
        <f t="shared" si="3"/>
        <v>0.68376068375393384</v>
      </c>
      <c r="G44" s="2">
        <f t="shared" si="4"/>
        <v>3.4319695620897039E-4</v>
      </c>
      <c r="H44">
        <f t="shared" si="5"/>
        <v>304.95726495425447</v>
      </c>
    </row>
    <row r="45" spans="1:8">
      <c r="A45" t="s">
        <v>9</v>
      </c>
      <c r="B45">
        <v>156</v>
      </c>
      <c r="C45">
        <v>348</v>
      </c>
      <c r="D45" s="1">
        <v>0.88888888887999995</v>
      </c>
      <c r="E45" s="1">
        <v>0.44444444443999997</v>
      </c>
      <c r="F45" s="2">
        <f t="shared" si="3"/>
        <v>0.55124892333604947</v>
      </c>
      <c r="G45" s="2">
        <f t="shared" si="4"/>
        <v>2.158894608249869E-4</v>
      </c>
      <c r="H45">
        <f t="shared" si="5"/>
        <v>191.83462532094521</v>
      </c>
    </row>
    <row r="46" spans="1:8">
      <c r="A46" t="s">
        <v>28</v>
      </c>
      <c r="B46">
        <v>300</v>
      </c>
      <c r="C46">
        <v>300</v>
      </c>
      <c r="D46" s="1">
        <v>0.66666666665999996</v>
      </c>
      <c r="E46" s="1">
        <v>0.5</v>
      </c>
      <c r="F46" s="2">
        <f t="shared" si="3"/>
        <v>0.52631578947119118</v>
      </c>
      <c r="G46" s="2">
        <f t="shared" si="4"/>
        <v>1.7769372732765986E-4</v>
      </c>
      <c r="H46">
        <f t="shared" si="5"/>
        <v>157.89473684135734</v>
      </c>
    </row>
    <row r="47" spans="1:8">
      <c r="A47" t="s">
        <v>37</v>
      </c>
      <c r="B47">
        <v>158</v>
      </c>
      <c r="C47">
        <v>182</v>
      </c>
      <c r="D47" s="1">
        <v>1</v>
      </c>
      <c r="E47" s="1">
        <v>0.6923076923</v>
      </c>
      <c r="F47" s="2">
        <f t="shared" si="3"/>
        <v>0.77253218883593355</v>
      </c>
      <c r="G47" s="2">
        <f t="shared" si="4"/>
        <v>1.5823130706380296E-4</v>
      </c>
      <c r="H47">
        <f t="shared" si="5"/>
        <v>140.60085836813991</v>
      </c>
    </row>
    <row r="48" spans="1:8">
      <c r="A48" t="s">
        <v>6</v>
      </c>
      <c r="B48">
        <v>186</v>
      </c>
      <c r="C48">
        <v>258</v>
      </c>
      <c r="D48" s="1">
        <v>1</v>
      </c>
      <c r="E48" s="1">
        <v>0.25</v>
      </c>
      <c r="F48" s="2">
        <f t="shared" si="3"/>
        <v>0.37037037037037035</v>
      </c>
      <c r="G48" s="2">
        <f t="shared" si="4"/>
        <v>1.0753761127954502E-4</v>
      </c>
      <c r="H48">
        <f t="shared" si="5"/>
        <v>95.555555555555557</v>
      </c>
    </row>
    <row r="49" spans="1:8">
      <c r="A49" t="s">
        <v>49</v>
      </c>
      <c r="B49">
        <v>101</v>
      </c>
      <c r="C49">
        <v>155</v>
      </c>
      <c r="D49" s="1">
        <v>0.95238095237999998</v>
      </c>
      <c r="E49" s="1">
        <v>0.32786885245000003</v>
      </c>
      <c r="F49" s="2">
        <f t="shared" si="3"/>
        <v>0.452463095969107</v>
      </c>
      <c r="G49" s="2">
        <f t="shared" si="4"/>
        <v>7.8925856677986153E-5</v>
      </c>
      <c r="H49">
        <f t="shared" si="5"/>
        <v>70.131779875211578</v>
      </c>
    </row>
    <row r="50" spans="1:8">
      <c r="A50" t="s">
        <v>33</v>
      </c>
      <c r="B50">
        <v>66</v>
      </c>
      <c r="C50">
        <v>82</v>
      </c>
      <c r="D50" s="1">
        <v>1</v>
      </c>
      <c r="E50" s="1">
        <v>0.33333333332999998</v>
      </c>
      <c r="F50" s="2">
        <f t="shared" si="3"/>
        <v>0.4651162790661979</v>
      </c>
      <c r="G50" s="2">
        <f t="shared" si="4"/>
        <v>4.2921988709407868E-5</v>
      </c>
      <c r="H50">
        <f t="shared" si="5"/>
        <v>38.139534883428226</v>
      </c>
    </row>
    <row r="51" spans="1:8">
      <c r="A51" t="s">
        <v>13</v>
      </c>
      <c r="B51">
        <v>1</v>
      </c>
      <c r="C51">
        <v>19</v>
      </c>
      <c r="D51" s="1">
        <v>1</v>
      </c>
      <c r="E51" s="1">
        <v>6.6666666659999999E-2</v>
      </c>
      <c r="F51" s="2">
        <f t="shared" si="3"/>
        <v>0.11428571427493876</v>
      </c>
      <c r="G51" s="2">
        <f t="shared" si="4"/>
        <v>2.4437118308396523E-6</v>
      </c>
      <c r="H51">
        <f t="shared" si="5"/>
        <v>2.1714285712238364</v>
      </c>
    </row>
    <row r="52" spans="1:8">
      <c r="A52" t="s">
        <v>27</v>
      </c>
      <c r="B52">
        <v>1</v>
      </c>
      <c r="C52">
        <v>12</v>
      </c>
      <c r="D52" s="1">
        <v>0</v>
      </c>
      <c r="E52" s="1">
        <v>0</v>
      </c>
      <c r="F52" s="2">
        <f t="shared" si="3"/>
        <v>0</v>
      </c>
      <c r="G52" s="2">
        <f t="shared" si="4"/>
        <v>0</v>
      </c>
      <c r="H52">
        <f t="shared" si="5"/>
        <v>0</v>
      </c>
    </row>
    <row r="53" spans="1:8">
      <c r="A53" t="s">
        <v>47</v>
      </c>
      <c r="B53">
        <v>0</v>
      </c>
      <c r="C53">
        <v>8</v>
      </c>
      <c r="D53" s="1">
        <v>0</v>
      </c>
      <c r="E53" s="1">
        <v>0</v>
      </c>
      <c r="F53" s="2">
        <f t="shared" si="3"/>
        <v>0</v>
      </c>
      <c r="G53" s="2">
        <f t="shared" si="4"/>
        <v>0</v>
      </c>
      <c r="H53">
        <f t="shared" si="5"/>
        <v>0</v>
      </c>
    </row>
    <row r="54" spans="1:8">
      <c r="A54" t="s">
        <v>20</v>
      </c>
      <c r="B54">
        <v>0</v>
      </c>
      <c r="C54">
        <v>4</v>
      </c>
      <c r="D54" s="1">
        <v>0</v>
      </c>
      <c r="E54" s="1">
        <v>0</v>
      </c>
      <c r="F54" s="2">
        <f t="shared" si="3"/>
        <v>0</v>
      </c>
      <c r="G54" s="2">
        <f t="shared" si="4"/>
        <v>0</v>
      </c>
      <c r="H54">
        <f t="shared" si="5"/>
        <v>0</v>
      </c>
    </row>
    <row r="55" spans="1:8">
      <c r="A55" t="s">
        <v>42</v>
      </c>
      <c r="B55">
        <v>0</v>
      </c>
      <c r="C55">
        <v>3</v>
      </c>
      <c r="D55" s="1">
        <v>0</v>
      </c>
      <c r="E55" s="1">
        <v>0</v>
      </c>
      <c r="F55" s="2">
        <f t="shared" si="3"/>
        <v>0</v>
      </c>
      <c r="G55" s="2">
        <f t="shared" si="4"/>
        <v>0</v>
      </c>
      <c r="H55">
        <f t="shared" si="5"/>
        <v>0</v>
      </c>
    </row>
    <row r="56" spans="1:8">
      <c r="A56" t="s">
        <v>54</v>
      </c>
      <c r="C56">
        <f>SUM(C2:C55)</f>
        <v>888578</v>
      </c>
      <c r="D56" s="1">
        <f>AVERAGE(D2:D55)</f>
        <v>0.73017707718462943</v>
      </c>
      <c r="E56" s="1">
        <f>AVERAGE(E2:E55)</f>
        <v>0.70368236100814818</v>
      </c>
    </row>
    <row r="57" spans="1:8">
      <c r="D57" s="2"/>
      <c r="F57"/>
    </row>
    <row r="58" spans="1:8">
      <c r="D58" s="2"/>
      <c r="F58"/>
    </row>
    <row r="59" spans="1:8">
      <c r="D59" s="2"/>
      <c r="F59"/>
    </row>
    <row r="60" spans="1:8">
      <c r="D60" s="2"/>
      <c r="F60"/>
    </row>
    <row r="61" spans="1:8">
      <c r="D61" s="2"/>
      <c r="F61"/>
    </row>
    <row r="62" spans="1:8">
      <c r="D62" s="2"/>
      <c r="F62"/>
    </row>
    <row r="63" spans="1:8">
      <c r="D63" s="2"/>
      <c r="F63"/>
    </row>
    <row r="64" spans="1:8">
      <c r="D64" s="2"/>
      <c r="F64"/>
    </row>
    <row r="65" spans="4:6">
      <c r="D65" s="2"/>
      <c r="F65"/>
    </row>
    <row r="66" spans="4:6">
      <c r="D66" s="2"/>
      <c r="F66"/>
    </row>
    <row r="67" spans="4:6">
      <c r="D67" s="2"/>
      <c r="F67"/>
    </row>
    <row r="68" spans="4:6">
      <c r="D68" s="2"/>
      <c r="F68"/>
    </row>
    <row r="69" spans="4:6">
      <c r="D69" s="2"/>
      <c r="F69"/>
    </row>
    <row r="70" spans="4:6">
      <c r="D70" s="2"/>
      <c r="F70"/>
    </row>
    <row r="71" spans="4:6">
      <c r="D71" s="2"/>
      <c r="F71"/>
    </row>
    <row r="72" spans="4:6">
      <c r="D72" s="2"/>
      <c r="F72"/>
    </row>
    <row r="73" spans="4:6">
      <c r="D73" s="2"/>
      <c r="F73"/>
    </row>
    <row r="74" spans="4:6">
      <c r="D74" s="2"/>
      <c r="F74"/>
    </row>
    <row r="75" spans="4:6">
      <c r="D75" s="2"/>
      <c r="F75"/>
    </row>
    <row r="76" spans="4:6">
      <c r="D76" s="2"/>
      <c r="F76"/>
    </row>
    <row r="77" spans="4:6">
      <c r="D77" s="2"/>
      <c r="F77"/>
    </row>
    <row r="78" spans="4:6">
      <c r="D78" s="2"/>
      <c r="F78"/>
    </row>
    <row r="79" spans="4:6">
      <c r="D79" s="2"/>
      <c r="F79"/>
    </row>
    <row r="80" spans="4:6">
      <c r="D80" s="2"/>
      <c r="F80"/>
    </row>
    <row r="81" spans="4:6">
      <c r="D81" s="2"/>
      <c r="F81"/>
    </row>
    <row r="82" spans="4:6">
      <c r="D82" s="2"/>
      <c r="F82"/>
    </row>
    <row r="83" spans="4:6">
      <c r="D83" s="2"/>
      <c r="F83"/>
    </row>
    <row r="84" spans="4:6">
      <c r="D84" s="2"/>
      <c r="F84"/>
    </row>
    <row r="85" spans="4:6">
      <c r="D85" s="2"/>
      <c r="F85"/>
    </row>
    <row r="86" spans="4:6">
      <c r="D86" s="2"/>
      <c r="F86"/>
    </row>
    <row r="87" spans="4:6">
      <c r="D87" s="2"/>
      <c r="F87"/>
    </row>
    <row r="88" spans="4:6">
      <c r="D88" s="2"/>
      <c r="F88"/>
    </row>
    <row r="89" spans="4:6">
      <c r="D89" s="2"/>
      <c r="F89"/>
    </row>
    <row r="90" spans="4:6">
      <c r="D90" s="2"/>
      <c r="F90"/>
    </row>
    <row r="91" spans="4:6">
      <c r="D91" s="2"/>
      <c r="F91"/>
    </row>
    <row r="92" spans="4:6">
      <c r="D92" s="2"/>
      <c r="F92"/>
    </row>
    <row r="93" spans="4:6">
      <c r="D93" s="2"/>
      <c r="F93"/>
    </row>
    <row r="94" spans="4:6">
      <c r="D94" s="2"/>
      <c r="F94"/>
    </row>
    <row r="95" spans="4:6">
      <c r="D95" s="2"/>
      <c r="F95"/>
    </row>
    <row r="96" spans="4:6">
      <c r="D96" s="2"/>
      <c r="F96"/>
    </row>
    <row r="97" spans="4:6">
      <c r="D97" s="2"/>
      <c r="F97"/>
    </row>
    <row r="98" spans="4:6">
      <c r="D98" s="2"/>
      <c r="F98"/>
    </row>
    <row r="99" spans="4:6">
      <c r="D99" s="2"/>
      <c r="F99"/>
    </row>
    <row r="100" spans="4:6">
      <c r="D100" s="2"/>
      <c r="F100"/>
    </row>
    <row r="101" spans="4:6">
      <c r="D101" s="2"/>
      <c r="F101"/>
    </row>
    <row r="102" spans="4:6">
      <c r="D102" s="2"/>
      <c r="F102"/>
    </row>
    <row r="103" spans="4:6">
      <c r="D103" s="2"/>
      <c r="F103"/>
    </row>
    <row r="104" spans="4:6">
      <c r="D104" s="2"/>
      <c r="F104"/>
    </row>
    <row r="105" spans="4:6">
      <c r="D105" s="2"/>
      <c r="F105"/>
    </row>
    <row r="106" spans="4:6">
      <c r="D106" s="2"/>
      <c r="F106"/>
    </row>
    <row r="107" spans="4:6">
      <c r="D107" s="2"/>
      <c r="F107"/>
    </row>
    <row r="108" spans="4:6">
      <c r="D108" s="2"/>
      <c r="F108"/>
    </row>
    <row r="109" spans="4:6">
      <c r="D109" s="2"/>
      <c r="F109"/>
    </row>
    <row r="110" spans="4:6">
      <c r="D110" s="2"/>
      <c r="F110"/>
    </row>
    <row r="111" spans="4:6">
      <c r="D111" s="2"/>
      <c r="F111"/>
    </row>
    <row r="112" spans="4:6">
      <c r="D112" s="2"/>
      <c r="F112"/>
    </row>
    <row r="113" spans="4:6">
      <c r="D113" s="2"/>
      <c r="F113"/>
    </row>
    <row r="114" spans="4:6">
      <c r="D114" s="2"/>
      <c r="F114"/>
    </row>
    <row r="115" spans="4:6">
      <c r="D115" s="2"/>
      <c r="F115"/>
    </row>
    <row r="116" spans="4:6">
      <c r="D116" s="2"/>
      <c r="F116"/>
    </row>
    <row r="117" spans="4:6">
      <c r="D117" s="2"/>
      <c r="F117"/>
    </row>
    <row r="118" spans="4:6">
      <c r="D118" s="2"/>
      <c r="F118"/>
    </row>
    <row r="119" spans="4:6">
      <c r="D119" s="2"/>
      <c r="F119"/>
    </row>
    <row r="120" spans="4:6">
      <c r="D120" s="2"/>
      <c r="F120"/>
    </row>
    <row r="121" spans="4:6">
      <c r="D121" s="2"/>
      <c r="F121"/>
    </row>
    <row r="122" spans="4:6">
      <c r="D122" s="2"/>
      <c r="F122"/>
    </row>
    <row r="123" spans="4:6">
      <c r="D123" s="2"/>
      <c r="F123"/>
    </row>
    <row r="124" spans="4:6">
      <c r="D124" s="2"/>
      <c r="F124"/>
    </row>
    <row r="125" spans="4:6">
      <c r="D125" s="2"/>
      <c r="F125"/>
    </row>
    <row r="126" spans="4:6">
      <c r="D126" s="2"/>
      <c r="F126"/>
    </row>
    <row r="127" spans="4:6">
      <c r="D127" s="2"/>
      <c r="F127"/>
    </row>
    <row r="128" spans="4:6">
      <c r="D128" s="2"/>
      <c r="F128"/>
    </row>
    <row r="129" spans="4:6">
      <c r="D129" s="2"/>
      <c r="F129"/>
    </row>
    <row r="130" spans="4:6">
      <c r="D130" s="2"/>
      <c r="F130"/>
    </row>
    <row r="131" spans="4:6">
      <c r="D131" s="2"/>
      <c r="F131"/>
    </row>
    <row r="132" spans="4:6">
      <c r="D132" s="2"/>
      <c r="F132"/>
    </row>
    <row r="133" spans="4:6">
      <c r="D133" s="2"/>
      <c r="F133"/>
    </row>
    <row r="134" spans="4:6">
      <c r="D134" s="2"/>
      <c r="F134"/>
    </row>
    <row r="135" spans="4:6">
      <c r="D135" s="2"/>
      <c r="F135"/>
    </row>
    <row r="136" spans="4:6">
      <c r="D136" s="2"/>
      <c r="F136"/>
    </row>
    <row r="137" spans="4:6">
      <c r="D137" s="2"/>
      <c r="F137"/>
    </row>
    <row r="138" spans="4:6">
      <c r="D138" s="2"/>
      <c r="F138"/>
    </row>
    <row r="139" spans="4:6">
      <c r="D139" s="2"/>
      <c r="F139"/>
    </row>
    <row r="140" spans="4:6">
      <c r="D140" s="2"/>
      <c r="F140"/>
    </row>
    <row r="141" spans="4:6">
      <c r="D141" s="2"/>
      <c r="F141"/>
    </row>
    <row r="142" spans="4:6">
      <c r="D142" s="2"/>
      <c r="F142"/>
    </row>
    <row r="143" spans="4:6">
      <c r="D143" s="2"/>
      <c r="F143"/>
    </row>
    <row r="144" spans="4:6">
      <c r="D144" s="2"/>
      <c r="F144"/>
    </row>
    <row r="145" spans="4:6">
      <c r="D145" s="2"/>
      <c r="F145"/>
    </row>
    <row r="146" spans="4:6">
      <c r="D146" s="2"/>
      <c r="F146"/>
    </row>
    <row r="147" spans="4:6">
      <c r="D147" s="2"/>
      <c r="F147"/>
    </row>
    <row r="148" spans="4:6">
      <c r="D148" s="2"/>
      <c r="F148"/>
    </row>
    <row r="149" spans="4:6">
      <c r="D149" s="2"/>
      <c r="F149"/>
    </row>
    <row r="150" spans="4:6">
      <c r="D150" s="2"/>
      <c r="F150"/>
    </row>
    <row r="151" spans="4:6">
      <c r="D151" s="2"/>
      <c r="F151"/>
    </row>
    <row r="152" spans="4:6">
      <c r="D152" s="2"/>
      <c r="F152"/>
    </row>
    <row r="153" spans="4:6">
      <c r="D153" s="2"/>
      <c r="F153"/>
    </row>
    <row r="154" spans="4:6">
      <c r="D154" s="2"/>
      <c r="F154"/>
    </row>
    <row r="155" spans="4:6">
      <c r="D155" s="2"/>
      <c r="F155"/>
    </row>
    <row r="156" spans="4:6">
      <c r="D156" s="2"/>
      <c r="F156"/>
    </row>
    <row r="157" spans="4:6">
      <c r="D157" s="2"/>
      <c r="F157"/>
    </row>
    <row r="158" spans="4:6">
      <c r="D158" s="2"/>
      <c r="F158"/>
    </row>
    <row r="159" spans="4:6">
      <c r="D159" s="2"/>
      <c r="F159"/>
    </row>
    <row r="160" spans="4:6">
      <c r="D160" s="2"/>
      <c r="F160"/>
    </row>
    <row r="161" spans="4:6">
      <c r="D161" s="2"/>
      <c r="F161"/>
    </row>
    <row r="162" spans="4:6">
      <c r="D162" s="2"/>
      <c r="F162"/>
    </row>
    <row r="163" spans="4:6">
      <c r="D163" s="2"/>
      <c r="F163"/>
    </row>
    <row r="164" spans="4:6">
      <c r="D164" s="2"/>
      <c r="F164"/>
    </row>
    <row r="165" spans="4:6">
      <c r="D165" s="2"/>
      <c r="F165"/>
    </row>
    <row r="166" spans="4:6">
      <c r="D166" s="2"/>
      <c r="F166"/>
    </row>
    <row r="167" spans="4:6">
      <c r="D167" s="2"/>
      <c r="F167"/>
    </row>
    <row r="168" spans="4:6">
      <c r="D168" s="2"/>
      <c r="F168"/>
    </row>
    <row r="169" spans="4:6">
      <c r="D169" s="2"/>
      <c r="F169"/>
    </row>
    <row r="170" spans="4:6">
      <c r="D170" s="2"/>
      <c r="F170"/>
    </row>
    <row r="171" spans="4:6">
      <c r="D171" s="2"/>
      <c r="F171"/>
    </row>
    <row r="172" spans="4:6">
      <c r="D172" s="2"/>
      <c r="F172"/>
    </row>
    <row r="173" spans="4:6">
      <c r="D173" s="2"/>
      <c r="F173"/>
    </row>
    <row r="174" spans="4:6">
      <c r="D174" s="2"/>
      <c r="F174"/>
    </row>
    <row r="175" spans="4:6">
      <c r="D175" s="2"/>
      <c r="F175"/>
    </row>
    <row r="176" spans="4:6">
      <c r="D176" s="2"/>
      <c r="F176"/>
    </row>
    <row r="177" spans="4:6">
      <c r="D177" s="2"/>
      <c r="F177"/>
    </row>
    <row r="178" spans="4:6">
      <c r="D178" s="2"/>
      <c r="F178"/>
    </row>
    <row r="179" spans="4:6">
      <c r="D179" s="2"/>
      <c r="F179"/>
    </row>
    <row r="180" spans="4:6">
      <c r="D180" s="2"/>
      <c r="F180"/>
    </row>
    <row r="181" spans="4:6">
      <c r="D181" s="2"/>
      <c r="F181"/>
    </row>
    <row r="182" spans="4:6">
      <c r="D182" s="2"/>
      <c r="F182"/>
    </row>
    <row r="183" spans="4:6">
      <c r="D183" s="2"/>
      <c r="F183"/>
    </row>
    <row r="184" spans="4:6">
      <c r="D184" s="2"/>
      <c r="F184"/>
    </row>
    <row r="185" spans="4:6">
      <c r="D185" s="2"/>
      <c r="F185"/>
    </row>
    <row r="186" spans="4:6">
      <c r="D186" s="2"/>
      <c r="F186"/>
    </row>
  </sheetData>
  <autoFilter ref="G1:G186"/>
  <sortState ref="A2:H56">
    <sortCondition descending="1" ref="H2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daslaboratorium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Nolte</dc:creator>
  <cp:lastModifiedBy>Philipp Nolte</cp:lastModifiedBy>
  <dcterms:created xsi:type="dcterms:W3CDTF">2011-02-07T18:35:47Z</dcterms:created>
  <dcterms:modified xsi:type="dcterms:W3CDTF">2011-02-18T20:29:27Z</dcterms:modified>
</cp:coreProperties>
</file>