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hartsheets/sheet1.xml" ContentType="application/vnd.openxmlformats-officedocument.spreadsheetml.chart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chartsheets/sheet11.xml" ContentType="application/vnd.openxmlformats-officedocument.spreadsheetml.chartsheet+xml"/>
  <Override PartName="/xl/chartsheets/sheet12.xml" ContentType="application/vnd.openxmlformats-officedocument.spreadsheetml.chartsheet+xml"/>
  <Override PartName="/xl/chartsheets/sheet13.xml" ContentType="application/vnd.openxmlformats-officedocument.spreadsheetml.chartsheet+xml"/>
  <Override PartName="/xl/chartsheets/sheet14.xml" ContentType="application/vnd.openxmlformats-officedocument.spreadsheetml.chartsheet+xml"/>
  <Override PartName="/xl/chartsheets/sheet15.xml" ContentType="application/vnd.openxmlformats-officedocument.spreadsheetml.chartsheet+xml"/>
  <Override PartName="/xl/chartsheets/sheet16.xml" ContentType="application/vnd.openxmlformats-officedocument.spreadsheetml.chartsheet+xml"/>
  <Override PartName="/xl/worksheets/sheet15.xml" ContentType="application/vnd.openxmlformats-officedocument.spreadsheetml.worksheet+xml"/>
  <Override PartName="/xl/chartsheets/sheet17.xml" ContentType="application/vnd.openxmlformats-officedocument.spreadsheetml.chartsheet+xml"/>
  <Override PartName="/xl/chartsheets/sheet18.xml" ContentType="application/vnd.openxmlformats-officedocument.spreadsheetml.chartsheet+xml"/>
  <Override PartName="/xl/chartsheets/sheet19.xml" ContentType="application/vnd.openxmlformats-officedocument.spreadsheetml.chartsheet+xml"/>
  <Override PartName="/xl/chartsheets/sheet20.xml" ContentType="application/vnd.openxmlformats-officedocument.spreadsheetml.chartsheet+xml"/>
  <Override PartName="/xl/chartsheets/sheet21.xml" ContentType="application/vnd.openxmlformats-officedocument.spreadsheetml.chartsheet+xml"/>
  <Override PartName="/xl/chartsheets/sheet22.xml" ContentType="application/vnd.openxmlformats-officedocument.spreadsheetml.chartsheet+xml"/>
  <Override PartName="/xl/chartsheets/sheet23.xml" ContentType="application/vnd.openxmlformats-officedocument.spreadsheetml.chartsheet+xml"/>
  <Override PartName="/xl/chartsheets/sheet24.xml" ContentType="application/vnd.openxmlformats-officedocument.spreadsheetml.chart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chartsheets/sheet25.xml" ContentType="application/vnd.openxmlformats-officedocument.spreadsheetml.chartsheet+xml"/>
  <Override PartName="/xl/chartsheets/sheet26.xml" ContentType="application/vnd.openxmlformats-officedocument.spreadsheetml.chartsheet+xml"/>
  <Override PartName="/xl/chartsheets/sheet27.xml" ContentType="application/vnd.openxmlformats-officedocument.spreadsheetml.chartsheet+xml"/>
  <Override PartName="/xl/chartsheets/sheet28.xml" ContentType="application/vnd.openxmlformats-officedocument.spreadsheetml.chartsheet+xml"/>
  <Override PartName="/xl/chartsheets/sheet29.xml" ContentType="application/vnd.openxmlformats-officedocument.spreadsheetml.chartsheet+xml"/>
  <Override PartName="/xl/chartsheets/sheet30.xml" ContentType="application/vnd.openxmlformats-officedocument.spreadsheetml.chartsheet+xml"/>
  <Override PartName="/xl/worksheets/sheet20.xml" ContentType="application/vnd.openxmlformats-officedocument.spreadsheetml.worksheet+xml"/>
  <Override PartName="/xl/worksheets/sheet21.xml" ContentType="application/vnd.openxmlformats-officedocument.spreadsheetml.worksheet+xml"/>
  <Override PartName="/xl/chartsheets/sheet31.xml" ContentType="application/vnd.openxmlformats-officedocument.spreadsheetml.chartsheet+xml"/>
  <Override PartName="/xl/chartsheets/sheet32.xml" ContentType="application/vnd.openxmlformats-officedocument.spreadsheetml.chartsheet+xml"/>
  <Override PartName="/xl/chartsheets/sheet33.xml" ContentType="application/vnd.openxmlformats-officedocument.spreadsheetml.chartsheet+xml"/>
  <Override PartName="/xl/chartsheets/sheet34.xml" ContentType="application/vnd.openxmlformats-officedocument.spreadsheetml.chartsheet+xml"/>
  <Override PartName="/xl/chartsheets/sheet35.xml" ContentType="application/vnd.openxmlformats-officedocument.spreadsheetml.chartsheet+xml"/>
  <Override PartName="/xl/chartsheets/sheet36.xml" ContentType="application/vnd.openxmlformats-officedocument.spreadsheetml.chartsheet+xml"/>
  <Override PartName="/xl/worksheets/sheet22.xml" ContentType="application/vnd.openxmlformats-officedocument.spreadsheetml.worksheet+xml"/>
  <Override PartName="/xl/worksheets/sheet2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comments3.xml" ContentType="application/vnd.openxmlformats-officedocument.spreadsheetml.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threadedComments/threadedComment3.xml" ContentType="application/vnd.ms-excel.threadedcomments+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pivotTables/pivotTable5.xml" ContentType="application/vnd.openxmlformats-officedocument.spreadsheetml.pivotTable+xml"/>
  <Override PartName="/xl/drawings/drawing1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6.xml" ContentType="application/vnd.openxmlformats-officedocument.spreadsheetml.pivotTable+xml"/>
  <Override PartName="/xl/drawings/drawing20.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21.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22.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23.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24.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25.xml" ContentType="application/vnd.openxmlformats-officedocument.drawing+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26.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27.xml" ContentType="application/vnd.openxmlformats-officedocument.drawing+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28.xml" ContentType="application/vnd.openxmlformats-officedocument.drawing+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omments8.xml" ContentType="application/vnd.openxmlformats-officedocument.spreadsheetml.comments+xml"/>
  <Override PartName="/xl/threadedComments/threadedComment6.xml" ContentType="application/vnd.ms-excel.threadedcomments+xml"/>
  <Override PartName="/xl/pivotTables/pivotTable7.xml" ContentType="application/vnd.openxmlformats-officedocument.spreadsheetml.pivotTable+xml"/>
  <Override PartName="/xl/comments9.xml" ContentType="application/vnd.openxmlformats-officedocument.spreadsheetml.comments+xml"/>
  <Override PartName="/xl/pivotTables/pivotTable8.xml" ContentType="application/vnd.openxmlformats-officedocument.spreadsheetml.pivotTable+xml"/>
  <Override PartName="/xl/drawings/drawing29.xml" ContentType="application/vnd.openxmlformats-officedocument.drawing+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30.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31.xml" ContentType="application/vnd.openxmlformats-officedocument.drawing+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drawings/drawing32.xml" ContentType="application/vnd.openxmlformats-officedocument.drawing+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drawings/drawing33.xml" ContentType="application/vnd.openxmlformats-officedocument.drawingml.chartshapes+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34.xml" ContentType="application/vnd.openxmlformats-officedocument.drawing+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drawings/drawing35.xml" ContentType="application/vnd.openxmlformats-officedocument.drawing+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pivotTables/pivotTable9.xml" ContentType="application/vnd.openxmlformats-officedocument.spreadsheetml.pivotTable+xml"/>
  <Override PartName="/xl/drawings/drawing36.xml" ContentType="application/vnd.openxmlformats-officedocument.drawing+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drawings/drawing37.xml" ContentType="application/vnd.openxmlformats-officedocument.drawing+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drawings/drawing38.xml" ContentType="application/vnd.openxmlformats-officedocument.drawing+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drawings/drawing39.xml" ContentType="application/vnd.openxmlformats-officedocument.drawing+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drawings/drawing40.xml" ContentType="application/vnd.openxmlformats-officedocument.drawing+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drawings/drawing41.xml" ContentType="application/vnd.openxmlformats-officedocument.drawing+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pivotTables/pivotTable10.xml" ContentType="application/vnd.openxmlformats-officedocument.spreadsheetml.pivotTable+xml"/>
  <Override PartName="/xl/drawings/drawing42.xml" ContentType="application/vnd.openxmlformats-officedocument.drawing+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mc:AlternateContent xmlns:mc="http://schemas.openxmlformats.org/markup-compatibility/2006">
    <mc:Choice Requires="x15">
      <x15ac:absPath xmlns:x15ac="http://schemas.microsoft.com/office/spreadsheetml/2010/11/ac" url="/Users/florian/Documents/GitHub/questionnaire_ubs/data/"/>
    </mc:Choice>
  </mc:AlternateContent>
  <xr:revisionPtr revIDLastSave="0" documentId="13_ncr:1_{032F1E69-A767-8842-ABBC-8A4A826B68D3}" xr6:coauthVersionLast="47" xr6:coauthVersionMax="47" xr10:uidLastSave="{00000000-0000-0000-0000-000000000000}"/>
  <bookViews>
    <workbookView xWindow="0" yWindow="0" windowWidth="28800" windowHeight="18000" tabRatio="897" activeTab="1" xr2:uid="{00000000-000D-0000-FFFF-FFFF00000000}"/>
  </bookViews>
  <sheets>
    <sheet name="Acceptability" sheetId="1" r:id="rId1"/>
    <sheet name="Glossaire" sheetId="11" r:id="rId2"/>
    <sheet name="Feuil5" sheetId="94" r:id="rId3"/>
    <sheet name="Métiers acceptabilité FR" sheetId="93" r:id="rId4"/>
    <sheet name="REPRESENTATIVITE ECH" sheetId="63" r:id="rId5"/>
    <sheet name="Technical" sheetId="12" r:id="rId6"/>
    <sheet name="Graph1" sheetId="88" r:id="rId7"/>
    <sheet name="Feuil2" sheetId="86" r:id="rId8"/>
    <sheet name="BRUT TECHNICAL" sheetId="61" r:id="rId9"/>
    <sheet name="BDD PA" sheetId="18" r:id="rId10"/>
    <sheet name="BDD Socio-Démo" sheetId="31" r:id="rId11"/>
    <sheet name="Tab_Dyn Socio-Démo" sheetId="32" r:id="rId12"/>
    <sheet name="Graph1_BDD Socio-Démo" sheetId="51" r:id="rId13"/>
    <sheet name="Graph1.1_BDD Socio-Démo" sheetId="52" r:id="rId14"/>
    <sheet name="Graph2_BDD Socio-Démo" sheetId="53" r:id="rId15"/>
    <sheet name="Graph2.1_BDD Socio-Démo" sheetId="54" r:id="rId16"/>
    <sheet name="Graph3_BDD Socio-Démo" sheetId="55" r:id="rId17"/>
    <sheet name="Graph3.1_BDD Socio-Démo" sheetId="56" r:id="rId18"/>
    <sheet name="Graph4_BDD Socio-Démo" sheetId="57" r:id="rId19"/>
    <sheet name="Graph5_BDD Socio-Démo" sheetId="60" r:id="rId20"/>
    <sheet name="Graph6_BDD Socio-Démo" sheetId="64" r:id="rId21"/>
    <sheet name="BDD C" sheetId="19" r:id="rId22"/>
    <sheet name="BDD C EN" sheetId="73" r:id="rId23"/>
    <sheet name="Tab_Dyn BDD C EN" sheetId="74" r:id="rId24"/>
    <sheet name="Graph1_BDD C EN" sheetId="79" r:id="rId25"/>
    <sheet name="Graph1.2_BDD C EN" sheetId="82" r:id="rId26"/>
    <sheet name="Graph2_BDD C EN" sheetId="80" r:id="rId27"/>
    <sheet name="Graph2.1_BDD C EN" sheetId="83" r:id="rId28"/>
    <sheet name="Graph3_BDD C EN" sheetId="81" r:id="rId29"/>
    <sheet name="GRAPH3.1_BDD C EN" sheetId="84" r:id="rId30"/>
    <sheet name="Tab_Dyn BDD C" sheetId="23" r:id="rId31"/>
    <sheet name="Graph1_BDD C" sheetId="65" r:id="rId32"/>
    <sheet name="Graph2_BDD C" sheetId="66" r:id="rId33"/>
    <sheet name="Graph4_BDD C" sheetId="68" r:id="rId34"/>
    <sheet name="Graph5_BDD C " sheetId="71" r:id="rId35"/>
    <sheet name="Graph7_BDD C" sheetId="76" r:id="rId36"/>
    <sheet name="Graph8_BDD C" sheetId="91" r:id="rId37"/>
    <sheet name="Graph8.1_BDD C" sheetId="92" r:id="rId38"/>
    <sheet name="Graph9_BDD C" sheetId="78" r:id="rId39"/>
    <sheet name="BDD R.J.P" sheetId="20" r:id="rId40"/>
    <sheet name="Tab_Dyn BDD R.J.P" sheetId="24" r:id="rId41"/>
    <sheet name="BDD EPU" sheetId="21" r:id="rId42"/>
    <sheet name="Tab_Dyn BDD EPU" sheetId="29" r:id="rId43"/>
    <sheet name="Graph1_BDD EPU" sheetId="33" r:id="rId44"/>
    <sheet name="Graph2_BDD EPU" sheetId="34" r:id="rId45"/>
    <sheet name="Graph2.1_BDD EPU" sheetId="85" r:id="rId46"/>
    <sheet name="Graph3_BDD EPU" sheetId="35" r:id="rId47"/>
    <sheet name="Graph4_BDD EPU" sheetId="36" r:id="rId48"/>
    <sheet name="Graph5_BDD EPU" sheetId="37" r:id="rId49"/>
    <sheet name="BDD ALDFG" sheetId="22" r:id="rId50"/>
    <sheet name="Tab_Dyn BDD ALDFG" sheetId="26" r:id="rId51"/>
    <sheet name="Graph1_BDD ALDFG" sheetId="40" r:id="rId52"/>
    <sheet name="Graph2_BDD ALDFG" sheetId="41" r:id="rId53"/>
    <sheet name="Graph3_BDD ALDFG" sheetId="43" r:id="rId54"/>
    <sheet name="Graph4_BDD ALDFG" sheetId="44" r:id="rId55"/>
    <sheet name="Graph5_BDD ALDFG" sheetId="47" r:id="rId56"/>
    <sheet name="Graph6_BDD ALDFG" sheetId="48" r:id="rId57"/>
    <sheet name="Feuil1" sheetId="17" r:id="rId58"/>
    <sheet name="Feuil4" sheetId="16" r:id="rId59"/>
  </sheets>
  <definedNames>
    <definedName name="_xlnm._FilterDatabase" localSheetId="0" hidden="1">Acceptability!$A$1:$CQ$206</definedName>
    <definedName name="_xlnm._FilterDatabase" localSheetId="49" hidden="1">'BDD ALDFG'!$A$1:$AB$151</definedName>
    <definedName name="_xlnm._FilterDatabase" localSheetId="21" hidden="1">'BDD C'!$A$1:$O$151</definedName>
    <definedName name="_xlnm._FilterDatabase" localSheetId="22" hidden="1">'BDD C EN'!$A$1:$Q$48</definedName>
    <definedName name="_xlnm._FilterDatabase" localSheetId="41" hidden="1">'BDD EPU'!$A$1:$Q$151</definedName>
    <definedName name="_xlnm._FilterDatabase" localSheetId="9" hidden="1">'BDD PA'!$A$1:$AV$151</definedName>
    <definedName name="_xlnm._FilterDatabase" localSheetId="39" hidden="1">'BDD R.J.P'!$A$1:$O$104</definedName>
    <definedName name="_xlnm._FilterDatabase" localSheetId="10" hidden="1">'BDD Socio-Démo'!$A$1:$J$151</definedName>
    <definedName name="_xlnm._FilterDatabase" localSheetId="8" hidden="1">'BRUT TECHNICAL'!$A$1:$CS$152</definedName>
    <definedName name="_xlnm._FilterDatabase" localSheetId="3" hidden="1">'Métiers acceptabilité FR'!$B$2:$B$147</definedName>
    <definedName name="_xlnm._FilterDatabase" localSheetId="5" hidden="1">Technical!$A$1:$CR$152</definedName>
    <definedName name="_xlnm.Print_Area" localSheetId="49">'BDD ALDFG'!$AD$1:$AE$9</definedName>
    <definedName name="_xlnm.Print_Area" localSheetId="4">'REPRESENTATIVITE ECH'!$A$1:$E$16</definedName>
  </definedNames>
  <calcPr calcId="191029"/>
  <pivotCaches>
    <pivotCache cacheId="0" r:id="rId60"/>
    <pivotCache cacheId="1" r:id="rId61"/>
    <pivotCache cacheId="2" r:id="rId62"/>
    <pivotCache cacheId="3" r:id="rId63"/>
    <pivotCache cacheId="4" r:id="rId64"/>
    <pivotCache cacheId="5" r:id="rId65"/>
    <pivotCache cacheId="6" r:id="rId66"/>
    <pivotCache cacheId="7" r:id="rId67"/>
    <pivotCache cacheId="8" r:id="rId68"/>
    <pivotCache cacheId="9" r:id="rId6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9" i="94" l="1"/>
  <c r="O162" i="61" l="1"/>
  <c r="O163" i="61"/>
  <c r="O164" i="61"/>
  <c r="O165" i="61"/>
  <c r="O166" i="61"/>
  <c r="O82" i="29"/>
  <c r="L82" i="29"/>
  <c r="M82" i="29" s="1"/>
  <c r="J82" i="29"/>
  <c r="J76" i="29"/>
  <c r="O76" i="29"/>
  <c r="M83" i="29"/>
  <c r="K83" i="29"/>
  <c r="M81" i="29"/>
  <c r="K81" i="29"/>
  <c r="M80" i="29"/>
  <c r="K80" i="29"/>
  <c r="M79" i="29"/>
  <c r="K79" i="29"/>
  <c r="M78" i="29"/>
  <c r="K78" i="29"/>
  <c r="M75" i="29"/>
  <c r="K75" i="29"/>
  <c r="M74" i="29"/>
  <c r="K74" i="29"/>
  <c r="M73" i="29"/>
  <c r="K73" i="29"/>
  <c r="J10" i="73"/>
  <c r="J48" i="73"/>
  <c r="I48" i="73"/>
  <c r="L47" i="73"/>
  <c r="K47" i="73"/>
  <c r="J47" i="73"/>
  <c r="I47" i="73"/>
  <c r="L46" i="73"/>
  <c r="K46" i="73"/>
  <c r="J46" i="73"/>
  <c r="I46" i="73"/>
  <c r="K45" i="73"/>
  <c r="K44" i="73"/>
  <c r="J44" i="73"/>
  <c r="I44" i="73"/>
  <c r="L43" i="73"/>
  <c r="K43" i="73"/>
  <c r="I43" i="73"/>
  <c r="L42" i="73"/>
  <c r="K42" i="73"/>
  <c r="J42" i="73"/>
  <c r="I42" i="73"/>
  <c r="L41" i="73"/>
  <c r="K41" i="73"/>
  <c r="I41" i="73"/>
  <c r="L40" i="73"/>
  <c r="K40" i="73"/>
  <c r="J40" i="73"/>
  <c r="I40" i="73"/>
  <c r="L39" i="73"/>
  <c r="K39" i="73"/>
  <c r="J39" i="73"/>
  <c r="I39" i="73"/>
  <c r="L38" i="73"/>
  <c r="K38" i="73"/>
  <c r="I38" i="73"/>
  <c r="L37" i="73"/>
  <c r="K37" i="73"/>
  <c r="J37" i="73"/>
  <c r="I37" i="73"/>
  <c r="L36" i="73"/>
  <c r="K36" i="73"/>
  <c r="J36" i="73"/>
  <c r="I36" i="73"/>
  <c r="K35" i="73"/>
  <c r="J35" i="73"/>
  <c r="I35" i="73"/>
  <c r="L34" i="73"/>
  <c r="K34" i="73"/>
  <c r="J34" i="73"/>
  <c r="I34" i="73"/>
  <c r="K33" i="73"/>
  <c r="I33" i="73"/>
  <c r="J32" i="73"/>
  <c r="I32" i="73"/>
  <c r="L31" i="73"/>
  <c r="K31" i="73"/>
  <c r="J31" i="73"/>
  <c r="I31" i="73"/>
  <c r="L30" i="73"/>
  <c r="L29" i="73"/>
  <c r="K29" i="73"/>
  <c r="J29" i="73"/>
  <c r="I29" i="73"/>
  <c r="L28" i="73"/>
  <c r="K28" i="73"/>
  <c r="J28" i="73"/>
  <c r="I28" i="73"/>
  <c r="L27" i="73"/>
  <c r="I27" i="73"/>
  <c r="L26" i="73"/>
  <c r="L25" i="73"/>
  <c r="K25" i="73"/>
  <c r="I25" i="73"/>
  <c r="L24" i="73"/>
  <c r="K24" i="73"/>
  <c r="J24" i="73"/>
  <c r="I24" i="73"/>
  <c r="L23" i="73"/>
  <c r="K23" i="73"/>
  <c r="J23" i="73"/>
  <c r="I23" i="73"/>
  <c r="K22" i="73"/>
  <c r="J22" i="73"/>
  <c r="I22" i="73"/>
  <c r="J21" i="73"/>
  <c r="I21" i="73"/>
  <c r="L20" i="73"/>
  <c r="I19" i="73"/>
  <c r="J18" i="73"/>
  <c r="I18" i="73"/>
  <c r="I17" i="73"/>
  <c r="K16" i="73"/>
  <c r="I16" i="73"/>
  <c r="L15" i="73"/>
  <c r="K15" i="73"/>
  <c r="I15" i="73"/>
  <c r="L14" i="73"/>
  <c r="K14" i="73"/>
  <c r="J14" i="73"/>
  <c r="I14" i="73"/>
  <c r="L13" i="73"/>
  <c r="K13" i="73"/>
  <c r="I13" i="73"/>
  <c r="L12" i="73"/>
  <c r="K12" i="73"/>
  <c r="J12" i="73"/>
  <c r="I12" i="73"/>
  <c r="K11" i="73"/>
  <c r="I11" i="73"/>
  <c r="L10" i="73"/>
  <c r="K10" i="73"/>
  <c r="I10" i="73"/>
  <c r="L9" i="73"/>
  <c r="I9" i="73"/>
  <c r="L8" i="73"/>
  <c r="K8" i="73"/>
  <c r="I8" i="73"/>
  <c r="U7" i="73"/>
  <c r="L7" i="73"/>
  <c r="K7" i="73"/>
  <c r="J7" i="73"/>
  <c r="I7" i="73"/>
  <c r="L6" i="73"/>
  <c r="K6" i="73"/>
  <c r="I6" i="73"/>
  <c r="L5" i="73"/>
  <c r="J5" i="73"/>
  <c r="I5" i="73"/>
  <c r="L4" i="73"/>
  <c r="J4" i="73"/>
  <c r="I4" i="73"/>
  <c r="L3" i="73"/>
  <c r="K3" i="73"/>
  <c r="J3" i="73"/>
  <c r="I3" i="73"/>
  <c r="L2" i="73"/>
  <c r="K2" i="73"/>
  <c r="J2" i="73"/>
  <c r="I2" i="73"/>
  <c r="P106" i="19"/>
  <c r="P107" i="19"/>
  <c r="P108" i="19"/>
  <c r="P109" i="19"/>
  <c r="P110" i="19"/>
  <c r="P111" i="19"/>
  <c r="P112" i="19"/>
  <c r="P113" i="19"/>
  <c r="P115" i="19"/>
  <c r="P116" i="19"/>
  <c r="P117" i="19"/>
  <c r="P118" i="19"/>
  <c r="P123" i="19"/>
  <c r="P126" i="19"/>
  <c r="P127" i="19"/>
  <c r="P128" i="19"/>
  <c r="P129" i="19"/>
  <c r="P130" i="19"/>
  <c r="P131" i="19"/>
  <c r="P132" i="19"/>
  <c r="P133" i="19"/>
  <c r="P134" i="19"/>
  <c r="P137" i="19"/>
  <c r="P139" i="19"/>
  <c r="P140" i="19"/>
  <c r="P141" i="19"/>
  <c r="P142" i="19"/>
  <c r="P143" i="19"/>
  <c r="P144" i="19"/>
  <c r="P145" i="19"/>
  <c r="P146" i="19"/>
  <c r="P149" i="19"/>
  <c r="P150" i="19"/>
  <c r="P105" i="19"/>
  <c r="N106" i="19"/>
  <c r="N109" i="19"/>
  <c r="N110" i="19"/>
  <c r="N111" i="19"/>
  <c r="N113" i="19"/>
  <c r="N114" i="19"/>
  <c r="N115" i="19"/>
  <c r="N116" i="19"/>
  <c r="N117" i="19"/>
  <c r="N118" i="19"/>
  <c r="N119" i="19"/>
  <c r="N125" i="19"/>
  <c r="N126" i="19"/>
  <c r="N127" i="19"/>
  <c r="N128" i="19"/>
  <c r="N131" i="19"/>
  <c r="N132" i="19"/>
  <c r="N134" i="19"/>
  <c r="N136" i="19"/>
  <c r="N137" i="19"/>
  <c r="N138" i="19"/>
  <c r="N139" i="19"/>
  <c r="N140" i="19"/>
  <c r="N141" i="19"/>
  <c r="N142" i="19"/>
  <c r="N143" i="19"/>
  <c r="N144" i="19"/>
  <c r="N145" i="19"/>
  <c r="N146" i="19"/>
  <c r="N147" i="19"/>
  <c r="N148" i="19"/>
  <c r="N149" i="19"/>
  <c r="N150" i="19"/>
  <c r="N105" i="19"/>
  <c r="L107" i="19"/>
  <c r="L108" i="19"/>
  <c r="L110" i="19"/>
  <c r="L113" i="19"/>
  <c r="L115" i="19"/>
  <c r="L117" i="19"/>
  <c r="L121" i="19"/>
  <c r="L124" i="19"/>
  <c r="L125" i="19"/>
  <c r="L126" i="19"/>
  <c r="L127" i="19"/>
  <c r="L131" i="19"/>
  <c r="L132" i="19"/>
  <c r="L134" i="19"/>
  <c r="L135" i="19"/>
  <c r="L137" i="19"/>
  <c r="L138" i="19"/>
  <c r="L139" i="19"/>
  <c r="L140" i="19"/>
  <c r="L142" i="19"/>
  <c r="L143" i="19"/>
  <c r="L145" i="19"/>
  <c r="L147" i="19"/>
  <c r="L149" i="19"/>
  <c r="L150" i="19"/>
  <c r="L151" i="19"/>
  <c r="J108" i="19"/>
  <c r="J109" i="19"/>
  <c r="J110" i="19"/>
  <c r="J111" i="19"/>
  <c r="J112" i="19"/>
  <c r="J113" i="19"/>
  <c r="J114" i="19"/>
  <c r="J115" i="19"/>
  <c r="J116" i="19"/>
  <c r="J117" i="19"/>
  <c r="J118" i="19"/>
  <c r="J119" i="19"/>
  <c r="J120" i="19"/>
  <c r="J121" i="19"/>
  <c r="J122" i="19"/>
  <c r="J124" i="19"/>
  <c r="J125" i="19"/>
  <c r="J126" i="19"/>
  <c r="J127" i="19"/>
  <c r="J128" i="19"/>
  <c r="J130" i="19"/>
  <c r="J131" i="19"/>
  <c r="J132" i="19"/>
  <c r="J134" i="19"/>
  <c r="J135" i="19"/>
  <c r="J136" i="19"/>
  <c r="J137" i="19"/>
  <c r="J138" i="19"/>
  <c r="J139" i="19"/>
  <c r="J140" i="19"/>
  <c r="J141" i="19"/>
  <c r="J142" i="19"/>
  <c r="J143" i="19"/>
  <c r="J144" i="19"/>
  <c r="J145" i="19"/>
  <c r="J146" i="19"/>
  <c r="J147" i="19"/>
  <c r="J149" i="19"/>
  <c r="J150" i="19"/>
  <c r="J151" i="19"/>
  <c r="L106" i="19"/>
  <c r="L105" i="19"/>
  <c r="J107" i="19"/>
  <c r="J106" i="19"/>
  <c r="J105" i="19"/>
  <c r="W110" i="19"/>
  <c r="K82" i="29" l="1"/>
  <c r="C7" i="63"/>
  <c r="C8" i="63"/>
  <c r="C6" i="63"/>
  <c r="C3" i="63"/>
  <c r="C4" i="63"/>
  <c r="C2" i="63"/>
  <c r="K31" i="29" l="1"/>
  <c r="K32" i="29"/>
  <c r="K33" i="29"/>
  <c r="K34" i="29"/>
  <c r="K35" i="29"/>
  <c r="K36" i="29"/>
  <c r="K37" i="29"/>
  <c r="K38" i="29"/>
  <c r="Q104" i="19" l="1"/>
  <c r="C11" i="63"/>
  <c r="C12" i="63"/>
  <c r="C13" i="63"/>
  <c r="C14" i="63"/>
  <c r="C15" i="63"/>
  <c r="C16" i="63"/>
  <c r="C10" i="63"/>
  <c r="D11" i="63"/>
  <c r="D12" i="63"/>
  <c r="D13" i="63"/>
  <c r="D14" i="63"/>
  <c r="D15" i="63"/>
  <c r="D16" i="63"/>
  <c r="D10" i="63"/>
  <c r="H54" i="32" l="1"/>
  <c r="H53" i="32"/>
  <c r="H52" i="32"/>
  <c r="H42" i="32"/>
  <c r="H41" i="32"/>
  <c r="H40" i="32"/>
  <c r="F35" i="32"/>
  <c r="F34" i="32"/>
  <c r="F26" i="32"/>
  <c r="G31" i="32"/>
  <c r="F27" i="32" s="1"/>
  <c r="F15" i="32"/>
  <c r="F16" i="32"/>
  <c r="F17" i="32"/>
  <c r="F18" i="32"/>
  <c r="F19" i="32"/>
  <c r="F20" i="32"/>
  <c r="F14" i="32"/>
  <c r="F5" i="32"/>
  <c r="F6" i="32"/>
  <c r="F7" i="32"/>
  <c r="F8" i="32"/>
  <c r="F4" i="32"/>
  <c r="G56" i="26"/>
  <c r="F54" i="26" s="1"/>
  <c r="G46" i="26"/>
  <c r="H46" i="26"/>
  <c r="I46" i="26"/>
  <c r="J46" i="26"/>
  <c r="K46" i="26"/>
  <c r="L46" i="26"/>
  <c r="M46" i="26"/>
  <c r="F46" i="26"/>
  <c r="G39" i="26"/>
  <c r="F35" i="26" s="1"/>
  <c r="G29" i="26"/>
  <c r="F26" i="26" s="1"/>
  <c r="G22" i="26"/>
  <c r="F20" i="26" s="1"/>
  <c r="M17" i="26"/>
  <c r="L17" i="26"/>
  <c r="K17" i="26"/>
  <c r="J17" i="26"/>
  <c r="H17" i="26"/>
  <c r="G17" i="26"/>
  <c r="F17" i="26"/>
  <c r="J65" i="29"/>
  <c r="J64" i="29"/>
  <c r="J63" i="29"/>
  <c r="K59" i="29"/>
  <c r="J59" i="29"/>
  <c r="K58" i="29"/>
  <c r="J58" i="29"/>
  <c r="H43" i="32" l="1"/>
  <c r="H55" i="32"/>
  <c r="F21" i="26"/>
  <c r="F38" i="26"/>
  <c r="F37" i="26"/>
  <c r="F55" i="26"/>
  <c r="G52" i="32"/>
  <c r="F27" i="26"/>
  <c r="F34" i="26"/>
  <c r="G40" i="32"/>
  <c r="F33" i="26"/>
  <c r="F36" i="26"/>
  <c r="F25" i="32"/>
  <c r="G42" i="32"/>
  <c r="G53" i="32"/>
  <c r="F25" i="26"/>
  <c r="F28" i="26"/>
  <c r="F32" i="26"/>
  <c r="F30" i="32"/>
  <c r="G41" i="32"/>
  <c r="G54" i="32"/>
  <c r="F29" i="32"/>
  <c r="F28" i="32"/>
  <c r="M44" i="29"/>
  <c r="M45" i="29"/>
  <c r="M46" i="29"/>
  <c r="M47" i="29"/>
  <c r="M43" i="29"/>
  <c r="K45" i="29"/>
  <c r="K46" i="29"/>
  <c r="K47" i="29"/>
  <c r="K44" i="29"/>
  <c r="K43" i="29"/>
  <c r="M32" i="29"/>
  <c r="M33" i="29"/>
  <c r="M34" i="29"/>
  <c r="M35" i="29"/>
  <c r="M36" i="29"/>
  <c r="M37" i="29"/>
  <c r="M38" i="29"/>
  <c r="M31" i="29"/>
  <c r="J26" i="29"/>
  <c r="K26" i="29"/>
  <c r="L26" i="29"/>
  <c r="M26" i="29"/>
  <c r="N26" i="29"/>
  <c r="I26" i="29"/>
  <c r="J19" i="29"/>
  <c r="K19" i="29"/>
  <c r="L19" i="29"/>
  <c r="M19" i="29"/>
  <c r="N19" i="29"/>
  <c r="I19" i="29"/>
  <c r="J5" i="29"/>
  <c r="K5" i="29"/>
  <c r="L5" i="29"/>
  <c r="M5" i="29"/>
  <c r="N5" i="29"/>
  <c r="I5" i="29"/>
  <c r="J28" i="16"/>
  <c r="K25" i="16" s="1"/>
  <c r="J10" i="16"/>
  <c r="K9" i="16" s="1"/>
  <c r="H47" i="32" l="1"/>
  <c r="K23" i="16"/>
  <c r="K21" i="16"/>
  <c r="K27" i="16"/>
  <c r="K24" i="16"/>
  <c r="K8" i="16"/>
  <c r="K5" i="16"/>
  <c r="K7" i="16"/>
  <c r="K10" i="16"/>
  <c r="K6" i="16"/>
  <c r="K26" i="16"/>
  <c r="K22" i="16"/>
  <c r="G44" i="32" l="1"/>
  <c r="G45" i="32"/>
  <c r="G46" i="32"/>
  <c r="G47" i="32"/>
  <c r="G49" i="32"/>
  <c r="G48" i="32"/>
  <c r="K76" i="29"/>
  <c r="L76" i="29"/>
  <c r="M76" i="2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Solveig LARSONNEUR</author>
  </authors>
  <commentList>
    <comment ref="CG1" authorId="0" shapeId="0" xr:uid="{00000000-0006-0000-0000-000001000000}">
      <text>
        <r>
          <rPr>
            <b/>
            <sz val="14"/>
            <color indexed="81"/>
            <rFont val="Tahoma"/>
            <family val="2"/>
          </rPr>
          <t>Solveig LARSONNEUR:</t>
        </r>
        <r>
          <rPr>
            <sz val="14"/>
            <color indexed="81"/>
            <rFont val="Tahoma"/>
            <family val="2"/>
          </rPr>
          <t xml:space="preserve">
MIN : 1
MAX : 46
MOY : 20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Solveig LARSONNEUR</author>
    <author>tc={6AD24F4F-1AF2-44F5-8CA9-A6AF78BF981D}</author>
    <author>tc={B8982865-D95E-48C6-9420-272C361C1F42}</author>
    <author>tc={0C7FCCB1-5FED-4044-9866-D789C1E21998}</author>
    <author>tc={3AF44F17-BABC-4299-B5C1-87A1433300D5}</author>
    <author>tc={999C8118-C3A1-4C0A-9E5D-D21BD667935E}</author>
    <author>tc={FD3807FE-158D-4048-9FBD-E40548598D05}</author>
    <author>tc={5559DD61-6621-46CC-9FB4-8C83591A3512}</author>
    <author>tc={004B5710-7484-444D-AA81-3568779BFEED}</author>
    <author>tc={F3D63166-5B07-4015-A1F3-495339A6EF75}</author>
    <author>tc={49EA3B5D-C349-4613-B21E-677A199A7806}</author>
    <author>tc={BC8FEA3E-E7E9-407C-8FF8-A299ACCFEF9B}</author>
    <author>tc={8518AFB4-0EB4-40AF-B89E-87CC06068850}</author>
    <author>tc={9587895B-6614-4A22-A39E-D63864C28298}</author>
    <author>tc={EF4C48DB-4E01-4F70-82C1-35124735A1E1}</author>
    <author>tc={4861F05F-50E6-4B73-A5E2-5B771EE81307}</author>
    <author>tc={AADB7D71-FF81-4B7D-882B-F29125CA2750}</author>
    <author>tc={9F2833D8-BDC3-4D9B-8BCB-E8950B023812}</author>
    <author>tc={289184A8-58D5-4D10-976D-D9B2236FFB48}</author>
    <author>tc={BF503620-4597-48F2-B310-164C36EF9B05}</author>
  </authors>
  <commentList>
    <comment ref="G1" authorId="0" shapeId="0" xr:uid="{00000000-0006-0000-0400-000001000000}">
      <text>
        <r>
          <rPr>
            <b/>
            <sz val="9"/>
            <color indexed="81"/>
            <rFont val="Tahoma"/>
            <family val="2"/>
          </rPr>
          <t>Solveig LARSONNEUR:</t>
        </r>
        <r>
          <rPr>
            <sz val="9"/>
            <color indexed="81"/>
            <rFont val="Tahoma"/>
            <family val="2"/>
          </rPr>
          <t xml:space="preserve">
Country</t>
        </r>
      </text>
    </comment>
    <comment ref="H1" authorId="0" shapeId="0" xr:uid="{00000000-0006-0000-0400-000002000000}">
      <text>
        <r>
          <rPr>
            <b/>
            <sz val="9"/>
            <color indexed="81"/>
            <rFont val="Tahoma"/>
            <family val="2"/>
          </rPr>
          <t>Solveig LARSONNEUR:</t>
        </r>
        <r>
          <rPr>
            <sz val="9"/>
            <color indexed="81"/>
            <rFont val="Tahoma"/>
            <family val="2"/>
          </rPr>
          <t xml:space="preserve">
Region
1 : Bretagne
2 : Normandie
3 : Hauts-de-France
4: Autre</t>
        </r>
      </text>
    </comment>
    <comment ref="I1" authorId="0" shapeId="0" xr:uid="{00000000-0006-0000-0400-000003000000}">
      <text>
        <r>
          <rPr>
            <b/>
            <sz val="9"/>
            <color indexed="81"/>
            <rFont val="Tahoma"/>
            <family val="2"/>
          </rPr>
          <t>Solveig LARSONNEUR:</t>
        </r>
        <r>
          <rPr>
            <sz val="9"/>
            <color indexed="81"/>
            <rFont val="Tahoma"/>
            <family val="2"/>
          </rPr>
          <t xml:space="preserve">
Vessel Length</t>
        </r>
      </text>
    </comment>
    <comment ref="J1" authorId="0" shapeId="0" xr:uid="{00000000-0006-0000-0400-000004000000}">
      <text>
        <r>
          <rPr>
            <b/>
            <sz val="9"/>
            <color indexed="81"/>
            <rFont val="Tahoma"/>
            <family val="2"/>
          </rPr>
          <t>Solveig LARSONNEUR:</t>
        </r>
        <r>
          <rPr>
            <sz val="9"/>
            <color indexed="81"/>
            <rFont val="Tahoma"/>
            <family val="2"/>
          </rPr>
          <t xml:space="preserve">
Duration of a fishing trip
1 : Less than a day
2 : A day
3 : 2-3 days
4 : 3-5 days
5 : 5-7 days
6 : Other</t>
        </r>
      </text>
    </comment>
    <comment ref="K1" authorId="0" shapeId="0" xr:uid="{00000000-0006-0000-0400-000005000000}">
      <text>
        <r>
          <rPr>
            <b/>
            <sz val="9"/>
            <color indexed="81"/>
            <rFont val="Tahoma"/>
            <family val="2"/>
          </rPr>
          <t>Solveig LARSONNEUR:</t>
        </r>
        <r>
          <rPr>
            <sz val="9"/>
            <color indexed="81"/>
            <rFont val="Tahoma"/>
            <family val="2"/>
          </rPr>
          <t xml:space="preserve">
Profession
1 : Owner &amp; Skipper
2 : Owner
3 : Skipper
4 : Crewman
5 : Other</t>
        </r>
      </text>
    </comment>
    <comment ref="L1" authorId="0" shapeId="0" xr:uid="{00000000-0006-0000-0400-000006000000}">
      <text>
        <r>
          <rPr>
            <b/>
            <sz val="9"/>
            <color indexed="81"/>
            <rFont val="Tahoma"/>
            <family val="2"/>
          </rPr>
          <t>Solveig LARSONNEUR:</t>
        </r>
        <r>
          <rPr>
            <sz val="9"/>
            <color indexed="81"/>
            <rFont val="Tahoma"/>
            <family val="2"/>
          </rPr>
          <t xml:space="preserve">
1 : Active
2 : Passive</t>
        </r>
      </text>
    </comment>
    <comment ref="O1" authorId="0" shapeId="0" xr:uid="{00000000-0006-0000-0400-000007000000}">
      <text>
        <r>
          <rPr>
            <b/>
            <sz val="9"/>
            <color indexed="81"/>
            <rFont val="Tahoma"/>
            <family val="2"/>
          </rPr>
          <t xml:space="preserve">Solveig LARSONNEUR:
</t>
        </r>
        <r>
          <rPr>
            <sz val="9"/>
            <color indexed="81"/>
            <rFont val="Tahoma"/>
            <family val="2"/>
          </rPr>
          <t>Exclusive trammel</t>
        </r>
      </text>
    </comment>
    <comment ref="P1" authorId="0" shapeId="0" xr:uid="{00000000-0006-0000-0400-000008000000}">
      <text>
        <r>
          <rPr>
            <b/>
            <sz val="9"/>
            <color indexed="81"/>
            <rFont val="Tahoma"/>
            <family val="2"/>
          </rPr>
          <t>Solveig LARSONNEUR:</t>
        </r>
        <r>
          <rPr>
            <sz val="9"/>
            <color indexed="81"/>
            <rFont val="Tahoma"/>
            <family val="2"/>
          </rPr>
          <t xml:space="preserve">
Gillnet exclusive</t>
        </r>
      </text>
    </comment>
    <comment ref="Q1" authorId="0" shapeId="0" xr:uid="{00000000-0006-0000-0400-000009000000}">
      <text>
        <r>
          <rPr>
            <b/>
            <sz val="9"/>
            <color indexed="81"/>
            <rFont val="Tahoma"/>
            <family val="2"/>
          </rPr>
          <t>Solveig LARSONNEUR:</t>
        </r>
        <r>
          <rPr>
            <sz val="9"/>
            <color indexed="81"/>
            <rFont val="Tahoma"/>
            <family val="2"/>
          </rPr>
          <t xml:space="preserve">
Polyvalent trammel</t>
        </r>
      </text>
    </comment>
    <comment ref="R1" authorId="0" shapeId="0" xr:uid="{00000000-0006-0000-0400-00000A000000}">
      <text>
        <r>
          <rPr>
            <b/>
            <sz val="9"/>
            <color indexed="81"/>
            <rFont val="Tahoma"/>
            <family val="2"/>
          </rPr>
          <t>Solveig LARSONNEUR:</t>
        </r>
        <r>
          <rPr>
            <sz val="9"/>
            <color indexed="81"/>
            <rFont val="Tahoma"/>
            <family val="2"/>
          </rPr>
          <t xml:space="preserve">
Polyvalent gillnet</t>
        </r>
      </text>
    </comment>
    <comment ref="S1" authorId="0" shapeId="0" xr:uid="{00000000-0006-0000-0400-00000B000000}">
      <text>
        <r>
          <rPr>
            <b/>
            <sz val="9"/>
            <color indexed="81"/>
            <rFont val="Tahoma"/>
            <family val="2"/>
          </rPr>
          <t>Solveig LARSONNEUR:</t>
        </r>
        <r>
          <rPr>
            <sz val="9"/>
            <color indexed="81"/>
            <rFont val="Tahoma"/>
            <family val="2"/>
          </rPr>
          <t xml:space="preserve">
Other</t>
        </r>
      </text>
    </comment>
    <comment ref="AG105" authorId="1" shapeId="0" xr:uid="{00000000-0006-0000-0400-00000C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Average</t>
      </text>
    </comment>
    <comment ref="AR105" authorId="2" shapeId="0" xr:uid="{00000000-0006-0000-0400-00000D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Average</t>
      </text>
    </comment>
    <comment ref="AV106" authorId="3" shapeId="0" xr:uid="{00000000-0006-0000-0400-00000E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bellies replacement</t>
      </text>
    </comment>
    <comment ref="BB106" authorId="4" shapeId="0" xr:uid="{00000000-0006-0000-0400-00000F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not sure unite balotts is appropriate here</t>
      </text>
    </comment>
    <comment ref="AB123" authorId="5" shapeId="0" xr:uid="{00000000-0006-0000-0400-000010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crochet in french</t>
      </text>
    </comment>
    <comment ref="AG124" authorId="6" shapeId="0" xr:uid="{00000000-0006-0000-0400-000011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the whole gear not just the net</t>
      </text>
    </comment>
    <comment ref="AC125" authorId="7" shapeId="0" xr:uid="{00000000-0006-0000-0400-000012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small part of the belly only</t>
      </text>
    </comment>
    <comment ref="AT125" authorId="8" shapeId="0" xr:uid="{00000000-0006-0000-0400-000013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it refers to the belly of the trawl</t>
      </text>
    </comment>
    <comment ref="AE126" authorId="9" shapeId="0" xr:uid="{00000000-0006-0000-0400-000014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ring net
Réponse :
    no contact with seafloor which limits wear and tear of ring nets unlike trawlers</t>
      </text>
    </comment>
    <comment ref="AG126" authorId="10" shapeId="0" xr:uid="{00000000-0006-0000-0400-000015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ring net</t>
      </text>
    </comment>
    <comment ref="AE127" authorId="11" shapeId="0" xr:uid="{00000000-0006-0000-0400-000016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pots</t>
      </text>
    </comment>
    <comment ref="AI133" authorId="12" shapeId="0" xr:uid="{00000000-0006-0000-0400-000017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To ask Frank</t>
      </text>
    </comment>
    <comment ref="AX134" authorId="13" shapeId="0" xr:uid="{00000000-0006-0000-0400-000018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actual cost of line an not all gear components</t>
      </text>
    </comment>
    <comment ref="AZ137" authorId="14" shapeId="0" xr:uid="{00000000-0006-0000-0400-000019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divided times 2 to avoid double counting and overestimate costs as the figure refers to both repair and renewal</t>
      </text>
    </comment>
    <comment ref="BB137" authorId="15" shapeId="0" xr:uid="{00000000-0006-0000-0400-00001A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(1 fleet = half km)</t>
      </text>
    </comment>
    <comment ref="AX145" authorId="16" shapeId="0" xr:uid="{00000000-0006-0000-0400-00001B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ring net proce which after asking to one observer has been confirmed to be realistic</t>
      </text>
    </comment>
    <comment ref="BB147" authorId="17" shapeId="0" xr:uid="{00000000-0006-0000-0400-00001C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(1 fleet = half km)</t>
      </text>
    </comment>
    <comment ref="AE149" authorId="18" shapeId="0" xr:uid="{00000000-0006-0000-0400-00001D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dredges</t>
      </text>
    </comment>
    <comment ref="AX151" authorId="19" shapeId="0" xr:uid="{00000000-0006-0000-0400-00001E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this is not consistent with other prices for pots, but after checking for the species cauhgt migh be realistic albeit Frank confirmed it is a bit of an underestimation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Solveig LARSONNEUR</author>
  </authors>
  <commentList>
    <comment ref="G1" authorId="0" shapeId="0" xr:uid="{00000000-0006-0000-0700-000001000000}">
      <text>
        <r>
          <rPr>
            <b/>
            <sz val="9"/>
            <color indexed="81"/>
            <rFont val="Tahoma"/>
            <family val="2"/>
          </rPr>
          <t>Solveig LARSONNEUR:</t>
        </r>
        <r>
          <rPr>
            <sz val="9"/>
            <color indexed="81"/>
            <rFont val="Tahoma"/>
            <family val="2"/>
          </rPr>
          <t xml:space="preserve">
Country</t>
        </r>
      </text>
    </comment>
    <comment ref="H1" authorId="0" shapeId="0" xr:uid="{00000000-0006-0000-0700-000002000000}">
      <text>
        <r>
          <rPr>
            <b/>
            <sz val="9"/>
            <color indexed="81"/>
            <rFont val="Tahoma"/>
            <family val="2"/>
          </rPr>
          <t>Solveig LARSONNEUR:</t>
        </r>
        <r>
          <rPr>
            <sz val="9"/>
            <color indexed="81"/>
            <rFont val="Tahoma"/>
            <family val="2"/>
          </rPr>
          <t xml:space="preserve">
Region
1 : Bretagne
2 : Normandie
3 : Hauts-de-France
4: Autre</t>
        </r>
      </text>
    </comment>
    <comment ref="I1" authorId="0" shapeId="0" xr:uid="{00000000-0006-0000-0700-000003000000}">
      <text>
        <r>
          <rPr>
            <b/>
            <sz val="9"/>
            <color indexed="81"/>
            <rFont val="Tahoma"/>
            <family val="2"/>
          </rPr>
          <t>Solveig LARSONNEUR:</t>
        </r>
        <r>
          <rPr>
            <sz val="9"/>
            <color indexed="81"/>
            <rFont val="Tahoma"/>
            <family val="2"/>
          </rPr>
          <t xml:space="preserve">
Vessel Length</t>
        </r>
      </text>
    </comment>
    <comment ref="J1" authorId="0" shapeId="0" xr:uid="{00000000-0006-0000-0700-000004000000}">
      <text>
        <r>
          <rPr>
            <b/>
            <sz val="9"/>
            <color indexed="81"/>
            <rFont val="Tahoma"/>
            <family val="2"/>
          </rPr>
          <t>Solveig LARSONNEUR:</t>
        </r>
        <r>
          <rPr>
            <sz val="9"/>
            <color indexed="81"/>
            <rFont val="Tahoma"/>
            <family val="2"/>
          </rPr>
          <t xml:space="preserve">
Duration of a fishing trip
1 : Less than a day
2 : A day
3 : 2-3 days
4 : 3-5 days
5 : 5-7 days
6 : Other</t>
        </r>
      </text>
    </comment>
    <comment ref="K1" authorId="0" shapeId="0" xr:uid="{00000000-0006-0000-0700-000005000000}">
      <text>
        <r>
          <rPr>
            <b/>
            <sz val="9"/>
            <color indexed="81"/>
            <rFont val="Tahoma"/>
            <family val="2"/>
          </rPr>
          <t>Solveig LARSONNEUR:</t>
        </r>
        <r>
          <rPr>
            <sz val="9"/>
            <color indexed="81"/>
            <rFont val="Tahoma"/>
            <family val="2"/>
          </rPr>
          <t xml:space="preserve">
Profession
1 : Owner &amp; Skipper
2 : Owner
3 : Skipper
4 : Crewman
5 : Other</t>
        </r>
      </text>
    </comment>
    <comment ref="L1" authorId="0" shapeId="0" xr:uid="{00000000-0006-0000-0700-000006000000}">
      <text>
        <r>
          <rPr>
            <b/>
            <sz val="9"/>
            <color indexed="81"/>
            <rFont val="Tahoma"/>
            <family val="2"/>
          </rPr>
          <t>Solveig LARSONNEUR:</t>
        </r>
        <r>
          <rPr>
            <sz val="9"/>
            <color indexed="81"/>
            <rFont val="Tahoma"/>
            <family val="2"/>
          </rPr>
          <t xml:space="preserve">
1 : Active
2 : Passive</t>
        </r>
      </text>
    </comment>
    <comment ref="O1" authorId="0" shapeId="0" xr:uid="{00000000-0006-0000-0700-000007000000}">
      <text>
        <r>
          <rPr>
            <b/>
            <sz val="9"/>
            <color indexed="81"/>
            <rFont val="Tahoma"/>
            <family val="2"/>
          </rPr>
          <t xml:space="preserve">Solveig LARSONNEUR:
</t>
        </r>
        <r>
          <rPr>
            <sz val="9"/>
            <color indexed="81"/>
            <rFont val="Tahoma"/>
            <family val="2"/>
          </rPr>
          <t>Exclusive trammel</t>
        </r>
      </text>
    </comment>
    <comment ref="P1" authorId="0" shapeId="0" xr:uid="{00000000-0006-0000-0700-000008000000}">
      <text>
        <r>
          <rPr>
            <b/>
            <sz val="9"/>
            <color indexed="81"/>
            <rFont val="Tahoma"/>
            <family val="2"/>
          </rPr>
          <t>Solveig LARSONNEUR:</t>
        </r>
        <r>
          <rPr>
            <sz val="9"/>
            <color indexed="81"/>
            <rFont val="Tahoma"/>
            <family val="2"/>
          </rPr>
          <t xml:space="preserve">
Gillnet exclusive</t>
        </r>
      </text>
    </comment>
    <comment ref="Q1" authorId="0" shapeId="0" xr:uid="{00000000-0006-0000-0700-000009000000}">
      <text>
        <r>
          <rPr>
            <b/>
            <sz val="9"/>
            <color indexed="81"/>
            <rFont val="Tahoma"/>
            <family val="2"/>
          </rPr>
          <t>Solveig LARSONNEUR:</t>
        </r>
        <r>
          <rPr>
            <sz val="9"/>
            <color indexed="81"/>
            <rFont val="Tahoma"/>
            <family val="2"/>
          </rPr>
          <t xml:space="preserve">
Polyvalent trammel</t>
        </r>
      </text>
    </comment>
    <comment ref="R1" authorId="0" shapeId="0" xr:uid="{00000000-0006-0000-0700-00000A000000}">
      <text>
        <r>
          <rPr>
            <b/>
            <sz val="9"/>
            <color indexed="81"/>
            <rFont val="Tahoma"/>
            <family val="2"/>
          </rPr>
          <t>Solveig LARSONNEUR:</t>
        </r>
        <r>
          <rPr>
            <sz val="9"/>
            <color indexed="81"/>
            <rFont val="Tahoma"/>
            <family val="2"/>
          </rPr>
          <t xml:space="preserve">
Polyvalent gillnet</t>
        </r>
      </text>
    </comment>
    <comment ref="S1" authorId="0" shapeId="0" xr:uid="{00000000-0006-0000-0700-00000B000000}">
      <text>
        <r>
          <rPr>
            <b/>
            <sz val="9"/>
            <color indexed="81"/>
            <rFont val="Tahoma"/>
            <family val="2"/>
          </rPr>
          <t>Solveig LARSONNEUR:</t>
        </r>
        <r>
          <rPr>
            <sz val="9"/>
            <color indexed="81"/>
            <rFont val="Tahoma"/>
            <family val="2"/>
          </rPr>
          <t xml:space="preserve">
Other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Solveig LARSONNEUR</author>
    <author>tc={BB398661-C799-458F-976A-04AA0C06DE8A}</author>
    <author>tc={7F22C8EA-7B93-41A5-A476-44BE7CEC0354}</author>
    <author>tc={8F6B95BF-1394-4EE5-810A-BEB314ABB584}</author>
    <author>tc={CCB53B2F-8DB6-4899-8049-4BAFFFDAC09A}</author>
    <author>tc={730A58A2-C923-443B-BC99-F1D30F601B70}</author>
    <author>tc={031F05E2-5F15-46BD-8202-789CE1AE95C8}</author>
    <author>tc={E32C77AA-7EE7-44E4-9329-E0A6D5CBA8B7}</author>
    <author>tc={E2713A5C-893A-4D00-8BF0-9920B6B3F9B4}</author>
    <author>tc={F3E7821A-B58E-4E74-A4A4-B9FCED81625E}</author>
    <author>tc={7FDAFAD7-F5C6-42B6-820E-8FCAE72CD23A}</author>
    <author>tc={47E9D87A-17BF-4B10-94DD-8FA2058EA4FE}</author>
    <author>tc={F9B5DBE4-3650-4265-8F78-33F4308F2049}</author>
    <author>tc={1ADFD8E6-1F69-4A6E-9E5D-754AFE2CBB9A}</author>
    <author>tc={8862B559-FAF9-4CB1-96B8-D13A62934BD9}</author>
    <author>tc={3C9E02CC-16BB-4D41-AD15-D9BB231F1A42}</author>
  </authors>
  <commentList>
    <comment ref="C1" authorId="0" shapeId="0" xr:uid="{00000000-0006-0000-0800-000001000000}">
      <text>
        <r>
          <rPr>
            <b/>
            <sz val="9"/>
            <color indexed="81"/>
            <rFont val="Tahoma"/>
            <family val="2"/>
          </rPr>
          <t>Solveig LARSONNEUR:</t>
        </r>
        <r>
          <rPr>
            <sz val="9"/>
            <color indexed="81"/>
            <rFont val="Tahoma"/>
            <family val="2"/>
          </rPr>
          <t xml:space="preserve">
Country
1 : FR
2 : EN</t>
        </r>
      </text>
    </comment>
    <comment ref="D1" authorId="0" shapeId="0" xr:uid="{00000000-0006-0000-0800-000002000000}">
      <text>
        <r>
          <rPr>
            <b/>
            <sz val="9"/>
            <color indexed="81"/>
            <rFont val="Tahoma"/>
            <family val="2"/>
          </rPr>
          <t>Solveig LARSONNEUR:</t>
        </r>
        <r>
          <rPr>
            <sz val="9"/>
            <color indexed="81"/>
            <rFont val="Tahoma"/>
            <family val="2"/>
          </rPr>
          <t xml:space="preserve">
Region
1 : Bretagne
2 : Normandie
3 : Hauts-de-France
4: Autre</t>
        </r>
      </text>
    </comment>
    <comment ref="E1" authorId="0" shapeId="0" xr:uid="{00000000-0006-0000-0800-000003000000}">
      <text>
        <r>
          <rPr>
            <b/>
            <sz val="9"/>
            <color indexed="81"/>
            <rFont val="Tahoma"/>
            <family val="2"/>
          </rPr>
          <t>Solveig LARSONNEUR:</t>
        </r>
        <r>
          <rPr>
            <sz val="9"/>
            <color indexed="81"/>
            <rFont val="Tahoma"/>
            <family val="2"/>
          </rPr>
          <t xml:space="preserve">
Profession
1 : Owner &amp; Skipper
2 : Owner
3 : Skipper
4 : Crewman
5 : Other</t>
        </r>
      </text>
    </comment>
    <comment ref="F1" authorId="0" shapeId="0" xr:uid="{00000000-0006-0000-0800-000004000000}">
      <text>
        <r>
          <rPr>
            <b/>
            <sz val="9"/>
            <color indexed="81"/>
            <rFont val="Tahoma"/>
            <family val="2"/>
          </rPr>
          <t>Solveig LARSONNEUR:</t>
        </r>
        <r>
          <rPr>
            <sz val="9"/>
            <color indexed="81"/>
            <rFont val="Tahoma"/>
            <family val="2"/>
          </rPr>
          <t xml:space="preserve">
Vessel Length
1 : &lt;7m
2 : 7-10m
3 : 10-12m
4 : 12-15m
5 : 15-18m
6 : 18-24m
7 : &gt;24m</t>
        </r>
      </text>
    </comment>
    <comment ref="G1" authorId="0" shapeId="0" xr:uid="{00000000-0006-0000-0800-000005000000}">
      <text>
        <r>
          <rPr>
            <b/>
            <sz val="9"/>
            <color indexed="81"/>
            <rFont val="Tahoma"/>
            <family val="2"/>
          </rPr>
          <t>Solveig LARSONNEUR:</t>
        </r>
        <r>
          <rPr>
            <sz val="9"/>
            <color indexed="81"/>
            <rFont val="Tahoma"/>
            <family val="2"/>
          </rPr>
          <t xml:space="preserve">
Duration of a fishing trip
1 : Less than a day
2 : A day
3 : 2-3 days
4 : 3-5 days
5 : 5-7 days
6 : Other</t>
        </r>
      </text>
    </comment>
    <comment ref="H1" authorId="0" shapeId="0" xr:uid="{00000000-0006-0000-0800-000006000000}">
      <text>
        <r>
          <rPr>
            <b/>
            <sz val="9"/>
            <color indexed="81"/>
            <rFont val="Tahoma"/>
            <family val="2"/>
          </rPr>
          <t>Solveig LARSONNEUR:</t>
        </r>
        <r>
          <rPr>
            <sz val="9"/>
            <color indexed="81"/>
            <rFont val="Tahoma"/>
            <family val="2"/>
          </rPr>
          <t xml:space="preserve">
1 : 18-24
2 : 35-34
3 : 35-44
4 : 45-54
5 : 55-64</t>
        </r>
      </text>
    </comment>
    <comment ref="I1" authorId="0" shapeId="0" xr:uid="{00000000-0006-0000-0800-000007000000}">
      <text>
        <r>
          <rPr>
            <b/>
            <sz val="9"/>
            <color indexed="81"/>
            <rFont val="Tahoma"/>
            <family val="2"/>
          </rPr>
          <t>Solveig LARSONNEUR:</t>
        </r>
        <r>
          <rPr>
            <sz val="9"/>
            <color indexed="81"/>
            <rFont val="Tahoma"/>
            <family val="2"/>
          </rPr>
          <t xml:space="preserve">
1 : Less than 5 years
2 : Btw 5 and 10 years
3 : Btw 10 and 15 years
4 : Btw 15 and 20 years
5 : Btw 20 and 25 years
6 : Btw 25 and 30 yes
7 : More than 30 years</t>
        </r>
      </text>
    </comment>
    <comment ref="J1" authorId="0" shapeId="0" xr:uid="{00000000-0006-0000-0800-000008000000}">
      <text>
        <r>
          <rPr>
            <b/>
            <sz val="9"/>
            <color indexed="81"/>
            <rFont val="Tahoma"/>
            <family val="2"/>
          </rPr>
          <t>Solveig LARSONNEUR:</t>
        </r>
        <r>
          <rPr>
            <sz val="9"/>
            <color indexed="81"/>
            <rFont val="Tahoma"/>
            <family val="2"/>
          </rPr>
          <t xml:space="preserve">
1 : Active
2 : Passive</t>
        </r>
      </text>
    </comment>
    <comment ref="M1" authorId="0" shapeId="0" xr:uid="{00000000-0006-0000-0800-000009000000}">
      <text>
        <r>
          <rPr>
            <b/>
            <sz val="9"/>
            <color indexed="81"/>
            <rFont val="Tahoma"/>
            <family val="2"/>
          </rPr>
          <t xml:space="preserve">Solveig LARSONNEUR:
</t>
        </r>
        <r>
          <rPr>
            <sz val="9"/>
            <color indexed="81"/>
            <rFont val="Tahoma"/>
            <family val="2"/>
          </rPr>
          <t>Exclusive trammel</t>
        </r>
      </text>
    </comment>
    <comment ref="N1" authorId="0" shapeId="0" xr:uid="{00000000-0006-0000-0800-00000A000000}">
      <text>
        <r>
          <rPr>
            <b/>
            <sz val="9"/>
            <color indexed="81"/>
            <rFont val="Tahoma"/>
            <family val="2"/>
          </rPr>
          <t>Solveig LARSONNEUR:</t>
        </r>
        <r>
          <rPr>
            <sz val="9"/>
            <color indexed="81"/>
            <rFont val="Tahoma"/>
            <family val="2"/>
          </rPr>
          <t xml:space="preserve">
Gillnet exclusive</t>
        </r>
      </text>
    </comment>
    <comment ref="O1" authorId="0" shapeId="0" xr:uid="{00000000-0006-0000-0800-00000B000000}">
      <text>
        <r>
          <rPr>
            <b/>
            <sz val="9"/>
            <color indexed="81"/>
            <rFont val="Tahoma"/>
            <family val="2"/>
          </rPr>
          <t>Solveig LARSONNEUR:</t>
        </r>
        <r>
          <rPr>
            <sz val="9"/>
            <color indexed="81"/>
            <rFont val="Tahoma"/>
            <family val="2"/>
          </rPr>
          <t xml:space="preserve">
Polyvalent trammel</t>
        </r>
      </text>
    </comment>
    <comment ref="P1" authorId="0" shapeId="0" xr:uid="{00000000-0006-0000-0800-00000C000000}">
      <text>
        <r>
          <rPr>
            <b/>
            <sz val="9"/>
            <color indexed="81"/>
            <rFont val="Tahoma"/>
            <family val="2"/>
          </rPr>
          <t>Solveig LARSONNEUR:</t>
        </r>
        <r>
          <rPr>
            <sz val="9"/>
            <color indexed="81"/>
            <rFont val="Tahoma"/>
            <family val="2"/>
          </rPr>
          <t xml:space="preserve">
Polyvalent gillnet</t>
        </r>
      </text>
    </comment>
    <comment ref="Q1" authorId="0" shapeId="0" xr:uid="{00000000-0006-0000-0800-00000D000000}">
      <text>
        <r>
          <rPr>
            <b/>
            <sz val="9"/>
            <color indexed="81"/>
            <rFont val="Tahoma"/>
            <family val="2"/>
          </rPr>
          <t>Solveig LARSONNEUR:</t>
        </r>
        <r>
          <rPr>
            <sz val="9"/>
            <color indexed="81"/>
            <rFont val="Tahoma"/>
            <family val="2"/>
          </rPr>
          <t xml:space="preserve">
Other</t>
        </r>
      </text>
    </comment>
    <comment ref="X1" authorId="0" shapeId="0" xr:uid="{00000000-0006-0000-0800-00000E000000}">
      <text>
        <r>
          <rPr>
            <b/>
            <sz val="9"/>
            <color indexed="81"/>
            <rFont val="Tahoma"/>
            <family val="2"/>
          </rPr>
          <t>Solveig LARSONNEUR:</t>
        </r>
        <r>
          <rPr>
            <sz val="9"/>
            <color indexed="81"/>
            <rFont val="Tahoma"/>
            <family val="2"/>
          </rPr>
          <t xml:space="preserve">
Duration of activity (months)</t>
        </r>
      </text>
    </comment>
    <comment ref="Y1" authorId="0" shapeId="0" xr:uid="{00000000-0006-0000-0800-00000F000000}">
      <text>
        <r>
          <rPr>
            <b/>
            <sz val="9"/>
            <color indexed="81"/>
            <rFont val="Tahoma"/>
            <family val="2"/>
          </rPr>
          <t>Solveig LARSONNEUR:</t>
        </r>
        <r>
          <rPr>
            <sz val="9"/>
            <color indexed="81"/>
            <rFont val="Tahoma"/>
            <family val="2"/>
          </rPr>
          <t xml:space="preserve">
Days at sea</t>
        </r>
      </text>
    </comment>
    <comment ref="AA1" authorId="0" shapeId="0" xr:uid="{00000000-0006-0000-0800-000010000000}">
      <text>
        <r>
          <rPr>
            <b/>
            <sz val="9"/>
            <color indexed="81"/>
            <rFont val="Tahoma"/>
            <family val="2"/>
          </rPr>
          <t>Solveig LARSONNEUR:</t>
        </r>
        <r>
          <rPr>
            <sz val="9"/>
            <color indexed="81"/>
            <rFont val="Tahoma"/>
            <family val="2"/>
          </rPr>
          <t xml:space="preserve">
Lost at sea</t>
        </r>
      </text>
    </comment>
    <comment ref="AE105" authorId="1" shapeId="0" xr:uid="{00000000-0006-0000-0800-000011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Average</t>
      </text>
    </comment>
    <comment ref="AP105" authorId="2" shapeId="0" xr:uid="{00000000-0006-0000-0800-000012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Average</t>
      </text>
    </comment>
    <comment ref="AT106" authorId="3" shapeId="0" xr:uid="{00000000-0006-0000-0800-000013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bellies replacement</t>
      </text>
    </comment>
    <comment ref="Z123" authorId="4" shapeId="0" xr:uid="{00000000-0006-0000-0800-000014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crochet in french</t>
      </text>
    </comment>
    <comment ref="AE124" authorId="5" shapeId="0" xr:uid="{00000000-0006-0000-0800-000015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the whole gear not just the net</t>
      </text>
    </comment>
    <comment ref="AA125" authorId="6" shapeId="0" xr:uid="{00000000-0006-0000-0800-000016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small part of the belly only</t>
      </text>
    </comment>
    <comment ref="AR125" authorId="7" shapeId="0" xr:uid="{00000000-0006-0000-0800-000017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it refers to the belly of the trawl</t>
      </text>
    </comment>
    <comment ref="AC126" authorId="8" shapeId="0" xr:uid="{00000000-0006-0000-0800-000018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ring net
Réponse :
    no contact with seafloor which limits wear and tear of ring nets unlike trawlers</t>
      </text>
    </comment>
    <comment ref="AE126" authorId="9" shapeId="0" xr:uid="{00000000-0006-0000-0800-000019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ring net</t>
      </text>
    </comment>
    <comment ref="AC127" authorId="10" shapeId="0" xr:uid="{00000000-0006-0000-0800-00001A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pots</t>
      </text>
    </comment>
    <comment ref="AG133" authorId="11" shapeId="0" xr:uid="{00000000-0006-0000-0800-00001B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To ask Frank</t>
      </text>
    </comment>
    <comment ref="AV134" authorId="12" shapeId="0" xr:uid="{00000000-0006-0000-0800-00001C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actual cost of line an not all gear components</t>
      </text>
    </comment>
    <comment ref="AV145" authorId="13" shapeId="0" xr:uid="{00000000-0006-0000-0800-00001D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ring net proce which after asking to one observer has been confirmed to be realistic</t>
      </text>
    </comment>
    <comment ref="AC149" authorId="14" shapeId="0" xr:uid="{00000000-0006-0000-0800-00001E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dredges</t>
      </text>
    </comment>
    <comment ref="AV151" authorId="15" shapeId="0" xr:uid="{00000000-0006-0000-0800-00001F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this is not consistent with other prices for pots, but after checking for the species cauhgt migh be realistic albeit Frank confirmed it is a bit of an underestimation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Solveig LARSONNEUR</author>
    <author>tc={3F2BD3A4-0461-46D1-9A31-1DC5DA4EA2FE}</author>
  </authors>
  <commentList>
    <comment ref="B1" authorId="0" shapeId="0" xr:uid="{00000000-0006-0000-0900-000001000000}">
      <text>
        <r>
          <rPr>
            <b/>
            <sz val="9"/>
            <color indexed="81"/>
            <rFont val="Tahoma"/>
            <family val="2"/>
          </rPr>
          <t>Solveig LARSONNEUR:</t>
        </r>
        <r>
          <rPr>
            <sz val="9"/>
            <color indexed="81"/>
            <rFont val="Tahoma"/>
            <family val="2"/>
          </rPr>
          <t xml:space="preserve">
Country
1 : FR
2 : EN</t>
        </r>
      </text>
    </comment>
    <comment ref="C1" authorId="0" shapeId="0" xr:uid="{00000000-0006-0000-0900-000002000000}">
      <text>
        <r>
          <rPr>
            <b/>
            <sz val="9"/>
            <color indexed="81"/>
            <rFont val="Tahoma"/>
            <family val="2"/>
          </rPr>
          <t>Solveig LARSONNEUR:</t>
        </r>
        <r>
          <rPr>
            <sz val="9"/>
            <color indexed="81"/>
            <rFont val="Tahoma"/>
            <family val="2"/>
          </rPr>
          <t xml:space="preserve">
Region
1 : Bretagne
2 : Normandie
3 : Hauts-de-France
4: Autre</t>
        </r>
      </text>
    </comment>
    <comment ref="D1" authorId="0" shapeId="0" xr:uid="{00000000-0006-0000-0900-000003000000}">
      <text>
        <r>
          <rPr>
            <b/>
            <sz val="9"/>
            <color indexed="81"/>
            <rFont val="Tahoma"/>
            <family val="2"/>
          </rPr>
          <t>Solveig LARSONNEUR:</t>
        </r>
        <r>
          <rPr>
            <sz val="9"/>
            <color indexed="81"/>
            <rFont val="Tahoma"/>
            <family val="2"/>
          </rPr>
          <t xml:space="preserve">
Profession
1 : Owner &amp; Skipper
2 : Owner
3 : Skipper
4 : Crewman
5 : Other</t>
        </r>
      </text>
    </comment>
    <comment ref="E1" authorId="0" shapeId="0" xr:uid="{00000000-0006-0000-0900-000004000000}">
      <text>
        <r>
          <rPr>
            <b/>
            <sz val="9"/>
            <color indexed="81"/>
            <rFont val="Tahoma"/>
            <family val="2"/>
          </rPr>
          <t>Solveig LARSONNEUR:</t>
        </r>
        <r>
          <rPr>
            <sz val="9"/>
            <color indexed="81"/>
            <rFont val="Tahoma"/>
            <family val="2"/>
          </rPr>
          <t xml:space="preserve">
Vessel Length
1 : &lt;7m
2 : 7-10m
3 : 10-12m
4 : 12-15m
5 : 15-18m
6 : 18-24m
7 : &gt;24m</t>
        </r>
      </text>
    </comment>
    <comment ref="F1" authorId="0" shapeId="0" xr:uid="{00000000-0006-0000-0900-000005000000}">
      <text>
        <r>
          <rPr>
            <b/>
            <sz val="9"/>
            <color indexed="81"/>
            <rFont val="Tahoma"/>
            <family val="2"/>
          </rPr>
          <t>Solveig LARSONNEUR:</t>
        </r>
        <r>
          <rPr>
            <sz val="9"/>
            <color indexed="81"/>
            <rFont val="Tahoma"/>
            <family val="2"/>
          </rPr>
          <t xml:space="preserve">
Duration of a fishing trip
1 : Less than a day
2 : A day
3 : 2-3 days
4 : 3-5 days
5 : 5-7 days
6 : Other</t>
        </r>
      </text>
    </comment>
    <comment ref="G1" authorId="0" shapeId="0" xr:uid="{00000000-0006-0000-0900-000006000000}">
      <text>
        <r>
          <rPr>
            <b/>
            <sz val="9"/>
            <color indexed="81"/>
            <rFont val="Tahoma"/>
            <family val="2"/>
          </rPr>
          <t>Solveig LARSONNEUR:</t>
        </r>
        <r>
          <rPr>
            <sz val="9"/>
            <color indexed="81"/>
            <rFont val="Tahoma"/>
            <family val="2"/>
          </rPr>
          <t xml:space="preserve">
1 : 18-24
2 : 35-34
3 : 35-44
4 : 45-54
5 : 55-64</t>
        </r>
      </text>
    </comment>
    <comment ref="H1" authorId="0" shapeId="0" xr:uid="{00000000-0006-0000-0900-000007000000}">
      <text>
        <r>
          <rPr>
            <b/>
            <sz val="9"/>
            <color indexed="81"/>
            <rFont val="Tahoma"/>
            <family val="2"/>
          </rPr>
          <t>Solveig LARSONNEUR:</t>
        </r>
        <r>
          <rPr>
            <sz val="9"/>
            <color indexed="81"/>
            <rFont val="Tahoma"/>
            <family val="2"/>
          </rPr>
          <t xml:space="preserve">
1 : Less than 5 years
2 : Btw 5 and 10 years
3 : Btw 10 and 15 years
4 : Btw 15 and 20 years
5 : Btw 20 and 25 years
6 : Btw 25 and 30 yes
7 : More than 30 years</t>
        </r>
      </text>
    </comment>
    <comment ref="I1" authorId="0" shapeId="0" xr:uid="{00000000-0006-0000-0900-000008000000}">
      <text>
        <r>
          <rPr>
            <b/>
            <sz val="9"/>
            <color indexed="81"/>
            <rFont val="Tahoma"/>
            <family val="2"/>
          </rPr>
          <t>Solveig LARSONNEUR:</t>
        </r>
        <r>
          <rPr>
            <sz val="9"/>
            <color indexed="81"/>
            <rFont val="Tahoma"/>
            <family val="2"/>
          </rPr>
          <t xml:space="preserve">
1 : Active
2 : Passive</t>
        </r>
      </text>
    </comment>
    <comment ref="J140" authorId="1" shapeId="0" xr:uid="{00000000-0006-0000-0900-000009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the meters are likely to be associated to the tangle net whreas no number of pots disclosed</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Solveig LARSONNEUR</author>
    <author>tc={550B63DC-04FE-4734-AFF0-E6A13DA77A2C}</author>
    <author>tc={E0B58C68-5C0E-49F9-A44F-6C40B3829867}</author>
    <author>tc={83D200B5-0D6F-4DC2-B589-28314A3AE02B}</author>
    <author>tc={BDD4C498-1447-4B14-A56D-9793B68AE7C5}</author>
    <author>tc={1C6F13F1-547A-4BEB-83E0-3DD4DFC1CDB2}</author>
  </authors>
  <commentList>
    <comment ref="K1" authorId="0" shapeId="0" xr:uid="{00000000-0006-0000-1400-000001000000}">
      <text>
        <r>
          <rPr>
            <b/>
            <sz val="9"/>
            <color indexed="81"/>
            <rFont val="Tahoma"/>
            <family val="2"/>
          </rPr>
          <t>Solveig LARSONNEUR:</t>
        </r>
        <r>
          <rPr>
            <sz val="9"/>
            <color indexed="81"/>
            <rFont val="Tahoma"/>
            <family val="2"/>
          </rPr>
          <t xml:space="preserve">
Cout de réparation annuel</t>
        </r>
      </text>
    </comment>
    <comment ref="M1" authorId="0" shapeId="0" xr:uid="{00000000-0006-0000-1400-000002000000}">
      <text>
        <r>
          <rPr>
            <b/>
            <sz val="9"/>
            <color indexed="81"/>
            <rFont val="Tahoma"/>
            <family val="2"/>
          </rPr>
          <t>Solveig LARSONNEUR:</t>
        </r>
        <r>
          <rPr>
            <sz val="9"/>
            <color indexed="81"/>
            <rFont val="Tahoma"/>
            <family val="2"/>
          </rPr>
          <t xml:space="preserve">
Cout de renouvellement annuel</t>
        </r>
      </text>
    </comment>
    <comment ref="O1" authorId="0" shapeId="0" xr:uid="{00000000-0006-0000-1400-000003000000}">
      <text>
        <r>
          <rPr>
            <b/>
            <sz val="9"/>
            <color indexed="81"/>
            <rFont val="Tahoma"/>
            <family val="2"/>
          </rPr>
          <t>Solveig LARSONNEUR:</t>
        </r>
        <r>
          <rPr>
            <sz val="9"/>
            <color indexed="81"/>
            <rFont val="Tahoma"/>
            <family val="2"/>
          </rPr>
          <t xml:space="preserve">
Cout de perte en mer annuel</t>
        </r>
      </text>
    </comment>
    <comment ref="I105" authorId="1" shapeId="0" xr:uid="{00000000-0006-0000-1400-000004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Average</t>
      </text>
    </comment>
    <comment ref="I124" authorId="2" shapeId="0" xr:uid="{00000000-0006-0000-1400-000005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the whole gear not just the net</t>
      </text>
    </comment>
    <comment ref="I126" authorId="3" shapeId="0" xr:uid="{00000000-0006-0000-1400-000006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ring net</t>
      </text>
    </comment>
    <comment ref="G127" authorId="4" shapeId="0" xr:uid="{00000000-0006-0000-1400-000007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the meters are likely to be associated to the tangle net whreas no number of pots disclosed</t>
      </text>
    </comment>
    <comment ref="M137" authorId="5" shapeId="0" xr:uid="{00000000-0006-0000-1400-000008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divided times 2 to avoid double counting and overestimate costs as the figure refers to both repair and renewal</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Solveig LARSONNEUR</author>
    <author>tc={550B63DC-04FE-4735-AFF0-E6A13DA77A2C}</author>
    <author>tc={E0B58C68-5C0E-49FA-A44F-6C40B3829867}</author>
    <author>tc={83D200B5-0D6F-4DC3-B589-28314A3AE02B}</author>
    <author>tc={BDD4C498-1447-4B15-A56D-9793B68AE7C5}</author>
    <author>tc={1C6F13F1-547A-4BEC-83E0-3DD4DFC1CDB2}</author>
  </authors>
  <commentList>
    <comment ref="J1" authorId="0" shapeId="0" xr:uid="{00000000-0006-0000-1500-000001000000}">
      <text>
        <r>
          <rPr>
            <b/>
            <sz val="9"/>
            <color indexed="81"/>
            <rFont val="Tahoma"/>
            <family val="2"/>
          </rPr>
          <t>Solveig LARSONNEUR:</t>
        </r>
        <r>
          <rPr>
            <sz val="9"/>
            <color indexed="81"/>
            <rFont val="Tahoma"/>
            <family val="2"/>
          </rPr>
          <t xml:space="preserve">
Cout de réparation annuel</t>
        </r>
      </text>
    </comment>
    <comment ref="K1" authorId="0" shapeId="0" xr:uid="{00000000-0006-0000-1500-000002000000}">
      <text>
        <r>
          <rPr>
            <b/>
            <sz val="9"/>
            <color indexed="81"/>
            <rFont val="Tahoma"/>
            <family val="2"/>
          </rPr>
          <t>Solveig LARSONNEUR:</t>
        </r>
        <r>
          <rPr>
            <sz val="9"/>
            <color indexed="81"/>
            <rFont val="Tahoma"/>
            <family val="2"/>
          </rPr>
          <t xml:space="preserve">
Cout de renouvellement annuel</t>
        </r>
      </text>
    </comment>
    <comment ref="L1" authorId="0" shapeId="0" xr:uid="{00000000-0006-0000-1500-000003000000}">
      <text>
        <r>
          <rPr>
            <b/>
            <sz val="9"/>
            <color indexed="81"/>
            <rFont val="Tahoma"/>
            <family val="2"/>
          </rPr>
          <t>Solveig LARSONNEUR:</t>
        </r>
        <r>
          <rPr>
            <sz val="9"/>
            <color indexed="81"/>
            <rFont val="Tahoma"/>
            <family val="2"/>
          </rPr>
          <t xml:space="preserve">
Cout de perte en mer annuel</t>
        </r>
      </text>
    </comment>
    <comment ref="O1" authorId="0" shapeId="0" xr:uid="{00000000-0006-0000-1500-000004000000}">
      <text>
        <r>
          <rPr>
            <b/>
            <sz val="9"/>
            <color indexed="81"/>
            <rFont val="Tahoma"/>
            <family val="2"/>
          </rPr>
          <t>Solveig LARSONNEUR:</t>
        </r>
        <r>
          <rPr>
            <sz val="9"/>
            <color indexed="81"/>
            <rFont val="Tahoma"/>
            <family val="2"/>
          </rPr>
          <t xml:space="preserve">
Cout de réparation annuel</t>
        </r>
      </text>
    </comment>
    <comment ref="P1" authorId="0" shapeId="0" xr:uid="{00000000-0006-0000-1500-000005000000}">
      <text>
        <r>
          <rPr>
            <b/>
            <sz val="9"/>
            <color indexed="81"/>
            <rFont val="Tahoma"/>
            <family val="2"/>
          </rPr>
          <t>Solveig LARSONNEUR:</t>
        </r>
        <r>
          <rPr>
            <sz val="9"/>
            <color indexed="81"/>
            <rFont val="Tahoma"/>
            <family val="2"/>
          </rPr>
          <t xml:space="preserve">
Cout de renouvellement annuel</t>
        </r>
      </text>
    </comment>
    <comment ref="Q1" authorId="0" shapeId="0" xr:uid="{00000000-0006-0000-1500-000006000000}">
      <text>
        <r>
          <rPr>
            <b/>
            <sz val="9"/>
            <color indexed="81"/>
            <rFont val="Tahoma"/>
            <family val="2"/>
          </rPr>
          <t>Solveig LARSONNEUR:</t>
        </r>
        <r>
          <rPr>
            <sz val="9"/>
            <color indexed="81"/>
            <rFont val="Tahoma"/>
            <family val="2"/>
          </rPr>
          <t xml:space="preserve">
Cout de perte en mer annuel</t>
        </r>
      </text>
    </comment>
    <comment ref="N2" authorId="1" shapeId="0" xr:uid="{00000000-0006-0000-1500-000007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Average</t>
      </text>
    </comment>
    <comment ref="N21" authorId="2" shapeId="0" xr:uid="{00000000-0006-0000-1500-000008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the whole gear not just the net</t>
      </text>
    </comment>
    <comment ref="N23" authorId="3" shapeId="0" xr:uid="{00000000-0006-0000-1500-000009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ring net</t>
      </text>
    </comment>
    <comment ref="G24" authorId="4" shapeId="0" xr:uid="{00000000-0006-0000-1500-00000A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the meters are likely to be associated to the tangle net whreas no number of pots disclosed</t>
      </text>
    </comment>
    <comment ref="P34" authorId="5" shapeId="0" xr:uid="{00000000-0006-0000-1500-00000B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divided times 2 to avoid double counting and overestimate costs as the figure refers to both repair and renewal</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Solveig LARSONNEUR</author>
    <author>tc={3FE81022-50AE-422A-A867-3E01F1D39D86}</author>
    <author>tc={C4E4EE95-2533-40D7-8C9A-7F3E4188F0EA}</author>
    <author>tc={2E5B002A-E482-4EE3-9934-EB255BE46753}</author>
    <author>tc={8439BD3A-8C2B-412E-A5CF-1C9EC9AF2C9A}</author>
    <author>tc={1B222F24-BC40-4047-B037-4F872D701929}</author>
    <author>tc={B81810C1-E87C-45EA-AC11-EC9150AB92C7}</author>
    <author>tc={EB03B0A6-4A39-4492-9D6E-6807AFFE9324}</author>
    <author>tc={B342DDA8-C684-4306-9BF6-3C7A846A223F}</author>
    <author>tc={60AD353C-4861-47BC-8054-4E3CAF2B3416}</author>
  </authors>
  <commentList>
    <comment ref="J1" authorId="0" shapeId="0" xr:uid="{00000000-0006-0000-2600-000001000000}">
      <text>
        <r>
          <rPr>
            <b/>
            <sz val="9"/>
            <color indexed="81"/>
            <rFont val="Tahoma"/>
            <family val="2"/>
          </rPr>
          <t>Solveig LARSONNEUR:</t>
        </r>
        <r>
          <rPr>
            <sz val="9"/>
            <color indexed="81"/>
            <rFont val="Tahoma"/>
            <family val="2"/>
          </rPr>
          <t xml:space="preserve">
Unité renouvellement</t>
        </r>
      </text>
    </comment>
    <comment ref="K1" authorId="0" shapeId="0" xr:uid="{00000000-0006-0000-2600-000002000000}">
      <text>
        <r>
          <rPr>
            <b/>
            <sz val="9"/>
            <color indexed="81"/>
            <rFont val="Tahoma"/>
            <family val="2"/>
          </rPr>
          <t>Solveig LARSONNEUR:</t>
        </r>
        <r>
          <rPr>
            <sz val="9"/>
            <color indexed="81"/>
            <rFont val="Tahoma"/>
            <family val="2"/>
          </rPr>
          <t xml:space="preserve">
Engins de pêche renouvelés</t>
        </r>
      </text>
    </comment>
    <comment ref="L1" authorId="0" shapeId="0" xr:uid="{00000000-0006-0000-2600-000003000000}">
      <text>
        <r>
          <rPr>
            <b/>
            <sz val="9"/>
            <color indexed="81"/>
            <rFont val="Tahoma"/>
            <family val="2"/>
          </rPr>
          <t>Solveig LARSONNEUR:</t>
        </r>
        <r>
          <rPr>
            <sz val="9"/>
            <color indexed="81"/>
            <rFont val="Tahoma"/>
            <family val="2"/>
          </rPr>
          <t xml:space="preserve">
Unité jetés</t>
        </r>
      </text>
    </comment>
    <comment ref="M1" authorId="0" shapeId="0" xr:uid="{00000000-0006-0000-2600-000004000000}">
      <text>
        <r>
          <rPr>
            <b/>
            <sz val="9"/>
            <color indexed="81"/>
            <rFont val="Tahoma"/>
            <family val="2"/>
          </rPr>
          <t>Solveig LARSONNEUR:</t>
        </r>
        <r>
          <rPr>
            <sz val="9"/>
            <color indexed="81"/>
            <rFont val="Tahoma"/>
            <family val="2"/>
          </rPr>
          <t xml:space="preserve">
Engins de pêche jetés</t>
        </r>
      </text>
    </comment>
    <comment ref="N1" authorId="0" shapeId="0" xr:uid="{00000000-0006-0000-2600-000005000000}">
      <text>
        <r>
          <rPr>
            <b/>
            <sz val="9"/>
            <color indexed="81"/>
            <rFont val="Tahoma"/>
            <family val="2"/>
          </rPr>
          <t>Solveig LARSONNEUR:</t>
        </r>
        <r>
          <rPr>
            <sz val="9"/>
            <color indexed="81"/>
            <rFont val="Tahoma"/>
            <family val="2"/>
          </rPr>
          <t xml:space="preserve">
Unité perdus en mer</t>
        </r>
      </text>
    </comment>
    <comment ref="O1" authorId="0" shapeId="0" xr:uid="{00000000-0006-0000-2600-000006000000}">
      <text>
        <r>
          <rPr>
            <b/>
            <sz val="9"/>
            <color indexed="81"/>
            <rFont val="Tahoma"/>
            <family val="2"/>
          </rPr>
          <t xml:space="preserve">Solveig LARSONNEUR:
</t>
        </r>
        <r>
          <rPr>
            <sz val="9"/>
            <color indexed="81"/>
            <rFont val="Tahoma"/>
            <family val="2"/>
          </rPr>
          <t>Engins de pêche perdus en mer</t>
        </r>
      </text>
    </comment>
    <comment ref="J106" authorId="1" shapeId="0" xr:uid="{00000000-0006-0000-2600-000007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not sure unite balotts is appropriate here</t>
      </text>
    </comment>
    <comment ref="H123" authorId="2" shapeId="0" xr:uid="{00000000-0006-0000-2600-000008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crochet in french</t>
      </text>
    </comment>
    <comment ref="I125" authorId="3" shapeId="0" xr:uid="{00000000-0006-0000-2600-000009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small part of the belly only</t>
      </text>
    </comment>
    <comment ref="Q126" authorId="4" shapeId="0" xr:uid="{00000000-0006-0000-2600-00000A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ring net
Réponse :
    no contact with seafloor which limits wear and tear of ring nets unlike trawlers</t>
      </text>
    </comment>
    <comment ref="G127" authorId="5" shapeId="0" xr:uid="{00000000-0006-0000-2600-00000B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the meters are likely to be associated to the tangle net whreas no number of pots disclosed</t>
      </text>
    </comment>
    <comment ref="Q127" authorId="6" shapeId="0" xr:uid="{00000000-0006-0000-2600-00000C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pots</t>
      </text>
    </comment>
    <comment ref="J137" authorId="7" shapeId="0" xr:uid="{00000000-0006-0000-2600-00000D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(1 fleet = half km)</t>
      </text>
    </comment>
    <comment ref="J147" authorId="8" shapeId="0" xr:uid="{00000000-0006-0000-2600-00000E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(1 fleet = half km)</t>
      </text>
    </comment>
    <comment ref="Q149" authorId="9" shapeId="0" xr:uid="{00000000-0006-0000-2600-00000F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dredges</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Solveig LARSONNEUR</author>
  </authors>
  <commentList>
    <comment ref="B1" authorId="0" shapeId="0" xr:uid="{00000000-0006-0000-2800-000001000000}">
      <text>
        <r>
          <rPr>
            <b/>
            <sz val="9"/>
            <color indexed="81"/>
            <rFont val="Tahoma"/>
            <family val="2"/>
          </rPr>
          <t>Solveig LARSONNEUR:</t>
        </r>
        <r>
          <rPr>
            <sz val="9"/>
            <color indexed="81"/>
            <rFont val="Tahoma"/>
            <family val="2"/>
          </rPr>
          <t xml:space="preserve">
Country
1 : FR
2 : EN</t>
        </r>
      </text>
    </comment>
    <comment ref="P1" authorId="0" shapeId="0" xr:uid="{00000000-0006-0000-2800-000002000000}">
      <text>
        <r>
          <rPr>
            <b/>
            <sz val="9"/>
            <color indexed="81"/>
            <rFont val="Tahoma"/>
            <family val="2"/>
          </rPr>
          <t>Solveig LARSONNEUR:</t>
        </r>
        <r>
          <rPr>
            <sz val="9"/>
            <color indexed="81"/>
            <rFont val="Tahoma"/>
            <family val="2"/>
          </rPr>
          <t xml:space="preserve">
For the report : precise that questions were uploaded differently so we cannot make a comparison btw FR/EN</t>
        </r>
      </text>
    </comment>
  </commentList>
</comments>
</file>

<file path=xl/sharedStrings.xml><?xml version="1.0" encoding="utf-8"?>
<sst xmlns="http://schemas.openxmlformats.org/spreadsheetml/2006/main" count="12993" uniqueCount="2379">
  <si>
    <t>CONS1.3</t>
  </si>
  <si>
    <t>INFS1.1</t>
  </si>
  <si>
    <t>IEIP1.4</t>
  </si>
  <si>
    <t>C1.2</t>
  </si>
  <si>
    <t>LDS2.1</t>
  </si>
  <si>
    <t>UP1.4</t>
  </si>
  <si>
    <t>FUT1.3</t>
  </si>
  <si>
    <t>CONS1.6</t>
  </si>
  <si>
    <t>INFS1.4</t>
  </si>
  <si>
    <t>CONS1.11</t>
  </si>
  <si>
    <t>C1.3</t>
  </si>
  <si>
    <t>CONS1.4</t>
  </si>
  <si>
    <t>C1.8</t>
  </si>
  <si>
    <t>LDS2.3</t>
  </si>
  <si>
    <t>IEIP1.1</t>
  </si>
  <si>
    <t>FUT1.1</t>
  </si>
  <si>
    <t>CONS1.12</t>
  </si>
  <si>
    <t>C1.7</t>
  </si>
  <si>
    <t>UP1.2</t>
  </si>
  <si>
    <t>C1.4</t>
  </si>
  <si>
    <t>INFS1.2</t>
  </si>
  <si>
    <t>CONS1.2</t>
  </si>
  <si>
    <t>LDS2.2</t>
  </si>
  <si>
    <t>C1.5</t>
  </si>
  <si>
    <t>INFS1.3</t>
  </si>
  <si>
    <t>IEIP1.2</t>
  </si>
  <si>
    <t>CONS1.7</t>
  </si>
  <si>
    <t>C1.6</t>
  </si>
  <si>
    <t>INFS1.5</t>
  </si>
  <si>
    <t>CONS1.8</t>
  </si>
  <si>
    <t>C1.9</t>
  </si>
  <si>
    <t>IEIP1.3</t>
  </si>
  <si>
    <t>CONS1.9</t>
  </si>
  <si>
    <t>C1.12</t>
  </si>
  <si>
    <t>INFS1.6</t>
  </si>
  <si>
    <t>C1.10</t>
  </si>
  <si>
    <t>INFS1.7</t>
  </si>
  <si>
    <t>CONS1.10</t>
  </si>
  <si>
    <t>UP1.3</t>
  </si>
  <si>
    <t>C1.11</t>
  </si>
  <si>
    <t>CONS1.13</t>
  </si>
  <si>
    <t>FUT1.4</t>
  </si>
  <si>
    <t>C2</t>
  </si>
  <si>
    <t>C3</t>
  </si>
  <si>
    <t>Dans mon métier, mes efforts pour l'environnement me paraissent dérisoires par rapport aux méthodes pratiquées par la pêche industrielle</t>
  </si>
  <si>
    <t>Une aide financière est essentielle pour commencer à utiliser un engin de pêche biodégradable</t>
  </si>
  <si>
    <t>Dans mon métier, je ne sais pas toujours comment contribuer davantage à la préservation de l’environnement marin</t>
  </si>
  <si>
    <t>Être un des premiers à remplacer mes engins de pêche actuels par des engins de pêche biodégradables serait valorisant personnellement</t>
  </si>
  <si>
    <t>Pouvoir essayer l'engin de pêche biodégradable m'encouragerait à l'utiliser</t>
  </si>
  <si>
    <t>Je préfère utiliser les mêmes techniques et engins de pêche que les autres pêcheurs</t>
  </si>
  <si>
    <t>Je pense que cela est dans mon intérêt de préserver l’environnement marin</t>
  </si>
  <si>
    <t>Je me sens capable d’utiliser un engin de pêche biodégradable</t>
  </si>
  <si>
    <t>Dans ma profession, je me sens isolé.e dans ma volonté d'innover pour préserver l'environnement marin</t>
  </si>
  <si>
    <t>Utiliser un engin de pêche biodégradable pourrait valoriser ma pêche</t>
  </si>
  <si>
    <t>Modifier ma pratique actuelle pour passer aux engins biodégradables serait un défi intéressant pour moi</t>
  </si>
  <si>
    <t>J’aurai confiance en un engin de pêche biodégradable</t>
  </si>
  <si>
    <t>Les pêcheurs au filet (maillant/trémail)</t>
  </si>
  <si>
    <t>Les lignes dormantes (hameçons)</t>
  </si>
  <si>
    <t>Les pêcheurs à la drague</t>
  </si>
  <si>
    <t>Les autres pêcheurs</t>
  </si>
  <si>
    <t>Difficulté de réparation</t>
  </si>
  <si>
    <t>Temps de montage</t>
  </si>
  <si>
    <t>Difficulté de montage</t>
  </si>
  <si>
    <t>Durée de vie</t>
  </si>
  <si>
    <t>Efficacité (capturabilité)</t>
  </si>
  <si>
    <t>Capitaine 200</t>
  </si>
  <si>
    <t>Armateur ET Patron-pêcheur</t>
  </si>
  <si>
    <t>commission bulot</t>
  </si>
  <si>
    <t>. A voir....On ne connait outil. On ne peut pas juger pour le moment.</t>
  </si>
  <si>
    <t>Le temps de durée de vie?</t>
  </si>
  <si>
    <t>PCM</t>
  </si>
  <si>
    <t>Matelot</t>
  </si>
  <si>
    <t>Capitaine 500</t>
  </si>
  <si>
    <t>Patron-pêcheur</t>
  </si>
  <si>
    <t xml:space="preserve">Patron de pêche </t>
  </si>
  <si>
    <t>PMMI</t>
  </si>
  <si>
    <t xml:space="preserve">Ligneur de la pointe bretagne </t>
  </si>
  <si>
    <t>Mytiliculteur</t>
  </si>
  <si>
    <t>je peche pas aux filets</t>
  </si>
  <si>
    <t>Corepem les sables d'olonne</t>
  </si>
  <si>
    <t xml:space="preserve">Mécanicienne </t>
  </si>
  <si>
    <t xml:space="preserve"> Bloom</t>
  </si>
  <si>
    <t>Comité pêche je fais des prélèvement coquille st jacques</t>
  </si>
  <si>
    <t>Association Pleine Mer</t>
  </si>
  <si>
    <t>from nord</t>
  </si>
  <si>
    <t xml:space="preserve">Acav </t>
  </si>
  <si>
    <t>Crpm</t>
  </si>
  <si>
    <t>Moniteur guide de pêche</t>
  </si>
  <si>
    <t xml:space="preserve">De 50 à 60% plus courte </t>
  </si>
  <si>
    <t>Association le dauphin - partenaire MedPAN-WFF-platform Nord africaine pêche artisanal</t>
  </si>
  <si>
    <t>Ça nous demender un effort mais utile</t>
  </si>
  <si>
    <t>Puisque biodégradable plus possible C est mieux</t>
  </si>
  <si>
    <t xml:space="preserve">Avec la situation actuelle je souhaite être pris en charge par la FAO ou le FIDA ou EU ou le union africain ou l importe qu ll organisme ou la GIZ...... </t>
  </si>
  <si>
    <t>Patron côtier /</t>
  </si>
  <si>
    <t xml:space="preserve">Pêcheur à pied </t>
  </si>
  <si>
    <t xml:space="preserve">Aucun </t>
  </si>
  <si>
    <t xml:space="preserve">CDPMEM </t>
  </si>
  <si>
    <t>Armateur</t>
  </si>
  <si>
    <t>Cdpmem 29</t>
  </si>
  <si>
    <t>Prud'hommie st Cyprien port vendres. Commission Feamp. Président association ASCOP</t>
  </si>
  <si>
    <t>Difficile de juger ne connaissant pas ce matériel, sa solidité, son effort de pêche et sa durabilité</t>
  </si>
  <si>
    <t xml:space="preserve">Comité département des pêches </t>
  </si>
  <si>
    <t xml:space="preserve">Changement de matériel beaucoup plus fréquemment saut si le bio dégradables est sur 10 ou 15 ans </t>
  </si>
  <si>
    <t xml:space="preserve">Groupe de travail métier de l'hameçon comité départemental du Finistère </t>
  </si>
  <si>
    <t>cmpmoc</t>
  </si>
  <si>
    <t xml:space="preserve">comité OP apromer </t>
  </si>
  <si>
    <t>Capacitaire, hauturier, chef de quart.</t>
  </si>
  <si>
    <t>Local régional national</t>
  </si>
  <si>
    <t>Pas de recul sur toutes ces questions</t>
  </si>
  <si>
    <t>Problème de fournisseurs, accès facile au matériel à la coopérative</t>
  </si>
  <si>
    <t xml:space="preserve">sas estuaires.op bretagne </t>
  </si>
  <si>
    <t xml:space="preserve">on ne peut pas evaluer des produits inexistant </t>
  </si>
  <si>
    <t>Glacier</t>
  </si>
  <si>
    <t>Pleine Mer</t>
  </si>
  <si>
    <t>Asso bar de ligne pointe de bretagne</t>
  </si>
  <si>
    <t xml:space="preserve">Charge de travail supplémentaire aussi dans la gestion des stocks de filets s'ils se dégradent à l'air aussi : actuellement , j'ai toujours du stock d'avance ( je monte moi même les filets ) . </t>
  </si>
  <si>
    <t>Asso des Ligneurs de la pointe Bretagne, plate forme petite pêche, ong pleine mer, GT hameçon, parc naturel marin d’Iroise</t>
  </si>
  <si>
    <t xml:space="preserve">Pêcheurs d Aquitaine </t>
  </si>
  <si>
    <t>Je pense que biodégradable sera à remplacer plus régulièrement et forcément un coût peux être plus élevée car de nos un corps de ligne pour la palangre c'est style 50 e et y en faut a peu 5 pour faire une palangre alors si le biodégradable est a un prix avoisinant ce dernier cela sera trop de dépenses par rapport aux apports ( pour mon cas )</t>
  </si>
  <si>
    <t xml:space="preserve">Op comité local  coopérative la basquaise </t>
  </si>
  <si>
    <t xml:space="preserve">Bande côtière et coquillages </t>
  </si>
  <si>
    <t xml:space="preserve">Association pleine mer, pêcheur du pays Basque </t>
  </si>
  <si>
    <t>Plateforme de la petite pêche artisanale française</t>
  </si>
  <si>
    <t>president comission langoustine finister</t>
  </si>
  <si>
    <t>usur resistance du fil donc surcout du materiel</t>
  </si>
  <si>
    <t>Mécanicien</t>
  </si>
  <si>
    <t>Mécanicien 750kw</t>
  </si>
  <si>
    <t>Préfère ne pas l'indiquer</t>
  </si>
  <si>
    <t>stokage des filets après une saison de pêche pour attendre la prochaine saison</t>
  </si>
  <si>
    <t xml:space="preserve">comité regional des peches de basse normandie, plateforme petite peche </t>
  </si>
  <si>
    <t>usures dans le temps face aus elements (courant, tempetes)</t>
  </si>
  <si>
    <t>filet a renouveler plus souvent car biodégradable</t>
  </si>
  <si>
    <t xml:space="preserve">Comité la turballe </t>
  </si>
  <si>
    <t xml:space="preserve">A essayer mais sans savoir la qualité et la matière du matériel y a beaucoup de questions dont les réponses sont approximatives mais c est un bon questionnaire </t>
  </si>
  <si>
    <t>A voir</t>
  </si>
  <si>
    <t xml:space="preserve">Capitaine 1ere classe marine marchande </t>
  </si>
  <si>
    <t xml:space="preserve">op bretagne et sarl sas estuaires </t>
  </si>
  <si>
    <t>C est compliqué de répondre clairement,faite un prototype et nous serons plus en mesure de.repondre clairement pour les casiers a bulots.</t>
  </si>
  <si>
    <t>Crpmem de Normandie</t>
  </si>
  <si>
    <t>Président cdpmem 35</t>
  </si>
  <si>
    <t>Cdpmem 35</t>
  </si>
  <si>
    <t>Voir la fibre de lin pour les casiers et les filets</t>
  </si>
  <si>
    <t>on ne peut pas savoir on connaît pas</t>
  </si>
  <si>
    <t>CAP Maritime</t>
  </si>
  <si>
    <t>Pêcheurs de Bretagne / Pêche et Développement</t>
  </si>
  <si>
    <t>Commission bulot manche ouest, NFM</t>
  </si>
  <si>
    <t>Comment donner un avis sur un produit qui n’existe pas ?</t>
  </si>
  <si>
    <t>Commission filelleur</t>
  </si>
  <si>
    <t xml:space="preserve">Ne connaissant pas l'engin de pêche biodegradable il n'est pas facile de répondre à toute les question  </t>
  </si>
  <si>
    <t>Ex pecheur President</t>
  </si>
  <si>
    <t>Second capitaine</t>
  </si>
  <si>
    <t xml:space="preserve">Terres Australes et Antarctique Française </t>
  </si>
  <si>
    <t>Patron de pêche</t>
  </si>
  <si>
    <t xml:space="preserve">Csa plongée </t>
  </si>
  <si>
    <t xml:space="preserve">Capitaine de pêche </t>
  </si>
  <si>
    <t>Clpmem 29</t>
  </si>
  <si>
    <t>Armateur ET Matelot</t>
  </si>
  <si>
    <t>commission Langoustines au CDPMEM</t>
  </si>
  <si>
    <t xml:space="preserve">difficile de repondre sans connaitre les engins biodegradables </t>
  </si>
  <si>
    <t xml:space="preserve">Comité peche du Morbihan </t>
  </si>
  <si>
    <t xml:space="preserve">Faudrais essayer plutôt que de faire des questionnaires </t>
  </si>
  <si>
    <t xml:space="preserve">Golf de Gascogne </t>
  </si>
  <si>
    <t>WCCFP</t>
  </si>
  <si>
    <t>LDS1</t>
  </si>
  <si>
    <t>Poste occupé</t>
  </si>
  <si>
    <t>Étiquettes de lignes</t>
  </si>
  <si>
    <t>(vide)</t>
  </si>
  <si>
    <t>Total général</t>
  </si>
  <si>
    <t>Nombre de LDS1</t>
  </si>
  <si>
    <t>Autre</t>
  </si>
  <si>
    <t>Lieutenant</t>
  </si>
  <si>
    <t>Détails</t>
  </si>
  <si>
    <t>Trémail exclusif</t>
  </si>
  <si>
    <t>Maillant exclusif</t>
  </si>
  <si>
    <t>Partie acceptabilité</t>
  </si>
  <si>
    <t>Etes-vous engagé.e dans différentes commissions, associations ou comités de pêche ?</t>
  </si>
  <si>
    <t>C’est important pour moi de contribuer à une pêche qui préserve l’environnement marin </t>
  </si>
  <si>
    <t>1 = pas du tout d'accord</t>
  </si>
  <si>
    <t>2 = pas d'accord</t>
  </si>
  <si>
    <t>3 = ni d'accord, ni pas d'accord</t>
  </si>
  <si>
    <t>4 = d'accord</t>
  </si>
  <si>
    <t>5 = tout à fait d'accord</t>
  </si>
  <si>
    <t>Les autres pêcheurs utilisant les mêmes engins et les mêmes techniques de pêche que moi sont intéressés par des équipements préservant l'environnement marin</t>
  </si>
  <si>
    <t>Je parle souvent aux autres pêcheurs des techniques et engins de pêche pour une pêche durable et responsable</t>
  </si>
  <si>
    <t>Utiliser un engin de pêche biodégradable sera compatible avec mon activité</t>
  </si>
  <si>
    <t>Passer de l'utilisation de mon engin de pêche actuel à un engin de pêche biodégradable va modifier mes habitudes en mer</t>
  </si>
  <si>
    <t>C’est important que ma famille approuve mes choix de techniques et d’engins de pêche</t>
  </si>
  <si>
    <t>CONS1.1</t>
  </si>
  <si>
    <t>J'aime savoir ce qu'il faut faire pour réduire les effets de l’activité de pêche sur l’environnement marin</t>
  </si>
  <si>
    <t>Si on me garantit qu’un engin biodégradable est aussi pêchant que mon engin de pêche actuel, ça m’encouragerait à l’utiliser</t>
  </si>
  <si>
    <t>De manière générale, je fais en sorte de contrôler mon impact sur l’environnement</t>
  </si>
  <si>
    <t>Utiliser un engin de pêche biodégradable pourrait valoriser l’image des pêcheurs auprès du grand public</t>
  </si>
  <si>
    <t>Dans une discussion concernant les techniques et choix d'engins de pêche, le plus souvent je parviens à convaincre mes collègues</t>
  </si>
  <si>
    <t>Un engin de pêche biodégradable serait aussi facile à utiliser que mon engin de pêche actuel</t>
  </si>
  <si>
    <t>J'aime en savoir plus sur les nouvelles techniques et technologies de pêche permettant de réduire l’effet de mon activité sur l’environnement marin</t>
  </si>
  <si>
    <t>Utiliser un engin de pêche biodégradable pourrait favoriser la protection des ressources marines (ex : en cas de perte de l’engin de pêche)</t>
  </si>
  <si>
    <t>Je pense qu’un engin de pêche biodégradable sera aussi pêchant qu'un engin conventionnel</t>
  </si>
  <si>
    <t>CON1.2</t>
  </si>
  <si>
    <t>Toujours faire des efforts pour mieux maîtriser mon impact sur l’environnement marin, c’est pénible</t>
  </si>
  <si>
    <t>Les autres pêcheurs me considèrent comme étant de bons conseils en ce qui concerne les techniques et choix d'engins de pêche</t>
  </si>
  <si>
    <t>Savoir que je peux avoir du soutien (autres pêcheurs, comités de pêche) m’encouragerait à utiliser un engin de pêche biodégradable</t>
  </si>
  <si>
    <t>C’est important pour moi d’avoir l’approbation des autres pêcheurs quant à mes choix de techniques et d’engins de pêche</t>
  </si>
  <si>
    <t>Je pense que je développerai de nouvelles compétences en utilisant un engin de pêche biodégradable</t>
  </si>
  <si>
    <t>Utiliser un engin de pêche biodégradable pourrait contribuer à pérenniser l’avenir de ma profession</t>
  </si>
  <si>
    <t>Les attentes de la clientèle peuvent influencer mes choix de techniques et d’engins de pêche</t>
  </si>
  <si>
    <t>Dans mon travail, ça me dérange d’avoir peu le contrôle de mon impact sur l’environnement</t>
  </si>
  <si>
    <r>
      <t xml:space="preserve">Utiliser un engin de pêche biodégradable pourrait participer à réduire la pêche fantôme </t>
    </r>
    <r>
      <rPr>
        <i/>
        <sz val="11"/>
        <color rgb="FF000000"/>
        <rFont val="Calibri"/>
        <family val="2"/>
        <scheme val="minor"/>
      </rPr>
      <t>(un engin de pêche perdu continue à pêcher, ce qui est appelé pêche fantôme)</t>
    </r>
  </si>
  <si>
    <t>Si je change mon engin de pêche actuel par un engin biodégradable et qu’on n’en parle pas (média ; presse etc.), je serais déçu</t>
  </si>
  <si>
    <t>Pour moi, utiliser un engin de pêche biodégradable me permettrait de développer mes connaissances en matière de techniques de pêche</t>
  </si>
  <si>
    <t>Les efforts pour une pêche durable et responsable, je n'en parle pas autour de moi, ça peut être conflictuel</t>
  </si>
  <si>
    <t>Pour moi, un engin de pêche biodégradable serait aussi solide (résistant à l'eau, au soleil, aux crustacés) qu'un engin de pêche conventionnel</t>
  </si>
  <si>
    <t>Si j’utilise des engins de pêche biodégradables, je le ferai pour mes enfants ou les futures générations</t>
  </si>
  <si>
    <t>INTU1.</t>
  </si>
  <si>
    <t>Je souhaiterai pouvoir utiliser un engin de pêche biodégradable dans les mois à venir</t>
  </si>
  <si>
    <t>Questions</t>
  </si>
  <si>
    <t>Codes de question</t>
  </si>
  <si>
    <t>1 = Oui</t>
  </si>
  <si>
    <t>2 = Non</t>
  </si>
  <si>
    <t>Codes et modalités de réponse</t>
  </si>
  <si>
    <t>INFS2.</t>
  </si>
  <si>
    <t>Je pense que les personnes ou groupes de personnes suivants sont favorables à mon utilisation d’un engin de pêche biodégradable :</t>
  </si>
  <si>
    <t>INFS2.1</t>
  </si>
  <si>
    <t>INFS2.2</t>
  </si>
  <si>
    <t>INFS2.3</t>
  </si>
  <si>
    <t>INFS2.4</t>
  </si>
  <si>
    <t>INFS2.5</t>
  </si>
  <si>
    <t>INFS2.6</t>
  </si>
  <si>
    <t>INFS2.7</t>
  </si>
  <si>
    <t>INFS2.8</t>
  </si>
  <si>
    <t>Les pêcheurs au casier</t>
  </si>
  <si>
    <t>Les pêcheurs au chalut (fond ou pélagique)</t>
  </si>
  <si>
    <t>Les pêcheurs à la senne/ bolinche</t>
  </si>
  <si>
    <t>Les pêcheurs aux lignes de traine</t>
  </si>
  <si>
    <t>L'ancienne génération</t>
  </si>
  <si>
    <t>La jeune génération</t>
  </si>
  <si>
    <t>Ma famille</t>
  </si>
  <si>
    <t>Ma clientèle</t>
  </si>
  <si>
    <t>Les écologistes</t>
  </si>
  <si>
    <t>INFS2.9</t>
  </si>
  <si>
    <t>INFS2.10</t>
  </si>
  <si>
    <t>INFS2.11</t>
  </si>
  <si>
    <t>INFS2.12</t>
  </si>
  <si>
    <t>INFS2.13</t>
  </si>
  <si>
    <t>Utiliser un engin de pêche biodégradable me demandera une charge de travail supplémentaire par rapport à l'utilisation des engins non biodégradables en matière de :</t>
  </si>
  <si>
    <t>Temps de réparation</t>
  </si>
  <si>
    <t>Fréquence de remplacement/réparation</t>
  </si>
  <si>
    <t>FUT1.4.1</t>
  </si>
  <si>
    <t>FUT1.4.2</t>
  </si>
  <si>
    <t>FUT1.4.3</t>
  </si>
  <si>
    <t>FUT1.4.4</t>
  </si>
  <si>
    <t>FUT1.4.5</t>
  </si>
  <si>
    <t>UP2.</t>
  </si>
  <si>
    <t>Pourriez-vous classer par ordre d’importance les informations qui seraient, selon vous, à connaître pour utiliser un engin biodégradable ? </t>
  </si>
  <si>
    <t>Coût</t>
  </si>
  <si>
    <t>Solidité</t>
  </si>
  <si>
    <t>Impacts sur la charge de travail (heures d'atelier, réparations, montage)</t>
  </si>
  <si>
    <t>La réglementation associée</t>
  </si>
  <si>
    <t>Autres</t>
  </si>
  <si>
    <t>1 = la plus importante</t>
  </si>
  <si>
    <t>5 = la moins importante</t>
  </si>
  <si>
    <t>3 = plutôt importante</t>
  </si>
  <si>
    <t>2 = très importante</t>
  </si>
  <si>
    <t>4 = peu importante</t>
  </si>
  <si>
    <t>UP2.1</t>
  </si>
  <si>
    <t>UP2.2</t>
  </si>
  <si>
    <t>UP2.3</t>
  </si>
  <si>
    <t>UP2.4</t>
  </si>
  <si>
    <t>UP2.5</t>
  </si>
  <si>
    <t>UP2.6</t>
  </si>
  <si>
    <t xml:space="preserve">S’il est possible de créer une version biodégradable de votre engin de pêche actuel (même capacité de pêche, prix proportionnel à la durée de vie, etc.), vous seriez prêt à adopter un EPB d’une durée de vie </t>
  </si>
  <si>
    <t>C2.</t>
  </si>
  <si>
    <t>S’il est possible de créer une version biodégradable de votre engin de pêche actuel (même capacité de pêche, même durée de vie, etc.), combien seriez-vous prêts à payer comparé à votre engin actuel ?</t>
  </si>
  <si>
    <t>C3.</t>
  </si>
  <si>
    <t>Pourriez-vous évaluer sur une échelle de 1 à 5, chacun des éléments du tableau suivant qui influencerait votre décision d'investir dans des engins de pêche biodégradables ou de les adopter</t>
  </si>
  <si>
    <t>C4.</t>
  </si>
  <si>
    <t>C4.1</t>
  </si>
  <si>
    <t>La résistance </t>
  </si>
  <si>
    <t>Poids </t>
  </si>
  <si>
    <t>Encombrement et capacité de stockage</t>
  </si>
  <si>
    <t>Réparabilité</t>
  </si>
  <si>
    <t>Incitations financières à l'achat</t>
  </si>
  <si>
    <t>La volonté des consommateurs de payer plus cher pour acheter du poisson pêché en utilisant un engin de pêche biodégradable</t>
  </si>
  <si>
    <t>C4.2</t>
  </si>
  <si>
    <t>C4.3</t>
  </si>
  <si>
    <t>C4.4</t>
  </si>
  <si>
    <t>C4.5</t>
  </si>
  <si>
    <t>C4.6</t>
  </si>
  <si>
    <t>C4.7</t>
  </si>
  <si>
    <t>C4.8</t>
  </si>
  <si>
    <t>C4.9</t>
  </si>
  <si>
    <t>P</t>
  </si>
  <si>
    <t>FUT1.4.6</t>
  </si>
  <si>
    <t>1 = Armateur et patron-pêcheur</t>
  </si>
  <si>
    <t>2 = Patron-pêcheur</t>
  </si>
  <si>
    <t>3 = Armateur</t>
  </si>
  <si>
    <t>4 = Matelot</t>
  </si>
  <si>
    <t>A1.</t>
  </si>
  <si>
    <t>A2.</t>
  </si>
  <si>
    <t>A3.</t>
  </si>
  <si>
    <t>Polyvalent trémail</t>
  </si>
  <si>
    <t>A4.</t>
  </si>
  <si>
    <t>Polyvalent maillant</t>
  </si>
  <si>
    <t>A5.</t>
  </si>
  <si>
    <t>1 = équivalente </t>
  </si>
  <si>
    <t>6 = Autre (préciser) :</t>
  </si>
  <si>
    <t>1 = pas de surcoût</t>
  </si>
  <si>
    <t>2 = entre 1% et 5% de plus</t>
  </si>
  <si>
    <t>3 = entre 5% et 10% de plus</t>
  </si>
  <si>
    <t>4 = entre 10% et 15% de plus</t>
  </si>
  <si>
    <t>5 = entre 15% et 20% de plus</t>
  </si>
  <si>
    <t>ID</t>
  </si>
  <si>
    <t>ACTIVITE</t>
  </si>
  <si>
    <t>AGE</t>
  </si>
  <si>
    <t>SEXE</t>
  </si>
  <si>
    <t>DIPLÔME</t>
  </si>
  <si>
    <t>Age</t>
  </si>
  <si>
    <t>Sexe</t>
  </si>
  <si>
    <t>Diplôme</t>
  </si>
  <si>
    <t>1 = 18-24</t>
  </si>
  <si>
    <t>2 = 25-34</t>
  </si>
  <si>
    <t>3 = 35-44</t>
  </si>
  <si>
    <t>4 = 45-54</t>
  </si>
  <si>
    <t>5 = 55-64</t>
  </si>
  <si>
    <t>1 = Homme</t>
  </si>
  <si>
    <t>2 = Femme</t>
  </si>
  <si>
    <t xml:space="preserve">Comité des pêches Mal1n </t>
  </si>
  <si>
    <t xml:space="preserve">on sent bien que le questionnaire et orienter pour les filets.mais on ne peut savoir sans avoir tester. mais un grand 1 o bio degradable pour les filets si on arrive a garder les performances requisent. </t>
  </si>
  <si>
    <t xml:space="preserve">Comment connaître les réponses à un matériel 2 connu ? Je ne vois pas comment répondre à cette série </t>
  </si>
  <si>
    <t>5 = extrêment influent</t>
  </si>
  <si>
    <t>1 = pas du tout influent</t>
  </si>
  <si>
    <t>2 = peu influent</t>
  </si>
  <si>
    <t>3 = assez influent</t>
  </si>
  <si>
    <t>4 = très influent</t>
  </si>
  <si>
    <t xml:space="preserve">Président station SNSM ancien 1 </t>
  </si>
  <si>
    <t xml:space="preserve">technique de pêche ancien patron 3 </t>
  </si>
  <si>
    <t>3 ET 4</t>
  </si>
  <si>
    <t>2 = entre 1 et 5% plus courte</t>
  </si>
  <si>
    <t>3 = entre 5 et 10% plus courte</t>
  </si>
  <si>
    <t>4 = entre 10 et 15% plus courte</t>
  </si>
  <si>
    <t>5 = entre 15 et 20% plus courte</t>
  </si>
  <si>
    <t>"J'accepte" volet technique</t>
  </si>
  <si>
    <t>Si vous pensez que les engins de pêche perdus, abandonnés ou jetés en mer ont un impact ou un coût sur votre entreprise, pouvez-vous expliquer pourquoi et comment ? (ex : perte de temps, perte de pêche etc.)</t>
  </si>
  <si>
    <t>Certificat de matelot</t>
  </si>
  <si>
    <t xml:space="preserve">Lieutenant de peche </t>
  </si>
  <si>
    <t>Laurent</t>
  </si>
  <si>
    <t>Dimitri</t>
  </si>
  <si>
    <t>Steven</t>
  </si>
  <si>
    <t>TB</t>
  </si>
  <si>
    <t>david</t>
  </si>
  <si>
    <t xml:space="preserve">Cam, capacitaire, lieutenant de pêche, pcm </t>
  </si>
  <si>
    <t>PA1.1</t>
  </si>
  <si>
    <t>PA1.2</t>
  </si>
  <si>
    <t>PA1.3</t>
  </si>
  <si>
    <t>PA1.4</t>
  </si>
  <si>
    <t>PA1.5</t>
  </si>
  <si>
    <t>PA1.6</t>
  </si>
  <si>
    <t>PA1.7</t>
  </si>
  <si>
    <t>PA1.8</t>
  </si>
  <si>
    <t>PA1.9</t>
  </si>
  <si>
    <t>PA1.10</t>
  </si>
  <si>
    <t>PA1.11</t>
  </si>
  <si>
    <t>PA1.12</t>
  </si>
  <si>
    <t>PA1.13</t>
  </si>
  <si>
    <t>PA1.14</t>
  </si>
  <si>
    <t>PA1.15</t>
  </si>
  <si>
    <t>PA1.16</t>
  </si>
  <si>
    <t>PA1.17</t>
  </si>
  <si>
    <t>PA2</t>
  </si>
  <si>
    <t>PA2.1</t>
  </si>
  <si>
    <t>PA2.2</t>
  </si>
  <si>
    <t>PA2.3</t>
  </si>
  <si>
    <t>PA2.4</t>
  </si>
  <si>
    <t>PA2.5</t>
  </si>
  <si>
    <t>PA2.6</t>
  </si>
  <si>
    <t>PA2.7</t>
  </si>
  <si>
    <t>PA2.8</t>
  </si>
  <si>
    <t>PA2.9</t>
  </si>
  <si>
    <t>PA2.10</t>
  </si>
  <si>
    <t>PA2.11</t>
  </si>
  <si>
    <t>PA2.12</t>
  </si>
  <si>
    <t>PA2.13</t>
  </si>
  <si>
    <t>PA2.14</t>
  </si>
  <si>
    <t>PA2.15</t>
  </si>
  <si>
    <t>PA2.16</t>
  </si>
  <si>
    <t>C1</t>
  </si>
  <si>
    <t>R1</t>
  </si>
  <si>
    <t>R2</t>
  </si>
  <si>
    <t>J1</t>
  </si>
  <si>
    <t>J2</t>
  </si>
  <si>
    <t>P1</t>
  </si>
  <si>
    <t>P2</t>
  </si>
  <si>
    <t>EPU1</t>
  </si>
  <si>
    <t>EPU2</t>
  </si>
  <si>
    <t>EPU3</t>
  </si>
  <si>
    <t>EPU4</t>
  </si>
  <si>
    <t>ALDFG1.1</t>
  </si>
  <si>
    <t>ALDFG1.2</t>
  </si>
  <si>
    <t>ALDFG1.3</t>
  </si>
  <si>
    <t>ALDFG1.4</t>
  </si>
  <si>
    <t>ALDFG1.5</t>
  </si>
  <si>
    <t>ALDFG1.6</t>
  </si>
  <si>
    <t>ALDFG1.7</t>
  </si>
  <si>
    <t>ALDFG2</t>
  </si>
  <si>
    <t>ALDFG3</t>
  </si>
  <si>
    <t>ALDFG4</t>
  </si>
  <si>
    <t>ALDFG5</t>
  </si>
  <si>
    <t>ALDFG6</t>
  </si>
  <si>
    <t>CACPP</t>
  </si>
  <si>
    <t>ALDFG3.1</t>
  </si>
  <si>
    <t>ALDFG5.1</t>
  </si>
  <si>
    <t>EXPERIENCE</t>
  </si>
  <si>
    <t>PA</t>
  </si>
  <si>
    <t>Profil de l'activité</t>
  </si>
  <si>
    <t>Type engin</t>
  </si>
  <si>
    <t>1 = Actif</t>
  </si>
  <si>
    <t>2 = Passif</t>
  </si>
  <si>
    <t>Code 1</t>
  </si>
  <si>
    <t>Ouvert</t>
  </si>
  <si>
    <t>Métier 1</t>
  </si>
  <si>
    <t>Unité de mesure Quantité 1</t>
  </si>
  <si>
    <t>Quantité possédée 1 (unité ou mètres)</t>
  </si>
  <si>
    <t>Caractéristique 1</t>
  </si>
  <si>
    <t>Code espèce cible 1</t>
  </si>
  <si>
    <t>Espèce cible 1</t>
  </si>
  <si>
    <t>Période activité 1</t>
  </si>
  <si>
    <t>Durée activité 1 (mois) = 1saison</t>
  </si>
  <si>
    <t>Nombre de jours mer 1/an</t>
  </si>
  <si>
    <t>Unité mesure perte 1</t>
  </si>
  <si>
    <t>Qté engin perdu 1/an  (unité,mètre)</t>
  </si>
  <si>
    <t>Unité mesure durée vie engin 1</t>
  </si>
  <si>
    <t xml:space="preserve">Durée de vie engin 1 </t>
  </si>
  <si>
    <t>Unité coût achat</t>
  </si>
  <si>
    <r>
      <t xml:space="preserve">Coût d'achat neuf 1 en </t>
    </r>
    <r>
      <rPr>
        <b/>
        <sz val="11"/>
        <color theme="1"/>
        <rFont val="Calibri"/>
        <family val="2"/>
      </rPr>
      <t xml:space="preserve">€ </t>
    </r>
    <r>
      <rPr>
        <b/>
        <sz val="11"/>
        <color theme="1"/>
        <rFont val="Calibri"/>
        <family val="2"/>
        <scheme val="minor"/>
      </rPr>
      <t>(FPO : unit / GTR-GTN : 100m/ SX-OTM-OTB : unit / LL : 1000m)</t>
    </r>
  </si>
  <si>
    <t>Polyvalence</t>
  </si>
  <si>
    <t>Code 2</t>
  </si>
  <si>
    <t>Métier 2</t>
  </si>
  <si>
    <t>Unité de mesure Qté 2</t>
  </si>
  <si>
    <t>Quantité engin possédé 2 (unité ou mètre)</t>
  </si>
  <si>
    <t>Caractéristique 2</t>
  </si>
  <si>
    <t>Code espèce cible 2</t>
  </si>
  <si>
    <t>Espèce cible 2</t>
  </si>
  <si>
    <t>Période activité 2</t>
  </si>
  <si>
    <t>Durée activité 2 (mois) (= 1 saison)</t>
  </si>
  <si>
    <t>Nombre de jour mer 2 /an</t>
  </si>
  <si>
    <t>Unité de mesure pertes 2</t>
  </si>
  <si>
    <t>Quantité perdue / an 2 (unités ou mètres)</t>
  </si>
  <si>
    <t>Unité durée engin 2</t>
  </si>
  <si>
    <t>Durée de vie engin 2 (année)</t>
  </si>
  <si>
    <t>Unité coût achat (€)2</t>
  </si>
  <si>
    <t>Coût d'achat neuf 2 (FPO : unit / GTR-GTN : 100m/ SX-OTM-OTB : unit / LL : 1000m / LHP : ligne)</t>
  </si>
  <si>
    <t>Coût Réparation Annuel</t>
  </si>
  <si>
    <t>Coût Renouvellement Annuel</t>
  </si>
  <si>
    <t>Coût Perte en mer Annuel</t>
  </si>
  <si>
    <t>Unité Renouvellement</t>
  </si>
  <si>
    <t>Engins de pêche renouvelés</t>
  </si>
  <si>
    <t>Unités Jetés</t>
  </si>
  <si>
    <t>Engins de pêche jetés</t>
  </si>
  <si>
    <t>Unité Perdus en mer</t>
  </si>
  <si>
    <t>Engins de pêche perdus en mer</t>
  </si>
  <si>
    <t>A l'endroit où vous accostez, quelles sont les installations actuellement disponibles pour la gestion de vos engins de pêche usagés ?</t>
  </si>
  <si>
    <t>Connaissance d'une réglementation /gestion EPU: oui/non</t>
  </si>
  <si>
    <t>3 = Si oui, Précisez</t>
  </si>
  <si>
    <t>Seriez-vous pour la mise en place d’un système de tri sélectif pour vos engins de pêche usagés, et la création d’une filière de recyclage spécifique ?</t>
  </si>
  <si>
    <t>Si vous êtes pour la mise en place d’un système de tri sélectif pour vos engins de pêche usagés, et la création d’une filière de recyclage spécifique ; pouvez-vous expliquer votre réponse en quelques mots :</t>
  </si>
  <si>
    <t>ALDFG1</t>
  </si>
  <si>
    <t>D’après vous, quelles sont les causes des engins de pêche perdus, abandonnés ou jetés en mer ?</t>
  </si>
  <si>
    <t>Mauvaises organisations de la gestion des déchets par les service portuaires (ex : manque de moyens humains etc.)</t>
  </si>
  <si>
    <t>Installations de recyclage inadéquates (ex : nb de bennes de tri insuffisantes)</t>
  </si>
  <si>
    <t>Manque de sensibilisation et de formation</t>
  </si>
  <si>
    <t>Rejet délibéré</t>
  </si>
  <si>
    <t>Mauvaises conditions météorologiques</t>
  </si>
  <si>
    <t>Coûts excessifs de récupération (temps ; matériel)</t>
  </si>
  <si>
    <t>Autre (merci de spécifier)</t>
  </si>
  <si>
    <t>Rencontrez-vous des engins de pêche perdus, abandonnés ou jetés en mer ?</t>
  </si>
  <si>
    <t>Si vous rencontrez des engins de pêche perdus, abandonnés ou jetés en mer ; que faites-vous avec ?</t>
  </si>
  <si>
    <t>1 = Je le ramène à terre pour l'éliminer</t>
  </si>
  <si>
    <t>2 = Je le laisse là où je l’ai observé</t>
  </si>
  <si>
    <t>3 = Je reporte la localisation aux autorités compétentes</t>
  </si>
  <si>
    <t>4 = Si je les ai pêchés, malheureusement je ne peux pas les ramener et je suis obligé de les rejeter en mer</t>
  </si>
  <si>
    <t>5 = Autre (merci de spécifier)</t>
  </si>
  <si>
    <t>A quelle fréquence rencontrez-vous des engins de pêche perdus, abandonnés ou jetés en mer ?</t>
  </si>
  <si>
    <t>1 = Une fois par semaine</t>
  </si>
  <si>
    <t>2 = Plusieurs fois par semaine</t>
  </si>
  <si>
    <t>3 = Une fois par mois</t>
  </si>
  <si>
    <t>4 = Plusieurs fois par mois</t>
  </si>
  <si>
    <t>5 = Une fois par an</t>
  </si>
  <si>
    <t>6 = Plusieurs fois par an</t>
  </si>
  <si>
    <t>7 = Pas sûr / Je ne sais pas</t>
  </si>
  <si>
    <t>Quand vous rencontrez des engins de pêche perdus, abandonnés ou jetés en mer ; ce sont des :</t>
  </si>
  <si>
    <t>1 = Filets</t>
  </si>
  <si>
    <t>2 = Casiers</t>
  </si>
  <si>
    <t>3 = Chaluts</t>
  </si>
  <si>
    <t>4 = Lignes</t>
  </si>
  <si>
    <t>5 = Lests</t>
  </si>
  <si>
    <t>6 = Cordages</t>
  </si>
  <si>
    <t>7 = Flotteurs</t>
  </si>
  <si>
    <t>8 = Petits matériels (gants etc.)</t>
  </si>
  <si>
    <t>9 = Autres (merci de spécifier)</t>
  </si>
  <si>
    <t>Pensez-vous que les engins de pêche perdus, abandonnés ou jetés en mer ont un impact ou un coût sur votre entreprise ?</t>
  </si>
  <si>
    <t>ALDFG7</t>
  </si>
  <si>
    <t>R</t>
  </si>
  <si>
    <t>Région</t>
  </si>
  <si>
    <t>1 = Bretagne</t>
  </si>
  <si>
    <t>2 = Normandie</t>
  </si>
  <si>
    <t>3 = Hauts de France</t>
  </si>
  <si>
    <t>4 = Autre</t>
  </si>
  <si>
    <t>Taille du bateau</t>
  </si>
  <si>
    <t>1 = &lt; 7m</t>
  </si>
  <si>
    <t>2 = 7-10m</t>
  </si>
  <si>
    <t>3 = 10-12m</t>
  </si>
  <si>
    <t>4 = 12-15m</t>
  </si>
  <si>
    <t>5 = 15-18m</t>
  </si>
  <si>
    <t>6 = 18-24m</t>
  </si>
  <si>
    <t>7 = &gt; 24m</t>
  </si>
  <si>
    <t>A1</t>
  </si>
  <si>
    <t>A2</t>
  </si>
  <si>
    <t>A3</t>
  </si>
  <si>
    <t>A4</t>
  </si>
  <si>
    <t>A5</t>
  </si>
  <si>
    <t>Si vous avez d’autres suggestions/informations à apporter, n’hésitez pas à les inscrire ici :</t>
  </si>
  <si>
    <t xml:space="preserve">Aucune mais surtout bon courage... </t>
  </si>
  <si>
    <t>Filet trémail, casier, ligne, filet maillant, senne pour le hareng en Novembre</t>
  </si>
  <si>
    <t>mètre</t>
  </si>
  <si>
    <t>Dépend du poisson ciblé (perte : 2000 m à peu près car les coquillards et les chalutiers mangent nos zones)</t>
  </si>
  <si>
    <t>SOL/PLE/TUR/RAIE</t>
  </si>
  <si>
    <t>SOLE [janvier - décembre] / CARRELET/RAIE/TURBOT (espèces variant selon saison)</t>
  </si>
  <si>
    <t>Toute l'annee</t>
  </si>
  <si>
    <t>mois</t>
  </si>
  <si>
    <t>100 mètres</t>
  </si>
  <si>
    <t>FPO</t>
  </si>
  <si>
    <t>Casier</t>
  </si>
  <si>
    <t>WHE/ CTC</t>
  </si>
  <si>
    <t>Bulot/seiche</t>
  </si>
  <si>
    <t>WHE [février-décembre] CTC [mai-juin]</t>
  </si>
  <si>
    <t>11/2</t>
  </si>
  <si>
    <t>unité</t>
  </si>
  <si>
    <t>année</t>
  </si>
  <si>
    <t>mètres</t>
  </si>
  <si>
    <t>Chacun doit gérer son matériel</t>
  </si>
  <si>
    <t>Gérer les plastiques: corde nylon</t>
  </si>
  <si>
    <t xml:space="preserve">Impossibilité de récupération des morceaux coupés et trainés par les chalutiers et les coquillards </t>
  </si>
  <si>
    <t>C'est sur la plage qu'on les rencontre, lorsqu'ils sont rejetés par la mer.</t>
  </si>
  <si>
    <t xml:space="preserve">Des bouées, des barres de pavillon... </t>
  </si>
  <si>
    <t>GTR</t>
  </si>
  <si>
    <t>Trémail</t>
  </si>
  <si>
    <t>non précisé</t>
  </si>
  <si>
    <t>LIO/SCR/CTC</t>
  </si>
  <si>
    <t>ETRILLE/ARAIGNEE/SEICHE</t>
  </si>
  <si>
    <t>?</t>
  </si>
  <si>
    <t>LTL</t>
  </si>
  <si>
    <t xml:space="preserve">Ligne de traîne </t>
  </si>
  <si>
    <t xml:space="preserve">20 hameçons </t>
  </si>
  <si>
    <t>BSS</t>
  </si>
  <si>
    <t>BAR</t>
  </si>
  <si>
    <t>[mai-octobre]</t>
  </si>
  <si>
    <t xml:space="preserve">Perte de temps coût (ex bout dans l hélice) </t>
  </si>
  <si>
    <t>LHP</t>
  </si>
  <si>
    <t>Ligne à main</t>
  </si>
  <si>
    <t>10 hameçons par ligne</t>
  </si>
  <si>
    <t>[avril-décembre]</t>
  </si>
  <si>
    <t>leures</t>
  </si>
  <si>
    <t>semaine</t>
  </si>
  <si>
    <t>Ligne à la canne</t>
  </si>
  <si>
    <t xml:space="preserve">Canne à pêche </t>
  </si>
  <si>
    <t>BRB</t>
  </si>
  <si>
    <t>DORADE GRISE</t>
  </si>
  <si>
    <t>[avril-octobre]</t>
  </si>
  <si>
    <t>DORADE GRISE (GRISET)</t>
  </si>
  <si>
    <t>[mars-novembre]</t>
  </si>
  <si>
    <t>100 m long x 1,60 m hauteur</t>
  </si>
  <si>
    <t>SOL</t>
  </si>
  <si>
    <t>SOLE</t>
  </si>
  <si>
    <t>[janvier-décembre]</t>
  </si>
  <si>
    <t>DRB</t>
  </si>
  <si>
    <t>Drague</t>
  </si>
  <si>
    <t>Diamètre anneaux 97 mm</t>
  </si>
  <si>
    <t>SCE</t>
  </si>
  <si>
    <t>[octobre-mai]</t>
  </si>
  <si>
    <t>Pour désengorger les port de pêche avc le vieux matériel qui pourri</t>
  </si>
  <si>
    <t>Morceau de chalut enfin on trouve de tout ferraille etc</t>
  </si>
  <si>
    <t>Exemples :tremail sur toute les drague donc drague bouché et qui n'a pas péché donc 1trai perdu et sa plusieurs fois ds la semaine donc nous les remontons à bord pour les jeté ds les containers à Quai 😡😡</t>
  </si>
  <si>
    <t>300 m</t>
  </si>
  <si>
    <t>BSS/SOL</t>
  </si>
  <si>
    <t>BAR/SOLE</t>
  </si>
  <si>
    <t>LL</t>
  </si>
  <si>
    <t>Palangre</t>
  </si>
  <si>
    <t>hameçons</t>
  </si>
  <si>
    <t>100 mètre</t>
  </si>
  <si>
    <t xml:space="preserve">Quand possible </t>
  </si>
  <si>
    <t>Filet droit et trémail</t>
  </si>
  <si>
    <t>50 m de filet maillant en maille de 55 et 60, 50 m de trémail à raie</t>
  </si>
  <si>
    <t>RJ…</t>
  </si>
  <si>
    <t>MULTIPLES</t>
  </si>
  <si>
    <t>Ligne à canne</t>
  </si>
  <si>
    <t xml:space="preserve">Variable </t>
  </si>
  <si>
    <t xml:space="preserve">Variable selon les saisons. </t>
  </si>
  <si>
    <t xml:space="preserve">Des containers existent déjà. </t>
  </si>
  <si>
    <t xml:space="preserve">Perte d’exploitation. </t>
  </si>
  <si>
    <t>100 m*100 m mailles étirées</t>
  </si>
  <si>
    <t>[juillet-décembre]</t>
  </si>
  <si>
    <t>Ligne de traîne</t>
  </si>
  <si>
    <t>Tresses et monofilament</t>
  </si>
  <si>
    <t>[mai-décembre]</t>
  </si>
  <si>
    <t>kilogramme</t>
  </si>
  <si>
    <t>loi n°2020-105 du 10 février 2020</t>
  </si>
  <si>
    <t xml:space="preserve">Je suis prêt à participer à la mise en place d'une économie circulaire pour le recyclage des engins de pêche usagés. </t>
  </si>
  <si>
    <t>Perte de temps et de pêche, casse de matériels, danger d'accident, risques à la navigation...</t>
  </si>
  <si>
    <t>Palangre, filet dérivant</t>
  </si>
  <si>
    <t>SWO/TUN</t>
  </si>
  <si>
    <t>ESPADON/THON</t>
  </si>
  <si>
    <t>kilogrammes</t>
  </si>
  <si>
    <t xml:space="preserve">Il me forme pour ça :)) </t>
  </si>
  <si>
    <t>Palongre perdu</t>
  </si>
  <si>
    <t xml:space="preserve">Il faut être pêcheur pour comprend ça mais bon c est un tout changement de ligne de navigation, il faut accrochage avec mon matériel en pêche...... </t>
  </si>
  <si>
    <t>J ai travaillé sur la réalisation d une nass bio degradable plan et matière de soja :)) mais arrête faut de manque de moyen financier :((</t>
  </si>
  <si>
    <t>LLS</t>
  </si>
  <si>
    <t xml:space="preserve">15 x 90 hameçons </t>
  </si>
  <si>
    <t>BSS/POL</t>
  </si>
  <si>
    <t>BAR/LIEU JAUNE</t>
  </si>
  <si>
    <t xml:space="preserve">[février-avril] </t>
  </si>
  <si>
    <t>Casier rond</t>
  </si>
  <si>
    <t>CTC</t>
  </si>
  <si>
    <t>SEICHE</t>
  </si>
  <si>
    <t>[avril-juin]</t>
  </si>
  <si>
    <t xml:space="preserve">Sur Dunkerque, beaucoup de tremail parte à la benne sans être recyclé. Sa représente pas mal de tonne sur l'année. </t>
  </si>
  <si>
    <t xml:space="preserve">Quand on pêche un vieux filet mélanger au notre , il a pas pecher perte de rentabilité. </t>
  </si>
  <si>
    <t>SOL/BSS</t>
  </si>
  <si>
    <t>SOLE/BAR</t>
  </si>
  <si>
    <t xml:space="preserve">Comme dans la vie de tout les jours il est important de faire le tri sélectif </t>
  </si>
  <si>
    <t>OTT</t>
  </si>
  <si>
    <t>Chalut</t>
  </si>
  <si>
    <t>NEP</t>
  </si>
  <si>
    <t>LANGOUSTINE</t>
  </si>
  <si>
    <t>Csj</t>
  </si>
  <si>
    <t>[décembre-janvier]</t>
  </si>
  <si>
    <t>Nous mettons nos morceaux d’aleze usagés dans inbas tout venant à l’entrée du ponton. Par la suite ce même bac est trié par les sévices de criée dans la déchèterie de la criée. Il serait plus judicieux de le faire nous même. De plus, quand on ramende, il y a plein de petits morceaux de bouts que nous balayons sur le quai. Maigres ces efforts certains restent. Une aire de ramendage sur quai avec récupérateur (filtre/grille) sur le quai, similaire au aire de carénage, pourrait être mis en place</t>
  </si>
  <si>
    <t xml:space="preserve">Morceaux d’aleze </t>
  </si>
  <si>
    <t xml:space="preserve">Il n’y a pas que les engins de pêche que nous collectons dans le fond des mers. Nous sommes un petit bateau à la côtière sur CC. Toute l’année nous ramassons tous les déchets non organiques et anthropiques que nous pêchons : bâche plastique, matelas, vêtements, brosse à dents, plastiques divers et variés et même un drone!). Nous avons une zone à l’est des îles Glenan en forme de cuvette qui concentre tous les déchets de plaisanciers estivaux. C’est impressionnant quand on passe dedans on est sur de remonter à chaque trait quelque chose d’origine anthropique. </t>
  </si>
  <si>
    <t>OTB</t>
  </si>
  <si>
    <t>Chalut de fond à panneaux</t>
  </si>
  <si>
    <t>17m corde de dos</t>
  </si>
  <si>
    <t>[avril-septembre]</t>
  </si>
  <si>
    <t>Chalut de fond</t>
  </si>
  <si>
    <t>23 m corde de dos</t>
  </si>
  <si>
    <t>Calamar</t>
  </si>
  <si>
    <t>[septembre-décembre]</t>
  </si>
  <si>
    <t xml:space="preserve">Toute l'annee </t>
  </si>
  <si>
    <t>GNS</t>
  </si>
  <si>
    <t xml:space="preserve">Filet </t>
  </si>
  <si>
    <t xml:space="preserve">Filet droit </t>
  </si>
  <si>
    <t>BSS/MGR/BRB/BZX</t>
  </si>
  <si>
    <t>Bar maigre daurade bonite</t>
  </si>
  <si>
    <t>Il semble intéressant d'utiliser tout cette matière pour en faire autre chose.</t>
  </si>
  <si>
    <t xml:space="preserve">Filets croché ou ramassé par des chalutiers </t>
  </si>
  <si>
    <t>Filet maillant calé, trémail, trémail et filet maillant combiné</t>
  </si>
  <si>
    <t>Poisson d'écailles : mailles 84, 90, 95 étirées
HKE, MAC : 62 étirée
CTC : 80 étirée trémail
MON/RAIE/NEP/LBE : 200 étirée trémail
En TOUT des milliers de kilomètres ! (perte :  L'an passé j'ai perdu 1500m entièrement en plage et sinon des petits morceaux sur roches ou autres )</t>
  </si>
  <si>
    <t>BRB/HKE/CTC/MON/DEC/SBZ/MUR/MUT/BZX/GBA/MAC</t>
  </si>
  <si>
    <t>DORADE/MERLU/SEICHE/BAUDROIE/BARBUE/DENTI/SAR TAMBOUR/ROUGET/BONITE/BARRACUDA/MAQUEREAU</t>
  </si>
  <si>
    <t>[janvier - mars DORADE MERLU SEICHE] [avril - juin MERLU BAUDROIE BARBUE DORADE DENTI SAR TAMBOUR] [juillet - septembre ROUGET MERLU DORADE BONITE BARRACUDA MAQUEREAU]  [octobre - décembre DORADE BAUDROIE BARBUE MERLU]</t>
  </si>
  <si>
    <t xml:space="preserve">GTR </t>
  </si>
  <si>
    <t xml:space="preserve">Filets trémails </t>
  </si>
  <si>
    <t>MON/BLL/TUR/NEP/LBE/DEC/SBZ/RSE/CTC</t>
  </si>
  <si>
    <t xml:space="preserve">18km pour baudroie, barbue, turbots, langouste, homard. 3km pour denti, sar tambour, chapon, langouste, homard. 6km pour les seiches </t>
  </si>
  <si>
    <t>[septembre-juin]</t>
  </si>
  <si>
    <t>Je les amène avec mon véhicule a la déchèterie</t>
  </si>
  <si>
    <t>Je trouverai bien que cela serve a quelque chose, donner une seconde vie aux vieux filets plutôt qu'une probable incinération !</t>
  </si>
  <si>
    <t xml:space="preserve">Sera intéressé de découvrir le matériel biodégradable et même l'essayer </t>
  </si>
  <si>
    <t xml:space="preserve">Filières de 60 casiers </t>
  </si>
  <si>
    <t>WHE/CTC</t>
  </si>
  <si>
    <t>BULOT/SEICHE</t>
  </si>
  <si>
    <t>20 € WHE 50€ CTC</t>
  </si>
  <si>
    <t>Parce qu on est en 2021 et que cela tombe sous le sens de recycler !</t>
  </si>
  <si>
    <t>Palangre calée</t>
  </si>
  <si>
    <t xml:space="preserve">Palangre </t>
  </si>
  <si>
    <t>caisses</t>
  </si>
  <si>
    <t>caisse</t>
  </si>
  <si>
    <t xml:space="preserve">pour réduire l impact sur les fonds marins valoriser le materiel usagé </t>
  </si>
  <si>
    <t>materiel endommagé également par d autres navires pechant sur la meme zone</t>
  </si>
  <si>
    <t>1 ET 3</t>
  </si>
  <si>
    <t xml:space="preserve">perte de peche de temps également donc d argent </t>
  </si>
  <si>
    <t>LX</t>
  </si>
  <si>
    <t>Lignes flottantes</t>
  </si>
  <si>
    <t>600 m</t>
  </si>
  <si>
    <t>GND</t>
  </si>
  <si>
    <t xml:space="preserve">Filet dérivant fond </t>
  </si>
  <si>
    <t>3 × 300 m</t>
  </si>
  <si>
    <t>MGR/SPU</t>
  </si>
  <si>
    <t>Maigres , bars mouchetés</t>
  </si>
  <si>
    <t>Vol de matériel pour les lignéurs</t>
  </si>
  <si>
    <t xml:space="preserve">Filets perdus en mer nous empéchênt dé travailler aux lignes  par le fait des poissons prisonniers et pourris qui font fuir les autres </t>
  </si>
  <si>
    <t>[septembre-janvier]</t>
  </si>
  <si>
    <t>GTN</t>
  </si>
  <si>
    <t>Trémail et filet maillant combiné</t>
  </si>
  <si>
    <t>2 000 m</t>
  </si>
  <si>
    <t>MGR/BSS/SOL/CTC/PLE/BRB</t>
  </si>
  <si>
    <t>MAIGRE/BAR/SOLE/SEICHE/CARRELET/DORADE</t>
  </si>
  <si>
    <t>Dechetterie</t>
  </si>
  <si>
    <t xml:space="preserve">Oui mais sans coût </t>
  </si>
  <si>
    <t>SX</t>
  </si>
  <si>
    <t>Bolinche</t>
  </si>
  <si>
    <t>5 sennes de 300 m de long sur 40 m de chute</t>
  </si>
  <si>
    <t>PIL</t>
  </si>
  <si>
    <t>SARDINE</t>
  </si>
  <si>
    <t>Ligne</t>
  </si>
  <si>
    <t>ALB</t>
  </si>
  <si>
    <t>Thon blanc</t>
  </si>
  <si>
    <t>Recyclage des tremails en plastique surtout. Possibilité de faire des polaires comme pour les bouteilles d'eau ?</t>
  </si>
  <si>
    <t>Filet qui se déchire au fond</t>
  </si>
  <si>
    <t>Ils cassent notre matériel, et réduisent notre action de pêche instantanée    Sur le long terme ils impactent la ressource sans que cette mortalité soit décomptée.    Ils contribuent à augmenter les microparticules de plastique dans l'océan</t>
  </si>
  <si>
    <t>1000 hamecons</t>
  </si>
  <si>
    <t>BAR/LIEU</t>
  </si>
  <si>
    <t>fpo</t>
  </si>
  <si>
    <t>200 casier crevette 100 casier homard</t>
  </si>
  <si>
    <t>DPS/CRE/LBE</t>
  </si>
  <si>
    <t>dps cre lbe</t>
  </si>
  <si>
    <t>depolluons</t>
  </si>
  <si>
    <t>il faut absolument evoluer pour le futur .essentiellement sur les filets  des chalutier et des fileyeurs</t>
  </si>
  <si>
    <t>ils nous faut des équivalences pour elleminer les produits fabriquer a basse de pétrole. essentiellement pour les filets tous metiers confondu</t>
  </si>
  <si>
    <t xml:space="preserve">Filet maillant dérivant et  trémail </t>
  </si>
  <si>
    <t>IEH/CTC/BSS</t>
  </si>
  <si>
    <t>MULET/SEICHE/BAR</t>
  </si>
  <si>
    <t>Il faudrais des conteneur pour le recyclage des filet dans chaque port</t>
  </si>
  <si>
    <t>3 chaluts de maille 80</t>
  </si>
  <si>
    <t>ESPECES SAISONNIERES</t>
  </si>
  <si>
    <t>Manque d’endroits dédiés sur le port</t>
  </si>
  <si>
    <t>100m</t>
  </si>
  <si>
    <t>DAURADE SOUPE</t>
  </si>
  <si>
    <t xml:space="preserve">Pour l’environnement </t>
  </si>
  <si>
    <t xml:space="preserve">Perte de peche </t>
  </si>
  <si>
    <t>100 mm en mailles étirées</t>
  </si>
  <si>
    <t>BRB/BSS/MGR/SOL/RAIE</t>
  </si>
  <si>
    <t>DORADE/BAR/MAIGRE/SOLE/RAIE</t>
  </si>
  <si>
    <t>Rien n'est prévu pour les engins usagés  , j'en mets donc dans les containers tout venant , et ce n'est pas quelque chose qui me satisfait</t>
  </si>
  <si>
    <t xml:space="preserve">Ce serait une très bonne chose , on recycle de plus en plus , je démonté les filets pour récupérer et réutiliser les cordes de plomb et de liège , mais je ne sais pas trop quoi faire des nappes de filets usagées  . Ce serait une très bonne initiative </t>
  </si>
  <si>
    <t>La gestion des déchets , le tri et l'utilisation d'engins respectueux de l'environnement sont des enjeux majeurs pour la pêche d'aujourd'hui et de demain , merci pour ce que vous faites</t>
  </si>
  <si>
    <t>HKE</t>
  </si>
  <si>
    <t>MERLU ET AUTRES</t>
  </si>
  <si>
    <t>Et j ais pris l initiative avec le curé de Ciboure de fournir gratuitement quand on peux des rouleaux de poche poubelles sur chaque bateau</t>
  </si>
  <si>
    <t>J aimerais que le plastique de mes palangres soient recyclé pour limiter tout ce plastique</t>
  </si>
  <si>
    <t xml:space="preserve">Ligne </t>
  </si>
  <si>
    <t>MERLU</t>
  </si>
  <si>
    <t>[février-août]</t>
  </si>
  <si>
    <t>Algue</t>
  </si>
  <si>
    <t xml:space="preserve">Un pour les plastiques un pour la ferraille 1 tous déchets </t>
  </si>
  <si>
    <t>24 m de corde de dos, maille 100</t>
  </si>
  <si>
    <t>SOL/CTC/RJ</t>
  </si>
  <si>
    <t>SOLE/SEICHE/RAIE</t>
  </si>
  <si>
    <t xml:space="preserve">[mars-octobre] </t>
  </si>
  <si>
    <t xml:space="preserve">Drague anglaise </t>
  </si>
  <si>
    <t>CSJ</t>
  </si>
  <si>
    <t>[octobre-avril]</t>
  </si>
  <si>
    <t>m3</t>
  </si>
  <si>
    <t xml:space="preserve">Tahitienne en plastic des mytiliculteurs </t>
  </si>
  <si>
    <t>Et bien pour moi le constat est simple je n ai jamais vue de ma carrière un caseyeur ramené du matériel usagé !!!</t>
  </si>
  <si>
    <t xml:space="preserve">Hameçon </t>
  </si>
  <si>
    <t>HKE/TUN/POL</t>
  </si>
  <si>
    <t>MERLU/THON/LIEU</t>
  </si>
  <si>
    <t>600 mètres</t>
  </si>
  <si>
    <t xml:space="preserve">Recycler les matières premières et innovations commerciales ( vêtements.  Ameublement   décoration.     </t>
  </si>
  <si>
    <t xml:space="preserve">Bouteille </t>
  </si>
  <si>
    <t xml:space="preserve">Nouveauté pour les pêcheurs   Les anciens pêcheurs ne sensibilisent pas les jeunes pêcheurs   </t>
  </si>
  <si>
    <t>OTT OTB</t>
  </si>
  <si>
    <t>4 FOIS 40M  4 FOIS 19M</t>
  </si>
  <si>
    <t>NEP/MON/RAIE/DAB</t>
  </si>
  <si>
    <t>LANGOUSTINE/LOTTE/RAIE/LIMANDE</t>
  </si>
  <si>
    <t xml:space="preserve">RECYCLAGE </t>
  </si>
  <si>
    <t xml:space="preserve">POUBELLES  ADAPTER SUR LES PORTS DE PECHE </t>
  </si>
  <si>
    <t>ENORMEMENT DE FILET MIS EN SAC POUBELLE  FILET ESPAGNOL OU FRANCO</t>
  </si>
  <si>
    <t>LES FILET PERDU ENGAGE LES GRILLE DES CHALUT CE QUI EMPECHE LE POISSON OU LA LANGOUSTINE DE RENTRER</t>
  </si>
  <si>
    <t>WHE</t>
  </si>
  <si>
    <t>BULOT</t>
  </si>
  <si>
    <t>[février-décembre]</t>
  </si>
  <si>
    <t xml:space="preserve">CASIERS </t>
  </si>
  <si>
    <t xml:space="preserve">casier armature en fer ou plastique </t>
  </si>
  <si>
    <t>LBE/SCR/CRE</t>
  </si>
  <si>
    <t xml:space="preserve">homards, araignées , tourteaux </t>
  </si>
  <si>
    <t>[mars-décembre]</t>
  </si>
  <si>
    <t>HOMARD/ARAIGNEE/TOURTEAU</t>
  </si>
  <si>
    <t>ancrés</t>
  </si>
  <si>
    <t>POL/BSS/MUR/RJU/SOL</t>
  </si>
  <si>
    <t>pol,bss,mur, /rju,sol</t>
  </si>
  <si>
    <t xml:space="preserve">cela motiverai plus les marins a conservé a bord leur materiel usagé, et donnerai un meilleur visage a la pêches vis a vis du grand publics </t>
  </si>
  <si>
    <t xml:space="preserve">manque de moyen et de place a bord des bateaux prevu a cette effets a la construction des bateaux  </t>
  </si>
  <si>
    <t xml:space="preserve">des que possible </t>
  </si>
  <si>
    <t xml:space="preserve">morceau d'alèze de chalut, vieux cables </t>
  </si>
  <si>
    <t xml:space="preserve">GTR  </t>
  </si>
  <si>
    <t>Maille de 50 mm réglemantaire</t>
  </si>
  <si>
    <t>[février-novembre]</t>
  </si>
  <si>
    <t>OUI JE SUIS POUR MAIS QUI VA PAYER POUR CA?</t>
  </si>
  <si>
    <t>FILET DETRUIT PAR LES CHALUTIERS</t>
  </si>
  <si>
    <t>CABLE   DENT POUR DRAGUE  CHALUT</t>
  </si>
  <si>
    <t xml:space="preserve">DIFFICILE DE REPONDRE A CERTAINE QUESTION CAR JE NE CONNAIS PAS LE FILET BIODEGRADABLE </t>
  </si>
  <si>
    <t>Ligne, casier</t>
  </si>
  <si>
    <t>[janvier-mars]</t>
  </si>
  <si>
    <t xml:space="preserve">Sela eviterai que le vieux matériel qui pêché ou jeté sois récupéré par la plaisance </t>
  </si>
  <si>
    <t xml:space="preserve">Des masques du plastique et beaucoup de filet abandonné par la plaisance </t>
  </si>
  <si>
    <t>SCR</t>
  </si>
  <si>
    <t>ARAIGNEE</t>
  </si>
  <si>
    <t>[mai-juin]</t>
  </si>
  <si>
    <t>pouvoir recycler les filets des chalutier ou des fileyeur et réussir à élaborer des engins performants biodégradable est le futur grand défis de la proffession</t>
  </si>
  <si>
    <t>casiers à  bulots</t>
  </si>
  <si>
    <t>whk</t>
  </si>
  <si>
    <t>1 000 m</t>
  </si>
  <si>
    <t xml:space="preserve">Casiers a homard </t>
  </si>
  <si>
    <t xml:space="preserve">Casiers a homard rectangulaire </t>
  </si>
  <si>
    <t>LBE/CRE/SCR</t>
  </si>
  <si>
    <t xml:space="preserve">Homard tourteaux araignées </t>
  </si>
  <si>
    <t>[juin-août]</t>
  </si>
  <si>
    <t xml:space="preserve">A fécamp nous sommes très peu équipés voir arriérés. </t>
  </si>
  <si>
    <t>GN</t>
  </si>
  <si>
    <t>Filet poisson</t>
  </si>
  <si>
    <t>Maille de 220 à 240 mm</t>
  </si>
  <si>
    <t>[octobre-août]</t>
  </si>
  <si>
    <t xml:space="preserve">Coquille Et praire </t>
  </si>
  <si>
    <t>Anglaise et à volets</t>
  </si>
  <si>
    <t>SCE/CLH</t>
  </si>
  <si>
    <t>Csj  paires</t>
  </si>
  <si>
    <t>[octobre-15mai]</t>
  </si>
  <si>
    <t>Fait sûr le Port de saint Malo</t>
  </si>
  <si>
    <t xml:space="preserve">Sac plastique </t>
  </si>
  <si>
    <t xml:space="preserve">Rencontrer des industrielle qui serait dans les filières biodégradable merci cordialement Pascal lecler président du Comité des pêches et des élevages marin 35 . depuis 25ans </t>
  </si>
  <si>
    <t xml:space="preserve">2*4. 6.40m de pêchant </t>
  </si>
  <si>
    <t xml:space="preserve">Drague </t>
  </si>
  <si>
    <t>Drague à venus</t>
  </si>
  <si>
    <t>VEV</t>
  </si>
  <si>
    <t xml:space="preserve">Venus </t>
  </si>
  <si>
    <t>[15 mai-30 juillet]</t>
  </si>
  <si>
    <t>100mm par 180mm</t>
  </si>
  <si>
    <t>SOLE/PLIE/TURBOT/RAIE</t>
  </si>
  <si>
    <t>casier</t>
  </si>
  <si>
    <t>filet</t>
  </si>
  <si>
    <t>&lt;220mm</t>
  </si>
  <si>
    <t>[septembre] [mars-avril] [août]</t>
  </si>
  <si>
    <t>SOL/MAC/RSC/SAN/CLL</t>
  </si>
  <si>
    <t>SOL MAC RSC SAN CLL?</t>
  </si>
  <si>
    <t>[octobre-décembre]</t>
  </si>
  <si>
    <t>2*0.70 / 5*0.70</t>
  </si>
  <si>
    <t>VEV/SCE</t>
  </si>
  <si>
    <t xml:space="preserve">VEV SCE </t>
  </si>
  <si>
    <t>100 mètres monté</t>
  </si>
  <si>
    <t xml:space="preserve">Casier </t>
  </si>
  <si>
    <t xml:space="preserve">Casiers </t>
  </si>
  <si>
    <t xml:space="preserve">Casiers crustacés </t>
  </si>
  <si>
    <t xml:space="preserve">Crabes </t>
  </si>
  <si>
    <t>[mars-juin]</t>
  </si>
  <si>
    <t>Si 100% du matériel était recyclé pas besoin de matériel biodégradable...</t>
  </si>
  <si>
    <t>1 ET 4</t>
  </si>
  <si>
    <t>Dans la mesure du possible je les ramènes à terre mais cela n’est pas toujours possible.</t>
  </si>
  <si>
    <t>50 casiers pour 800m</t>
  </si>
  <si>
    <t xml:space="preserve">Casier crustacé </t>
  </si>
  <si>
    <t>LBE</t>
  </si>
  <si>
    <t>Homard</t>
  </si>
  <si>
    <t>[mai-juillet]</t>
  </si>
  <si>
    <t>Avoir un bac spécialisé dans la récupération de nos casiers plastique</t>
  </si>
  <si>
    <t>20 md×1995 ml par 5,5md×665ml</t>
  </si>
  <si>
    <t xml:space="preserve">Mettre les filets avec les filets et non tous mélanger avec la ferraille </t>
  </si>
  <si>
    <t xml:space="preserve">Ont ne laisse jamais du matériel à la mer vu le prix ......du matériel </t>
  </si>
  <si>
    <t xml:space="preserve">Vu le risque de le prendre dans les hélice ont les vire a bord et les ramene a terre déjà pour ça ainsi que pour la pollution </t>
  </si>
  <si>
    <t>Ananas de ferry et autres</t>
  </si>
  <si>
    <t>Perte de matériel (le cout) perte de temp et perte destruction des fond</t>
  </si>
  <si>
    <t xml:space="preserve">Pas toujours facile de répondre à ce questionnaire sans donner plus d'explication </t>
  </si>
  <si>
    <t>Piège et classique</t>
  </si>
  <si>
    <t>HOMARD</t>
  </si>
  <si>
    <t>Casier à bouquets</t>
  </si>
  <si>
    <t>CPR</t>
  </si>
  <si>
    <t>Bouquet</t>
  </si>
  <si>
    <t>[août-janvier]</t>
  </si>
  <si>
    <t xml:space="preserve">Simplement pour éviter qu'ils se retrouvent enterré après passage déchetterie   </t>
  </si>
  <si>
    <t>Une perte de temps et une destruction intensive de poissons et crustacés par des filets qui se coince dans les roches</t>
  </si>
  <si>
    <t>Filet maillant calé</t>
  </si>
  <si>
    <t>320mm</t>
  </si>
  <si>
    <t>MON</t>
  </si>
  <si>
    <t>LOTTE</t>
  </si>
  <si>
    <t>[mars-septembre]</t>
  </si>
  <si>
    <t>DRN</t>
  </si>
  <si>
    <t xml:space="preserve">Drague à coquille </t>
  </si>
  <si>
    <t xml:space="preserve">Drague bretonne </t>
  </si>
  <si>
    <t xml:space="preserve">Pour </t>
  </si>
  <si>
    <t>Maille de 160</t>
  </si>
  <si>
    <t>MON/SCR/RAIE</t>
  </si>
  <si>
    <t>LOTTE/ARAIGNEE/RAIE</t>
  </si>
  <si>
    <t>[mars-août]</t>
  </si>
  <si>
    <t>Drague bretonne</t>
  </si>
  <si>
    <t>[octobre-février]</t>
  </si>
  <si>
    <t>Les filets sont recyclé</t>
  </si>
  <si>
    <t xml:space="preserve">Différents bac selon le type de matériaux. </t>
  </si>
  <si>
    <t>WHG/PAC/BSS</t>
  </si>
  <si>
    <t>MERLAN/PAGEOT/BAR/SOLE</t>
  </si>
  <si>
    <t xml:space="preserve">Pensons à l'avenir et a nos enfants </t>
  </si>
  <si>
    <t xml:space="preserve">On pêche de tout canne a pêche  casier moteur hors bord </t>
  </si>
  <si>
    <t xml:space="preserve">Beaucoup de matériel de plaisance </t>
  </si>
  <si>
    <t>FBU/RAIE</t>
  </si>
  <si>
    <t>LOTTE/RAIE</t>
  </si>
  <si>
    <t>[mars-octobre]</t>
  </si>
  <si>
    <t>CASIER</t>
  </si>
  <si>
    <t>CRABE/SCR/CRE</t>
  </si>
  <si>
    <t>CRABE ARAIGNEE HOMARD</t>
  </si>
  <si>
    <t>SDN</t>
  </si>
  <si>
    <t>Senne danoise             chalut</t>
  </si>
  <si>
    <t>MUR/MUT/CTC</t>
  </si>
  <si>
    <t>ROUGET BARBET/SEICHE</t>
  </si>
  <si>
    <t>[mai-juillet] rouget</t>
  </si>
  <si>
    <t>chalut</t>
  </si>
  <si>
    <t>drague a sole</t>
  </si>
  <si>
    <t>CTC/SQR/SOL</t>
  </si>
  <si>
    <t xml:space="preserve">seiche encornet sole </t>
  </si>
  <si>
    <t>taille des mailles de cul</t>
  </si>
  <si>
    <t>OTB OTM</t>
  </si>
  <si>
    <t>Chalut de fond et pélagique à panneaux</t>
  </si>
  <si>
    <t>110 m CAD</t>
  </si>
  <si>
    <t>chalut de fond en bourrelet franc ou rocopeur</t>
  </si>
  <si>
    <t>FBU/WHG/BSS/HOM/CTC/SQR</t>
  </si>
  <si>
    <t>lotte merlan bar chinchard seiche encornet</t>
  </si>
  <si>
    <t>[novembre-avril]</t>
  </si>
  <si>
    <t xml:space="preserve">200 par an </t>
  </si>
  <si>
    <t>250 par an</t>
  </si>
  <si>
    <t>pourquoi pas. mais il faut que se soit solide et que la durée de vie ne soit pas de 5 minutes.</t>
  </si>
  <si>
    <t>de nos jour la plupart des marins ramènne tout a terre (la plupart)!</t>
  </si>
  <si>
    <t>pelagique</t>
  </si>
  <si>
    <t>juin</t>
  </si>
  <si>
    <t>1000 mètres</t>
  </si>
  <si>
    <t>casier a parloire</t>
  </si>
  <si>
    <t>homard</t>
  </si>
  <si>
    <t>[avril-mai] [juillet-septembre]</t>
  </si>
  <si>
    <t>...</t>
  </si>
  <si>
    <t>120 mailles étirées</t>
  </si>
  <si>
    <t>pêche tous</t>
  </si>
  <si>
    <t>filets</t>
  </si>
  <si>
    <t>bar, poissons divers</t>
  </si>
  <si>
    <t>chai</t>
  </si>
  <si>
    <t>perte de peche</t>
  </si>
  <si>
    <t>50/100e</t>
  </si>
  <si>
    <t>[juillet-août]</t>
  </si>
  <si>
    <t>jour</t>
  </si>
  <si>
    <t xml:space="preserve">Casier seiche , bulot, bouquet </t>
  </si>
  <si>
    <t>CTC/WHE/CPR</t>
  </si>
  <si>
    <t xml:space="preserve">Seiche, bulot, bouquet </t>
  </si>
  <si>
    <t>Si tout et mis en place et aider oui</t>
  </si>
  <si>
    <t xml:space="preserve">Dégradation du matériel , perte de temp , dangereux </t>
  </si>
  <si>
    <t xml:space="preserve">Palangre de fond </t>
  </si>
  <si>
    <t>TOP</t>
  </si>
  <si>
    <t>LEGINE</t>
  </si>
  <si>
    <t>[septembre-juillet]</t>
  </si>
  <si>
    <t xml:space="preserve">Palangre de font </t>
  </si>
  <si>
    <t>TOP/NZA</t>
  </si>
  <si>
    <t xml:space="preserve">Legines et grenadier </t>
  </si>
  <si>
    <t xml:space="preserve">Registre des ordures </t>
  </si>
  <si>
    <t xml:space="preserve">Je trouve qu’il manque un sytème de trie des engins de pêche </t>
  </si>
  <si>
    <t>OTM</t>
  </si>
  <si>
    <t>FBU</t>
  </si>
  <si>
    <t xml:space="preserve">Protection de l’environnement   Durabilité </t>
  </si>
  <si>
    <t xml:space="preserve">Perte sur la pêche   Surmortalité de la faune </t>
  </si>
  <si>
    <t>PS</t>
  </si>
  <si>
    <t>Senne tournante</t>
  </si>
  <si>
    <t>1800mX220m</t>
  </si>
  <si>
    <t>TUN</t>
  </si>
  <si>
    <t>THON</t>
  </si>
  <si>
    <t>Tri du plastique</t>
  </si>
  <si>
    <t>Questionnaire un peu long</t>
  </si>
  <si>
    <t xml:space="preserve">Pêche au thon rouge </t>
  </si>
  <si>
    <t>Senne</t>
  </si>
  <si>
    <t>BFT</t>
  </si>
  <si>
    <t>THON ROUGE</t>
  </si>
  <si>
    <t xml:space="preserve">Baliseur Seychelles </t>
  </si>
  <si>
    <t>Dcp</t>
  </si>
  <si>
    <t xml:space="preserve">Albacore </t>
  </si>
  <si>
    <t xml:space="preserve">Senne . Thonnier seigneur </t>
  </si>
  <si>
    <t>1500×300</t>
  </si>
  <si>
    <t xml:space="preserve">Il est nécessaire de faire un effort , un très gros même .  La pêche doit être durable .  Le pécheur doit prendre conscience que son impact sur la ressource est immense . Un filet biodégradable  réduirait la pollution .  Je soutiens à 100% le projet . Apres je ne suis que simple employé d'une grande filiale de la pêche.  Le pouvoir de décision ne me revient pas . J'utiliserais ce que l'armement me fourni . Si je pouvait choisir un filet bio je le ferais     </t>
  </si>
  <si>
    <t xml:space="preserve">3 chaluts de 36 m </t>
  </si>
  <si>
    <t>POISSON DE FOND</t>
  </si>
  <si>
    <t>placement d'une grille de triage dans le dos du chalut</t>
  </si>
  <si>
    <t xml:space="preserve">Orin plombée </t>
  </si>
  <si>
    <t xml:space="preserve">Orin plombée avec hameçons </t>
  </si>
  <si>
    <t xml:space="preserve">Redonner une seconde vie au matériel </t>
  </si>
  <si>
    <t>tonnes</t>
  </si>
  <si>
    <t xml:space="preserve">Je ne suis pas le patron, et jamais il ne s'arrete pour récupérer des pollution </t>
  </si>
  <si>
    <t>Radeaux DCP</t>
  </si>
  <si>
    <t>Bon courage dans votre demarche, pourvu que çà marche.  Si le tarif et la solidité de materiaux biodegradable n'impactent pas les couts, çà marchera ^^</t>
  </si>
  <si>
    <t>135 mm</t>
  </si>
  <si>
    <t>TBN</t>
  </si>
  <si>
    <t>16m40</t>
  </si>
  <si>
    <t>60 ou 40</t>
  </si>
  <si>
    <t>POISSON DE GRAND FOND</t>
  </si>
  <si>
    <t>Grand find</t>
  </si>
  <si>
    <t>Senne, chalut pélagique</t>
  </si>
  <si>
    <t>TUN/WHB</t>
  </si>
  <si>
    <t>THON/MERLAN BLEU</t>
  </si>
  <si>
    <t>Ligne à main et ligne à canne</t>
  </si>
  <si>
    <t>BSS/POL/PAGRE/JOD</t>
  </si>
  <si>
    <t>BAR/LIEU JAUNE/PAGRE/SAINT PIERRE</t>
  </si>
  <si>
    <t>[avril-janvier]</t>
  </si>
  <si>
    <t>NEP/POISSON DE FOND</t>
  </si>
  <si>
    <t>LANGOUSTINE/POISSON DE FOND</t>
  </si>
  <si>
    <t>drague à volet 2m</t>
  </si>
  <si>
    <t xml:space="preserve">Des containers prévu à cet effet </t>
  </si>
  <si>
    <t>filet droit ; filet trémail; casiers</t>
  </si>
  <si>
    <t>FBU/BSS/SOL/POL/BIB/MUR/MUT/SCR/LIO/LBE</t>
  </si>
  <si>
    <t>LOTTE/BAR/SOLE/LIEU JAUNE/TACAUD/ROUGET/ARAIGNEE/ETRILLE/HOMARD</t>
  </si>
  <si>
    <t>filet droit ; filet trémail ; casier homard ; casier crevette</t>
  </si>
  <si>
    <t>filet droit 50m;filettémail 50m; casier conquetois;casier crevette standard.</t>
  </si>
  <si>
    <t>MNZ/RJH/SOL/POL/MUR/BIB/BSS/BRB/WHG/MAC/SCR/LBE/LIO</t>
  </si>
  <si>
    <t>MNZ;RJH;SOL;POL;MUR;BIB;BSS;BRB;WHG;MAC;SCR;LBE;LIO.</t>
  </si>
  <si>
    <t>filet rouget</t>
  </si>
  <si>
    <t>200m*70mm etiré</t>
  </si>
  <si>
    <t>MUT/MUT/POL</t>
  </si>
  <si>
    <t>ROUGET/LIEU JAUNE</t>
  </si>
  <si>
    <t>[septembre-avril]</t>
  </si>
  <si>
    <t>casiers en plastique pour le homard (50), d'autre pour les crevettes (50)</t>
  </si>
  <si>
    <t>LBE/CPR/CRE/LIO/SCR</t>
  </si>
  <si>
    <t>LBE, CPR, CRE, LIO, SCR</t>
  </si>
  <si>
    <t>Je recycle deja beaucoup de materiel en le reparant, les casiers notamment, et au debut j'ai recupere pas mal de materiel dans les bennes de pecheurs, lui redonnant un seconde vie. Je deplore qu'il soit maintenant si difficile de recuperer du materiel, dans les dechetteries, cela va à l'encontre du bon sens ecologique</t>
  </si>
  <si>
    <t>Un casier perdu pris dans les filets font pas mal de degats</t>
  </si>
  <si>
    <t xml:space="preserve">Trémail </t>
  </si>
  <si>
    <t xml:space="preserve">Surtout filet à sole </t>
  </si>
  <si>
    <t>Filet droit</t>
  </si>
  <si>
    <t>Filet droit 30 32</t>
  </si>
  <si>
    <t>MUR/MUT</t>
  </si>
  <si>
    <t>Rouget</t>
  </si>
  <si>
    <t xml:space="preserve">Tout l’environnement moteur, les nappes usagées et surtout le recyclage des plastiques obligatoires sur les caissettes de poisson. </t>
  </si>
  <si>
    <t xml:space="preserve">Ça dépend impossible de répondre comme ça </t>
  </si>
  <si>
    <t>ROUGET</t>
  </si>
  <si>
    <t>[septembre-mars]</t>
  </si>
  <si>
    <t>POL</t>
  </si>
  <si>
    <t>Lieu jaune</t>
  </si>
  <si>
    <t>jours</t>
  </si>
  <si>
    <t xml:space="preserve">10 a 15 </t>
  </si>
  <si>
    <t xml:space="preserve">Recyclage des nappes usagées </t>
  </si>
  <si>
    <t>43 m de corde de dos</t>
  </si>
  <si>
    <t xml:space="preserve">Janvier </t>
  </si>
  <si>
    <t xml:space="preserve">Un engins perdu empêche à mon matériel de pêcher correctement </t>
  </si>
  <si>
    <t>Long line</t>
  </si>
  <si>
    <t>THONIDES</t>
  </si>
  <si>
    <t>Il est très important de pouvoir trier et recycler autant sur un volet économique, environnemental que sociétal</t>
  </si>
  <si>
    <t>Perte économique / Risque pour mon propre matériel / Impact sur la pêche et risque de prise dans mes propres filets</t>
  </si>
  <si>
    <t>unite</t>
  </si>
  <si>
    <t xml:space="preserve">Csj </t>
  </si>
  <si>
    <t>[octobre-novembre] [janvier] [avril-mai]</t>
  </si>
  <si>
    <t xml:space="preserve">Le système actuel ne permet pas  de différencier les divers matériaux, la mise en place de containers identifiés pour chaques matières voire pour chaques metiers ( fileyeurs , dragueurs ect) serait beaucoup plus efficace </t>
  </si>
  <si>
    <t xml:space="preserve">Le temps que l’on peut passer à les récupérer mais surtout l’entrave que peut avoir l’engin perdu sur le bon fonctionnement du notre </t>
  </si>
  <si>
    <t>MAC/HER/WHG/MUR/MUT/CTC/BSS/RAIE/GUU/DGS</t>
  </si>
  <si>
    <t xml:space="preserve">MAQ HAR MERLAN ROUGET SEI BAR RAIE ROUGET PERLON CHIEN </t>
  </si>
  <si>
    <t>PAREIL / ESPECES NON SOUMIS A QUOTAS</t>
  </si>
  <si>
    <t>60% SDN / 40% OTM</t>
  </si>
  <si>
    <t>20/30 BALLOTS 250KG</t>
  </si>
  <si>
    <t>SI CEST BIEN SIGNALISE</t>
  </si>
  <si>
    <t>DEPEND DU FOND</t>
  </si>
  <si>
    <t>GENE POUR TRAVAILLER ET PERTE DE TEMPS</t>
  </si>
  <si>
    <t>Gtr gns</t>
  </si>
  <si>
    <t>Filet</t>
  </si>
  <si>
    <t>TUR/BSS/COD</t>
  </si>
  <si>
    <t xml:space="preserve">Tubot bar cabillaud </t>
  </si>
  <si>
    <t>[novembre-janvier]</t>
  </si>
  <si>
    <t xml:space="preserve">Decheterie </t>
  </si>
  <si>
    <t>Les filets que je perd sont perdu à cause des chalutiers qu'il traîne et qu'on retrouve pas même en essayant de grappiner</t>
  </si>
  <si>
    <t>LTN PECHE 750KWH</t>
  </si>
  <si>
    <t>drague 100 % en filet métallique (kiri) car secteurs de pêche avec bcp de sable donc usure moindre et moins de croches</t>
  </si>
  <si>
    <t>[octobre-15 avril]</t>
  </si>
  <si>
    <t>OTB + OTM</t>
  </si>
  <si>
    <t>PLE/SOL/MAC</t>
  </si>
  <si>
    <t xml:space="preserve">Plie et sole pour chalut de fond et maquereau pour pélagique </t>
  </si>
  <si>
    <t>Un projet de déchèterie est en cours par la CCI pour collecter les huiles usagées et produits dangereux, féraille...etc</t>
  </si>
  <si>
    <t>Eviter de jeter du plastique à la mer</t>
  </si>
  <si>
    <t>il faut une filière de recyclage !</t>
  </si>
  <si>
    <t>RAS</t>
  </si>
  <si>
    <t>SOL 14M50 CAD 18M BOURRELETS</t>
  </si>
  <si>
    <t>2*3</t>
  </si>
  <si>
    <t>ANGLAISES</t>
  </si>
  <si>
    <t>4 BALLOTS / AN 100*150MAILLE 500€ BALLOT</t>
  </si>
  <si>
    <t xml:space="preserve">HUILES + CARNET DE BORD ENTRETIEN BATEAU </t>
  </si>
  <si>
    <t>A TROUVE UNE BOMBE 750KG</t>
  </si>
  <si>
    <t>ANCRE FILEYEURS</t>
  </si>
  <si>
    <t>PERTE DE TEMPS</t>
  </si>
  <si>
    <t>NOUVEAU PROPRIETAIRE : SAGOT SEBASTIEN AU TREPORT</t>
  </si>
  <si>
    <t>alèze en nylon de 140 mm et anneau de diamètre 97 mm (depuis le 1/1/2021) KIRI</t>
  </si>
  <si>
    <t>OTB TBB</t>
  </si>
  <si>
    <t>chalut et chalut à perche pour l'olivette</t>
  </si>
  <si>
    <t>22 m ( poids 1600 kg incluant les bourrelets) 2 chaluts en secours + 1 en mer</t>
  </si>
  <si>
    <t>RAIE/MUR/MUT/CTC/SQR</t>
  </si>
  <si>
    <t>raie, rouget, seiche encornet...</t>
  </si>
  <si>
    <t>Olivette [mai-15 juin] Reste [octobre-décembre]</t>
  </si>
  <si>
    <t>1,5/3</t>
  </si>
  <si>
    <t>Peu</t>
  </si>
  <si>
    <t>Il dépose sur le quai.</t>
  </si>
  <si>
    <t xml:space="preserve">Pas écolo mais pas idiot ! On ne va pas balancer à la mer des plastiques alors que c'est notre gagne pain. Prèfère être pragmatique et utile pour recycler. C'est moi qui est mis en relation une entreprise belge avec le port pour récupérer les filets.   </t>
  </si>
  <si>
    <t>relève la localisation pour la communiquer aux collègues pêcheurs</t>
  </si>
  <si>
    <t>Pollution de l'environnement en premier lieu et également  perte de temps. Quand un milieu est pollué, ne revient pas pêché dans la zone.</t>
  </si>
  <si>
    <t>La casse des engins de pêche s'explique surtout par les problèmes de cohabitation. Quand des bateaux partent au large plusieurs mois et reviennent plus à la côte ensuite; là il y a de la casse pour les bateaux qui travaillent plus à la côte.</t>
  </si>
  <si>
    <t>2 A BORD</t>
  </si>
  <si>
    <t>SOL/MAC</t>
  </si>
  <si>
    <t>SOL MAQ</t>
  </si>
  <si>
    <t>2*5</t>
  </si>
  <si>
    <t>TREPORT PEB DIEPPE</t>
  </si>
  <si>
    <t>A LARMATEUR DE GERER</t>
  </si>
  <si>
    <t>17M50 CAD</t>
  </si>
  <si>
    <t>CTC/SOL/MAC/MUR/MUT/SQR/WHG</t>
  </si>
  <si>
    <t>SEI SOL MAQ ROUGET ENCORNET MERLAN</t>
  </si>
  <si>
    <t>[mai-septembre]</t>
  </si>
  <si>
    <t>PAS ASSEZ DE MATIERE</t>
  </si>
  <si>
    <t xml:space="preserve">DEPLACEMENT DES FONDS </t>
  </si>
  <si>
    <t>PERTE DE PECHE</t>
  </si>
  <si>
    <t>LTN PECHE OM3</t>
  </si>
  <si>
    <t>300 CRUST 500 SEI</t>
  </si>
  <si>
    <t xml:space="preserve">120 RAI 40 SOL </t>
  </si>
  <si>
    <t>RAIE/SOL</t>
  </si>
  <si>
    <t>RAIE SOL</t>
  </si>
  <si>
    <t xml:space="preserve">MANOUCHE FERRAILLE </t>
  </si>
  <si>
    <t xml:space="preserve">FERRAILLE DEJA FAIT </t>
  </si>
  <si>
    <t>COHABITATION</t>
  </si>
  <si>
    <t>MYTILI OSTREI PLAST</t>
  </si>
  <si>
    <t>HOMME IMPACT NATURE</t>
  </si>
  <si>
    <t>94 SOL</t>
  </si>
  <si>
    <t>BULOTS</t>
  </si>
  <si>
    <t>48€ 100 * 12KM NAPPE</t>
  </si>
  <si>
    <t xml:space="preserve">4 FOIS PAR AN </t>
  </si>
  <si>
    <t>apport en dechet</t>
  </si>
  <si>
    <t>CHALUTAGE</t>
  </si>
  <si>
    <t>CAPACITAIRE</t>
  </si>
  <si>
    <t>SOL 100 OU 94 RAI/TURB 250 OU 270</t>
  </si>
  <si>
    <t>TOURT 100 / SEI 300</t>
  </si>
  <si>
    <t>CTC/CRE/LBE/CPR</t>
  </si>
  <si>
    <t>SEICHE TOURTEAU HOM BOUQUET</t>
  </si>
  <si>
    <t xml:space="preserve">TOTALITE </t>
  </si>
  <si>
    <t>CASSE DE MATERIEL</t>
  </si>
  <si>
    <t>CAM PCM CAPACITAIRE</t>
  </si>
  <si>
    <t>70M CAD + 85M BOURRELET + 17M COTE</t>
  </si>
  <si>
    <t>SOL MAQ TOUT</t>
  </si>
  <si>
    <t>DECHET A COTE DU QUAI</t>
  </si>
  <si>
    <t>CONTENER EXPRES POUR RECUP PLAST PECHES EN MER - GRAU DU ROI</t>
  </si>
  <si>
    <t>DEJA TRIES SUR LE QUAI</t>
  </si>
  <si>
    <t>CROCHE SUR EPAVE ETC</t>
  </si>
  <si>
    <t>100 MAILLES ETIREE</t>
  </si>
  <si>
    <t>250 ETIRE</t>
  </si>
  <si>
    <t>RAIE/TUR</t>
  </si>
  <si>
    <t>RAI TURBOT</t>
  </si>
  <si>
    <t>200 * 45</t>
  </si>
  <si>
    <t>DESTRUCTION PAR AUTRE BATEAU</t>
  </si>
  <si>
    <t>35M CAD + 89M PELAGIQUE</t>
  </si>
  <si>
    <t>unité monté</t>
  </si>
  <si>
    <t>50M</t>
  </si>
  <si>
    <t>ROUGET BARBET ENTRE AUTRES</t>
  </si>
  <si>
    <t>30 000 OTM / 120 000 SDN</t>
  </si>
  <si>
    <t>QUESTION DE COUT</t>
  </si>
  <si>
    <t>2*4</t>
  </si>
  <si>
    <t>15M CAD</t>
  </si>
  <si>
    <t>CONTENER COQUILLE</t>
  </si>
  <si>
    <t>1 ET 2</t>
  </si>
  <si>
    <t>ON PERDS LA MAREE</t>
  </si>
  <si>
    <t>PCM 7EME CAT</t>
  </si>
  <si>
    <t>REPECHEE</t>
  </si>
  <si>
    <t>TBB</t>
  </si>
  <si>
    <t>[mars-mai]</t>
  </si>
  <si>
    <t>FAIT DEJA LA FERRAILLE</t>
  </si>
  <si>
    <t>PERTE DE MATERIEL M§AUVAISE PËCHE</t>
  </si>
  <si>
    <t>250KWH MECANO</t>
  </si>
  <si>
    <t>PERTE DE MATERIEL ET CASSE</t>
  </si>
  <si>
    <t>CRO (VHF)</t>
  </si>
  <si>
    <t>ANGLAISE</t>
  </si>
  <si>
    <t>15M CORDE DE DOS. 2 PAIRES</t>
  </si>
  <si>
    <t>POISSONS PLATS</t>
  </si>
  <si>
    <t>[avril-juin] [août-septembre]</t>
  </si>
  <si>
    <t>FERRAILLE DIEPPE CACHE METAL</t>
  </si>
  <si>
    <t>OBSTRUER PAR LE GTR DONC NE PECHE PAS</t>
  </si>
  <si>
    <t>SOL/CTC</t>
  </si>
  <si>
    <t>SOL (28M) / SEI (14M)</t>
  </si>
  <si>
    <t>JAMAIS</t>
  </si>
  <si>
    <t xml:space="preserve">2*AN KIRI </t>
  </si>
  <si>
    <t>DIEPPE / BENNE TREPORT</t>
  </si>
  <si>
    <t>SOL/SYC/DGS/EMISSOLE</t>
  </si>
  <si>
    <t xml:space="preserve">SOL SAUMONETTE </t>
  </si>
  <si>
    <t>50 DE CHAQ</t>
  </si>
  <si>
    <t>LBE/WHE/CPR</t>
  </si>
  <si>
    <t>HOM BULOT BOUQUETS</t>
  </si>
  <si>
    <t>WHE [février-décembre] LBE [juin-août]</t>
  </si>
  <si>
    <t>11/3</t>
  </si>
  <si>
    <t>DIEPPE CRIEE GERE PORTER PAR PROPRE MOYENS BB</t>
  </si>
  <si>
    <t xml:space="preserve">CA S'EST SUPER </t>
  </si>
  <si>
    <t>UTILISER SI EN ETAT</t>
  </si>
  <si>
    <t>2*6</t>
  </si>
  <si>
    <t>DE FOND</t>
  </si>
  <si>
    <t>18M.5 BOURRELET ET 31 M CORDE DE DOS</t>
  </si>
  <si>
    <t>CTC/SQR/MAC/MUR/MUT</t>
  </si>
  <si>
    <t>SEICHE ENCORNET MAC ROUGET BARBET</t>
  </si>
  <si>
    <t>TOTALITE 2*6 + OTB UN NEUF DAVANCE</t>
  </si>
  <si>
    <t>PLUS FACILE A TRAITER DERRIERE</t>
  </si>
  <si>
    <t>RECUPEREE</t>
  </si>
  <si>
    <t>18M CORDE DE DOS + 80MAILLES</t>
  </si>
  <si>
    <t>MUR/MUT/CTC/SOL</t>
  </si>
  <si>
    <t>ROUGET BARBET SEICHE SOL</t>
  </si>
  <si>
    <t xml:space="preserve">RECUPEREE </t>
  </si>
  <si>
    <t>unité complet</t>
  </si>
  <si>
    <t>1 CHALUT PAR AN / KIRI 1 ET DEMI 250€ APR 8</t>
  </si>
  <si>
    <t>8 PANIERS DRB / AN</t>
  </si>
  <si>
    <t>TREPORT FERRAILLE A PART</t>
  </si>
  <si>
    <t>POUR LA PLANETE ET EVITER QUE CA TRAINE PARTYOUT</t>
  </si>
  <si>
    <t>DONNE POSITION AU CROSS</t>
  </si>
  <si>
    <t>MOTORISTE</t>
  </si>
  <si>
    <t xml:space="preserve">aménagement à fécamp </t>
  </si>
  <si>
    <t>si ça peut être refondu, complètement !</t>
  </si>
  <si>
    <t>problème de cohabitation</t>
  </si>
  <si>
    <t>impact physique à remonter</t>
  </si>
  <si>
    <t xml:space="preserve">csj </t>
  </si>
  <si>
    <t>de fond</t>
  </si>
  <si>
    <t>18m + 2*20m</t>
  </si>
  <si>
    <t>CTC/MUR/MUT/JOD/MON</t>
  </si>
  <si>
    <t>seiche rouget barbet st pierre lotte</t>
  </si>
  <si>
    <t>illimité</t>
  </si>
  <si>
    <t>service des pêches</t>
  </si>
  <si>
    <t xml:space="preserve">engins marqués avec nom du navire( dieppe) </t>
  </si>
  <si>
    <t>a reflechir, pourquoi pas, pas évident. image de l'épuisette.</t>
  </si>
  <si>
    <t xml:space="preserve">entrave l'entrée du matériel </t>
  </si>
  <si>
    <t>Recreational fishing</t>
  </si>
  <si>
    <t>Don't know enough about it yet to make a reasonable response.</t>
  </si>
  <si>
    <t>If the gear is biodegradable then I will have a shorter usability because it will break down and become unusable so therefore will need replacing more often</t>
  </si>
  <si>
    <t>Not enough known about biodegradable materials to know how difficult it would be to assembled and use</t>
  </si>
  <si>
    <t>More time in sourcing the materials, availability, stock etc</t>
  </si>
  <si>
    <t>.</t>
  </si>
  <si>
    <t xml:space="preserve">east devons fishermens </t>
  </si>
  <si>
    <t>Cornish Fish Producers Organisation</t>
  </si>
  <si>
    <t xml:space="preserve">Thanet fishermen's association </t>
  </si>
  <si>
    <t>Local fisherman’s assoc</t>
  </si>
  <si>
    <t>SWFPO.</t>
  </si>
  <si>
    <t xml:space="preserve">Weymouth fishermen association </t>
  </si>
  <si>
    <t xml:space="preserve">Handling accosiation </t>
  </si>
  <si>
    <t xml:space="preserve">CFPO </t>
  </si>
  <si>
    <t xml:space="preserve">Weymouth fisherman's association </t>
  </si>
  <si>
    <t>newhaven fish &amp; flake   south coast skippers council</t>
  </si>
  <si>
    <t>NUTFA</t>
  </si>
  <si>
    <t xml:space="preserve">Newhaven fish and plate Soc. </t>
  </si>
  <si>
    <t xml:space="preserve">Cfpo swhla </t>
  </si>
  <si>
    <t xml:space="preserve">Southwest hardline fishermens association </t>
  </si>
  <si>
    <t>Torquay Harbor Fishermen</t>
  </si>
  <si>
    <t xml:space="preserve">Poole and district fishermen’s association </t>
  </si>
  <si>
    <t>Homme</t>
  </si>
  <si>
    <t>Femme</t>
  </si>
  <si>
    <t>18-24</t>
  </si>
  <si>
    <t>25-34</t>
  </si>
  <si>
    <t>35-44</t>
  </si>
  <si>
    <t>45-54</t>
  </si>
  <si>
    <t>55-64</t>
  </si>
  <si>
    <t>Moins de 5 ans</t>
  </si>
  <si>
    <t>Entre 5 et 10 ans</t>
  </si>
  <si>
    <t>Entre 10 et 15 ans</t>
  </si>
  <si>
    <t>Entre 15 et 20 ans</t>
  </si>
  <si>
    <t>Entre 20 et 25 ans</t>
  </si>
  <si>
    <t>Entre 25 et 30 ans</t>
  </si>
  <si>
    <t>Plus de 30 ans</t>
  </si>
  <si>
    <t>Lieutenant de pêche</t>
  </si>
  <si>
    <t>Nombre de DIPLÔME</t>
  </si>
  <si>
    <t>Respondent ID</t>
  </si>
  <si>
    <t>Tag INdIGO-Innovative fishing Gear for Ocean - ALL</t>
  </si>
  <si>
    <t>Tag SUIVI V16-LHM (Colonne répondants)</t>
  </si>
  <si>
    <t xml:space="preserve">Nom du bateau </t>
  </si>
  <si>
    <t xml:space="preserve">Immatriculation </t>
  </si>
  <si>
    <t>Taille Bateau</t>
  </si>
  <si>
    <t>Durée sortie mer</t>
  </si>
  <si>
    <t>Moins d'un jour</t>
  </si>
  <si>
    <t>MENEZ GWENN</t>
  </si>
  <si>
    <t>CC 244642</t>
  </si>
  <si>
    <t>Bretagne</t>
  </si>
  <si>
    <t>7-10m</t>
  </si>
  <si>
    <t>Un jour</t>
  </si>
  <si>
    <t>BRISCARD</t>
  </si>
  <si>
    <t>CH 738530</t>
  </si>
  <si>
    <t>Normandie</t>
  </si>
  <si>
    <t>10-12m</t>
  </si>
  <si>
    <t>LE MAREI JUNON</t>
  </si>
  <si>
    <t>FC 899830</t>
  </si>
  <si>
    <t>DEAMARIS</t>
  </si>
  <si>
    <t>CH589668</t>
  </si>
  <si>
    <t>AR GUEVEL 2</t>
  </si>
  <si>
    <t>AD 895479</t>
  </si>
  <si>
    <t>LA PRESQU'ILE 2</t>
  </si>
  <si>
    <t>CH 922 541</t>
  </si>
  <si>
    <t>LE PETIT SOLEIL</t>
  </si>
  <si>
    <t xml:space="preserve">BL 827 641 </t>
  </si>
  <si>
    <t>Hauts de France</t>
  </si>
  <si>
    <t>L'AMI DU PECHEUR</t>
  </si>
  <si>
    <t>LS 266712</t>
  </si>
  <si>
    <t>MORSKOUL</t>
  </si>
  <si>
    <t>CM280581</t>
  </si>
  <si>
    <t>SCARBO</t>
  </si>
  <si>
    <t>AY 689051</t>
  </si>
  <si>
    <t>EPAULARD</t>
  </si>
  <si>
    <t>DK 870634</t>
  </si>
  <si>
    <t>18-24m</t>
  </si>
  <si>
    <t>YOULVAT 2</t>
  </si>
  <si>
    <t>AY 899305</t>
  </si>
  <si>
    <t>FANCH-JO</t>
  </si>
  <si>
    <t>AY 274003</t>
  </si>
  <si>
    <t>L'ASTROLABE</t>
  </si>
  <si>
    <t>LS 918 500</t>
  </si>
  <si>
    <t>CHA-NA-HE</t>
  </si>
  <si>
    <t>BA 449388</t>
  </si>
  <si>
    <t>CHAL HA DICHAL</t>
  </si>
  <si>
    <t>AY 460683</t>
  </si>
  <si>
    <t>PARTI DE RIEN</t>
  </si>
  <si>
    <t>BL 463 883</t>
  </si>
  <si>
    <t>2-3 jours</t>
  </si>
  <si>
    <t>ELDORADO PIERO</t>
  </si>
  <si>
    <t>&lt; 7m</t>
  </si>
  <si>
    <t>VERTIGO</t>
  </si>
  <si>
    <t>AD 804689</t>
  </si>
  <si>
    <t>SURCOUF</t>
  </si>
  <si>
    <t>CN562974</t>
  </si>
  <si>
    <t>PRECURSEUR</t>
  </si>
  <si>
    <t>BL 899829</t>
  </si>
  <si>
    <t>&gt; 24m</t>
  </si>
  <si>
    <t>3-5 jours</t>
  </si>
  <si>
    <t>LE MEUCHK</t>
  </si>
  <si>
    <t>BL 714774</t>
  </si>
  <si>
    <t>BIEN FAIRE</t>
  </si>
  <si>
    <t>LS</t>
  </si>
  <si>
    <t>12-15m</t>
  </si>
  <si>
    <t xml:space="preserve">2-3 jours pour débarquer et repartir aussi tôt </t>
  </si>
  <si>
    <t>SAINT MARIN</t>
  </si>
  <si>
    <t>BL 721220</t>
  </si>
  <si>
    <t>ECUME DE RE</t>
  </si>
  <si>
    <t>YOUCEF T. O 650</t>
  </si>
  <si>
    <t>T.0 650</t>
  </si>
  <si>
    <t>BARRACUDA</t>
  </si>
  <si>
    <t>YE 421703</t>
  </si>
  <si>
    <t>LA PAYSANNE DES MERS</t>
  </si>
  <si>
    <t>SANSESIA</t>
  </si>
  <si>
    <t>BL 734928</t>
  </si>
  <si>
    <t>AU GRE DES FLOTS</t>
  </si>
  <si>
    <t>CH 827378</t>
  </si>
  <si>
    <t>CORYPHENE</t>
  </si>
  <si>
    <t>CC 318792</t>
  </si>
  <si>
    <t>YOANN-JORDAN</t>
  </si>
  <si>
    <t>LS 918531</t>
  </si>
  <si>
    <t>ALIZE</t>
  </si>
  <si>
    <t>MN 720308</t>
  </si>
  <si>
    <t>PENN AR FISH</t>
  </si>
  <si>
    <t>BR 932065</t>
  </si>
  <si>
    <t>GURE ESPERANTZA</t>
  </si>
  <si>
    <t>AC 932091</t>
  </si>
  <si>
    <t>NOBILIS</t>
  </si>
  <si>
    <t>BA 801612</t>
  </si>
  <si>
    <t>LUCAS ET MAMAE</t>
  </si>
  <si>
    <t>PV 926650 et PV 473509</t>
  </si>
  <si>
    <t>NAZADO</t>
  </si>
  <si>
    <t>SB 221314</t>
  </si>
  <si>
    <t>SAINTE MARIE</t>
  </si>
  <si>
    <t>AJ 269606</t>
  </si>
  <si>
    <t xml:space="preserve">Pangolin </t>
  </si>
  <si>
    <t>LO 907812</t>
  </si>
  <si>
    <t>NON</t>
  </si>
  <si>
    <t>LES ALIZES</t>
  </si>
  <si>
    <t xml:space="preserve">BR 829 380 </t>
  </si>
  <si>
    <t>PIRATE DES MERS 2</t>
  </si>
  <si>
    <t>CH 922467</t>
  </si>
  <si>
    <t>GOELO</t>
  </si>
  <si>
    <t>MN 923515</t>
  </si>
  <si>
    <t xml:space="preserve">technique de pêche ancien patron armateur </t>
  </si>
  <si>
    <t>INDEPENDANT</t>
  </si>
  <si>
    <t>CN 639 153</t>
  </si>
  <si>
    <t>15 jours</t>
  </si>
  <si>
    <t xml:space="preserve">Président station SNSM ancien armateur et patron-pêcheur </t>
  </si>
  <si>
    <t>OKEANOS</t>
  </si>
  <si>
    <t>MN 181322</t>
  </si>
  <si>
    <t>LAURETTE</t>
  </si>
  <si>
    <t>PHOENIX</t>
  </si>
  <si>
    <t>TL 923573</t>
  </si>
  <si>
    <t>CREDO DU MARIN II</t>
  </si>
  <si>
    <t xml:space="preserve">MX 539177 </t>
  </si>
  <si>
    <t xml:space="preserve">JUANITA </t>
  </si>
  <si>
    <t>BX 903937</t>
  </si>
  <si>
    <t>HAMALAU</t>
  </si>
  <si>
    <t>BA 934217</t>
  </si>
  <si>
    <t>OUT RAGE 2</t>
  </si>
  <si>
    <t>CH-931834</t>
  </si>
  <si>
    <t>BREIZH</t>
  </si>
  <si>
    <t>GURE IZARRA</t>
  </si>
  <si>
    <t>BA 649272</t>
  </si>
  <si>
    <t>TI MOUSSE</t>
  </si>
  <si>
    <t>NA 565103</t>
  </si>
  <si>
    <t>CRIEE CAPBRETON</t>
  </si>
  <si>
    <t>L'AURORE</t>
  </si>
  <si>
    <t>SM 777437</t>
  </si>
  <si>
    <t>TIMMY NOLAN</t>
  </si>
  <si>
    <t>LR 926042</t>
  </si>
  <si>
    <t>BELOUGA</t>
  </si>
  <si>
    <t>GV 804681</t>
  </si>
  <si>
    <t xml:space="preserve">Pêcheur professionnel continental </t>
  </si>
  <si>
    <t>MORLINE</t>
  </si>
  <si>
    <t>NT 4589</t>
  </si>
  <si>
    <t>ARTEMIS</t>
  </si>
  <si>
    <t>BR</t>
  </si>
  <si>
    <t>VAUBAN</t>
  </si>
  <si>
    <t>CN 807008</t>
  </si>
  <si>
    <t>8-10 jours</t>
  </si>
  <si>
    <t>TITOF</t>
  </si>
  <si>
    <t>TL  926955</t>
  </si>
  <si>
    <t>LITHOMER</t>
  </si>
  <si>
    <t>MN 546 646</t>
  </si>
  <si>
    <t>FINIS TERRAE</t>
  </si>
  <si>
    <t>BR 898 431</t>
  </si>
  <si>
    <t>KITTARA</t>
  </si>
  <si>
    <t>BA 724744</t>
  </si>
  <si>
    <t>LE CLOE</t>
  </si>
  <si>
    <t>BA 592342</t>
  </si>
  <si>
    <t>AURRERA</t>
  </si>
  <si>
    <t>BA 589556</t>
  </si>
  <si>
    <t>CHANT DES SIRENES</t>
  </si>
  <si>
    <t>CH 764626</t>
  </si>
  <si>
    <t>PIPACH</t>
  </si>
  <si>
    <t>BA 425286</t>
  </si>
  <si>
    <t>JOLIANNA</t>
  </si>
  <si>
    <t>SB 886 672</t>
  </si>
  <si>
    <t>TEST</t>
  </si>
  <si>
    <t>NEMROD</t>
  </si>
  <si>
    <t>AD 926060</t>
  </si>
  <si>
    <t>L'ESPADON 2</t>
  </si>
  <si>
    <t>FC 899849</t>
  </si>
  <si>
    <t>CAP LIHOU</t>
  </si>
  <si>
    <t>CH 898472</t>
  </si>
  <si>
    <t>MAURICE</t>
  </si>
  <si>
    <t>BA 4567</t>
  </si>
  <si>
    <t>Mecanicien</t>
  </si>
  <si>
    <t>KANUMERA</t>
  </si>
  <si>
    <t>Lorient</t>
  </si>
  <si>
    <t>5-7 jours</t>
  </si>
  <si>
    <t>ADELINE STEPHEN</t>
  </si>
  <si>
    <t>LO 766803</t>
  </si>
  <si>
    <t>15-18m</t>
  </si>
  <si>
    <t xml:space="preserve">15 jours </t>
  </si>
  <si>
    <t>LE MAGELLAN2</t>
  </si>
  <si>
    <t>AA</t>
  </si>
  <si>
    <t>CC</t>
  </si>
  <si>
    <t>ALIXEL 2</t>
  </si>
  <si>
    <t>CC 780 110</t>
  </si>
  <si>
    <t>DAUPHIN II</t>
  </si>
  <si>
    <t>CH 922 416</t>
  </si>
  <si>
    <t>PETIT SANTEZ</t>
  </si>
  <si>
    <t>GV 365117</t>
  </si>
  <si>
    <t>MANOLA</t>
  </si>
  <si>
    <t>CH 449426</t>
  </si>
  <si>
    <t>LE MELLISA</t>
  </si>
  <si>
    <t>GV 555 177</t>
  </si>
  <si>
    <t>UKIE</t>
  </si>
  <si>
    <t>GV 934541</t>
  </si>
  <si>
    <t>OMAHA</t>
  </si>
  <si>
    <t>LE PALADIN</t>
  </si>
  <si>
    <t>LO 639310</t>
  </si>
  <si>
    <t>LISA JULES</t>
  </si>
  <si>
    <t>SN 934706</t>
  </si>
  <si>
    <t>MN 546646</t>
  </si>
  <si>
    <t>MAHI MAHI</t>
  </si>
  <si>
    <t>CH 590463</t>
  </si>
  <si>
    <t>retraité  armateur et patron pecheur</t>
  </si>
  <si>
    <t>notre dame de kerizinen 2</t>
  </si>
  <si>
    <t>MX 686424</t>
  </si>
  <si>
    <t>9-10 jours</t>
  </si>
  <si>
    <t>565 103</t>
  </si>
  <si>
    <t>EVAMBROISE</t>
  </si>
  <si>
    <t>BR 75</t>
  </si>
  <si>
    <t>ALBATROS</t>
  </si>
  <si>
    <t xml:space="preserve">Je c est plus </t>
  </si>
  <si>
    <t>ELISE LOUIS</t>
  </si>
  <si>
    <t>LH 928984</t>
  </si>
  <si>
    <t>ADROSA</t>
  </si>
  <si>
    <t>SN 648730</t>
  </si>
  <si>
    <t xml:space="preserve">Piranha, Les trois canailles 3, Starlight </t>
  </si>
  <si>
    <t>FC 735995, FC 730715, FC 934015</t>
  </si>
  <si>
    <t>Pas de matricule</t>
  </si>
  <si>
    <t>autres (non précisé)</t>
  </si>
  <si>
    <t>MAYA JOLAN</t>
  </si>
  <si>
    <t>HYPPOCAMPE</t>
  </si>
  <si>
    <t>MA 664 597</t>
  </si>
  <si>
    <t>NIAGARA</t>
  </si>
  <si>
    <t>GV 407041</t>
  </si>
  <si>
    <t>TETHYS 2</t>
  </si>
  <si>
    <t>LH 697648</t>
  </si>
  <si>
    <t>ROCALAMAUVE</t>
  </si>
  <si>
    <t>SM 517594</t>
  </si>
  <si>
    <t>LINJUSTICIA</t>
  </si>
  <si>
    <t>FC 899310</t>
  </si>
  <si>
    <t>DAUDJY 2</t>
  </si>
  <si>
    <t>CH 934 950</t>
  </si>
  <si>
    <t>STENACA</t>
  </si>
  <si>
    <t>CH 735 950</t>
  </si>
  <si>
    <t>LES OCEANES</t>
  </si>
  <si>
    <t>LO 554620</t>
  </si>
  <si>
    <t>ASTRAGALE</t>
  </si>
  <si>
    <t>CH750734</t>
  </si>
  <si>
    <t xml:space="preserve">12 heures en moyenne </t>
  </si>
  <si>
    <t>CALEAN</t>
  </si>
  <si>
    <t>CH 932 880</t>
  </si>
  <si>
    <t>CH934950</t>
  </si>
  <si>
    <t>L'ALBATROS</t>
  </si>
  <si>
    <t>FC 775901</t>
  </si>
  <si>
    <t>PIRANHA</t>
  </si>
  <si>
    <t>FC 735995</t>
  </si>
  <si>
    <t>JOLIE BRISE</t>
  </si>
  <si>
    <t>FC 707819</t>
  </si>
  <si>
    <t>GRAIN DE SEL 2</t>
  </si>
  <si>
    <t>MARIETTE LE ROCH 2</t>
  </si>
  <si>
    <t>LO 924826</t>
  </si>
  <si>
    <t>SAINT BRIAC</t>
  </si>
  <si>
    <t>PL 914547</t>
  </si>
  <si>
    <t>MAD ATAO</t>
  </si>
  <si>
    <t>PL 770067</t>
  </si>
  <si>
    <t>ROBY</t>
  </si>
  <si>
    <t>AD 302899</t>
  </si>
  <si>
    <t>EX SAUVAGE</t>
  </si>
  <si>
    <t>CN 639153</t>
  </si>
  <si>
    <t>CAYOLA</t>
  </si>
  <si>
    <t>les sables d'olonne</t>
  </si>
  <si>
    <t>promethee</t>
  </si>
  <si>
    <t>papi chichi</t>
  </si>
  <si>
    <t>les chigniolles</t>
  </si>
  <si>
    <t>LS 935864</t>
  </si>
  <si>
    <t>le Meltem</t>
  </si>
  <si>
    <t>NO 425303</t>
  </si>
  <si>
    <t>LE BLONDI</t>
  </si>
  <si>
    <t>LS 642579</t>
  </si>
  <si>
    <t>YAKARI</t>
  </si>
  <si>
    <t>BL 293462</t>
  </si>
  <si>
    <t>ALBIUS</t>
  </si>
  <si>
    <t>80 jours</t>
  </si>
  <si>
    <t>ROSSOREN</t>
  </si>
  <si>
    <t>LO 926 613</t>
  </si>
  <si>
    <t xml:space="preserve">8-10 jours </t>
  </si>
  <si>
    <t>EUROPE</t>
  </si>
  <si>
    <t>CN 907 641</t>
  </si>
  <si>
    <t>DAUPHIN BLUE</t>
  </si>
  <si>
    <t>CC 227888</t>
  </si>
  <si>
    <t>JLR</t>
  </si>
  <si>
    <t>45 jours</t>
  </si>
  <si>
    <t>JULIEN 2</t>
  </si>
  <si>
    <t>LO</t>
  </si>
  <si>
    <t>GUEOTEC</t>
  </si>
  <si>
    <t>2mois</t>
  </si>
  <si>
    <t>Mascareignes 3</t>
  </si>
  <si>
    <t>3 mois</t>
  </si>
  <si>
    <t>GLENAN</t>
  </si>
  <si>
    <t>CC 899 950</t>
  </si>
  <si>
    <t>8 semaines</t>
  </si>
  <si>
    <t>BERNICA</t>
  </si>
  <si>
    <t>DI 931 193</t>
  </si>
  <si>
    <t>1 mois</t>
  </si>
  <si>
    <t>ARES</t>
  </si>
  <si>
    <t>GUERIDEN</t>
  </si>
  <si>
    <t>CC 752 577</t>
  </si>
  <si>
    <t>2 mois</t>
  </si>
  <si>
    <t>FLEUR DES VAGUES</t>
  </si>
  <si>
    <t>IO 429 803</t>
  </si>
  <si>
    <t>ETOILE</t>
  </si>
  <si>
    <t>MASCAREIGNE 3</t>
  </si>
  <si>
    <t>85 jours</t>
  </si>
  <si>
    <t>JP LE ROCH</t>
  </si>
  <si>
    <t>30 jours</t>
  </si>
  <si>
    <t>JOSEPH ROTY</t>
  </si>
  <si>
    <t>SM 199 078</t>
  </si>
  <si>
    <t>35 jours</t>
  </si>
  <si>
    <t>L'émeraude /Tarzh an heol</t>
  </si>
  <si>
    <t>BR 786809/ BR 430269</t>
  </si>
  <si>
    <t>BELLE ISLE</t>
  </si>
  <si>
    <t>CM 221471</t>
  </si>
  <si>
    <t>LE PETIT SAINT POL</t>
  </si>
  <si>
    <t>MX 430206</t>
  </si>
  <si>
    <t>IZEL VOR 2</t>
  </si>
  <si>
    <t>LO 900468</t>
  </si>
  <si>
    <t>HALIOTIDE</t>
  </si>
  <si>
    <t>LO 195265</t>
  </si>
  <si>
    <t>L'ATOUT 2</t>
  </si>
  <si>
    <t>LO 926606</t>
  </si>
  <si>
    <t>martolod bihan</t>
  </si>
  <si>
    <t>GV 442886</t>
  </si>
  <si>
    <t>PETIT PAGAN</t>
  </si>
  <si>
    <t>BR 385523</t>
  </si>
  <si>
    <t>LEZ BREIZH</t>
  </si>
  <si>
    <t>BR 732773</t>
  </si>
  <si>
    <t>EUREDENN</t>
  </si>
  <si>
    <t>AD 895521</t>
  </si>
  <si>
    <t>ULTIME EPREUVE</t>
  </si>
  <si>
    <t>LR 655426</t>
  </si>
  <si>
    <t>YELLOW FIN</t>
  </si>
  <si>
    <t>NC 10428</t>
  </si>
  <si>
    <t>12 jours</t>
  </si>
  <si>
    <t>OCTOPUSSY</t>
  </si>
  <si>
    <t>CH 883742</t>
  </si>
  <si>
    <t>SAINTE MARIE DE LA MER II</t>
  </si>
  <si>
    <t>DP 933 781</t>
  </si>
  <si>
    <t>LOWEN</t>
  </si>
  <si>
    <t>Fc 644629</t>
  </si>
  <si>
    <t>Fc644629</t>
  </si>
  <si>
    <t>SANTA CRUZ</t>
  </si>
  <si>
    <t>LH 896358</t>
  </si>
  <si>
    <t>PRINCESSE DES MERS</t>
  </si>
  <si>
    <t>445 969 DP</t>
  </si>
  <si>
    <t>SOLITAIRE I</t>
  </si>
  <si>
    <t>CH 730702</t>
  </si>
  <si>
    <t>1 journée pour la CSJ et 2 à 3 jours pour le chalut</t>
  </si>
  <si>
    <t>ERACLES</t>
  </si>
  <si>
    <t>X</t>
  </si>
  <si>
    <t>MON PTIT CELESTIN</t>
  </si>
  <si>
    <t>DP 563 029</t>
  </si>
  <si>
    <t>OURAGAN</t>
  </si>
  <si>
    <t>CH 907 893</t>
  </si>
  <si>
    <t>MARYNE NATHALI E/ PTIT MATH</t>
  </si>
  <si>
    <t>DP 749 609 / FC 697 915</t>
  </si>
  <si>
    <t>NEPTUNE IV</t>
  </si>
  <si>
    <t>136 385</t>
  </si>
  <si>
    <t>MOGALOWEN</t>
  </si>
  <si>
    <t>ST 776 414</t>
  </si>
  <si>
    <t>LES 5 S</t>
  </si>
  <si>
    <t>DP 912 386</t>
  </si>
  <si>
    <t>ARPEGE / PRECURSEUR</t>
  </si>
  <si>
    <t>BL 899 829 / 933 087</t>
  </si>
  <si>
    <t>LE CHAROGNARD</t>
  </si>
  <si>
    <t>LH 626 618</t>
  </si>
  <si>
    <t>FRANCIANE</t>
  </si>
  <si>
    <t>DP 188 000</t>
  </si>
  <si>
    <t>BENGALI II</t>
  </si>
  <si>
    <t>LA LICORNE V</t>
  </si>
  <si>
    <t>DP 918 507</t>
  </si>
  <si>
    <t>KERIOLET II</t>
  </si>
  <si>
    <t>DP 422 436</t>
  </si>
  <si>
    <t>36H</t>
  </si>
  <si>
    <t>JOURDAN VALENBTINE 3</t>
  </si>
  <si>
    <t>929 608 DP</t>
  </si>
  <si>
    <t>EGALITE</t>
  </si>
  <si>
    <t>dp 645 006</t>
  </si>
  <si>
    <t>LA CAP EN BAIE</t>
  </si>
  <si>
    <t>DP 737 636</t>
  </si>
  <si>
    <t>CN 735 995</t>
  </si>
  <si>
    <t>COCODY</t>
  </si>
  <si>
    <t>DP 735 057</t>
  </si>
  <si>
    <t>10-12H / MAXI 3jours</t>
  </si>
  <si>
    <t>DSM</t>
  </si>
  <si>
    <t>6000 m x 1,2 m maille ?</t>
  </si>
  <si>
    <t>4 chaluts. 2 paires (2 et 4 faces). Jumeaux. Maillage 0.80. 10,50 x 2. 12m CAD</t>
  </si>
  <si>
    <t>[NEP : janvier-novembre] [Toute l'annee]</t>
  </si>
  <si>
    <t>500 dont 100 CTC</t>
  </si>
  <si>
    <t>4 caisses de à peu près 500 hameçons. 1 caisse c'est 5 corps de lignes a (40 .50e)1 paquet de 600 hameçons 30e un paquet de chaîne 60e 25 boules d un litre 3 e la boule et la caisse 400e ou plus ou moins</t>
  </si>
  <si>
    <t>100*180 nappe intérieure. 20km = 20 000€</t>
  </si>
  <si>
    <t>filet maillant et tremail combinés</t>
  </si>
  <si>
    <t>hameçons. 500 hameçons = 2000 m de ligne</t>
  </si>
  <si>
    <t>166 emerillons</t>
  </si>
  <si>
    <t>100MM ETIRE. 100KM / 6-7KM A CHQ MAREE</t>
  </si>
  <si>
    <t>totalité montée</t>
  </si>
  <si>
    <t>Casier bulot et seiche 20 € WHE / 70 € CTC</t>
  </si>
  <si>
    <t>[octobre-mars]</t>
  </si>
  <si>
    <t>1*6</t>
  </si>
  <si>
    <t>14.5 BOURRELET / 22M DE DOS. 2 PERCHE / 1 DE FOND</t>
  </si>
  <si>
    <t>corde à dos pour OTB: 20m corde à dos (alèze de 250 kg environ), corde verte PE surtout et un peu de PP ou nylon de 3 à 4 mm: dyneema. Une fois mouillé pèse lourd. Pour pélagique alèze plus légère car fils plus fins+ (150 kg environ) 2 chaluts de fond + 2 chaluts pélagiques Un pélagique: 8 à10000 euros; un chalut de fond: 5 à 6000 euros. Achète les ballots de toile et les monte lui même car possède les plans.</t>
  </si>
  <si>
    <t>unité ballots</t>
  </si>
  <si>
    <t>2 OTB + 1 OTM 30M CAD</t>
  </si>
  <si>
    <t>DCP</t>
  </si>
  <si>
    <t>HMX</t>
  </si>
  <si>
    <t>NEW HARMONY OF HELFORD</t>
  </si>
  <si>
    <t>G &amp; E</t>
  </si>
  <si>
    <t>BH155</t>
  </si>
  <si>
    <t>MT23</t>
  </si>
  <si>
    <t>SH130</t>
  </si>
  <si>
    <t>BH68</t>
  </si>
  <si>
    <t>NN114</t>
  </si>
  <si>
    <t>e8</t>
  </si>
  <si>
    <t>PZ94</t>
  </si>
  <si>
    <t>PZ707</t>
  </si>
  <si>
    <t>FY778</t>
  </si>
  <si>
    <t>FY602</t>
  </si>
  <si>
    <t>FY869</t>
  </si>
  <si>
    <t>PZ498</t>
  </si>
  <si>
    <t>LT1048</t>
  </si>
  <si>
    <t>NN99</t>
  </si>
  <si>
    <t>R486</t>
  </si>
  <si>
    <t>FY126</t>
  </si>
  <si>
    <t>NN8</t>
  </si>
  <si>
    <t>PW156</t>
  </si>
  <si>
    <t>PZ6</t>
  </si>
  <si>
    <t>LT974</t>
  </si>
  <si>
    <t>FY24</t>
  </si>
  <si>
    <t>FY221</t>
  </si>
  <si>
    <t>LN22</t>
  </si>
  <si>
    <t>FY 28</t>
  </si>
  <si>
    <t>FY892</t>
  </si>
  <si>
    <t>SU516</t>
  </si>
  <si>
    <t>FH145</t>
  </si>
  <si>
    <t>NN784</t>
  </si>
  <si>
    <t>SS118</t>
  </si>
  <si>
    <t>PZ71</t>
  </si>
  <si>
    <t>PW40</t>
  </si>
  <si>
    <t>PW81</t>
  </si>
  <si>
    <t>FH60</t>
  </si>
  <si>
    <t>FY836</t>
  </si>
  <si>
    <t>FY51</t>
  </si>
  <si>
    <t>FH76</t>
  </si>
  <si>
    <t>PW51</t>
  </si>
  <si>
    <t>LT446</t>
  </si>
  <si>
    <t>LO176</t>
  </si>
  <si>
    <t>BM114</t>
  </si>
  <si>
    <t>FR137</t>
  </si>
  <si>
    <t>SM188</t>
  </si>
  <si>
    <t>Chasing the council about getting rid stuff</t>
  </si>
  <si>
    <t xml:space="preserve">Did get rid of ones through MMO scheme </t>
  </si>
  <si>
    <t>Recycling bins</t>
  </si>
  <si>
    <t>Left on Quayside</t>
  </si>
  <si>
    <t>Recycle is preference.</t>
  </si>
  <si>
    <t xml:space="preserve">Nothing in Cadgwith drives to Newlyn facilities. </t>
  </si>
  <si>
    <t>'Fishy Filaments' recycle gear waste</t>
  </si>
  <si>
    <t>Monofilament recycling for mo2filaments and gillnet.</t>
  </si>
  <si>
    <t>Although there is a containers but getting the rubbish taken away is difficult</t>
  </si>
  <si>
    <t>Things these disposal areas are overrun with gear.</t>
  </si>
  <si>
    <t>always full</t>
  </si>
  <si>
    <t xml:space="preserve">In dumpy bags </t>
  </si>
  <si>
    <t>Land to Mevagissey but may also land in Newlyn and Brixham; they rely on harbour</t>
  </si>
  <si>
    <t>large skip</t>
  </si>
  <si>
    <t>Fishing for Litter - all boats take part; one dumpy bag per trip by this trawler</t>
  </si>
  <si>
    <t>dumpy bags ; Newlyn Harbour  runs the scheme; litter is separated out and brought ashore</t>
  </si>
  <si>
    <t>Guy comes to collect monofil netting for recycling</t>
  </si>
  <si>
    <t>Could take to Newlyn because they do encounter a lot of plastic waste</t>
  </si>
  <si>
    <t>Harbour helps facilitate recycling</t>
  </si>
  <si>
    <t>Harbour staff are v attentive to help with recycling</t>
  </si>
  <si>
    <t>Tried sorting before but it got abused. Fishing for Litter has a small skip but is kept locked</t>
  </si>
  <si>
    <t xml:space="preserve">not to dump gear in lanfills. </t>
  </si>
  <si>
    <t xml:space="preserve">Aware that commercial waste can 2t be taken to domestics tips and needs a proper disposal route. </t>
  </si>
  <si>
    <t xml:space="preserve">Bring rubbish to quay, for disposal  </t>
  </si>
  <si>
    <t>Yes</t>
  </si>
  <si>
    <t>Use of correct disposal</t>
  </si>
  <si>
    <t>it has to be disposed of in the proper manner</t>
  </si>
  <si>
    <t>MARPOL is the umbrella</t>
  </si>
  <si>
    <t>IMO reg</t>
  </si>
  <si>
    <t>Harbour master encourages but 2 enforcement</t>
  </si>
  <si>
    <t xml:space="preserve">burning is frowned upon - they used to allow us to burn it on the beaches but this is 2w frowned upon  </t>
  </si>
  <si>
    <t>Waste management licenses - local authority  Marpol at Sea</t>
  </si>
  <si>
    <t>Manque commentaires</t>
  </si>
  <si>
    <t>Time to recover gear</t>
  </si>
  <si>
    <t xml:space="preserve">Scallop Fleet </t>
  </si>
  <si>
    <t>Possible change in regulations would help</t>
  </si>
  <si>
    <t>Spanish longliner/netter observed cutting out nets and chucking over the side</t>
  </si>
  <si>
    <t>When trying to retrieve static gear in the exact location they have found it. They find it hard to retrieve it if a trawl has been through their gear and towed it. It could be anywhere a sea.</t>
  </si>
  <si>
    <t>he doesn't think there is much abandoned lost fishing gear</t>
  </si>
  <si>
    <t>Crew of company boats can't be bothered, and there's not much incentive</t>
  </si>
  <si>
    <t>All boats bring used monofil to be recycled; some trawl gear is deliberately discarded</t>
  </si>
  <si>
    <t>Found gear 6 mile away when it's been towed</t>
  </si>
  <si>
    <t>Obviously, if trawler has towed gear miles away you can't retrieve it</t>
  </si>
  <si>
    <t>Towed by trawlers or ships taking top ends</t>
  </si>
  <si>
    <t>Uneducated fishermen who are unaware; also get arrogant skippers of towed gears</t>
  </si>
  <si>
    <t>Trawlers ansd scallopers towing through by accident</t>
  </si>
  <si>
    <t>Laziness; relative cost of replacement</t>
  </si>
  <si>
    <t>notify owner if known</t>
  </si>
  <si>
    <t>Bring to Newlyn</t>
  </si>
  <si>
    <t xml:space="preserve">no allways possible to bring back </t>
  </si>
  <si>
    <t xml:space="preserve">not all ways possible to bring onboard safely. </t>
  </si>
  <si>
    <t>Only if safe to do so; if it's too dangerous will throw it back on the nearest wreck.</t>
  </si>
  <si>
    <t>Brought in 1.5 tonne of pot rope last trip</t>
  </si>
  <si>
    <t>bring it back ashore if they can</t>
  </si>
  <si>
    <t>Bring back if it's not too big a quantity</t>
  </si>
  <si>
    <t>No</t>
  </si>
  <si>
    <t>May report it to owner if known</t>
  </si>
  <si>
    <t>If it's safe to get it onboard we bring it in.  If it's not safe we throw it back.</t>
  </si>
  <si>
    <t>Plastic Whelk Pots</t>
  </si>
  <si>
    <t>Plastic</t>
  </si>
  <si>
    <t xml:space="preserve">Small amounts of anything </t>
  </si>
  <si>
    <t>Lost Trawl/Net cuts stuck around propeller at least one a year</t>
  </si>
  <si>
    <t>Mostly gill nets.</t>
  </si>
  <si>
    <t xml:space="preserve">Ray nets/turbot nets towed my beamers/scallops. </t>
  </si>
  <si>
    <t>More often when trawling.</t>
  </si>
  <si>
    <t>Litter from the Royal Navy (sonar and plastic cable related)</t>
  </si>
  <si>
    <t>Gill nets, trawl sections</t>
  </si>
  <si>
    <t>Always seeing bits of trawl gear</t>
  </si>
  <si>
    <t>Angling gear</t>
  </si>
  <si>
    <t>See more in fine weather</t>
  </si>
  <si>
    <t>Cod ends</t>
  </si>
  <si>
    <t>large amounts of drifting nets</t>
  </si>
  <si>
    <t>French fly shooters - wires, dumped off the 6 mile limit</t>
  </si>
  <si>
    <t xml:space="preserve">Loss of fishing time </t>
  </si>
  <si>
    <t>Loss of time and money</t>
  </si>
  <si>
    <t>Loss of time for fishing due to untangling whelk pots from trawls</t>
  </si>
  <si>
    <t>Lost time,lost fishing at peak performance</t>
  </si>
  <si>
    <t xml:space="preserve">Ghost fishing removing fish from local stocks. </t>
  </si>
  <si>
    <t xml:space="preserve">Cost and time depending on the year. Some years alot of gear is lost. </t>
  </si>
  <si>
    <t>Trawl netting get stuck in propeller net at least once a year,    if they can't remove it they have lost a day or two o fishing and need to get towed to get back to shore.</t>
  </si>
  <si>
    <t>Loss of time,  loss of gear. damage to gear</t>
  </si>
  <si>
    <t>Loss of time when retrieving gear.</t>
  </si>
  <si>
    <t>loss of time and tears the veils in the nets - puts holes in the rigs every week</t>
  </si>
  <si>
    <t>Lost time, damage to cod ends; gear box if things get caught in the prop</t>
  </si>
  <si>
    <t>Lost time dealing with it and cost of damage to our gear</t>
  </si>
  <si>
    <t>Does damage to his trawls; hassle and time of dealing with it.</t>
  </si>
  <si>
    <t>Lost time in clearing gear and affecting the fishing efficiency of their gear</t>
  </si>
  <si>
    <t>An irritation more than a cost</t>
  </si>
  <si>
    <t>Needing to be towed in by life boat, caught in the prop; costs in working time; cost time picking out rubbish</t>
  </si>
  <si>
    <t>loss of time due to being disabled at sea with ropes around the props - loss of fishing to sort it out</t>
  </si>
  <si>
    <t>Full under 16.5m Seafish</t>
  </si>
  <si>
    <t xml:space="preserve">Yacht Master Commercially Endorsed </t>
  </si>
  <si>
    <t xml:space="preserve">All lapsed </t>
  </si>
  <si>
    <t>STCW 2010</t>
  </si>
  <si>
    <t>STCW and radio ticket.  (City and guilds)</t>
  </si>
  <si>
    <t>Under 16m skippers ticket</t>
  </si>
  <si>
    <t xml:space="preserve">STCW </t>
  </si>
  <si>
    <t>STCW safety tickets</t>
  </si>
  <si>
    <t>16.5 sea fish ticket and STCW's</t>
  </si>
  <si>
    <t>Class 2 Fishing</t>
  </si>
  <si>
    <t>O levels, Standard Fishing Certs</t>
  </si>
  <si>
    <t xml:space="preserve">16.5m skippers ticket </t>
  </si>
  <si>
    <t>Skipper ticket for under 16.</t>
  </si>
  <si>
    <t>Mandatory certificates.</t>
  </si>
  <si>
    <t xml:space="preserve">Sea survival certs. </t>
  </si>
  <si>
    <t>officers certificate for operating 200 tonnes or off watch upto 500 tonnes</t>
  </si>
  <si>
    <t>Yacht master offshore. STCW Safety.</t>
  </si>
  <si>
    <t xml:space="preserve">16.5m sea fish skipper </t>
  </si>
  <si>
    <t>STCW X 5 saftey courses</t>
  </si>
  <si>
    <t xml:space="preserve">16.5m skipper unrestricted </t>
  </si>
  <si>
    <t xml:space="preserve">STCW X 5 </t>
  </si>
  <si>
    <t>Basic fishing safety courses</t>
  </si>
  <si>
    <t>Basic safety courses</t>
  </si>
  <si>
    <t>Basic safety training; stabnility</t>
  </si>
  <si>
    <t>200 tonne masters ticket</t>
  </si>
  <si>
    <t>Fishing certificates (safety)</t>
  </si>
  <si>
    <t>&lt;16 skipper's ticket</t>
  </si>
  <si>
    <t>&lt;16m skipper's ticket</t>
  </si>
  <si>
    <t>City and Guilds Boatbuilding; fishing tickets;</t>
  </si>
  <si>
    <t>none</t>
  </si>
  <si>
    <t xml:space="preserve">BL 827641 </t>
  </si>
  <si>
    <t>CH 589668</t>
  </si>
  <si>
    <t>CN 562974</t>
  </si>
  <si>
    <t>LO 926613</t>
  </si>
  <si>
    <t>DI 931193</t>
  </si>
  <si>
    <t>CC 752577</t>
  </si>
  <si>
    <t>FC 644629</t>
  </si>
  <si>
    <t>DP 933781</t>
  </si>
  <si>
    <t>DP 445969</t>
  </si>
  <si>
    <t>DP 563029</t>
  </si>
  <si>
    <t>ST 776414</t>
  </si>
  <si>
    <t>DP 912386</t>
  </si>
  <si>
    <t>LH 626618</t>
  </si>
  <si>
    <t>DP 188000</t>
  </si>
  <si>
    <t>CH 907893</t>
  </si>
  <si>
    <t>DP 918507</t>
  </si>
  <si>
    <t>DP 422436</t>
  </si>
  <si>
    <t>DP 929608</t>
  </si>
  <si>
    <t>DP 645006</t>
  </si>
  <si>
    <t>DP 737636</t>
  </si>
  <si>
    <t>DP 735057</t>
  </si>
  <si>
    <t>CDPMEM 35</t>
  </si>
  <si>
    <t>LES CHIGNIOLLES</t>
  </si>
  <si>
    <t>LE MELTEM</t>
  </si>
  <si>
    <t>MASCAREIGNES 3</t>
  </si>
  <si>
    <t>MARTOLOD BIHAN</t>
  </si>
  <si>
    <t>PANGOLIN</t>
  </si>
  <si>
    <t>BORDER QUEEN</t>
  </si>
  <si>
    <t>CHELARIS</t>
  </si>
  <si>
    <t>PILOT ME</t>
  </si>
  <si>
    <t>RV HUNTRESS</t>
  </si>
  <si>
    <t>CHARISMA</t>
  </si>
  <si>
    <t>WANSBECK</t>
  </si>
  <si>
    <t>HALCYON</t>
  </si>
  <si>
    <t>HAZELBEE</t>
  </si>
  <si>
    <t>TARA ROSE</t>
  </si>
  <si>
    <t>FINI</t>
  </si>
  <si>
    <t>SCORPIO</t>
  </si>
  <si>
    <t>TANEGAN</t>
  </si>
  <si>
    <t>NATALIE</t>
  </si>
  <si>
    <t>CLUD HENRY</t>
  </si>
  <si>
    <t>MYSTIQUE II</t>
  </si>
  <si>
    <t>STELISSA</t>
  </si>
  <si>
    <t>KINDRED SPIRIT</t>
  </si>
  <si>
    <t>SOUTHERN HEAD</t>
  </si>
  <si>
    <t>MAVERICK</t>
  </si>
  <si>
    <t>AQUARIUS OF CAWSANDS</t>
  </si>
  <si>
    <t>ABOUT TIME</t>
  </si>
  <si>
    <t>SERENE DAWN</t>
  </si>
  <si>
    <t>GIRL PAMELA</t>
  </si>
  <si>
    <t>LAURA K</t>
  </si>
  <si>
    <t>ELLA</t>
  </si>
  <si>
    <t>SWIFTSURE II</t>
  </si>
  <si>
    <t>SEAGULL</t>
  </si>
  <si>
    <t>GUARDIAN</t>
  </si>
  <si>
    <t>TAMAHINE</t>
  </si>
  <si>
    <t>SPIRITED LADY III</t>
  </si>
  <si>
    <t>COPIOUS</t>
  </si>
  <si>
    <t>FILO</t>
  </si>
  <si>
    <t>CRYSTAL SEA</t>
  </si>
  <si>
    <t>ANNIE MAY</t>
  </si>
  <si>
    <t>FRELLIE</t>
  </si>
  <si>
    <t>JULIE GIRL</t>
  </si>
  <si>
    <t>LAUREN KATE</t>
  </si>
  <si>
    <t>PROVIDER</t>
  </si>
  <si>
    <t>GALWAD Y MOR</t>
  </si>
  <si>
    <t>EXCELSIOR</t>
  </si>
  <si>
    <t>STEEL PRINCESS</t>
  </si>
  <si>
    <t>SEIONT A</t>
  </si>
  <si>
    <t>VIKING PRINCESS</t>
  </si>
  <si>
    <t>JENNADORE</t>
  </si>
  <si>
    <t>LT1057</t>
  </si>
  <si>
    <t>Expérience</t>
  </si>
  <si>
    <t>1 = Moins de 5 ans</t>
  </si>
  <si>
    <t>2 = Entre 5 et 10 ans</t>
  </si>
  <si>
    <t>3 = Entre 10 et 15 ans</t>
  </si>
  <si>
    <t>4 = Entre 15 et 20 ans</t>
  </si>
  <si>
    <t>Moyenne de C1</t>
  </si>
  <si>
    <t>Moyenne de C2</t>
  </si>
  <si>
    <t>Moyenne de C3</t>
  </si>
  <si>
    <t>LL/LHP/LLS/LTL/LX</t>
  </si>
  <si>
    <t>PS/SDN/SX</t>
  </si>
  <si>
    <t>Nombre de ID</t>
  </si>
  <si>
    <t>&lt;7m</t>
  </si>
  <si>
    <t>&gt;24m</t>
  </si>
  <si>
    <t>OT</t>
  </si>
  <si>
    <t>RN</t>
  </si>
  <si>
    <t>FPO/GN</t>
  </si>
  <si>
    <t>DR</t>
  </si>
  <si>
    <t xml:space="preserve">poches </t>
  </si>
  <si>
    <t>(Tous)</t>
  </si>
  <si>
    <t>Moyenne de R2</t>
  </si>
  <si>
    <t>Moyenne de J2</t>
  </si>
  <si>
    <t>Moyenne de P2</t>
  </si>
  <si>
    <t>18-18m</t>
  </si>
  <si>
    <t>C</t>
  </si>
  <si>
    <t>Moyenne de PA1.17</t>
  </si>
  <si>
    <t>ALDFG 1</t>
  </si>
  <si>
    <t>ALDFG 2</t>
  </si>
  <si>
    <t>ALDFG 3</t>
  </si>
  <si>
    <t>ALDFG 4</t>
  </si>
  <si>
    <t>ALDFG 5</t>
  </si>
  <si>
    <t>Cohabitation</t>
  </si>
  <si>
    <t>ALDFG1.8</t>
  </si>
  <si>
    <t>Nature du fond</t>
  </si>
  <si>
    <t xml:space="preserve">2uveauté pour les pêcheurs   Les anciens pêcheurs ne sensibilisent pas les jeunes pêcheurs   </t>
  </si>
  <si>
    <t>CC752558</t>
  </si>
  <si>
    <t>EPU1.1</t>
  </si>
  <si>
    <t>EPU1.2</t>
  </si>
  <si>
    <t>EPU1.3</t>
  </si>
  <si>
    <t>EPU1.4</t>
  </si>
  <si>
    <t>EPU1.5</t>
  </si>
  <si>
    <t>EPU1.6</t>
  </si>
  <si>
    <t>1.1 = Poubelles tout venant</t>
  </si>
  <si>
    <t>1.2 = Containers réservés pour les engins de pêche usagés</t>
  </si>
  <si>
    <t>1.3 = Engins de manutention (Grues ; Fenwick etc.)</t>
  </si>
  <si>
    <t>1.4 = Zone dédiée sur le port</t>
  </si>
  <si>
    <t>1.5 = Aucune de ces propositions</t>
  </si>
  <si>
    <t>1.6 = Déchetterie</t>
  </si>
  <si>
    <t>Nombre de EPU1.1</t>
  </si>
  <si>
    <t>Nombre de EPU1.2</t>
  </si>
  <si>
    <t>Nombre de EPU1.3</t>
  </si>
  <si>
    <t>Nombre de EPU1.4</t>
  </si>
  <si>
    <t>Nombre de EPU1.5</t>
  </si>
  <si>
    <t>Nombre de EPU1.6</t>
  </si>
  <si>
    <t>By country</t>
  </si>
  <si>
    <t>As one if they are still constistency (and if we find similiarities/differences btw country we higlight them). Keeping the big picture in mind : what is the purpose of the projet ? -&gt; Reduce marine litter in the ocean</t>
  </si>
  <si>
    <t>Cross check ID</t>
  </si>
  <si>
    <t>Palangre lls</t>
  </si>
  <si>
    <t>Chalut de fond à panneaux ; chalut pélagique à panneaux</t>
  </si>
  <si>
    <t>Chalut pélagique à panneaux</t>
  </si>
  <si>
    <t>Trémail ancré</t>
  </si>
  <si>
    <t>Répondants FR</t>
  </si>
  <si>
    <t>Répondants EN</t>
  </si>
  <si>
    <t>Étiquettes de colonnes</t>
  </si>
  <si>
    <t>Bins for general of rubbish</t>
  </si>
  <si>
    <t>Containers reserved for fishing gear</t>
  </si>
  <si>
    <t>Lifting equipment (e.g. cranes)</t>
  </si>
  <si>
    <t>Informal/Dedicated disposal area</t>
  </si>
  <si>
    <t>None of the above</t>
  </si>
  <si>
    <t>Landfill site</t>
  </si>
  <si>
    <t>Active</t>
  </si>
  <si>
    <t>Passive</t>
  </si>
  <si>
    <t>Under 18</t>
  </si>
  <si>
    <t>65+</t>
  </si>
  <si>
    <t>Owner &amp; Skipper</t>
  </si>
  <si>
    <t>Owner</t>
  </si>
  <si>
    <t>Skipper</t>
  </si>
  <si>
    <t>Crewman</t>
  </si>
  <si>
    <t>Other</t>
  </si>
  <si>
    <t>FR</t>
  </si>
  <si>
    <t>EN</t>
  </si>
  <si>
    <t>Empty</t>
  </si>
  <si>
    <t>Strongly disagree</t>
  </si>
  <si>
    <t>Disagree</t>
  </si>
  <si>
    <t>Neither agree nor disagree</t>
  </si>
  <si>
    <t>Agree</t>
  </si>
  <si>
    <t>Strongly agree</t>
  </si>
  <si>
    <t>Poor organisation of
waste management by
port services (e.g. staff
resources).</t>
  </si>
  <si>
    <t>Inadequate collecting
facilities (e.g insufficient
number of bins)</t>
  </si>
  <si>
    <t>Lack of awareness and
training</t>
  </si>
  <si>
    <t>Deliberate discarding</t>
  </si>
  <si>
    <t>Poor weather conditions</t>
  </si>
  <si>
    <t>Costs of retrieval
excessive (time,
material)</t>
  </si>
  <si>
    <t>Co-existence</t>
  </si>
  <si>
    <t>Nature of the seabed</t>
  </si>
  <si>
    <t>Do you ever encounter abandoned, lost or discarded fishing gear (ALDFG) at sea?</t>
  </si>
  <si>
    <t>If you come across abandoned, lost or discarded fishing gear (ALDFG), what do you do with it?</t>
  </si>
  <si>
    <t>Bring it ashore for disposal</t>
  </si>
  <si>
    <t>Leave it where I found it</t>
  </si>
  <si>
    <t>Report the location to the appropriate authorities</t>
  </si>
  <si>
    <t>If I have caught them, unfortunately, I cannot bring them in and I am forced to throw them back into the sea</t>
  </si>
  <si>
    <t>How frequently do you encounter abandoned, lost or discarded fishing gear (ALDFG) at sea?</t>
  </si>
  <si>
    <t>Once a week</t>
  </si>
  <si>
    <t>Several times per week</t>
  </si>
  <si>
    <t>Once a month</t>
  </si>
  <si>
    <t>Several times per month</t>
  </si>
  <si>
    <t>Once per year</t>
  </si>
  <si>
    <t>Several times per year</t>
  </si>
  <si>
    <t>Not sure / do not know</t>
  </si>
  <si>
    <t>When you come across abandoned, lost or discarded fishing gear (ALDFG), these are:</t>
  </si>
  <si>
    <t>Nets</t>
  </si>
  <si>
    <t>Traps/Pots</t>
  </si>
  <si>
    <t>Trawls</t>
  </si>
  <si>
    <t>Lines</t>
  </si>
  <si>
    <t>Weights</t>
  </si>
  <si>
    <t>Ropes</t>
  </si>
  <si>
    <t>Buoys</t>
  </si>
  <si>
    <t>Fishing related waste (gloves, boots, etc.)</t>
  </si>
  <si>
    <t>Do you think abandoned, lost or discarded fishing gear (ALDFG) has an impact or cost to your business?</t>
  </si>
  <si>
    <t>Nombre de ALDFG6</t>
  </si>
  <si>
    <t xml:space="preserve">Profession </t>
  </si>
  <si>
    <t>Nombre de TB</t>
  </si>
  <si>
    <t>Vessel Length</t>
  </si>
  <si>
    <t>Nombre de DSM</t>
  </si>
  <si>
    <t>Less than a day</t>
  </si>
  <si>
    <t>A day</t>
  </si>
  <si>
    <t>2-3 days</t>
  </si>
  <si>
    <t>3-5 days</t>
  </si>
  <si>
    <t>5-7 days</t>
  </si>
  <si>
    <t>Nombre de PA1.1</t>
  </si>
  <si>
    <t>Activity Profile</t>
  </si>
  <si>
    <t>Dredges</t>
  </si>
  <si>
    <t>Seine</t>
  </si>
  <si>
    <t>Pots/Traps</t>
  </si>
  <si>
    <t>FPO/LHP</t>
  </si>
  <si>
    <t xml:space="preserve">Pots </t>
  </si>
  <si>
    <t>CRE POTS 75m, NEP POTS 35m.</t>
  </si>
  <si>
    <t>CRE/LBE/NEP</t>
  </si>
  <si>
    <t>CRE LBE NEP</t>
  </si>
  <si>
    <t>All year</t>
  </si>
  <si>
    <t>77.5£</t>
  </si>
  <si>
    <t>Gill nets Trammel nets</t>
  </si>
  <si>
    <t>COD gill nets, TUR trammel nets</t>
  </si>
  <si>
    <t xml:space="preserve"> COD TUR</t>
  </si>
  <si>
    <t>May- Jun</t>
  </si>
  <si>
    <t>Nephrops Trawl</t>
  </si>
  <si>
    <t>80mm (cod end  mesh size)</t>
  </si>
  <si>
    <t>NEP SOL PLE</t>
  </si>
  <si>
    <t>Nep Sol Ple</t>
  </si>
  <si>
    <t>Mar-Sept</t>
  </si>
  <si>
    <t>4500£</t>
  </si>
  <si>
    <t>Scallop</t>
  </si>
  <si>
    <t xml:space="preserve">Spring loaded </t>
  </si>
  <si>
    <t>scallops</t>
  </si>
  <si>
    <t>Scallops</t>
  </si>
  <si>
    <t>Nov-Mar</t>
  </si>
  <si>
    <t>Bellies  and  teeth per dredge</t>
  </si>
  <si>
    <t>Pots</t>
  </si>
  <si>
    <t>Parlor Pots (60mm)</t>
  </si>
  <si>
    <t>LBE/CRE</t>
  </si>
  <si>
    <t>LBE and CRE</t>
  </si>
  <si>
    <t>Jun-Nov</t>
  </si>
  <si>
    <t>112£</t>
  </si>
  <si>
    <t>Pots (Research)</t>
  </si>
  <si>
    <t xml:space="preserve">Parlor Pots (140 70mm) (60 20mm) </t>
  </si>
  <si>
    <t>May-Sept</t>
  </si>
  <si>
    <t>95£</t>
  </si>
  <si>
    <t xml:space="preserve">Nephrops Trawls </t>
  </si>
  <si>
    <t>80mm 23fathom</t>
  </si>
  <si>
    <t>PLE/SOL/NEP</t>
  </si>
  <si>
    <t>Plaice Sol Nep</t>
  </si>
  <si>
    <t>3000£</t>
  </si>
  <si>
    <t>Trawl</t>
  </si>
  <si>
    <t>95mm cod ends</t>
  </si>
  <si>
    <t>Dredge</t>
  </si>
  <si>
    <t>English dredges</t>
  </si>
  <si>
    <t>Great Atlantic scallop</t>
  </si>
  <si>
    <t>May June</t>
  </si>
  <si>
    <t>Fixed gillnets</t>
  </si>
  <si>
    <t>200 yard fleets</t>
  </si>
  <si>
    <t>PLE/SOL</t>
  </si>
  <si>
    <t>Plaice and Sole, (bass)</t>
  </si>
  <si>
    <t>Sept- May</t>
  </si>
  <si>
    <t>45 mètres</t>
  </si>
  <si>
    <t>100£</t>
  </si>
  <si>
    <t>Pelagic mid-water trawl</t>
  </si>
  <si>
    <t>Mesh 200mm down to 16mm</t>
  </si>
  <si>
    <t>HER/SPR</t>
  </si>
  <si>
    <t>Herring or Spratt</t>
  </si>
  <si>
    <t>Mid Oct - Mid Mar</t>
  </si>
  <si>
    <t>Rod and line</t>
  </si>
  <si>
    <t>POL/MAC/BRB</t>
  </si>
  <si>
    <t>pollock black bream mackrel</t>
  </si>
  <si>
    <t>Apr-Dec</t>
  </si>
  <si>
    <t xml:space="preserve">monofilament </t>
  </si>
  <si>
    <t>5£</t>
  </si>
  <si>
    <t>Gillnet</t>
  </si>
  <si>
    <t>SCR/SOL/MAC/MUL/MON</t>
  </si>
  <si>
    <t>Spider crab, Dover sole, red mullet, Mackerel, Monkfish</t>
  </si>
  <si>
    <t>Apr-Oct</t>
  </si>
  <si>
    <t>150 mètres</t>
  </si>
  <si>
    <t>Handlining</t>
  </si>
  <si>
    <t>MAC</t>
  </si>
  <si>
    <t>Mackerel</t>
  </si>
  <si>
    <t>Apr - Oct</t>
  </si>
  <si>
    <t xml:space="preserve">Gill nets </t>
  </si>
  <si>
    <t xml:space="preserve">3 ft from sea bed. 90mm square. Single net in a gear. </t>
  </si>
  <si>
    <t>PLE - SOL</t>
  </si>
  <si>
    <t>Jan - June  and Oct-Dec</t>
  </si>
  <si>
    <t>60£</t>
  </si>
  <si>
    <t xml:space="preserve">Trammels </t>
  </si>
  <si>
    <t xml:space="preserve">150 mm outer net size - 90 mm inside. </t>
  </si>
  <si>
    <t xml:space="preserve">Pol </t>
  </si>
  <si>
    <t>Jan - Jun  and Spet-Dec</t>
  </si>
  <si>
    <t>Tangle Nets</t>
  </si>
  <si>
    <t xml:space="preserve">8 tiers </t>
  </si>
  <si>
    <t>MON/RAY</t>
  </si>
  <si>
    <t>Monkfish, blonde rays</t>
  </si>
  <si>
    <t xml:space="preserve">Apr-Sep </t>
  </si>
  <si>
    <t>175£</t>
  </si>
  <si>
    <t>Lobsters, spider crabs</t>
  </si>
  <si>
    <t>Mar-Jan</t>
  </si>
  <si>
    <t>mesh 4.5 inches - 60 mesh deep. 4 nets in a fleet. hanging ratio 0.5.</t>
  </si>
  <si>
    <t>POL/MUL</t>
  </si>
  <si>
    <t xml:space="preserve">Pollock and mullet. </t>
  </si>
  <si>
    <t xml:space="preserve">Sep - Jan. </t>
  </si>
  <si>
    <t>Tangle nets</t>
  </si>
  <si>
    <t>7 inch - 12 deep - 0.3 slack. 6 nets per fleet.</t>
  </si>
  <si>
    <t xml:space="preserve">Flat fish </t>
  </si>
  <si>
    <t>Mar - Sept</t>
  </si>
  <si>
    <t>OTTer trawls single rig</t>
  </si>
  <si>
    <t>100mm (cod ened) mesh - Wires 150fm - 160fm bridles - foot rope length 12 fm</t>
  </si>
  <si>
    <t>MON/RAY/LEM/CTL</t>
  </si>
  <si>
    <t>Seasonal Monke, Lemon sole, occasionally Cuttle</t>
  </si>
  <si>
    <t>2000£</t>
  </si>
  <si>
    <t>Otter trawl single rig</t>
  </si>
  <si>
    <t>warp 150 fm - bridle 90 fm - spans 18fm - box length 12 fm.</t>
  </si>
  <si>
    <t>LEM/CTL</t>
  </si>
  <si>
    <t xml:space="preserve">Seasonal Lem and cutle </t>
  </si>
  <si>
    <t>Apr</t>
  </si>
  <si>
    <t>Gill nets - Tangle nets</t>
  </si>
  <si>
    <t xml:space="preserve">gill 5.5 inch mech - 05 hanging ratio - 40 deep  Tangle 8.5deep 12 inch mesh - 0.3 hanging ratio </t>
  </si>
  <si>
    <t>POL/TUR/SOL</t>
  </si>
  <si>
    <t xml:space="preserve">Pollock Turbot - some sole </t>
  </si>
  <si>
    <t xml:space="preserve"> Nov - Mar</t>
  </si>
  <si>
    <t>80£</t>
  </si>
  <si>
    <t>Bottom set gill netting</t>
  </si>
  <si>
    <t>127 mm  (mesh size) x 45 meshes deep</t>
  </si>
  <si>
    <t>HKE/whitefish</t>
  </si>
  <si>
    <t>Hake and whitefish</t>
  </si>
  <si>
    <t xml:space="preserve">All year </t>
  </si>
  <si>
    <t xml:space="preserve">150£ </t>
  </si>
  <si>
    <t>Trawler</t>
  </si>
  <si>
    <t>100mm cod end (mesh size)</t>
  </si>
  <si>
    <t xml:space="preserve">whatever </t>
  </si>
  <si>
    <t>Trammel</t>
  </si>
  <si>
    <t>400m</t>
  </si>
  <si>
    <t>sole</t>
  </si>
  <si>
    <t>demersal nets</t>
  </si>
  <si>
    <t>ENGLISH</t>
  </si>
  <si>
    <t>all year</t>
  </si>
  <si>
    <t>Electronic jigging machine-hook and line.</t>
  </si>
  <si>
    <t>Pollock</t>
  </si>
  <si>
    <t>Jun-Oct</t>
  </si>
  <si>
    <t>1,500 hooks and 1,000 yards of monofilament.</t>
  </si>
  <si>
    <t>trawler</t>
  </si>
  <si>
    <t>100mm cod end</t>
  </si>
  <si>
    <t>TRAWL</t>
  </si>
  <si>
    <t>FISHING LINE 42 FOOT HEADLINE 60 FOOT</t>
  </si>
  <si>
    <t>trawl</t>
  </si>
  <si>
    <t>bottom trawl</t>
  </si>
  <si>
    <t>mixed</t>
  </si>
  <si>
    <t xml:space="preserve">mixed fish </t>
  </si>
  <si>
    <t>Ring nets</t>
  </si>
  <si>
    <t xml:space="preserve">Sardine </t>
  </si>
  <si>
    <t>June-Feb</t>
  </si>
  <si>
    <t>Trammel Nets</t>
  </si>
  <si>
    <t>POL/SMD/shellfish</t>
  </si>
  <si>
    <t>Pollock, smoothound, shellfish</t>
  </si>
  <si>
    <t>Feb-July</t>
  </si>
  <si>
    <t>Pots, Tangle nets</t>
  </si>
  <si>
    <t>LBE/MON/CRW</t>
  </si>
  <si>
    <t>Lobsters, monk, crawfish</t>
  </si>
  <si>
    <t>Apr- Jan</t>
  </si>
  <si>
    <t>potting</t>
  </si>
  <si>
    <t>parlour pots</t>
  </si>
  <si>
    <t>CRE/LBE</t>
  </si>
  <si>
    <t>Brown Crab and Lobster</t>
  </si>
  <si>
    <t>Mar - Dec</t>
  </si>
  <si>
    <t>gill netting</t>
  </si>
  <si>
    <t>6 a 100 yeard trammel nets per fleet</t>
  </si>
  <si>
    <t>Sole</t>
  </si>
  <si>
    <t>May - Dec</t>
  </si>
  <si>
    <t>£2000</t>
  </si>
  <si>
    <t>Otter trawl - sigle rig</t>
  </si>
  <si>
    <t>wire length 150fm - 170 doors to net</t>
  </si>
  <si>
    <t>LEM/MON/CTL</t>
  </si>
  <si>
    <t xml:space="preserve">LEM, MON, CTL changes seasonally </t>
  </si>
  <si>
    <t xml:space="preserve">Otter trawl Single </t>
  </si>
  <si>
    <t xml:space="preserve">100mm mesh - 150fm wire - 140 bridle. </t>
  </si>
  <si>
    <t xml:space="preserve">LEM, CTL. MON seasonal </t>
  </si>
  <si>
    <t>Shrimp Beaming</t>
  </si>
  <si>
    <t>8 meter nets 22mm ( cod end )mesh and up</t>
  </si>
  <si>
    <t>CHS</t>
  </si>
  <si>
    <t>Shrimp</t>
  </si>
  <si>
    <t>Sept - Jun</t>
  </si>
  <si>
    <t>£5000</t>
  </si>
  <si>
    <t xml:space="preserve">Otter trawl - sigle rig </t>
  </si>
  <si>
    <t>min 100mm mesh. warps 150FM bride 160 sweep 18fm.</t>
  </si>
  <si>
    <t>CTL/LEM/whitefish</t>
  </si>
  <si>
    <t>seasonal CTL, white fish and LEM</t>
  </si>
  <si>
    <t>5.5 inch mesh - 20 - 30 deep. 2 nets to a fleet.</t>
  </si>
  <si>
    <t xml:space="preserve">POL </t>
  </si>
  <si>
    <t>DEC - JAN - FEB</t>
  </si>
  <si>
    <t xml:space="preserve">Hand line </t>
  </si>
  <si>
    <t>Pots ang hands Line</t>
  </si>
  <si>
    <t xml:space="preserve">Side eyed creel </t>
  </si>
  <si>
    <t>LBE/CRE/MAC/POL</t>
  </si>
  <si>
    <t>Lobster and Crab (brown) - BSE MAC, POL</t>
  </si>
  <si>
    <t>Apr- Sept</t>
  </si>
  <si>
    <t>Hand Line</t>
  </si>
  <si>
    <t>POL, MAC, BSE</t>
  </si>
  <si>
    <t xml:space="preserve">May -Sep </t>
  </si>
  <si>
    <t>twin rigging otter trawl</t>
  </si>
  <si>
    <t>footrope 32 ft; 100 mm cod ends</t>
  </si>
  <si>
    <t>Single rig bottom trawling</t>
  </si>
  <si>
    <t>15 fm trawl; fishing circle 480 meshes x 150 mm prob 100mm cod end</t>
  </si>
  <si>
    <t>LEM/MON/HAD</t>
  </si>
  <si>
    <t>lemon sole, monk, haddock</t>
  </si>
  <si>
    <t>set trammel nets</t>
  </si>
  <si>
    <t>100m nets - 6 to a fleet</t>
  </si>
  <si>
    <t>SOL/PLE/SBS/BRB</t>
  </si>
  <si>
    <t>Sole and Plaice and bream and bass</t>
  </si>
  <si>
    <t>Jun- Nov</t>
  </si>
  <si>
    <t>Crab and Lobster</t>
  </si>
  <si>
    <t>Mar - Jun</t>
  </si>
  <si>
    <t>Bottom trawling twin rigging</t>
  </si>
  <si>
    <t>Footrope 180 ft, fishing circle 100 mm x 550 prob 100 mm cod end</t>
  </si>
  <si>
    <t>MON/JOD/HAD/WHG</t>
  </si>
  <si>
    <t>Monk, all flat fish, JOD, HAD, WHG</t>
  </si>
  <si>
    <t xml:space="preserve"> Tangle net </t>
  </si>
  <si>
    <t>0.65 mm twine; hung about half slack; each net about 120 yds</t>
  </si>
  <si>
    <t>TUR/MON</t>
  </si>
  <si>
    <t>Turbot and monk</t>
  </si>
  <si>
    <t xml:space="preserve"> Mar - Sept</t>
  </si>
  <si>
    <t>Gill nets fished over wrecks</t>
  </si>
  <si>
    <t>Half slack; 0.65 mm dia; 2.5 nets per wreck; shooting 5 wrecks at a time</t>
  </si>
  <si>
    <t>Nov - Mar</t>
  </si>
  <si>
    <t>Creels</t>
  </si>
  <si>
    <t>two soft eye entrances; no parlour</t>
  </si>
  <si>
    <t>lobster ; brown crab</t>
  </si>
  <si>
    <t>Gill netting</t>
  </si>
  <si>
    <t>10.5 "; 5"</t>
  </si>
  <si>
    <t>TUR/MON/RAY/POL</t>
  </si>
  <si>
    <t>Turbot, monk and ray; pollack</t>
  </si>
  <si>
    <t>Apr-Jul; Jan-Mar</t>
  </si>
  <si>
    <t>Monk nets</t>
  </si>
  <si>
    <t>10.5" mesh single wall tangle; 10.5 meshes deep</t>
  </si>
  <si>
    <t>Monk</t>
  </si>
  <si>
    <t xml:space="preserve">Tangle nets </t>
  </si>
  <si>
    <t>0.65 mm twine</t>
  </si>
  <si>
    <t>ANF/TUR/RAY</t>
  </si>
  <si>
    <t>ANF and TUR + ray</t>
  </si>
  <si>
    <t>x mesh panel</t>
  </si>
  <si>
    <t>6" nets for wreck netting</t>
  </si>
  <si>
    <t>.65 mm twine; double 6mm headrope + float every fathom; No 4 leadline</t>
  </si>
  <si>
    <t>POL/LIN</t>
  </si>
  <si>
    <t>Pollack and ling</t>
  </si>
  <si>
    <t>Jan-May</t>
  </si>
  <si>
    <t>Gill net and tangle netting</t>
  </si>
  <si>
    <t>100 yd per net</t>
  </si>
  <si>
    <t>MON/TUR/PLE/SOL/CRX/POL, COD, WHG</t>
  </si>
  <si>
    <t>Tangle (MON/TUR/PLE/SOL/CRX); gill (POL, COD, WHG)</t>
  </si>
  <si>
    <t>1/2fleet</t>
  </si>
  <si>
    <t xml:space="preserve">Gill nets, Tangle net; Trammel net </t>
  </si>
  <si>
    <t>Total nets on fishing trip (SOL 240, TUR 200)</t>
  </si>
  <si>
    <t>POL, SOL, MON/TUR, CRW/MUR/WHG</t>
  </si>
  <si>
    <t>metres mois</t>
  </si>
  <si>
    <t>hand lines</t>
  </si>
  <si>
    <t>2 rods</t>
  </si>
  <si>
    <t>SBS</t>
  </si>
  <si>
    <t>Bass</t>
  </si>
  <si>
    <t>Static gill netting</t>
  </si>
  <si>
    <t>Sole (hanging ratio 0.4) Wreck (0.5)</t>
  </si>
  <si>
    <t>POL/Cod/Ling/SOL/PLE</t>
  </si>
  <si>
    <t>Wreck (POL/Cod/Ling); Sole (SOL/PLE)</t>
  </si>
  <si>
    <t>Ring netting</t>
  </si>
  <si>
    <t>350m long x 40-50m deep dyneema (1 tonne)</t>
  </si>
  <si>
    <t>PIL/ANE</t>
  </si>
  <si>
    <t xml:space="preserve">Cornish sardines and anchovies </t>
  </si>
  <si>
    <t>Oct- Feb</t>
  </si>
  <si>
    <t>sacks</t>
  </si>
  <si>
    <t>Bottom set tangle nets</t>
  </si>
  <si>
    <t>Tangle 12.75"; gill nets 4 7/8ths"</t>
  </si>
  <si>
    <t>CRW/RAY/MON/POL</t>
  </si>
  <si>
    <t>Tangle = crawfish,ray and monk; gill = pollack</t>
  </si>
  <si>
    <t xml:space="preserve"> May - Nov; Dec - Mar</t>
  </si>
  <si>
    <t>Potting</t>
  </si>
  <si>
    <t>Lobsters (choice of ground and water depth)</t>
  </si>
  <si>
    <t xml:space="preserve">Mar-  Dec </t>
  </si>
  <si>
    <t>100 pots and 55nets</t>
  </si>
  <si>
    <t>Longlining</t>
  </si>
  <si>
    <t>200 hooks per bath = 300ftm</t>
  </si>
  <si>
    <t>SRX/SBS</t>
  </si>
  <si>
    <t>Skate and Bass in season</t>
  </si>
  <si>
    <t>Nov - May</t>
  </si>
  <si>
    <t>per pund</t>
  </si>
  <si>
    <t>drift gill netting</t>
  </si>
  <si>
    <t>monofilament nets some nylon</t>
  </si>
  <si>
    <t>June - Nov</t>
  </si>
  <si>
    <t>Set gill and trammel nets</t>
  </si>
  <si>
    <t>gill nets are 4" trammel nets are 4.5"</t>
  </si>
  <si>
    <t>Mixed fish</t>
  </si>
  <si>
    <t>English Dredges</t>
  </si>
  <si>
    <t>Novr - May</t>
  </si>
  <si>
    <t>Trawling</t>
  </si>
  <si>
    <t>Quad demersal otter trawl</t>
  </si>
  <si>
    <t>mixed fish</t>
  </si>
  <si>
    <t>Jun - Sept</t>
  </si>
  <si>
    <t>80mm (cod end) - 120mm trawls</t>
  </si>
  <si>
    <t>May-Oct</t>
  </si>
  <si>
    <t>Scalloping</t>
  </si>
  <si>
    <t>Oct - May</t>
  </si>
  <si>
    <t>95mm - 200mm mono/multi/nylon nets</t>
  </si>
  <si>
    <t>SOL/COD/PLE</t>
  </si>
  <si>
    <t>Sole &amp; Cod, Plaice</t>
  </si>
  <si>
    <t xml:space="preserve">FPO </t>
  </si>
  <si>
    <t>whelk pots</t>
  </si>
  <si>
    <t>whelk</t>
  </si>
  <si>
    <t>Jan - Mar</t>
  </si>
  <si>
    <t>UK</t>
  </si>
  <si>
    <t>Add P1.5</t>
  </si>
  <si>
    <t>1 = C</t>
  </si>
  <si>
    <t>1 = CAP Maritime</t>
  </si>
  <si>
    <t>2 = Certificat de matelot</t>
  </si>
  <si>
    <t>3 = Capitaine 200</t>
  </si>
  <si>
    <t>4 = Capitaine 500</t>
  </si>
  <si>
    <t>5 = Autres</t>
  </si>
  <si>
    <t>6 = Préfère ne pas l'indiquer</t>
  </si>
  <si>
    <t>Matrecul ID 1949/ Année 1994</t>
  </si>
  <si>
    <t>18 ans dans le métier ( matelot chalutier 5ans, matelot petit métier 4ans, neuvième année armateur patron pêcheur )</t>
  </si>
  <si>
    <t xml:space="preserve">31 ans de metiers sur plusieurs techniques de peche et a differentes échelles dans différents port </t>
  </si>
  <si>
    <t>40ans voir plus pour une pêche pérenne</t>
  </si>
  <si>
    <t>2 ans d'apprentissage 4 ans matelot</t>
  </si>
  <si>
    <t>DP 878712</t>
  </si>
  <si>
    <t>DP 136385</t>
  </si>
  <si>
    <t>FC 602526</t>
  </si>
  <si>
    <t>CH 930049</t>
  </si>
  <si>
    <t>LO 932123</t>
  </si>
  <si>
    <t>CN 936336</t>
  </si>
  <si>
    <t>GV 899961</t>
  </si>
  <si>
    <t>FK 924312</t>
  </si>
  <si>
    <t>FK 924327</t>
  </si>
  <si>
    <t>EMACLES</t>
  </si>
  <si>
    <t>REPARTITION REGION</t>
  </si>
  <si>
    <t>Hauts-de-France</t>
  </si>
  <si>
    <t>TAILLE DU BATEAU</t>
  </si>
  <si>
    <t>Brittany</t>
  </si>
  <si>
    <t>Normandy</t>
  </si>
  <si>
    <t>Out of the perimeter</t>
  </si>
  <si>
    <t>5 = Plus de 20 ans</t>
  </si>
  <si>
    <t>%</t>
  </si>
  <si>
    <t>Population mère (Pm = 1670)</t>
  </si>
  <si>
    <t>Nombre de R</t>
  </si>
  <si>
    <t>Pm = 1316</t>
  </si>
  <si>
    <t>SIH 2018 façade Manche-Mer du Nord</t>
  </si>
  <si>
    <t>N = 103</t>
  </si>
  <si>
    <t>PE</t>
  </si>
  <si>
    <t>PP</t>
  </si>
  <si>
    <t>Nombre de EPU2</t>
  </si>
  <si>
    <t>N = 168</t>
  </si>
  <si>
    <t>PA116</t>
  </si>
  <si>
    <t>Add P15</t>
  </si>
  <si>
    <t>PA 1.17</t>
  </si>
  <si>
    <t>Moyenne de PA 1.17</t>
  </si>
  <si>
    <t>Purchase</t>
  </si>
  <si>
    <t>Repair</t>
  </si>
  <si>
    <t>Renewal</t>
  </si>
  <si>
    <t>Lost</t>
  </si>
  <si>
    <t>TRAWLS</t>
  </si>
  <si>
    <t>GILLNETS</t>
  </si>
  <si>
    <t>TRAMMEL NET</t>
  </si>
  <si>
    <t>(Plusieurs éléments)</t>
  </si>
  <si>
    <t>TRAPS</t>
  </si>
  <si>
    <t>GILLNET</t>
  </si>
  <si>
    <t>Young generation</t>
  </si>
  <si>
    <t>Old generation</t>
  </si>
  <si>
    <t>drb</t>
  </si>
  <si>
    <t>gn</t>
  </si>
  <si>
    <t>lx</t>
  </si>
  <si>
    <t>ot</t>
  </si>
  <si>
    <t>Nombre de PA1.2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</si>
</sst>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 &quot;€&quot;;[Red]\-#,##0\ &quot;€&quot;"/>
    <numFmt numFmtId="165" formatCode="_-* #,##0.00\ &quot;€&quot;_-;\-* #,##0.00\ &quot;€&quot;_-;_-* &quot;-&quot;??\ &quot;€&quot;_-;_-@_-"/>
    <numFmt numFmtId="166" formatCode="&quot;£&quot;#,##0;[Red]\-&quot;£&quot;#,##0"/>
    <numFmt numFmtId="167" formatCode="_-&quot;£&quot;* #,##0.00_-;\-&quot;£&quot;* #,##0.00_-;_-&quot;£&quot;* &quot;-&quot;??_-;_-@_-"/>
    <numFmt numFmtId="168" formatCode="_-* #,##0\ &quot;€&quot;_-;\-* #,##0\ &quot;€&quot;_-;_-* &quot;-&quot;??\ &quot;€&quot;_-;_-@_-"/>
    <numFmt numFmtId="169" formatCode="0.0"/>
    <numFmt numFmtId="170" formatCode="&quot;£&quot;#,##0.00"/>
    <numFmt numFmtId="171" formatCode="&quot;£&quot;#,##0"/>
    <numFmt numFmtId="172" formatCode="_-* #,##0_-;\-* #,##0_-;_-* &quot;-&quot;??_-;_-@_-"/>
  </numFmts>
  <fonts count="22" x14ac:knownFonts="1">
    <font>
      <sz val="11"/>
      <color theme="1"/>
      <name val="Calibri"/>
      <family val="2"/>
      <scheme val="minor"/>
    </font>
    <font>
      <sz val="11"/>
      <color rgb="FF333333"/>
      <name val="Arial"/>
      <family val="2"/>
    </font>
    <font>
      <sz val="11"/>
      <color rgb="FF333333"/>
      <name val="Arial"/>
      <family val="2"/>
    </font>
    <font>
      <b/>
      <sz val="11"/>
      <color theme="1"/>
      <name val="Calibri"/>
      <family val="2"/>
      <scheme val="minor"/>
    </font>
    <font>
      <sz val="11"/>
      <color rgb="FF000000"/>
      <name val="Calibri"/>
      <family val="2"/>
      <scheme val="minor"/>
    </font>
    <font>
      <i/>
      <sz val="11"/>
      <color rgb="FF000000"/>
      <name val="Calibri"/>
      <family val="2"/>
      <scheme val="minor"/>
    </font>
    <font>
      <b/>
      <i/>
      <sz val="11"/>
      <color rgb="FF000000"/>
      <name val="Calibri"/>
      <family val="2"/>
      <scheme val="minor"/>
    </font>
    <font>
      <sz val="11"/>
      <name val="Calibri"/>
      <family val="2"/>
      <scheme val="minor"/>
    </font>
    <font>
      <b/>
      <sz val="11"/>
      <color rgb="FF333333"/>
      <name val="Calibri"/>
      <family val="2"/>
      <scheme val="minor"/>
    </font>
    <font>
      <sz val="8"/>
      <name val="Calibri"/>
      <family val="2"/>
      <scheme val="minor"/>
    </font>
    <font>
      <b/>
      <sz val="11"/>
      <color theme="1"/>
      <name val="Calibri"/>
      <family val="2"/>
    </font>
    <font>
      <b/>
      <i/>
      <sz val="11"/>
      <color theme="1"/>
      <name val="Calibri"/>
      <family val="2"/>
      <scheme val="minor"/>
    </font>
    <font>
      <sz val="11"/>
      <color theme="1"/>
      <name val="Calibri"/>
      <family val="2"/>
      <scheme val="minor"/>
    </font>
    <font>
      <sz val="11"/>
      <color rgb="FF333333"/>
      <name val="Calibri"/>
      <family val="2"/>
      <scheme val="minor"/>
    </font>
    <font>
      <sz val="11"/>
      <color rgb="FFFF0000"/>
      <name val="Calibri"/>
      <family val="2"/>
      <scheme val="minor"/>
    </font>
    <font>
      <sz val="9"/>
      <color indexed="81"/>
      <name val="Tahoma"/>
      <family val="2"/>
    </font>
    <font>
      <b/>
      <sz val="9"/>
      <color indexed="81"/>
      <name val="Tahoma"/>
      <family val="2"/>
    </font>
    <font>
      <b/>
      <sz val="11"/>
      <color rgb="FFFF0000"/>
      <name val="Calibri"/>
      <family val="2"/>
      <scheme val="minor"/>
    </font>
    <font>
      <b/>
      <sz val="11"/>
      <color rgb="FF333333"/>
      <name val="Arial"/>
      <family val="2"/>
    </font>
    <font>
      <sz val="11"/>
      <color rgb="FF00B0F0"/>
      <name val="Calibri"/>
      <family val="2"/>
      <scheme val="minor"/>
    </font>
    <font>
      <b/>
      <sz val="14"/>
      <color indexed="81"/>
      <name val="Tahoma"/>
      <family val="2"/>
    </font>
    <font>
      <sz val="14"/>
      <color indexed="81"/>
      <name val="Tahoma"/>
      <family val="2"/>
    </font>
  </fonts>
  <fills count="25">
    <fill>
      <patternFill patternType="none"/>
    </fill>
    <fill>
      <patternFill patternType="gray125"/>
    </fill>
    <fill>
      <patternFill patternType="solid">
        <fgColor rgb="FFEAEAE8"/>
      </patternFill>
    </fill>
    <fill>
      <patternFill patternType="solid">
        <fgColor theme="6"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rgb="FF92D050"/>
        <bgColor indexed="64"/>
      </patternFill>
    </fill>
    <fill>
      <patternFill patternType="solid">
        <fgColor theme="7"/>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2"/>
        <bgColor indexed="64"/>
      </patternFill>
    </fill>
    <fill>
      <patternFill patternType="solid">
        <fgColor theme="6" tint="0.79998168889431442"/>
        <bgColor indexed="64"/>
      </patternFill>
    </fill>
    <fill>
      <patternFill patternType="solid">
        <fgColor rgb="FFFFC000"/>
        <bgColor indexed="64"/>
      </patternFill>
    </fill>
    <fill>
      <patternFill patternType="solid">
        <fgColor theme="1" tint="0.34998626667073579"/>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FFF00"/>
        <bgColor indexed="64"/>
      </patternFill>
    </fill>
    <fill>
      <patternFill patternType="solid">
        <fgColor theme="8" tint="0.59999389629810485"/>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s>
  <borders count="27">
    <border>
      <left/>
      <right/>
      <top/>
      <bottom/>
      <diagonal/>
    </border>
    <border>
      <left style="thin">
        <color rgb="FFA6A6A6"/>
      </left>
      <right style="thin">
        <color rgb="FFA6A6A6"/>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top/>
      <bottom style="thin">
        <color theme="4" tint="0.39997558519241921"/>
      </bottom>
      <diagonal/>
    </border>
    <border>
      <left/>
      <right/>
      <top style="thin">
        <color theme="4" tint="0.39997558519241921"/>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theme="4" tint="0.39997558519241921"/>
      </bottom>
      <diagonal/>
    </border>
    <border>
      <left/>
      <right style="medium">
        <color indexed="64"/>
      </right>
      <top/>
      <bottom style="thin">
        <color theme="4" tint="0.39997558519241921"/>
      </bottom>
      <diagonal/>
    </border>
    <border>
      <left style="medium">
        <color indexed="64"/>
      </left>
      <right/>
      <top/>
      <bottom/>
      <diagonal/>
    </border>
    <border>
      <left/>
      <right style="medium">
        <color indexed="64"/>
      </right>
      <top/>
      <bottom/>
      <diagonal/>
    </border>
    <border>
      <left style="medium">
        <color indexed="64"/>
      </left>
      <right/>
      <top style="thin">
        <color theme="4" tint="0.39997558519241921"/>
      </top>
      <bottom/>
      <diagonal/>
    </border>
    <border>
      <left/>
      <right style="medium">
        <color indexed="64"/>
      </right>
      <top style="thin">
        <color theme="4" tint="0.39997558519241921"/>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theme="4" tint="0.39997558519241921"/>
      </top>
      <bottom style="medium">
        <color indexed="64"/>
      </bottom>
      <diagonal/>
    </border>
    <border>
      <left/>
      <right/>
      <top style="thin">
        <color theme="4" tint="0.39997558519241921"/>
      </top>
      <bottom style="medium">
        <color indexed="64"/>
      </bottom>
      <diagonal/>
    </border>
    <border>
      <left/>
      <right style="medium">
        <color indexed="64"/>
      </right>
      <top style="thin">
        <color theme="4" tint="0.39997558519241921"/>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165" fontId="12" fillId="0" borderId="0" applyFont="0" applyFill="0" applyBorder="0" applyAlignment="0" applyProtection="0"/>
    <xf numFmtId="9" fontId="12" fillId="0" borderId="0" applyFont="0" applyFill="0" applyBorder="0" applyAlignment="0" applyProtection="0"/>
  </cellStyleXfs>
  <cellXfs count="270">
    <xf numFmtId="0" fontId="0" fillId="0" borderId="0" xfId="0"/>
    <xf numFmtId="0" fontId="0" fillId="0" borderId="0" xfId="0" pivotButton="1"/>
    <xf numFmtId="0" fontId="0" fillId="0" borderId="0" xfId="0" applyAlignment="1">
      <alignment horizontal="left"/>
    </xf>
    <xf numFmtId="9" fontId="0" fillId="0" borderId="0" xfId="0" applyNumberFormat="1"/>
    <xf numFmtId="0" fontId="4" fillId="0" borderId="0" xfId="0" applyFont="1" applyAlignment="1">
      <alignment vertical="center" wrapText="1"/>
    </xf>
    <xf numFmtId="0" fontId="7" fillId="0" borderId="0" xfId="0" applyFont="1" applyAlignment="1">
      <alignment vertical="center" wrapText="1"/>
    </xf>
    <xf numFmtId="0" fontId="3" fillId="0" borderId="0" xfId="0" applyFont="1" applyAlignment="1">
      <alignment wrapText="1"/>
    </xf>
    <xf numFmtId="0" fontId="0" fillId="0" borderId="0" xfId="0" applyAlignment="1">
      <alignment wrapText="1"/>
    </xf>
    <xf numFmtId="0" fontId="4" fillId="0" borderId="0" xfId="0" applyFont="1" applyAlignment="1">
      <alignment wrapText="1"/>
    </xf>
    <xf numFmtId="0" fontId="4" fillId="0" borderId="0" xfId="0" applyFont="1" applyAlignment="1">
      <alignment horizontal="justify" vertical="center" wrapText="1"/>
    </xf>
    <xf numFmtId="0" fontId="6" fillId="0" borderId="0" xfId="0" applyFont="1" applyAlignment="1">
      <alignment wrapText="1"/>
    </xf>
    <xf numFmtId="0" fontId="6" fillId="0" borderId="0" xfId="0" applyFont="1" applyAlignment="1">
      <alignment vertical="center" wrapText="1"/>
    </xf>
    <xf numFmtId="0" fontId="4" fillId="0" borderId="0" xfId="0" applyFont="1" applyAlignment="1">
      <alignment horizontal="left" vertical="center" wrapText="1"/>
    </xf>
    <xf numFmtId="0" fontId="0" fillId="0" borderId="0" xfId="0" applyAlignment="1">
      <alignment horizontal="center" wrapText="1"/>
    </xf>
    <xf numFmtId="0" fontId="3" fillId="0" borderId="0" xfId="0" applyFont="1" applyAlignment="1">
      <alignment horizontal="center" wrapText="1"/>
    </xf>
    <xf numFmtId="0" fontId="0" fillId="0" borderId="0" xfId="0" applyAlignment="1">
      <alignment horizontal="left" wrapText="1"/>
    </xf>
    <xf numFmtId="0" fontId="0" fillId="5" borderId="0" xfId="0" applyFill="1"/>
    <xf numFmtId="0" fontId="0" fillId="5" borderId="0" xfId="0" applyFill="1" applyAlignment="1">
      <alignment horizontal="left"/>
    </xf>
    <xf numFmtId="0" fontId="0" fillId="5" borderId="0" xfId="0" applyFill="1" applyAlignment="1">
      <alignment horizontal="center" vertical="center"/>
    </xf>
    <xf numFmtId="0" fontId="0" fillId="6" borderId="0" xfId="0" applyFill="1" applyAlignment="1">
      <alignment horizontal="left" vertical="center" wrapText="1"/>
    </xf>
    <xf numFmtId="0" fontId="0" fillId="6" borderId="0" xfId="0" applyFill="1" applyAlignment="1">
      <alignment horizontal="left" vertical="center"/>
    </xf>
    <xf numFmtId="0" fontId="0" fillId="0" borderId="0" xfId="0" applyAlignment="1">
      <alignment horizontal="left" vertical="center"/>
    </xf>
    <xf numFmtId="0" fontId="3" fillId="0" borderId="0" xfId="0" applyFont="1" applyAlignment="1">
      <alignment horizontal="left" vertical="center" wrapText="1"/>
    </xf>
    <xf numFmtId="0" fontId="0" fillId="0" borderId="0" xfId="0" applyAlignment="1">
      <alignment horizontal="left" vertical="center" wrapText="1"/>
    </xf>
    <xf numFmtId="0" fontId="11" fillId="0" borderId="0" xfId="0" applyFont="1" applyAlignment="1">
      <alignment horizontal="left" vertical="center" wrapText="1"/>
    </xf>
    <xf numFmtId="0" fontId="0" fillId="0" borderId="0" xfId="0" applyAlignment="1">
      <alignment vertical="center"/>
    </xf>
    <xf numFmtId="0" fontId="1" fillId="5" borderId="1" xfId="0" applyFont="1" applyFill="1" applyBorder="1"/>
    <xf numFmtId="0" fontId="2" fillId="5" borderId="1" xfId="0" applyFont="1" applyFill="1" applyBorder="1" applyAlignment="1">
      <alignment horizontal="left"/>
    </xf>
    <xf numFmtId="0" fontId="2" fillId="5" borderId="1" xfId="0" applyFont="1" applyFill="1" applyBorder="1"/>
    <xf numFmtId="0" fontId="8" fillId="5" borderId="1" xfId="0" applyFont="1" applyFill="1" applyBorder="1" applyAlignment="1">
      <alignment horizontal="center" vertical="center"/>
    </xf>
    <xf numFmtId="10" fontId="0" fillId="5" borderId="0" xfId="0" applyNumberFormat="1" applyFill="1"/>
    <xf numFmtId="0" fontId="0" fillId="7" borderId="0" xfId="0" applyFill="1" applyAlignment="1">
      <alignment horizontal="center" vertical="center"/>
    </xf>
    <xf numFmtId="0" fontId="3" fillId="8" borderId="0" xfId="0" applyFont="1" applyFill="1" applyAlignment="1">
      <alignment horizontal="center" vertical="center" wrapText="1"/>
    </xf>
    <xf numFmtId="0" fontId="3" fillId="8" borderId="0" xfId="1" applyNumberFormat="1" applyFont="1" applyFill="1" applyAlignment="1">
      <alignment horizontal="center" vertical="center" wrapText="1"/>
    </xf>
    <xf numFmtId="0" fontId="8" fillId="9" borderId="1" xfId="0" applyFont="1" applyFill="1" applyBorder="1" applyAlignment="1">
      <alignment horizontal="center" vertical="center"/>
    </xf>
    <xf numFmtId="0" fontId="8" fillId="8" borderId="1" xfId="0" applyFont="1" applyFill="1" applyBorder="1" applyAlignment="1">
      <alignment horizontal="center" vertical="center"/>
    </xf>
    <xf numFmtId="0" fontId="8" fillId="8" borderId="1" xfId="1" applyNumberFormat="1" applyFont="1" applyFill="1" applyBorder="1" applyAlignment="1">
      <alignment horizontal="center" vertical="center"/>
    </xf>
    <xf numFmtId="0" fontId="8" fillId="6" borderId="1" xfId="0" applyFont="1" applyFill="1" applyBorder="1" applyAlignment="1">
      <alignment horizontal="center" vertical="center"/>
    </xf>
    <xf numFmtId="0" fontId="8" fillId="10" borderId="1" xfId="0" applyFont="1" applyFill="1" applyBorder="1" applyAlignment="1">
      <alignment horizontal="center" vertical="center"/>
    </xf>
    <xf numFmtId="0" fontId="8" fillId="11" borderId="1" xfId="0" applyFont="1" applyFill="1" applyBorder="1" applyAlignment="1">
      <alignment horizontal="center" vertical="center"/>
    </xf>
    <xf numFmtId="0" fontId="8" fillId="12" borderId="1" xfId="0" applyFont="1" applyFill="1" applyBorder="1" applyAlignment="1">
      <alignment horizontal="center" vertical="center"/>
    </xf>
    <xf numFmtId="0" fontId="8" fillId="2" borderId="1" xfId="0" applyFont="1" applyFill="1" applyBorder="1" applyAlignment="1">
      <alignment horizontal="center" vertical="center"/>
    </xf>
    <xf numFmtId="0" fontId="0" fillId="4" borderId="0" xfId="0" applyFill="1" applyAlignment="1">
      <alignment horizontal="center" vertical="center"/>
    </xf>
    <xf numFmtId="0" fontId="0" fillId="12" borderId="0" xfId="0" applyFill="1" applyAlignment="1">
      <alignment horizontal="center" vertical="center"/>
    </xf>
    <xf numFmtId="0" fontId="0" fillId="8" borderId="0" xfId="0" applyFill="1" applyAlignment="1">
      <alignment horizontal="center" vertical="center"/>
    </xf>
    <xf numFmtId="3" fontId="0" fillId="8" borderId="0" xfId="0" applyNumberFormat="1" applyFill="1" applyAlignment="1">
      <alignment horizontal="center" vertical="center"/>
    </xf>
    <xf numFmtId="168" fontId="0" fillId="8" borderId="0" xfId="1" applyNumberFormat="1" applyFont="1" applyFill="1" applyAlignment="1">
      <alignment horizontal="center" vertical="center"/>
    </xf>
    <xf numFmtId="0" fontId="0" fillId="9" borderId="0" xfId="0" applyFill="1" applyAlignment="1">
      <alignment horizontal="center" vertical="center"/>
    </xf>
    <xf numFmtId="16" fontId="0" fillId="8" borderId="0" xfId="0" quotePrefix="1" applyNumberFormat="1" applyFill="1" applyAlignment="1">
      <alignment horizontal="center" vertical="center"/>
    </xf>
    <xf numFmtId="164" fontId="0" fillId="12" borderId="0" xfId="0" applyNumberFormat="1" applyFill="1" applyAlignment="1">
      <alignment horizontal="center" vertical="center"/>
    </xf>
    <xf numFmtId="168" fontId="0" fillId="4" borderId="0" xfId="1" applyNumberFormat="1" applyFont="1" applyFill="1" applyAlignment="1">
      <alignment horizontal="center" vertical="center"/>
    </xf>
    <xf numFmtId="164" fontId="0" fillId="8" borderId="0" xfId="0" applyNumberFormat="1" applyFill="1" applyAlignment="1">
      <alignment horizontal="center" vertical="center"/>
    </xf>
    <xf numFmtId="0" fontId="0" fillId="8" borderId="0" xfId="0" quotePrefix="1" applyFill="1" applyAlignment="1">
      <alignment horizontal="center" vertical="center"/>
    </xf>
    <xf numFmtId="168" fontId="0" fillId="8" borderId="0" xfId="1" quotePrefix="1" applyNumberFormat="1" applyFont="1" applyFill="1" applyAlignment="1">
      <alignment horizontal="center" vertical="center"/>
    </xf>
    <xf numFmtId="164" fontId="0" fillId="4" borderId="0" xfId="0" applyNumberFormat="1" applyFill="1" applyAlignment="1">
      <alignment horizontal="center" vertical="center"/>
    </xf>
    <xf numFmtId="0" fontId="0" fillId="13" borderId="0" xfId="0" applyFill="1" applyAlignment="1">
      <alignment horizontal="center" vertical="center"/>
    </xf>
    <xf numFmtId="0" fontId="0" fillId="3" borderId="0" xfId="0" applyFill="1" applyAlignment="1">
      <alignment horizontal="center" vertical="center"/>
    </xf>
    <xf numFmtId="1" fontId="0" fillId="12" borderId="0" xfId="0" applyNumberFormat="1" applyFill="1" applyAlignment="1">
      <alignment horizontal="center" vertical="center"/>
    </xf>
    <xf numFmtId="168" fontId="0" fillId="5" borderId="0" xfId="1" applyNumberFormat="1" applyFont="1" applyFill="1" applyAlignment="1">
      <alignment horizontal="center" vertical="center"/>
    </xf>
    <xf numFmtId="0" fontId="14" fillId="4" borderId="0" xfId="0" applyFont="1" applyFill="1" applyAlignment="1">
      <alignment horizontal="center" vertical="center"/>
    </xf>
    <xf numFmtId="0" fontId="14" fillId="8" borderId="0" xfId="0" applyFont="1" applyFill="1" applyAlignment="1">
      <alignment horizontal="center" vertical="center"/>
    </xf>
    <xf numFmtId="0" fontId="0" fillId="5" borderId="0" xfId="0" applyFill="1" applyAlignment="1">
      <alignment horizontal="center"/>
    </xf>
    <xf numFmtId="0" fontId="0" fillId="14" borderId="0" xfId="0" applyFill="1" applyAlignment="1">
      <alignment horizontal="center" vertical="center"/>
    </xf>
    <xf numFmtId="168" fontId="0" fillId="14" borderId="0" xfId="1" applyNumberFormat="1" applyFont="1" applyFill="1" applyAlignment="1">
      <alignment horizontal="center" vertical="center"/>
    </xf>
    <xf numFmtId="164" fontId="0" fillId="14" borderId="0" xfId="0" applyNumberFormat="1" applyFill="1" applyAlignment="1">
      <alignment horizontal="center" vertical="center"/>
    </xf>
    <xf numFmtId="0" fontId="0" fillId="3" borderId="0" xfId="0" applyFill="1" applyAlignment="1">
      <alignment horizontal="left"/>
    </xf>
    <xf numFmtId="0" fontId="0" fillId="8" borderId="0" xfId="0" applyFill="1" applyAlignment="1">
      <alignment horizontal="left"/>
    </xf>
    <xf numFmtId="0" fontId="0" fillId="6" borderId="0" xfId="0" applyFill="1" applyAlignment="1">
      <alignment horizontal="center" vertical="center"/>
    </xf>
    <xf numFmtId="0" fontId="0" fillId="5" borderId="0" xfId="0" applyFill="1" applyAlignment="1">
      <alignment horizontal="left" vertical="center"/>
    </xf>
    <xf numFmtId="0" fontId="0" fillId="15" borderId="0" xfId="0" applyFill="1" applyAlignment="1">
      <alignment horizontal="center" vertical="center"/>
    </xf>
    <xf numFmtId="0" fontId="0" fillId="15" borderId="0" xfId="0" applyFill="1" applyAlignment="1">
      <alignment horizontal="left" vertical="center"/>
    </xf>
    <xf numFmtId="0" fontId="0" fillId="15" borderId="0" xfId="0" applyFill="1"/>
    <xf numFmtId="0" fontId="0" fillId="16" borderId="0" xfId="0" applyFill="1"/>
    <xf numFmtId="0" fontId="0" fillId="17" borderId="0" xfId="0" applyFill="1"/>
    <xf numFmtId="9" fontId="0" fillId="0" borderId="0" xfId="2" applyFont="1"/>
    <xf numFmtId="0" fontId="8" fillId="0" borderId="0" xfId="0" applyFont="1" applyAlignment="1">
      <alignment horizontal="center" vertical="center" wrapText="1"/>
    </xf>
    <xf numFmtId="0" fontId="0" fillId="3" borderId="0" xfId="0" applyFill="1"/>
    <xf numFmtId="0" fontId="3" fillId="0" borderId="0" xfId="0" applyFont="1"/>
    <xf numFmtId="0" fontId="0" fillId="0" borderId="0" xfId="0" applyAlignment="1">
      <alignment horizontal="center" vertical="center"/>
    </xf>
    <xf numFmtId="0" fontId="2" fillId="2" borderId="1" xfId="0" applyFont="1" applyFill="1" applyBorder="1" applyAlignment="1">
      <alignment vertical="center"/>
    </xf>
    <xf numFmtId="0" fontId="2" fillId="2" borderId="1" xfId="0" applyFont="1" applyFill="1" applyBorder="1" applyAlignment="1">
      <alignment horizontal="left" vertical="center"/>
    </xf>
    <xf numFmtId="0" fontId="8" fillId="9"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8" fillId="12" borderId="1"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2" borderId="1" xfId="0" applyFont="1" applyFill="1" applyBorder="1"/>
    <xf numFmtId="0" fontId="2" fillId="2" borderId="1" xfId="0" applyFont="1" applyFill="1" applyBorder="1" applyAlignment="1">
      <alignment horizontal="left"/>
    </xf>
    <xf numFmtId="0" fontId="13" fillId="9" borderId="1" xfId="0" applyFont="1" applyFill="1" applyBorder="1" applyAlignment="1">
      <alignment horizontal="center" vertical="center"/>
    </xf>
    <xf numFmtId="0" fontId="13" fillId="6" borderId="1" xfId="0" applyFont="1" applyFill="1" applyBorder="1" applyAlignment="1">
      <alignment horizontal="center" vertical="center"/>
    </xf>
    <xf numFmtId="0" fontId="13" fillId="12" borderId="1" xfId="0" applyFont="1" applyFill="1" applyBorder="1" applyAlignment="1">
      <alignment horizontal="center" vertical="center"/>
    </xf>
    <xf numFmtId="0" fontId="2" fillId="12" borderId="1" xfId="0" applyFont="1" applyFill="1" applyBorder="1" applyAlignment="1">
      <alignment horizontal="center" vertical="center"/>
    </xf>
    <xf numFmtId="0" fontId="2" fillId="5" borderId="0" xfId="0" applyFont="1" applyFill="1" applyAlignment="1">
      <alignment horizontal="center" vertical="center"/>
    </xf>
    <xf numFmtId="0" fontId="0" fillId="3" borderId="0" xfId="0" applyFill="1" applyAlignment="1">
      <alignment horizontal="left" vertical="center"/>
    </xf>
    <xf numFmtId="0" fontId="0" fillId="3" borderId="0" xfId="0" applyFill="1" applyAlignment="1">
      <alignment vertical="center"/>
    </xf>
    <xf numFmtId="0" fontId="0" fillId="4" borderId="0" xfId="0" applyFill="1" applyAlignment="1">
      <alignment horizontal="center"/>
    </xf>
    <xf numFmtId="0" fontId="0" fillId="4" borderId="0" xfId="0" applyFill="1" applyAlignment="1">
      <alignment horizontal="left"/>
    </xf>
    <xf numFmtId="0" fontId="0" fillId="13" borderId="0" xfId="0" applyFill="1" applyAlignment="1">
      <alignment horizontal="left"/>
    </xf>
    <xf numFmtId="0" fontId="0" fillId="13" borderId="0" xfId="0" applyFill="1"/>
    <xf numFmtId="0" fontId="0" fillId="8" borderId="0" xfId="0" applyFill="1" applyAlignment="1">
      <alignment horizontal="left" vertical="center"/>
    </xf>
    <xf numFmtId="0" fontId="0" fillId="8" borderId="0" xfId="0" applyFill="1" applyAlignment="1">
      <alignment vertical="center"/>
    </xf>
    <xf numFmtId="0" fontId="0" fillId="4" borderId="0" xfId="0" applyFill="1" applyAlignment="1">
      <alignment horizontal="left" vertical="center"/>
    </xf>
    <xf numFmtId="0" fontId="0" fillId="4" borderId="0" xfId="0" applyFill="1"/>
    <xf numFmtId="0" fontId="2" fillId="18" borderId="0" xfId="0" applyFont="1" applyFill="1" applyAlignment="1">
      <alignment horizontal="center" vertical="center"/>
    </xf>
    <xf numFmtId="168" fontId="0" fillId="12" borderId="0" xfId="1" applyNumberFormat="1" applyFont="1" applyFill="1" applyAlignment="1">
      <alignment horizontal="center" vertical="center"/>
    </xf>
    <xf numFmtId="169" fontId="0" fillId="8" borderId="0" xfId="0" quotePrefix="1" applyNumberFormat="1" applyFill="1" applyAlignment="1">
      <alignment horizontal="center" vertical="center"/>
    </xf>
    <xf numFmtId="3" fontId="0" fillId="12" borderId="0" xfId="0" applyNumberFormat="1" applyFill="1" applyAlignment="1">
      <alignment horizontal="center" vertical="center"/>
    </xf>
    <xf numFmtId="0" fontId="0" fillId="14" borderId="0" xfId="0" applyFill="1" applyAlignment="1">
      <alignment horizontal="center"/>
    </xf>
    <xf numFmtId="0" fontId="0" fillId="14" borderId="0" xfId="0" applyFill="1" applyAlignment="1">
      <alignment horizontal="left" vertical="center"/>
    </xf>
    <xf numFmtId="0" fontId="0" fillId="14" borderId="0" xfId="0" applyFill="1" applyAlignment="1">
      <alignment horizontal="left" vertical="center" wrapText="1"/>
    </xf>
    <xf numFmtId="0" fontId="11" fillId="14" borderId="0" xfId="0" applyFont="1" applyFill="1" applyAlignment="1">
      <alignment horizontal="left" vertical="center" wrapText="1"/>
    </xf>
    <xf numFmtId="0" fontId="0" fillId="3" borderId="0" xfId="0" applyFill="1" applyAlignment="1">
      <alignment horizontal="center"/>
    </xf>
    <xf numFmtId="0" fontId="2" fillId="2" borderId="1" xfId="0" applyFont="1" applyFill="1" applyBorder="1" applyAlignment="1">
      <alignment horizontal="center" vertical="center"/>
    </xf>
    <xf numFmtId="0" fontId="14" fillId="5" borderId="0" xfId="0" applyFont="1" applyFill="1" applyAlignment="1">
      <alignment horizontal="center" vertical="center"/>
    </xf>
    <xf numFmtId="3" fontId="14" fillId="5" borderId="0" xfId="0" applyNumberFormat="1" applyFont="1" applyFill="1" applyAlignment="1">
      <alignment horizontal="center" vertical="center"/>
    </xf>
    <xf numFmtId="0" fontId="0" fillId="19" borderId="0" xfId="0" applyFill="1" applyAlignment="1">
      <alignment horizontal="center" vertical="center"/>
    </xf>
    <xf numFmtId="0" fontId="0" fillId="19" borderId="0" xfId="0" applyFill="1"/>
    <xf numFmtId="169" fontId="3" fillId="19" borderId="0" xfId="0" applyNumberFormat="1" applyFont="1" applyFill="1"/>
    <xf numFmtId="0" fontId="0" fillId="19" borderId="0" xfId="0" applyFill="1" applyAlignment="1">
      <alignment horizontal="right"/>
    </xf>
    <xf numFmtId="0" fontId="14" fillId="19" borderId="0" xfId="0" applyFont="1" applyFill="1" applyAlignment="1">
      <alignment horizontal="center" vertical="center"/>
    </xf>
    <xf numFmtId="0" fontId="3" fillId="19" borderId="0" xfId="0" applyFont="1" applyFill="1"/>
    <xf numFmtId="0" fontId="3" fillId="0" borderId="0" xfId="0" applyFont="1" applyAlignment="1">
      <alignment horizontal="center" vertical="center"/>
    </xf>
    <xf numFmtId="0" fontId="3" fillId="20" borderId="5" xfId="0" applyFont="1" applyFill="1" applyBorder="1"/>
    <xf numFmtId="1" fontId="0" fillId="0" borderId="0" xfId="0" applyNumberFormat="1"/>
    <xf numFmtId="0" fontId="3" fillId="20" borderId="6" xfId="0" applyFont="1" applyFill="1" applyBorder="1"/>
    <xf numFmtId="0" fontId="3" fillId="20" borderId="6" xfId="0" applyFont="1" applyFill="1" applyBorder="1" applyAlignment="1">
      <alignment horizontal="left"/>
    </xf>
    <xf numFmtId="168" fontId="0" fillId="0" borderId="0" xfId="1" applyNumberFormat="1" applyFont="1"/>
    <xf numFmtId="168" fontId="3" fillId="20" borderId="5" xfId="1" applyNumberFormat="1" applyFont="1" applyFill="1" applyBorder="1"/>
    <xf numFmtId="168" fontId="3" fillId="20" borderId="6" xfId="1" applyNumberFormat="1" applyFont="1" applyFill="1" applyBorder="1"/>
    <xf numFmtId="0" fontId="14" fillId="5" borderId="0" xfId="0" applyFont="1" applyFill="1" applyAlignment="1">
      <alignment horizontal="left"/>
    </xf>
    <xf numFmtId="0" fontId="14" fillId="3" borderId="0" xfId="0" applyFont="1" applyFill="1" applyAlignment="1">
      <alignment horizontal="left" vertical="center"/>
    </xf>
    <xf numFmtId="0" fontId="14" fillId="5" borderId="0" xfId="0" applyFont="1" applyFill="1"/>
    <xf numFmtId="0" fontId="14" fillId="12" borderId="0" xfId="0" applyFont="1" applyFill="1" applyAlignment="1">
      <alignment horizontal="center" vertical="center"/>
    </xf>
    <xf numFmtId="0" fontId="14" fillId="14" borderId="0" xfId="0" applyFont="1" applyFill="1" applyAlignment="1">
      <alignment horizontal="center" vertical="center"/>
    </xf>
    <xf numFmtId="168" fontId="14" fillId="14" borderId="0" xfId="1" applyNumberFormat="1" applyFont="1" applyFill="1" applyAlignment="1">
      <alignment horizontal="center" vertical="center"/>
    </xf>
    <xf numFmtId="0" fontId="14" fillId="14" borderId="0" xfId="0" applyFont="1" applyFill="1" applyAlignment="1">
      <alignment horizontal="center"/>
    </xf>
    <xf numFmtId="168" fontId="14" fillId="5" borderId="0" xfId="1" applyNumberFormat="1" applyFont="1" applyFill="1" applyAlignment="1">
      <alignment horizontal="center" vertical="center"/>
    </xf>
    <xf numFmtId="0" fontId="14" fillId="0" borderId="0" xfId="0" applyFont="1"/>
    <xf numFmtId="0" fontId="17" fillId="20" borderId="5" xfId="0" applyFont="1" applyFill="1" applyBorder="1"/>
    <xf numFmtId="168" fontId="17" fillId="20" borderId="5" xfId="1" applyNumberFormat="1" applyFont="1" applyFill="1" applyBorder="1"/>
    <xf numFmtId="0" fontId="14" fillId="0" borderId="0" xfId="0" applyFont="1" applyAlignment="1">
      <alignment horizontal="left"/>
    </xf>
    <xf numFmtId="168" fontId="14" fillId="0" borderId="0" xfId="1" applyNumberFormat="1" applyFont="1"/>
    <xf numFmtId="0" fontId="17" fillId="20" borderId="6" xfId="0" applyFont="1" applyFill="1" applyBorder="1" applyAlignment="1">
      <alignment horizontal="left"/>
    </xf>
    <xf numFmtId="0" fontId="17" fillId="20" borderId="6" xfId="0" applyFont="1" applyFill="1" applyBorder="1"/>
    <xf numFmtId="168" fontId="17" fillId="20" borderId="6" xfId="1" applyNumberFormat="1" applyFont="1" applyFill="1" applyBorder="1"/>
    <xf numFmtId="1" fontId="3" fillId="20" borderId="6" xfId="0" applyNumberFormat="1" applyFont="1" applyFill="1" applyBorder="1"/>
    <xf numFmtId="17" fontId="0" fillId="0" borderId="0" xfId="0" applyNumberFormat="1" applyAlignment="1">
      <alignment horizontal="left"/>
    </xf>
    <xf numFmtId="1" fontId="14" fillId="0" borderId="0" xfId="0" applyNumberFormat="1" applyFont="1"/>
    <xf numFmtId="1" fontId="17" fillId="20" borderId="6" xfId="0" applyNumberFormat="1" applyFont="1" applyFill="1" applyBorder="1"/>
    <xf numFmtId="0" fontId="3" fillId="20" borderId="5" xfId="1" applyNumberFormat="1" applyFont="1" applyFill="1" applyBorder="1"/>
    <xf numFmtId="0" fontId="8" fillId="10" borderId="3" xfId="0" applyFont="1" applyFill="1" applyBorder="1" applyAlignment="1">
      <alignment horizontal="center" vertical="center"/>
    </xf>
    <xf numFmtId="0" fontId="8" fillId="11" borderId="3" xfId="0" applyFont="1" applyFill="1" applyBorder="1" applyAlignment="1">
      <alignment vertical="center"/>
    </xf>
    <xf numFmtId="0" fontId="8" fillId="11" borderId="4" xfId="0" applyFont="1" applyFill="1" applyBorder="1" applyAlignment="1">
      <alignment vertical="center"/>
    </xf>
    <xf numFmtId="0" fontId="0" fillId="0" borderId="0" xfId="0" applyAlignment="1">
      <alignment horizontal="left" indent="1"/>
    </xf>
    <xf numFmtId="0" fontId="7" fillId="5" borderId="0" xfId="0" applyFont="1" applyFill="1" applyAlignment="1">
      <alignment horizontal="center" vertical="center"/>
    </xf>
    <xf numFmtId="0" fontId="8" fillId="14" borderId="1" xfId="0" applyFont="1" applyFill="1" applyBorder="1" applyAlignment="1">
      <alignment horizontal="center" vertical="center"/>
    </xf>
    <xf numFmtId="0" fontId="8" fillId="10" borderId="3" xfId="0" applyFont="1" applyFill="1" applyBorder="1" applyAlignment="1">
      <alignment vertical="center"/>
    </xf>
    <xf numFmtId="168" fontId="14" fillId="8" borderId="0" xfId="1" applyNumberFormat="1" applyFont="1" applyFill="1" applyAlignment="1">
      <alignment horizontal="center" vertical="center"/>
    </xf>
    <xf numFmtId="0" fontId="0" fillId="4" borderId="0" xfId="0" applyFill="1" applyAlignment="1">
      <alignment wrapText="1"/>
    </xf>
    <xf numFmtId="0" fontId="0" fillId="4" borderId="0" xfId="0" applyFill="1" applyAlignment="1">
      <alignment horizontal="left" vertical="center" wrapText="1"/>
    </xf>
    <xf numFmtId="0" fontId="18" fillId="2" borderId="1" xfId="0" applyFont="1" applyFill="1" applyBorder="1" applyAlignment="1">
      <alignment horizontal="center" vertical="center"/>
    </xf>
    <xf numFmtId="0" fontId="7" fillId="8" borderId="0" xfId="0" applyFont="1" applyFill="1" applyAlignment="1">
      <alignment horizontal="center" vertical="center"/>
    </xf>
    <xf numFmtId="0" fontId="14" fillId="8" borderId="0" xfId="0" quotePrefix="1" applyFont="1" applyFill="1" applyAlignment="1">
      <alignment horizontal="center" vertical="center"/>
    </xf>
    <xf numFmtId="0" fontId="11" fillId="0" borderId="7" xfId="0" applyFont="1" applyBorder="1" applyAlignment="1">
      <alignment horizontal="left" vertical="center" wrapText="1"/>
    </xf>
    <xf numFmtId="0" fontId="0" fillId="0" borderId="8" xfId="0" applyBorder="1" applyAlignment="1">
      <alignment horizontal="left" vertical="center" wrapText="1"/>
    </xf>
    <xf numFmtId="0" fontId="11" fillId="0" borderId="8" xfId="0" applyFont="1" applyBorder="1" applyAlignment="1">
      <alignment horizontal="left" vertical="center" wrapText="1"/>
    </xf>
    <xf numFmtId="0" fontId="0" fillId="0" borderId="8" xfId="0" applyBorder="1" applyAlignment="1">
      <alignment horizontal="left" vertical="center"/>
    </xf>
    <xf numFmtId="0" fontId="11" fillId="14" borderId="8" xfId="0" applyFont="1" applyFill="1" applyBorder="1" applyAlignment="1">
      <alignment horizontal="left" vertical="center" wrapText="1"/>
    </xf>
    <xf numFmtId="0" fontId="11" fillId="14" borderId="9" xfId="0" applyFont="1" applyFill="1" applyBorder="1" applyAlignment="1">
      <alignment horizontal="left" vertical="center" wrapText="1"/>
    </xf>
    <xf numFmtId="0" fontId="3" fillId="20" borderId="0" xfId="0" applyFont="1" applyFill="1"/>
    <xf numFmtId="0" fontId="3" fillId="20" borderId="10" xfId="0" applyFont="1" applyFill="1" applyBorder="1"/>
    <xf numFmtId="0" fontId="3" fillId="20" borderId="11" xfId="0" applyFont="1" applyFill="1" applyBorder="1"/>
    <xf numFmtId="0" fontId="0" fillId="0" borderId="11" xfId="0" applyBorder="1"/>
    <xf numFmtId="0" fontId="0" fillId="0" borderId="12" xfId="0" applyBorder="1"/>
    <xf numFmtId="0" fontId="3" fillId="20" borderId="13" xfId="0" applyFont="1" applyFill="1" applyBorder="1"/>
    <xf numFmtId="0" fontId="3" fillId="20" borderId="14" xfId="0" applyFont="1" applyFill="1" applyBorder="1"/>
    <xf numFmtId="0" fontId="0" fillId="0" borderId="15" xfId="0" applyBorder="1" applyAlignment="1">
      <alignment horizontal="left"/>
    </xf>
    <xf numFmtId="9" fontId="0" fillId="0" borderId="0" xfId="2" applyFont="1" applyBorder="1"/>
    <xf numFmtId="0" fontId="0" fillId="0" borderId="16" xfId="0" applyBorder="1"/>
    <xf numFmtId="0" fontId="3" fillId="20" borderId="17" xfId="0" applyFont="1" applyFill="1" applyBorder="1" applyAlignment="1">
      <alignment horizontal="left"/>
    </xf>
    <xf numFmtId="0" fontId="3" fillId="20" borderId="18" xfId="0" applyFont="1" applyFill="1" applyBorder="1"/>
    <xf numFmtId="0" fontId="0" fillId="0" borderId="15" xfId="0" applyBorder="1"/>
    <xf numFmtId="0" fontId="0" fillId="0" borderId="19" xfId="0" applyBorder="1" applyAlignment="1">
      <alignment horizontal="left"/>
    </xf>
    <xf numFmtId="9" fontId="0" fillId="0" borderId="20" xfId="2" applyFont="1" applyBorder="1"/>
    <xf numFmtId="0" fontId="0" fillId="0" borderId="20" xfId="0" applyBorder="1"/>
    <xf numFmtId="0" fontId="0" fillId="0" borderId="21" xfId="0" applyBorder="1"/>
    <xf numFmtId="0" fontId="3" fillId="20" borderId="12" xfId="0" applyFont="1" applyFill="1" applyBorder="1"/>
    <xf numFmtId="0" fontId="3" fillId="20" borderId="22" xfId="0" applyFont="1" applyFill="1" applyBorder="1" applyAlignment="1">
      <alignment horizontal="left"/>
    </xf>
    <xf numFmtId="0" fontId="3" fillId="20" borderId="23" xfId="0" applyFont="1" applyFill="1" applyBorder="1"/>
    <xf numFmtId="0" fontId="3" fillId="20" borderId="24" xfId="0" applyFont="1" applyFill="1" applyBorder="1"/>
    <xf numFmtId="0" fontId="0" fillId="0" borderId="25" xfId="0" applyBorder="1" applyAlignment="1">
      <alignment horizontal="left" vertical="center" wrapText="1"/>
    </xf>
    <xf numFmtId="0" fontId="0" fillId="0" borderId="25" xfId="0" applyBorder="1" applyAlignment="1">
      <alignment horizontal="left" vertical="center"/>
    </xf>
    <xf numFmtId="0" fontId="0" fillId="0" borderId="26" xfId="0" applyBorder="1" applyAlignment="1">
      <alignment horizontal="left" vertical="center"/>
    </xf>
    <xf numFmtId="0" fontId="11" fillId="0" borderId="25" xfId="0" applyFont="1" applyBorder="1" applyAlignment="1">
      <alignment horizontal="left" vertical="center"/>
    </xf>
    <xf numFmtId="0" fontId="3" fillId="0" borderId="5" xfId="0" applyFont="1" applyBorder="1" applyAlignment="1">
      <alignment horizontal="left"/>
    </xf>
    <xf numFmtId="0" fontId="3" fillId="0" borderId="5" xfId="0" applyFont="1" applyBorder="1"/>
    <xf numFmtId="0" fontId="0" fillId="0" borderId="10" xfId="0" applyBorder="1"/>
    <xf numFmtId="9" fontId="0" fillId="0" borderId="11" xfId="2" applyFont="1" applyBorder="1"/>
    <xf numFmtId="0" fontId="0" fillId="0" borderId="19" xfId="0" applyBorder="1"/>
    <xf numFmtId="9" fontId="0" fillId="0" borderId="12" xfId="2" applyFont="1" applyBorder="1"/>
    <xf numFmtId="9" fontId="0" fillId="0" borderId="16" xfId="2" applyFont="1" applyBorder="1"/>
    <xf numFmtId="9" fontId="0" fillId="0" borderId="21" xfId="2" applyFont="1" applyBorder="1"/>
    <xf numFmtId="0" fontId="0" fillId="19" borderId="0" xfId="0" applyFill="1" applyAlignment="1">
      <alignment horizontal="center"/>
    </xf>
    <xf numFmtId="170" fontId="0" fillId="19" borderId="0" xfId="1" applyNumberFormat="1" applyFont="1" applyFill="1"/>
    <xf numFmtId="171" fontId="0" fillId="19" borderId="0" xfId="0" applyNumberFormat="1" applyFill="1"/>
    <xf numFmtId="170" fontId="0" fillId="19" borderId="0" xfId="0" applyNumberFormat="1" applyFill="1"/>
    <xf numFmtId="167" fontId="0" fillId="19" borderId="0" xfId="0" applyNumberFormat="1" applyFill="1" applyAlignment="1">
      <alignment horizontal="right"/>
    </xf>
    <xf numFmtId="170" fontId="0" fillId="4" borderId="0" xfId="0" applyNumberFormat="1" applyFill="1" applyAlignment="1">
      <alignment horizontal="center" vertical="center"/>
    </xf>
    <xf numFmtId="166" fontId="0" fillId="19" borderId="0" xfId="0" applyNumberFormat="1" applyFill="1"/>
    <xf numFmtId="169" fontId="3" fillId="19" borderId="0" xfId="0" applyNumberFormat="1" applyFont="1" applyFill="1" applyAlignment="1">
      <alignment horizontal="center"/>
    </xf>
    <xf numFmtId="1" fontId="0" fillId="19" borderId="0" xfId="0" applyNumberFormat="1" applyFill="1"/>
    <xf numFmtId="169" fontId="3" fillId="19" borderId="0" xfId="2" applyNumberFormat="1" applyFont="1" applyFill="1" applyAlignment="1">
      <alignment horizontal="center"/>
    </xf>
    <xf numFmtId="0" fontId="0" fillId="19" borderId="0" xfId="0" applyFill="1" applyAlignment="1">
      <alignment horizontal="right" vertical="top"/>
    </xf>
    <xf numFmtId="0" fontId="0" fillId="21" borderId="0" xfId="0" applyFill="1"/>
    <xf numFmtId="0" fontId="8" fillId="9" borderId="0" xfId="0" applyFont="1" applyFill="1" applyAlignment="1">
      <alignment horizontal="center" vertical="center"/>
    </xf>
    <xf numFmtId="0" fontId="8" fillId="18" borderId="1" xfId="0" applyFont="1" applyFill="1" applyBorder="1" applyAlignment="1">
      <alignment horizontal="center" vertical="center"/>
    </xf>
    <xf numFmtId="0" fontId="0" fillId="18" borderId="0" xfId="0" applyFill="1" applyAlignment="1">
      <alignment horizontal="center" vertical="center"/>
    </xf>
    <xf numFmtId="0" fontId="14" fillId="18" borderId="0" xfId="0" applyFont="1" applyFill="1" applyAlignment="1">
      <alignment horizontal="center" vertical="center"/>
    </xf>
    <xf numFmtId="168" fontId="0" fillId="19" borderId="0" xfId="1" applyNumberFormat="1" applyFont="1" applyFill="1"/>
    <xf numFmtId="0" fontId="0" fillId="19" borderId="0" xfId="0" applyFill="1" applyAlignment="1">
      <alignment horizontal="left" vertical="center"/>
    </xf>
    <xf numFmtId="169" fontId="3" fillId="19" borderId="0" xfId="2" applyNumberFormat="1" applyFont="1" applyFill="1"/>
    <xf numFmtId="0" fontId="0" fillId="18" borderId="0" xfId="0" applyFill="1"/>
    <xf numFmtId="9" fontId="0" fillId="0" borderId="0" xfId="2" applyFont="1" applyAlignment="1">
      <alignment horizontal="center" vertical="center"/>
    </xf>
    <xf numFmtId="3" fontId="19" fillId="5" borderId="0" xfId="0" applyNumberFormat="1" applyFont="1" applyFill="1" applyAlignment="1">
      <alignment horizontal="center" vertical="center"/>
    </xf>
    <xf numFmtId="0" fontId="19" fillId="5" borderId="0" xfId="0" applyFont="1" applyFill="1" applyAlignment="1">
      <alignment horizontal="center" vertical="center"/>
    </xf>
    <xf numFmtId="0" fontId="19" fillId="5" borderId="0" xfId="0" applyFont="1" applyFill="1" applyAlignment="1">
      <alignment horizontal="center"/>
    </xf>
    <xf numFmtId="0" fontId="0" fillId="15" borderId="0" xfId="0" applyFill="1" applyAlignment="1">
      <alignment horizontal="center"/>
    </xf>
    <xf numFmtId="0" fontId="2" fillId="5" borderId="1" xfId="0" applyFont="1" applyFill="1" applyBorder="1" applyAlignment="1">
      <alignment horizontal="center"/>
    </xf>
    <xf numFmtId="9" fontId="0" fillId="0" borderId="0" xfId="2" applyFont="1" applyAlignment="1">
      <alignment vertical="center"/>
    </xf>
    <xf numFmtId="9" fontId="0" fillId="22" borderId="0" xfId="2" applyFont="1" applyFill="1" applyAlignment="1">
      <alignment vertical="center"/>
    </xf>
    <xf numFmtId="9" fontId="0" fillId="4" borderId="0" xfId="2" applyFont="1" applyFill="1" applyAlignment="1">
      <alignment horizontal="center" vertical="center"/>
    </xf>
    <xf numFmtId="0" fontId="0" fillId="22" borderId="0" xfId="0" applyFill="1" applyAlignment="1">
      <alignment horizontal="center" vertical="center"/>
    </xf>
    <xf numFmtId="0" fontId="0" fillId="6" borderId="0" xfId="0" applyFill="1" applyAlignment="1">
      <alignment vertical="center"/>
    </xf>
    <xf numFmtId="1" fontId="0" fillId="0" borderId="0" xfId="0" applyNumberFormat="1" applyAlignment="1">
      <alignment horizontal="center" vertical="center"/>
    </xf>
    <xf numFmtId="168" fontId="0" fillId="0" borderId="0" xfId="0" applyNumberFormat="1"/>
    <xf numFmtId="10" fontId="0" fillId="0" borderId="0" xfId="0" applyNumberFormat="1"/>
    <xf numFmtId="0" fontId="7" fillId="5" borderId="0" xfId="0" applyFont="1" applyFill="1" applyAlignment="1">
      <alignment horizontal="left"/>
    </xf>
    <xf numFmtId="9" fontId="0" fillId="22" borderId="0" xfId="2" applyFont="1" applyFill="1" applyAlignment="1">
      <alignment vertical="center" wrapText="1"/>
    </xf>
    <xf numFmtId="0" fontId="0" fillId="4" borderId="0" xfId="1" applyNumberFormat="1" applyFont="1" applyFill="1" applyAlignment="1">
      <alignment horizontal="center" vertical="center"/>
    </xf>
    <xf numFmtId="0" fontId="0" fillId="8" borderId="0" xfId="1" applyNumberFormat="1" applyFont="1" applyFill="1" applyAlignment="1">
      <alignment horizontal="center" vertical="center"/>
    </xf>
    <xf numFmtId="0" fontId="0" fillId="12" borderId="0" xfId="1" applyNumberFormat="1" applyFont="1" applyFill="1" applyAlignment="1">
      <alignment horizontal="center" vertical="center"/>
    </xf>
    <xf numFmtId="0" fontId="0" fillId="8" borderId="0" xfId="1" quotePrefix="1" applyNumberFormat="1" applyFont="1" applyFill="1" applyAlignment="1">
      <alignment horizontal="center" vertical="center"/>
    </xf>
    <xf numFmtId="0" fontId="0" fillId="14" borderId="0" xfId="1" applyNumberFormat="1" applyFont="1" applyFill="1" applyAlignment="1">
      <alignment horizontal="center" vertical="center"/>
    </xf>
    <xf numFmtId="0" fontId="0" fillId="5" borderId="0" xfId="1" applyNumberFormat="1" applyFont="1" applyFill="1" applyAlignment="1">
      <alignment horizontal="center" vertical="center"/>
    </xf>
    <xf numFmtId="0" fontId="0" fillId="23" borderId="0" xfId="0" applyFill="1" applyAlignment="1">
      <alignment horizontal="right"/>
    </xf>
    <xf numFmtId="0" fontId="0" fillId="23" borderId="0" xfId="0" applyFill="1"/>
    <xf numFmtId="1" fontId="0" fillId="23" borderId="0" xfId="0" applyNumberFormat="1" applyFill="1"/>
    <xf numFmtId="16" fontId="14" fillId="0" borderId="0" xfId="0" applyNumberFormat="1" applyFont="1"/>
    <xf numFmtId="0" fontId="3" fillId="0" borderId="15" xfId="0" applyFont="1" applyBorder="1" applyAlignment="1">
      <alignment horizontal="left"/>
    </xf>
    <xf numFmtId="9" fontId="3" fillId="0" borderId="0" xfId="2" applyFont="1" applyBorder="1"/>
    <xf numFmtId="0" fontId="3" fillId="0" borderId="16" xfId="0" applyFont="1" applyBorder="1"/>
    <xf numFmtId="168" fontId="3" fillId="0" borderId="5" xfId="1" applyNumberFormat="1" applyFont="1" applyBorder="1"/>
    <xf numFmtId="172" fontId="0" fillId="0" borderId="0" xfId="0" applyNumberFormat="1"/>
    <xf numFmtId="0" fontId="0" fillId="24" borderId="0" xfId="0" applyFill="1" applyAlignment="1">
      <alignment horizontal="center" vertical="center"/>
    </xf>
    <xf numFmtId="0" fontId="0" fillId="24" borderId="0" xfId="0" applyFill="1" applyAlignment="1">
      <alignment horizontal="left" vertical="center"/>
    </xf>
    <xf numFmtId="0" fontId="0" fillId="24" borderId="0" xfId="0" applyFill="1" applyAlignment="1">
      <alignment horizontal="center"/>
    </xf>
    <xf numFmtId="0" fontId="0" fillId="24" borderId="0" xfId="0" applyFill="1"/>
    <xf numFmtId="0" fontId="8" fillId="10" borderId="3" xfId="0" applyFont="1" applyFill="1" applyBorder="1" applyAlignment="1">
      <alignment horizontal="center" vertical="center"/>
    </xf>
    <xf numFmtId="0" fontId="8" fillId="10" borderId="4" xfId="0" applyFont="1" applyFill="1" applyBorder="1" applyAlignment="1">
      <alignment horizontal="center" vertical="center"/>
    </xf>
    <xf numFmtId="0" fontId="8" fillId="10" borderId="2" xfId="0" applyFont="1" applyFill="1" applyBorder="1" applyAlignment="1">
      <alignment horizontal="center" vertical="center"/>
    </xf>
    <xf numFmtId="0" fontId="8" fillId="11" borderId="3" xfId="0" applyFont="1" applyFill="1" applyBorder="1" applyAlignment="1">
      <alignment horizontal="center" vertical="center"/>
    </xf>
    <xf numFmtId="0" fontId="8" fillId="11" borderId="4" xfId="0" applyFont="1" applyFill="1" applyBorder="1" applyAlignment="1">
      <alignment horizontal="center" vertical="center"/>
    </xf>
    <xf numFmtId="0" fontId="8" fillId="11" borderId="2" xfId="0" applyFont="1" applyFill="1" applyBorder="1" applyAlignment="1">
      <alignment horizontal="center" vertical="center"/>
    </xf>
    <xf numFmtId="0" fontId="3" fillId="20" borderId="0" xfId="0" applyFont="1" applyFill="1" applyAlignment="1">
      <alignment horizontal="center"/>
    </xf>
    <xf numFmtId="0" fontId="17" fillId="20" borderId="0" xfId="0" applyFont="1" applyFill="1" applyAlignment="1">
      <alignment horizontal="center"/>
    </xf>
    <xf numFmtId="0" fontId="3" fillId="0" borderId="0" xfId="0" applyFont="1" applyAlignment="1">
      <alignment horizontal="center" wrapText="1"/>
    </xf>
    <xf numFmtId="0" fontId="0" fillId="0" borderId="0" xfId="0" applyAlignment="1">
      <alignment horizontal="center" wrapText="1"/>
    </xf>
    <xf numFmtId="0" fontId="3"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horizontal="center" vertical="center"/>
    </xf>
    <xf numFmtId="0" fontId="0" fillId="4" borderId="0" xfId="0" applyFill="1" applyAlignment="1">
      <alignment horizontal="center" vertical="center" wrapText="1"/>
    </xf>
  </cellXfs>
  <cellStyles count="3">
    <cellStyle name="Monétaire" xfId="1" builtinId="4"/>
    <cellStyle name="Normal" xfId="0" builtinId="0"/>
    <cellStyle name="Pourcentage" xfId="2" builtinId="5"/>
  </cellStyles>
  <dxfs count="3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2" formatCode="_-* #,##0_-;\-* #,##0_-;_-* &quot;-&quot;??_-;_-@_-"/>
    </dxf>
    <dxf>
      <numFmt numFmtId="172" formatCode="_-* #,##0_-;\-* #,##0_-;_-* &quot;-&quot;??_-;_-@_-"/>
    </dxf>
    <dxf>
      <numFmt numFmtId="172" formatCode="_-* #,##0_-;\-* #,##0_-;_-* &quot;-&quot;??_-;_-@_-"/>
    </dxf>
    <dxf>
      <numFmt numFmtId="172" formatCode="_-* #,##0_-;\-* #,##0_-;_-* &quot;-&quot;??_-;_-@_-"/>
    </dxf>
    <dxf>
      <numFmt numFmtId="1" formatCode="0"/>
    </dxf>
    <dxf>
      <numFmt numFmtId="1" formatCode="0"/>
    </dxf>
    <dxf>
      <numFmt numFmtId="1" formatCode="0"/>
    </dxf>
    <dxf>
      <numFmt numFmtId="1" formatCode="0"/>
    </dxf>
    <dxf>
      <numFmt numFmtId="1" formatCode="0"/>
    </dxf>
    <dxf>
      <numFmt numFmtId="1" formatCode="0"/>
    </dxf>
    <dxf>
      <font>
        <color rgb="FF9C0006"/>
      </font>
      <fill>
        <patternFill>
          <bgColor rgb="FFFFC7CE"/>
        </patternFill>
      </fill>
    </dxf>
    <dxf>
      <font>
        <color rgb="FF9C0006"/>
      </font>
      <fill>
        <patternFill>
          <bgColor rgb="FFFFC7CE"/>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alignment wrapText="0"/>
    </dxf>
    <dxf>
      <alignment wrapText="0"/>
    </dxf>
    <dxf>
      <alignment wrapText="0"/>
    </dxf>
    <dxf>
      <alignment wrapText="0"/>
    </dxf>
    <dxf>
      <alignment wrapText="0"/>
    </dxf>
    <dxf>
      <alignment wrapText="0"/>
    </dxf>
    <dxf>
      <alignment horizontal="left"/>
    </dxf>
    <dxf>
      <alignment horizontal="left"/>
    </dxf>
    <dxf>
      <alignment horizontal="lef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chartsheet" Target="chartsheets/sheet12.xml"/><Relationship Id="rId21" Type="http://schemas.openxmlformats.org/officeDocument/2006/relationships/chartsheet" Target="chartsheets/sheet10.xml"/><Relationship Id="rId42" Type="http://schemas.openxmlformats.org/officeDocument/2006/relationships/worksheet" Target="worksheets/sheet18.xml"/><Relationship Id="rId47" Type="http://schemas.openxmlformats.org/officeDocument/2006/relationships/chartsheet" Target="chartsheets/sheet28.xml"/><Relationship Id="rId63" Type="http://schemas.openxmlformats.org/officeDocument/2006/relationships/pivotCacheDefinition" Target="pivotCache/pivotCacheDefinition4.xml"/><Relationship Id="rId68" Type="http://schemas.openxmlformats.org/officeDocument/2006/relationships/pivotCacheDefinition" Target="pivotCache/pivotCacheDefinition9.xml"/><Relationship Id="rId2" Type="http://schemas.openxmlformats.org/officeDocument/2006/relationships/worksheet" Target="worksheets/sheet2.xml"/><Relationship Id="rId16" Type="http://schemas.openxmlformats.org/officeDocument/2006/relationships/chartsheet" Target="chartsheets/sheet5.xml"/><Relationship Id="rId29" Type="http://schemas.openxmlformats.org/officeDocument/2006/relationships/chartsheet" Target="chartsheets/sheet15.xml"/><Relationship Id="rId11" Type="http://schemas.openxmlformats.org/officeDocument/2006/relationships/worksheet" Target="worksheets/sheet10.xml"/><Relationship Id="rId24" Type="http://schemas.openxmlformats.org/officeDocument/2006/relationships/worksheet" Target="worksheets/sheet14.xml"/><Relationship Id="rId32" Type="http://schemas.openxmlformats.org/officeDocument/2006/relationships/chartsheet" Target="chartsheets/sheet17.xml"/><Relationship Id="rId37" Type="http://schemas.openxmlformats.org/officeDocument/2006/relationships/chartsheet" Target="chartsheets/sheet22.xml"/><Relationship Id="rId40" Type="http://schemas.openxmlformats.org/officeDocument/2006/relationships/worksheet" Target="worksheets/sheet16.xml"/><Relationship Id="rId45" Type="http://schemas.openxmlformats.org/officeDocument/2006/relationships/chartsheet" Target="chartsheets/sheet26.xml"/><Relationship Id="rId53" Type="http://schemas.openxmlformats.org/officeDocument/2006/relationships/chartsheet" Target="chartsheets/sheet32.xml"/><Relationship Id="rId58" Type="http://schemas.openxmlformats.org/officeDocument/2006/relationships/worksheet" Target="worksheets/sheet22.xml"/><Relationship Id="rId66" Type="http://schemas.openxmlformats.org/officeDocument/2006/relationships/pivotCacheDefinition" Target="pivotCache/pivotCacheDefinition7.xml"/><Relationship Id="rId74"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pivotCacheDefinition" Target="pivotCache/pivotCacheDefinition2.xml"/><Relationship Id="rId19" Type="http://schemas.openxmlformats.org/officeDocument/2006/relationships/chartsheet" Target="chartsheets/sheet8.xml"/><Relationship Id="rId14" Type="http://schemas.openxmlformats.org/officeDocument/2006/relationships/chartsheet" Target="chartsheets/sheet3.xml"/><Relationship Id="rId22" Type="http://schemas.openxmlformats.org/officeDocument/2006/relationships/worksheet" Target="worksheets/sheet12.xml"/><Relationship Id="rId27" Type="http://schemas.openxmlformats.org/officeDocument/2006/relationships/chartsheet" Target="chartsheets/sheet13.xml"/><Relationship Id="rId30" Type="http://schemas.openxmlformats.org/officeDocument/2006/relationships/chartsheet" Target="chartsheets/sheet16.xml"/><Relationship Id="rId35" Type="http://schemas.openxmlformats.org/officeDocument/2006/relationships/chartsheet" Target="chartsheets/sheet20.xml"/><Relationship Id="rId43" Type="http://schemas.openxmlformats.org/officeDocument/2006/relationships/worksheet" Target="worksheets/sheet19.xml"/><Relationship Id="rId48" Type="http://schemas.openxmlformats.org/officeDocument/2006/relationships/chartsheet" Target="chartsheets/sheet29.xml"/><Relationship Id="rId56" Type="http://schemas.openxmlformats.org/officeDocument/2006/relationships/chartsheet" Target="chartsheets/sheet35.xml"/><Relationship Id="rId64" Type="http://schemas.openxmlformats.org/officeDocument/2006/relationships/pivotCacheDefinition" Target="pivotCache/pivotCacheDefinition5.xml"/><Relationship Id="rId69" Type="http://schemas.openxmlformats.org/officeDocument/2006/relationships/pivotCacheDefinition" Target="pivotCache/pivotCacheDefinition10.xml"/><Relationship Id="rId8" Type="http://schemas.openxmlformats.org/officeDocument/2006/relationships/worksheet" Target="worksheets/sheet7.xml"/><Relationship Id="rId51" Type="http://schemas.openxmlformats.org/officeDocument/2006/relationships/worksheet" Target="worksheets/sheet2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1.xml"/><Relationship Id="rId17" Type="http://schemas.openxmlformats.org/officeDocument/2006/relationships/chartsheet" Target="chartsheets/sheet6.xml"/><Relationship Id="rId25" Type="http://schemas.openxmlformats.org/officeDocument/2006/relationships/chartsheet" Target="chartsheets/sheet11.xml"/><Relationship Id="rId33" Type="http://schemas.openxmlformats.org/officeDocument/2006/relationships/chartsheet" Target="chartsheets/sheet18.xml"/><Relationship Id="rId38" Type="http://schemas.openxmlformats.org/officeDocument/2006/relationships/chartsheet" Target="chartsheets/sheet23.xml"/><Relationship Id="rId46" Type="http://schemas.openxmlformats.org/officeDocument/2006/relationships/chartsheet" Target="chartsheets/sheet27.xml"/><Relationship Id="rId59" Type="http://schemas.openxmlformats.org/officeDocument/2006/relationships/worksheet" Target="worksheets/sheet23.xml"/><Relationship Id="rId67" Type="http://schemas.openxmlformats.org/officeDocument/2006/relationships/pivotCacheDefinition" Target="pivotCache/pivotCacheDefinition8.xml"/><Relationship Id="rId20" Type="http://schemas.openxmlformats.org/officeDocument/2006/relationships/chartsheet" Target="chartsheets/sheet9.xml"/><Relationship Id="rId41" Type="http://schemas.openxmlformats.org/officeDocument/2006/relationships/worksheet" Target="worksheets/sheet17.xml"/><Relationship Id="rId54" Type="http://schemas.openxmlformats.org/officeDocument/2006/relationships/chartsheet" Target="chartsheets/sheet33.xml"/><Relationship Id="rId62" Type="http://schemas.openxmlformats.org/officeDocument/2006/relationships/pivotCacheDefinition" Target="pivotCache/pivotCacheDefinition3.xml"/><Relationship Id="rId7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chartsheet" Target="chartsheets/sheet4.xml"/><Relationship Id="rId23" Type="http://schemas.openxmlformats.org/officeDocument/2006/relationships/worksheet" Target="worksheets/sheet13.xml"/><Relationship Id="rId28" Type="http://schemas.openxmlformats.org/officeDocument/2006/relationships/chartsheet" Target="chartsheets/sheet14.xml"/><Relationship Id="rId36" Type="http://schemas.openxmlformats.org/officeDocument/2006/relationships/chartsheet" Target="chartsheets/sheet21.xml"/><Relationship Id="rId49" Type="http://schemas.openxmlformats.org/officeDocument/2006/relationships/chartsheet" Target="chartsheets/sheet30.xml"/><Relationship Id="rId57" Type="http://schemas.openxmlformats.org/officeDocument/2006/relationships/chartsheet" Target="chartsheets/sheet36.xml"/><Relationship Id="rId10" Type="http://schemas.openxmlformats.org/officeDocument/2006/relationships/worksheet" Target="worksheets/sheet9.xml"/><Relationship Id="rId31" Type="http://schemas.openxmlformats.org/officeDocument/2006/relationships/worksheet" Target="worksheets/sheet15.xml"/><Relationship Id="rId44" Type="http://schemas.openxmlformats.org/officeDocument/2006/relationships/chartsheet" Target="chartsheets/sheet25.xml"/><Relationship Id="rId52" Type="http://schemas.openxmlformats.org/officeDocument/2006/relationships/chartsheet" Target="chartsheets/sheet31.xml"/><Relationship Id="rId60" Type="http://schemas.openxmlformats.org/officeDocument/2006/relationships/pivotCacheDefinition" Target="pivotCache/pivotCacheDefinition1.xml"/><Relationship Id="rId65" Type="http://schemas.openxmlformats.org/officeDocument/2006/relationships/pivotCacheDefinition" Target="pivotCache/pivotCacheDefinition6.xml"/><Relationship Id="rId73"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8.xml"/><Relationship Id="rId13" Type="http://schemas.openxmlformats.org/officeDocument/2006/relationships/chartsheet" Target="chartsheets/sheet2.xml"/><Relationship Id="rId18" Type="http://schemas.openxmlformats.org/officeDocument/2006/relationships/chartsheet" Target="chartsheets/sheet7.xml"/><Relationship Id="rId39" Type="http://schemas.openxmlformats.org/officeDocument/2006/relationships/chartsheet" Target="chartsheets/sheet24.xml"/><Relationship Id="rId34" Type="http://schemas.openxmlformats.org/officeDocument/2006/relationships/chartsheet" Target="chartsheets/sheet19.xml"/><Relationship Id="rId50" Type="http://schemas.openxmlformats.org/officeDocument/2006/relationships/worksheet" Target="worksheets/sheet20.xml"/><Relationship Id="rId55" Type="http://schemas.openxmlformats.org/officeDocument/2006/relationships/chartsheet" Target="chartsheets/sheet34.xml"/><Relationship Id="rId7" Type="http://schemas.openxmlformats.org/officeDocument/2006/relationships/chartsheet" Target="chartsheets/sheet1.xml"/><Relationship Id="rId71"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3" Type="http://schemas.openxmlformats.org/officeDocument/2006/relationships/chartUserShapes" Target="../drawings/drawing33.xml"/><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[INdIGO tableau acceptabilite + technique - CODE - V27-SL.xlsx]Acceptability!Tableau croisé dynamique2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Acceptability!$B$211</c:f>
              <c:strCache>
                <c:ptCount val="1"/>
                <c:pt idx="0">
                  <c:v>Total</c:v>
                </c:pt>
              </c:strCache>
            </c:strRef>
          </c:tx>
          <c:spPr>
            <a:solidFill>
              <a:schemeClr val="accent1"/>
            </a:solidFill>
            <a:ln>
              <a:noFill/>
            </a:ln>
            <a:effectLst/>
          </c:spPr>
          <c:invertIfNegative val="0"/>
          <c:cat>
            <c:strRef>
              <c:f>Acceptability!$A$212:$A$215</c:f>
              <c:strCache>
                <c:ptCount val="3"/>
                <c:pt idx="0">
                  <c:v>(vide)</c:v>
                </c:pt>
                <c:pt idx="1">
                  <c:v>2</c:v>
                </c:pt>
                <c:pt idx="2">
                  <c:v>1</c:v>
                </c:pt>
              </c:strCache>
            </c:strRef>
          </c:cat>
          <c:val>
            <c:numRef>
              <c:f>Acceptability!$B$212:$B$215</c:f>
              <c:numCache>
                <c:formatCode>0.00%</c:formatCode>
                <c:ptCount val="3"/>
                <c:pt idx="0">
                  <c:v>0</c:v>
                </c:pt>
                <c:pt idx="1">
                  <c:v>0.57894736842105265</c:v>
                </c:pt>
                <c:pt idx="2">
                  <c:v>0.42105263157894735</c:v>
                </c:pt>
              </c:numCache>
            </c:numRef>
          </c:val>
          <c:extLst>
            <c:ext xmlns:c16="http://schemas.microsoft.com/office/drawing/2014/chart" uri="{C3380CC4-5D6E-409C-BE32-E72D297353CC}">
              <c16:uniqueId val="{00000000-7C15-4A39-883B-707E7E9CE9F8}"/>
            </c:ext>
          </c:extLst>
        </c:ser>
        <c:dLbls>
          <c:showLegendKey val="0"/>
          <c:showVal val="0"/>
          <c:showCatName val="0"/>
          <c:showSerName val="0"/>
          <c:showPercent val="0"/>
          <c:showBubbleSize val="0"/>
        </c:dLbls>
        <c:gapWidth val="219"/>
        <c:overlap val="-27"/>
        <c:axId val="306519455"/>
        <c:axId val="306516959"/>
      </c:barChart>
      <c:catAx>
        <c:axId val="306519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06516959"/>
        <c:crosses val="autoZero"/>
        <c:auto val="1"/>
        <c:lblAlgn val="ctr"/>
        <c:lblOffset val="100"/>
        <c:noMultiLvlLbl val="0"/>
      </c:catAx>
      <c:valAx>
        <c:axId val="3065169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06519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fr-FR" sz="1400" b="1" i="0" u="none" strike="noStrike" kern="1200" cap="all" spc="150" baseline="0">
                <a:solidFill>
                  <a:sysClr val="windowText" lastClr="000000">
                    <a:lumMod val="50000"/>
                    <a:lumOff val="50000"/>
                  </a:sysClr>
                </a:solidFill>
                <a:latin typeface="+mn-lt"/>
                <a:ea typeface="+mn-ea"/>
                <a:cs typeface="+mn-cs"/>
              </a:defRPr>
            </a:pPr>
            <a:r>
              <a:rPr lang="fr-FR" sz="1400" b="1" i="0" u="none" strike="noStrike" kern="1200" cap="all" spc="150" baseline="0">
                <a:solidFill>
                  <a:sysClr val="windowText" lastClr="000000">
                    <a:lumMod val="50000"/>
                    <a:lumOff val="50000"/>
                  </a:sysClr>
                </a:solidFill>
                <a:latin typeface="+mn-lt"/>
                <a:ea typeface="+mn-ea"/>
                <a:cs typeface="+mn-cs"/>
              </a:rPr>
              <a:t>Duration of a fishing trip (nb)</a:t>
            </a:r>
          </a:p>
        </c:rich>
      </c:tx>
      <c:overlay val="0"/>
      <c:spPr>
        <a:noFill/>
        <a:ln>
          <a:noFill/>
        </a:ln>
        <a:effectLst/>
      </c:spPr>
      <c:txPr>
        <a:bodyPr rot="0" spcFirstLastPara="1" vertOverflow="ellipsis" vert="horz" wrap="square" anchor="ctr" anchorCtr="1"/>
        <a:lstStyle/>
        <a:p>
          <a:pPr algn="ctr" rtl="0">
            <a:defRPr lang="fr-FR" sz="1400" b="1" i="0" u="none" strike="noStrike" kern="1200" cap="all" spc="150" baseline="0">
              <a:solidFill>
                <a:sysClr val="windowText" lastClr="000000">
                  <a:lumMod val="50000"/>
                  <a:lumOff val="50000"/>
                </a:sys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'Tab_Dyn Socio-Démo'!$E$25:$E$30</c:f>
              <c:strCache>
                <c:ptCount val="6"/>
                <c:pt idx="0">
                  <c:v>Less than a day</c:v>
                </c:pt>
                <c:pt idx="1">
                  <c:v>A day</c:v>
                </c:pt>
                <c:pt idx="2">
                  <c:v>2-3 days</c:v>
                </c:pt>
                <c:pt idx="3">
                  <c:v>3-5 days</c:v>
                </c:pt>
                <c:pt idx="4">
                  <c:v>5-7 days</c:v>
                </c:pt>
                <c:pt idx="5">
                  <c:v>Other</c:v>
                </c:pt>
              </c:strCache>
            </c:strRef>
          </c:cat>
          <c:val>
            <c:numRef>
              <c:f>'Tab_Dyn Socio-Démo'!$G$25:$G$30</c:f>
              <c:numCache>
                <c:formatCode>General</c:formatCode>
                <c:ptCount val="6"/>
                <c:pt idx="0">
                  <c:v>60</c:v>
                </c:pt>
                <c:pt idx="1">
                  <c:v>20</c:v>
                </c:pt>
                <c:pt idx="2">
                  <c:v>5</c:v>
                </c:pt>
                <c:pt idx="3">
                  <c:v>1</c:v>
                </c:pt>
                <c:pt idx="4">
                  <c:v>4</c:v>
                </c:pt>
                <c:pt idx="5">
                  <c:v>12</c:v>
                </c:pt>
              </c:numCache>
            </c:numRef>
          </c:val>
          <c:extLst>
            <c:ext xmlns:c16="http://schemas.microsoft.com/office/drawing/2014/chart" uri="{C3380CC4-5D6E-409C-BE32-E72D297353CC}">
              <c16:uniqueId val="{00000000-4A33-457D-807D-D2679A4ECE3F}"/>
            </c:ext>
          </c:extLst>
        </c:ser>
        <c:dLbls>
          <c:showLegendKey val="0"/>
          <c:showVal val="0"/>
          <c:showCatName val="0"/>
          <c:showSerName val="0"/>
          <c:showPercent val="0"/>
          <c:showBubbleSize val="0"/>
        </c:dLbls>
        <c:gapWidth val="219"/>
        <c:overlap val="-27"/>
        <c:axId val="1482870367"/>
        <c:axId val="1482879103"/>
      </c:barChart>
      <c:catAx>
        <c:axId val="1482870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82879103"/>
        <c:crosses val="autoZero"/>
        <c:auto val="1"/>
        <c:lblAlgn val="ctr"/>
        <c:lblOffset val="100"/>
        <c:noMultiLvlLbl val="0"/>
      </c:catAx>
      <c:valAx>
        <c:axId val="1482879103"/>
        <c:scaling>
          <c:orientation val="minMax"/>
        </c:scaling>
        <c:delete val="1"/>
        <c:axPos val="l"/>
        <c:numFmt formatCode="General" sourceLinked="1"/>
        <c:majorTickMark val="none"/>
        <c:minorTickMark val="none"/>
        <c:tickLblPos val="nextTo"/>
        <c:crossAx val="14828703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fr-FR" sz="1400" b="1" i="0" u="none" strike="noStrike" kern="1200" cap="all" spc="150" baseline="0">
                <a:solidFill>
                  <a:sysClr val="windowText" lastClr="000000">
                    <a:lumMod val="50000"/>
                    <a:lumOff val="50000"/>
                  </a:sysClr>
                </a:solidFill>
                <a:latin typeface="+mn-lt"/>
                <a:ea typeface="+mn-ea"/>
                <a:cs typeface="+mn-cs"/>
              </a:defRPr>
            </a:pPr>
            <a:r>
              <a:rPr lang="fr-FR" sz="1400" b="1" i="0" u="none" strike="noStrike" kern="1200" cap="all" spc="150" baseline="0">
                <a:solidFill>
                  <a:sysClr val="windowText" lastClr="000000">
                    <a:lumMod val="50000"/>
                    <a:lumOff val="50000"/>
                  </a:sysClr>
                </a:solidFill>
                <a:latin typeface="+mn-lt"/>
                <a:ea typeface="+mn-ea"/>
                <a:cs typeface="+mn-cs"/>
              </a:rPr>
              <a:t>French activity profile</a:t>
            </a:r>
          </a:p>
        </c:rich>
      </c:tx>
      <c:layout>
        <c:manualLayout>
          <c:xMode val="edge"/>
          <c:yMode val="edge"/>
          <c:x val="0.36757606837606843"/>
          <c:y val="2.5145755457528174E-2"/>
        </c:manualLayout>
      </c:layout>
      <c:overlay val="0"/>
      <c:spPr>
        <a:noFill/>
        <a:ln>
          <a:noFill/>
        </a:ln>
        <a:effectLst/>
      </c:spPr>
      <c:txPr>
        <a:bodyPr rot="0" spcFirstLastPara="1" vertOverflow="ellipsis" vert="horz" wrap="square" anchor="ctr" anchorCtr="1"/>
        <a:lstStyle/>
        <a:p>
          <a:pPr algn="ctr" rtl="0">
            <a:defRPr lang="fr-FR" sz="1400" b="1" i="0" u="none" strike="noStrike" kern="1200" cap="all" spc="150" baseline="0">
              <a:solidFill>
                <a:sysClr val="windowText" lastClr="000000">
                  <a:lumMod val="50000"/>
                  <a:lumOff val="50000"/>
                </a:sysClr>
              </a:solidFill>
              <a:latin typeface="+mn-lt"/>
              <a:ea typeface="+mn-ea"/>
              <a:cs typeface="+mn-cs"/>
            </a:defRPr>
          </a:pPr>
          <a:endParaRPr lang="fr-FR"/>
        </a:p>
      </c:txPr>
    </c:title>
    <c:autoTitleDeleted val="0"/>
    <c:plotArea>
      <c:layout>
        <c:manualLayout>
          <c:layoutTarget val="inner"/>
          <c:xMode val="edge"/>
          <c:yMode val="edge"/>
          <c:x val="0.26564996298539606"/>
          <c:y val="0.1409952538211566"/>
          <c:w val="0.46186235951275312"/>
          <c:h val="0.70772068741631478"/>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A70-4D06-BDA3-F2EC7837CAC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A70-4D06-BDA3-F2EC7837CAC2}"/>
              </c:ext>
            </c:extLst>
          </c:dPt>
          <c:dLbls>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200" b="0" i="0" u="none" strike="noStrike" kern="1200" baseline="0">
                      <a:solidFill>
                        <a:schemeClr val="dk1">
                          <a:lumMod val="65000"/>
                          <a:lumOff val="35000"/>
                        </a:schemeClr>
                      </a:solidFill>
                      <a:latin typeface="+mn-lt"/>
                      <a:ea typeface="+mn-ea"/>
                      <a:cs typeface="+mn-cs"/>
                    </a:defRPr>
                  </a:pPr>
                  <a:endParaRPr lang="fr-FR"/>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9A70-4D06-BDA3-F2EC7837CAC2}"/>
                </c:ext>
              </c:extLst>
            </c:dLbl>
            <c:dLbl>
              <c:idx val="1"/>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200" b="0" i="0" u="none" strike="noStrike" kern="1200" baseline="0">
                      <a:solidFill>
                        <a:schemeClr val="dk1">
                          <a:lumMod val="65000"/>
                          <a:lumOff val="35000"/>
                        </a:schemeClr>
                      </a:solidFill>
                      <a:latin typeface="+mn-lt"/>
                      <a:ea typeface="+mn-ea"/>
                      <a:cs typeface="+mn-cs"/>
                    </a:defRPr>
                  </a:pPr>
                  <a:endParaRPr lang="fr-FR"/>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9A70-4D06-BDA3-F2EC7837CAC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fr-FR"/>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'Tab_Dyn Socio-Démo'!$E$34:$E$35</c:f>
              <c:strCache>
                <c:ptCount val="2"/>
                <c:pt idx="0">
                  <c:v>Active</c:v>
                </c:pt>
                <c:pt idx="1">
                  <c:v>Passive</c:v>
                </c:pt>
              </c:strCache>
            </c:strRef>
          </c:cat>
          <c:val>
            <c:numRef>
              <c:f>'Tab_Dyn Socio-Démo'!$F$34:$F$35</c:f>
              <c:numCache>
                <c:formatCode>0%</c:formatCode>
                <c:ptCount val="2"/>
                <c:pt idx="0">
                  <c:v>0.34951456310679613</c:v>
                </c:pt>
                <c:pt idx="1">
                  <c:v>0.65048543689320393</c:v>
                </c:pt>
              </c:numCache>
            </c:numRef>
          </c:val>
          <c:extLst>
            <c:ext xmlns:c16="http://schemas.microsoft.com/office/drawing/2014/chart" uri="{C3380CC4-5D6E-409C-BE32-E72D297353CC}">
              <c16:uniqueId val="{00000004-9A70-4D06-BDA3-F2EC7837CAC2}"/>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fr-FR" sz="1400" b="1" i="0" u="none" strike="noStrike" kern="1200" cap="all" spc="150" baseline="0">
                <a:solidFill>
                  <a:sysClr val="windowText" lastClr="000000">
                    <a:lumMod val="50000"/>
                    <a:lumOff val="50000"/>
                  </a:sysClr>
                </a:solidFill>
                <a:latin typeface="+mn-lt"/>
                <a:ea typeface="+mn-ea"/>
                <a:cs typeface="+mn-cs"/>
              </a:defRPr>
            </a:pPr>
            <a:r>
              <a:rPr lang="fr-FR" sz="1400" b="1" i="0" u="none" strike="noStrike" kern="1200" cap="all" spc="150" baseline="0">
                <a:solidFill>
                  <a:sysClr val="windowText" lastClr="000000">
                    <a:lumMod val="50000"/>
                    <a:lumOff val="50000"/>
                  </a:sysClr>
                </a:solidFill>
                <a:latin typeface="+mn-lt"/>
                <a:ea typeface="+mn-ea"/>
                <a:cs typeface="+mn-cs"/>
              </a:rPr>
              <a:t>French activity profile</a:t>
            </a:r>
          </a:p>
        </c:rich>
      </c:tx>
      <c:layout>
        <c:manualLayout>
          <c:xMode val="edge"/>
          <c:yMode val="edge"/>
          <c:x val="0.36757606837606843"/>
          <c:y val="1.885931659314613E-2"/>
        </c:manualLayout>
      </c:layout>
      <c:overlay val="0"/>
      <c:spPr>
        <a:noFill/>
        <a:ln>
          <a:noFill/>
        </a:ln>
        <a:effectLst/>
      </c:spPr>
      <c:txPr>
        <a:bodyPr rot="0" spcFirstLastPara="1" vertOverflow="ellipsis" vert="horz" wrap="square" anchor="ctr" anchorCtr="1"/>
        <a:lstStyle/>
        <a:p>
          <a:pPr algn="ctr" rtl="0">
            <a:defRPr lang="fr-FR" sz="1400" b="1" i="0" u="none" strike="noStrike" kern="1200" cap="all" spc="150" baseline="0">
              <a:solidFill>
                <a:sysClr val="windowText" lastClr="000000">
                  <a:lumMod val="50000"/>
                  <a:lumOff val="50000"/>
                </a:sys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'Tab_Dyn Socio-Démo'!$F$56:$F$61</c:f>
              <c:strCache>
                <c:ptCount val="6"/>
                <c:pt idx="0">
                  <c:v>Seine</c:v>
                </c:pt>
                <c:pt idx="1">
                  <c:v>Dredges</c:v>
                </c:pt>
                <c:pt idx="2">
                  <c:v>Pots/Traps</c:v>
                </c:pt>
                <c:pt idx="3">
                  <c:v>Trawls</c:v>
                </c:pt>
                <c:pt idx="4">
                  <c:v>Lines</c:v>
                </c:pt>
                <c:pt idx="5">
                  <c:v>Nets</c:v>
                </c:pt>
              </c:strCache>
            </c:strRef>
          </c:cat>
          <c:val>
            <c:numRef>
              <c:f>'Tab_Dyn Socio-Démo'!$G$56:$G$61</c:f>
              <c:numCache>
                <c:formatCode>0%</c:formatCode>
                <c:ptCount val="6"/>
                <c:pt idx="0">
                  <c:v>6.7961165048543687E-2</c:v>
                </c:pt>
                <c:pt idx="1">
                  <c:v>0.11650485436893204</c:v>
                </c:pt>
                <c:pt idx="2">
                  <c:v>0.12621359223300971</c:v>
                </c:pt>
                <c:pt idx="3">
                  <c:v>0.1650485436893204</c:v>
                </c:pt>
                <c:pt idx="4">
                  <c:v>0.17475728155339806</c:v>
                </c:pt>
                <c:pt idx="5">
                  <c:v>0.34951456310679613</c:v>
                </c:pt>
              </c:numCache>
            </c:numRef>
          </c:val>
          <c:extLst>
            <c:ext xmlns:c16="http://schemas.microsoft.com/office/drawing/2014/chart" uri="{C3380CC4-5D6E-409C-BE32-E72D297353CC}">
              <c16:uniqueId val="{00000000-E9E2-4392-812E-13358CF40024}"/>
            </c:ext>
          </c:extLst>
        </c:ser>
        <c:dLbls>
          <c:dLblPos val="outEnd"/>
          <c:showLegendKey val="0"/>
          <c:showVal val="1"/>
          <c:showCatName val="0"/>
          <c:showSerName val="0"/>
          <c:showPercent val="0"/>
          <c:showBubbleSize val="0"/>
        </c:dLbls>
        <c:gapWidth val="219"/>
        <c:overlap val="-27"/>
        <c:axId val="1490858575"/>
        <c:axId val="1490861071"/>
      </c:barChart>
      <c:catAx>
        <c:axId val="1490858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90861071"/>
        <c:crosses val="autoZero"/>
        <c:auto val="1"/>
        <c:lblAlgn val="ctr"/>
        <c:lblOffset val="100"/>
        <c:noMultiLvlLbl val="0"/>
      </c:catAx>
      <c:valAx>
        <c:axId val="1490861071"/>
        <c:scaling>
          <c:orientation val="minMax"/>
        </c:scaling>
        <c:delete val="1"/>
        <c:axPos val="l"/>
        <c:numFmt formatCode="0%" sourceLinked="1"/>
        <c:majorTickMark val="none"/>
        <c:minorTickMark val="none"/>
        <c:tickLblPos val="nextTo"/>
        <c:crossAx val="14908585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fr-FR" sz="1400" b="1" i="0" u="none" strike="noStrike" kern="1200" cap="all" spc="150" baseline="0">
                <a:solidFill>
                  <a:sysClr val="windowText" lastClr="000000">
                    <a:lumMod val="50000"/>
                    <a:lumOff val="50000"/>
                  </a:sysClr>
                </a:solidFill>
                <a:latin typeface="+mn-lt"/>
                <a:ea typeface="+mn-ea"/>
                <a:cs typeface="+mn-cs"/>
              </a:defRPr>
            </a:pPr>
            <a:r>
              <a:rPr lang="fr-FR" sz="1400" b="1" i="0" u="none" strike="noStrike" kern="1200" cap="all" spc="150" baseline="0">
                <a:solidFill>
                  <a:sysClr val="windowText" lastClr="000000">
                    <a:lumMod val="50000"/>
                    <a:lumOff val="50000"/>
                  </a:sysClr>
                </a:solidFill>
                <a:latin typeface="+mn-lt"/>
                <a:ea typeface="+mn-ea"/>
                <a:cs typeface="+mn-cs"/>
              </a:rPr>
              <a:t>Representation of regions</a:t>
            </a:r>
          </a:p>
        </c:rich>
      </c:tx>
      <c:layout>
        <c:manualLayout>
          <c:xMode val="edge"/>
          <c:yMode val="edge"/>
          <c:x val="1.0617702448210925E-2"/>
          <c:y val="1.466996699669967E-2"/>
        </c:manualLayout>
      </c:layout>
      <c:overlay val="0"/>
      <c:spPr>
        <a:noFill/>
        <a:ln>
          <a:noFill/>
        </a:ln>
        <a:effectLst/>
      </c:spPr>
      <c:txPr>
        <a:bodyPr rot="0" spcFirstLastPara="1" vertOverflow="ellipsis" vert="horz" wrap="square" anchor="ctr" anchorCtr="1"/>
        <a:lstStyle/>
        <a:p>
          <a:pPr>
            <a:defRPr lang="fr-FR" sz="1400" b="1" i="0" u="none" strike="noStrike" kern="1200" cap="all" spc="150" baseline="0">
              <a:solidFill>
                <a:sysClr val="windowText" lastClr="000000">
                  <a:lumMod val="50000"/>
                  <a:lumOff val="50000"/>
                </a:sys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3EE-4D5D-9F1E-44EDF13352D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3EE-4D5D-9F1E-44EDF13352D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3EE-4D5D-9F1E-44EDF13352D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3EE-4D5D-9F1E-44EDF13352D1}"/>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2"/>
                    </a:solidFill>
                    <a:latin typeface="+mn-lt"/>
                    <a:ea typeface="+mn-ea"/>
                    <a:cs typeface="+mn-cs"/>
                  </a:defRPr>
                </a:pPr>
                <a:endParaRPr lang="fr-FR"/>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'Tab_Dyn Socio-Démo'!$A$14:$A$17</c:f>
              <c:strCache>
                <c:ptCount val="4"/>
                <c:pt idx="0">
                  <c:v>Brittany</c:v>
                </c:pt>
                <c:pt idx="1">
                  <c:v>Normandy</c:v>
                </c:pt>
                <c:pt idx="2">
                  <c:v>Hauts-de-France</c:v>
                </c:pt>
                <c:pt idx="3">
                  <c:v>Out of the perimeter</c:v>
                </c:pt>
              </c:strCache>
            </c:strRef>
          </c:cat>
          <c:val>
            <c:numRef>
              <c:f>'Tab_Dyn Socio-Démo'!$B$14:$B$17</c:f>
              <c:numCache>
                <c:formatCode>0%</c:formatCode>
                <c:ptCount val="4"/>
                <c:pt idx="0">
                  <c:v>0.28409090909090912</c:v>
                </c:pt>
                <c:pt idx="1">
                  <c:v>0.38636363636363635</c:v>
                </c:pt>
                <c:pt idx="2">
                  <c:v>5.6818181818181816E-2</c:v>
                </c:pt>
                <c:pt idx="3">
                  <c:v>0.27272727272727271</c:v>
                </c:pt>
              </c:numCache>
            </c:numRef>
          </c:val>
          <c:extLst>
            <c:ext xmlns:c16="http://schemas.microsoft.com/office/drawing/2014/chart" uri="{C3380CC4-5D6E-409C-BE32-E72D297353CC}">
              <c16:uniqueId val="{00000008-53EE-4D5D-9F1E-44EDF13352D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2921442023136951"/>
          <c:y val="0.36020511551155115"/>
          <c:w val="0.19425073984396019"/>
          <c:h val="0.2902567656765677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COSTS</a:t>
            </a:r>
            <a:r>
              <a:rPr lang="en-US" baseline="0"/>
              <a:t> OF </a:t>
            </a:r>
            <a:r>
              <a:rPr lang="en-US"/>
              <a:t>TRAPS</a:t>
            </a:r>
          </a:p>
        </c:rich>
      </c:tx>
      <c:layout>
        <c:manualLayout>
          <c:xMode val="edge"/>
          <c:yMode val="edge"/>
          <c:x val="9.9192789580547485E-3"/>
          <c:y val="1.2578616352201259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'Tab_Dyn BDD C EN'!$H$3</c:f>
              <c:strCache>
                <c:ptCount val="1"/>
                <c:pt idx="0">
                  <c:v>TRAPS</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'Tab_Dyn BDD C EN'!$I$2:$L$2</c:f>
              <c:strCache>
                <c:ptCount val="4"/>
                <c:pt idx="0">
                  <c:v>Purchase</c:v>
                </c:pt>
                <c:pt idx="1">
                  <c:v>Repair</c:v>
                </c:pt>
                <c:pt idx="2">
                  <c:v>Renewal</c:v>
                </c:pt>
                <c:pt idx="3">
                  <c:v>Lost</c:v>
                </c:pt>
              </c:strCache>
            </c:strRef>
          </c:cat>
          <c:val>
            <c:numRef>
              <c:f>'Tab_Dyn BDD C EN'!$I$3:$L$3</c:f>
              <c:numCache>
                <c:formatCode>_-* #,##0\ "€"_-;\-* #,##0\ "€"_-;_-* "-"??\ "€"_-;_-@_-</c:formatCode>
                <c:ptCount val="4"/>
                <c:pt idx="0">
                  <c:v>95.763392857142861</c:v>
                </c:pt>
                <c:pt idx="1">
                  <c:v>4797.5</c:v>
                </c:pt>
                <c:pt idx="2">
                  <c:v>5462.5</c:v>
                </c:pt>
                <c:pt idx="3">
                  <c:v>1613.3035714285713</c:v>
                </c:pt>
              </c:numCache>
            </c:numRef>
          </c:val>
          <c:extLst>
            <c:ext xmlns:c16="http://schemas.microsoft.com/office/drawing/2014/chart" uri="{C3380CC4-5D6E-409C-BE32-E72D297353CC}">
              <c16:uniqueId val="{00000000-6247-41DC-A786-37658B4609A6}"/>
            </c:ext>
          </c:extLst>
        </c:ser>
        <c:dLbls>
          <c:dLblPos val="outEnd"/>
          <c:showLegendKey val="0"/>
          <c:showVal val="1"/>
          <c:showCatName val="0"/>
          <c:showSerName val="0"/>
          <c:showPercent val="0"/>
          <c:showBubbleSize val="0"/>
        </c:dLbls>
        <c:gapWidth val="444"/>
        <c:overlap val="-90"/>
        <c:axId val="1331291552"/>
        <c:axId val="1331290304"/>
      </c:barChart>
      <c:catAx>
        <c:axId val="1331291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fr-FR"/>
          </a:p>
        </c:txPr>
        <c:crossAx val="1331290304"/>
        <c:crosses val="autoZero"/>
        <c:auto val="1"/>
        <c:lblAlgn val="ctr"/>
        <c:lblOffset val="100"/>
        <c:noMultiLvlLbl val="0"/>
      </c:catAx>
      <c:valAx>
        <c:axId val="1331290304"/>
        <c:scaling>
          <c:orientation val="minMax"/>
        </c:scaling>
        <c:delete val="1"/>
        <c:axPos val="l"/>
        <c:numFmt formatCode="_-* #,##0\ &quot;€&quot;_-;\-* #,##0\ &quot;€&quot;_-;_-* &quot;-&quot;??\ &quot;€&quot;_-;_-@_-" sourceLinked="1"/>
        <c:majorTickMark val="none"/>
        <c:minorTickMark val="none"/>
        <c:tickLblPos val="nextTo"/>
        <c:crossAx val="1331291552"/>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fr-FR"/>
    </a:p>
  </c:txPr>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fr-FR"/>
              <a:t>FPO</a:t>
            </a:r>
            <a:r>
              <a:rPr lang="fr-FR" baseline="0"/>
              <a:t> - ANNUAL COSTS</a:t>
            </a:r>
            <a:endParaRPr lang="fr-FR"/>
          </a:p>
        </c:rich>
      </c:tx>
      <c:layout>
        <c:manualLayout>
          <c:xMode val="edge"/>
          <c:yMode val="edge"/>
          <c:x val="9.6629482020243636E-3"/>
          <c:y val="1.2578616352201259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0"/>
          <c:tx>
            <c:strRef>
              <c:f>'Tab_Dyn BDD C EN'!$J$12</c:f>
              <c:strCache>
                <c:ptCount val="1"/>
                <c:pt idx="0">
                  <c:v>Purchase</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'Tab_Dyn BDD C EN'!$H$13:$H$15</c15:sqref>
                  </c15:fullRef>
                </c:ext>
              </c:extLst>
              <c:f>'Tab_Dyn BDD C EN'!$H$14:$H$15</c:f>
              <c:strCache>
                <c:ptCount val="2"/>
                <c:pt idx="0">
                  <c:v>7-10m</c:v>
                </c:pt>
                <c:pt idx="1">
                  <c:v>10-12m</c:v>
                </c:pt>
              </c:strCache>
            </c:strRef>
          </c:cat>
          <c:val>
            <c:numRef>
              <c:extLst>
                <c:ext xmlns:c15="http://schemas.microsoft.com/office/drawing/2012/chart" uri="{02D57815-91ED-43cb-92C2-25804820EDAC}">
                  <c15:fullRef>
                    <c15:sqref>'Tab_Dyn BDD C EN'!$J$13:$J$15</c15:sqref>
                  </c15:fullRef>
                </c:ext>
              </c:extLst>
              <c:f>'Tab_Dyn BDD C EN'!$J$14:$J$15</c:f>
              <c:numCache>
                <c:formatCode>_-* #,##0\ "€"_-;\-* #,##0\ "€"_-;_-* "-"??\ "€"_-;_-@_-</c:formatCode>
                <c:ptCount val="2"/>
                <c:pt idx="0">
                  <c:v>100.9375</c:v>
                </c:pt>
                <c:pt idx="1">
                  <c:v>108.2109375</c:v>
                </c:pt>
              </c:numCache>
            </c:numRef>
          </c:val>
          <c:extLst>
            <c:ext xmlns:c16="http://schemas.microsoft.com/office/drawing/2014/chart" uri="{C3380CC4-5D6E-409C-BE32-E72D297353CC}">
              <c16:uniqueId val="{00000000-3EEE-4F19-9F34-C2305241E5AD}"/>
            </c:ext>
          </c:extLst>
        </c:ser>
        <c:ser>
          <c:idx val="2"/>
          <c:order val="1"/>
          <c:tx>
            <c:strRef>
              <c:f>'Tab_Dyn BDD C EN'!$K$12</c:f>
              <c:strCache>
                <c:ptCount val="1"/>
                <c:pt idx="0">
                  <c:v>Repair</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'Tab_Dyn BDD C EN'!$H$13:$H$15</c15:sqref>
                  </c15:fullRef>
                </c:ext>
              </c:extLst>
              <c:f>'Tab_Dyn BDD C EN'!$H$14:$H$15</c:f>
              <c:strCache>
                <c:ptCount val="2"/>
                <c:pt idx="0">
                  <c:v>7-10m</c:v>
                </c:pt>
                <c:pt idx="1">
                  <c:v>10-12m</c:v>
                </c:pt>
              </c:strCache>
            </c:strRef>
          </c:cat>
          <c:val>
            <c:numRef>
              <c:extLst>
                <c:ext xmlns:c15="http://schemas.microsoft.com/office/drawing/2012/chart" uri="{02D57815-91ED-43cb-92C2-25804820EDAC}">
                  <c15:fullRef>
                    <c15:sqref>'Tab_Dyn BDD C EN'!$K$13:$K$15</c15:sqref>
                  </c15:fullRef>
                </c:ext>
              </c:extLst>
              <c:f>'Tab_Dyn BDD C EN'!$K$14:$K$15</c:f>
              <c:numCache>
                <c:formatCode>_-* #,##0\ "€"_-;\-* #,##0\ "€"_-;_-* "-"??\ "€"_-;_-@_-</c:formatCode>
                <c:ptCount val="2"/>
                <c:pt idx="0">
                  <c:v>1662.5</c:v>
                </c:pt>
                <c:pt idx="1">
                  <c:v>6768.75</c:v>
                </c:pt>
              </c:numCache>
            </c:numRef>
          </c:val>
          <c:extLst>
            <c:ext xmlns:c16="http://schemas.microsoft.com/office/drawing/2014/chart" uri="{C3380CC4-5D6E-409C-BE32-E72D297353CC}">
              <c16:uniqueId val="{00000001-3EEE-4F19-9F34-C2305241E5AD}"/>
            </c:ext>
          </c:extLst>
        </c:ser>
        <c:ser>
          <c:idx val="3"/>
          <c:order val="2"/>
          <c:tx>
            <c:strRef>
              <c:f>'Tab_Dyn BDD C EN'!$L$12</c:f>
              <c:strCache>
                <c:ptCount val="1"/>
                <c:pt idx="0">
                  <c:v>Renewal</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'Tab_Dyn BDD C EN'!$H$13:$H$15</c15:sqref>
                  </c15:fullRef>
                </c:ext>
              </c:extLst>
              <c:f>'Tab_Dyn BDD C EN'!$H$14:$H$15</c:f>
              <c:strCache>
                <c:ptCount val="2"/>
                <c:pt idx="0">
                  <c:v>7-10m</c:v>
                </c:pt>
                <c:pt idx="1">
                  <c:v>10-12m</c:v>
                </c:pt>
              </c:strCache>
            </c:strRef>
          </c:cat>
          <c:val>
            <c:numRef>
              <c:extLst>
                <c:ext xmlns:c15="http://schemas.microsoft.com/office/drawing/2012/chart" uri="{02D57815-91ED-43cb-92C2-25804820EDAC}">
                  <c15:fullRef>
                    <c15:sqref>'Tab_Dyn BDD C EN'!$L$13:$L$15</c15:sqref>
                  </c15:fullRef>
                </c:ext>
              </c:extLst>
              <c:f>'Tab_Dyn BDD C EN'!$L$14:$L$15</c:f>
              <c:numCache>
                <c:formatCode>_-* #,##0\ "€"_-;\-* #,##0\ "€"_-;_-* "-"??\ "€"_-;_-@_-</c:formatCode>
                <c:ptCount val="2"/>
                <c:pt idx="0">
                  <c:v>4750</c:v>
                </c:pt>
                <c:pt idx="1">
                  <c:v>8906.25</c:v>
                </c:pt>
              </c:numCache>
            </c:numRef>
          </c:val>
          <c:extLst>
            <c:ext xmlns:c16="http://schemas.microsoft.com/office/drawing/2014/chart" uri="{C3380CC4-5D6E-409C-BE32-E72D297353CC}">
              <c16:uniqueId val="{00000002-3EEE-4F19-9F34-C2305241E5AD}"/>
            </c:ext>
          </c:extLst>
        </c:ser>
        <c:ser>
          <c:idx val="4"/>
          <c:order val="3"/>
          <c:tx>
            <c:strRef>
              <c:f>'Tab_Dyn BDD C EN'!$M$12</c:f>
              <c:strCache>
                <c:ptCount val="1"/>
                <c:pt idx="0">
                  <c:v>Lost</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'Tab_Dyn BDD C EN'!$H$13:$H$15</c15:sqref>
                  </c15:fullRef>
                </c:ext>
              </c:extLst>
              <c:f>'Tab_Dyn BDD C EN'!$H$14:$H$15</c:f>
              <c:strCache>
                <c:ptCount val="2"/>
                <c:pt idx="0">
                  <c:v>7-10m</c:v>
                </c:pt>
                <c:pt idx="1">
                  <c:v>10-12m</c:v>
                </c:pt>
              </c:strCache>
            </c:strRef>
          </c:cat>
          <c:val>
            <c:numRef>
              <c:extLst>
                <c:ext xmlns:c15="http://schemas.microsoft.com/office/drawing/2012/chart" uri="{02D57815-91ED-43cb-92C2-25804820EDAC}">
                  <c15:fullRef>
                    <c15:sqref>'Tab_Dyn BDD C EN'!$M$13:$M$15</c15:sqref>
                  </c15:fullRef>
                </c:ext>
              </c:extLst>
              <c:f>'Tab_Dyn BDD C EN'!$M$14:$M$15</c:f>
              <c:numCache>
                <c:formatCode>_-* #,##0\ "€"_-;\-* #,##0\ "€"_-;_-* "-"??\ "€"_-;_-@_-</c:formatCode>
                <c:ptCount val="2"/>
                <c:pt idx="0">
                  <c:v>1603.125</c:v>
                </c:pt>
                <c:pt idx="1">
                  <c:v>2018.75</c:v>
                </c:pt>
              </c:numCache>
            </c:numRef>
          </c:val>
          <c:extLst>
            <c:ext xmlns:c16="http://schemas.microsoft.com/office/drawing/2014/chart" uri="{C3380CC4-5D6E-409C-BE32-E72D297353CC}">
              <c16:uniqueId val="{00000003-3EEE-4F19-9F34-C2305241E5AD}"/>
            </c:ext>
          </c:extLst>
        </c:ser>
        <c:dLbls>
          <c:dLblPos val="outEnd"/>
          <c:showLegendKey val="0"/>
          <c:showVal val="1"/>
          <c:showCatName val="0"/>
          <c:showSerName val="0"/>
          <c:showPercent val="0"/>
          <c:showBubbleSize val="0"/>
        </c:dLbls>
        <c:gapWidth val="444"/>
        <c:overlap val="-90"/>
        <c:axId val="1224499472"/>
        <c:axId val="1224500304"/>
      </c:barChart>
      <c:catAx>
        <c:axId val="1224499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fr-FR"/>
          </a:p>
        </c:txPr>
        <c:crossAx val="1224500304"/>
        <c:crosses val="autoZero"/>
        <c:auto val="1"/>
        <c:lblAlgn val="ctr"/>
        <c:lblOffset val="100"/>
        <c:noMultiLvlLbl val="0"/>
      </c:catAx>
      <c:valAx>
        <c:axId val="1224500304"/>
        <c:scaling>
          <c:orientation val="minMax"/>
        </c:scaling>
        <c:delete val="1"/>
        <c:axPos val="l"/>
        <c:numFmt formatCode="_-* #,##0\ &quot;€&quot;_-;\-* #,##0\ &quot;€&quot;_-;_-* &quot;-&quot;??\ &quot;€&quot;_-;_-@_-" sourceLinked="1"/>
        <c:majorTickMark val="none"/>
        <c:minorTickMark val="none"/>
        <c:tickLblPos val="nextTo"/>
        <c:crossAx val="1224499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fr-FR"/>
    </a:p>
  </c:txPr>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COSTS OF NETS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'Tab_Dyn BDD C EN'!$H$5</c:f>
              <c:strCache>
                <c:ptCount val="1"/>
                <c:pt idx="0">
                  <c:v>GILLNET</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'Tab_Dyn BDD C EN'!$I$4:$L$4</c:f>
              <c:strCache>
                <c:ptCount val="4"/>
                <c:pt idx="0">
                  <c:v> Purchase </c:v>
                </c:pt>
                <c:pt idx="1">
                  <c:v> Repair </c:v>
                </c:pt>
                <c:pt idx="2">
                  <c:v> Renewal </c:v>
                </c:pt>
                <c:pt idx="3">
                  <c:v> Lost </c:v>
                </c:pt>
              </c:strCache>
            </c:strRef>
          </c:cat>
          <c:val>
            <c:numRef>
              <c:f>'Tab_Dyn BDD C EN'!$I$5:$L$5</c:f>
              <c:numCache>
                <c:formatCode>_-* #,##0\ "€"_-;\-* #,##0\ "€"_-;_-* "-"??\ "€"_-;_-@_-</c:formatCode>
                <c:ptCount val="4"/>
                <c:pt idx="0">
                  <c:v>108.14166666666667</c:v>
                </c:pt>
                <c:pt idx="1">
                  <c:v>6927.083333333333</c:v>
                </c:pt>
                <c:pt idx="2">
                  <c:v>4230.2403846153848</c:v>
                </c:pt>
                <c:pt idx="3">
                  <c:v>317.38636363636363</c:v>
                </c:pt>
              </c:numCache>
            </c:numRef>
          </c:val>
          <c:extLst>
            <c:ext xmlns:c16="http://schemas.microsoft.com/office/drawing/2014/chart" uri="{C3380CC4-5D6E-409C-BE32-E72D297353CC}">
              <c16:uniqueId val="{00000000-5C4B-4F37-AF33-520C07CA5A9B}"/>
            </c:ext>
          </c:extLst>
        </c:ser>
        <c:ser>
          <c:idx val="1"/>
          <c:order val="1"/>
          <c:tx>
            <c:strRef>
              <c:f>'Tab_Dyn BDD C EN'!$H$6</c:f>
              <c:strCache>
                <c:ptCount val="1"/>
                <c:pt idx="0">
                  <c:v>TRAMMEL NET</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'Tab_Dyn BDD C EN'!$I$4:$L$4</c:f>
              <c:strCache>
                <c:ptCount val="4"/>
                <c:pt idx="0">
                  <c:v> Purchase </c:v>
                </c:pt>
                <c:pt idx="1">
                  <c:v> Repair </c:v>
                </c:pt>
                <c:pt idx="2">
                  <c:v> Renewal </c:v>
                </c:pt>
                <c:pt idx="3">
                  <c:v> Lost </c:v>
                </c:pt>
              </c:strCache>
            </c:strRef>
          </c:cat>
          <c:val>
            <c:numRef>
              <c:f>'Tab_Dyn BDD C EN'!$I$6:$L$6</c:f>
              <c:numCache>
                <c:formatCode>_-* #,##0\ "€"_-;\-* #,##0\ "€"_-;_-* "-"??\ "€"_-;_-@_-</c:formatCode>
                <c:ptCount val="4"/>
                <c:pt idx="0">
                  <c:v>142.5</c:v>
                </c:pt>
                <c:pt idx="1">
                  <c:v>20187.5</c:v>
                </c:pt>
                <c:pt idx="2">
                  <c:v>10093.75</c:v>
                </c:pt>
              </c:numCache>
            </c:numRef>
          </c:val>
          <c:extLst>
            <c:ext xmlns:c16="http://schemas.microsoft.com/office/drawing/2014/chart" uri="{C3380CC4-5D6E-409C-BE32-E72D297353CC}">
              <c16:uniqueId val="{00000001-5C4B-4F37-AF33-520C07CA5A9B}"/>
            </c:ext>
          </c:extLst>
        </c:ser>
        <c:dLbls>
          <c:dLblPos val="outEnd"/>
          <c:showLegendKey val="0"/>
          <c:showVal val="1"/>
          <c:showCatName val="0"/>
          <c:showSerName val="0"/>
          <c:showPercent val="0"/>
          <c:showBubbleSize val="0"/>
        </c:dLbls>
        <c:gapWidth val="444"/>
        <c:overlap val="-90"/>
        <c:axId val="1382506384"/>
        <c:axId val="1382507216"/>
      </c:barChart>
      <c:catAx>
        <c:axId val="1382506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fr-FR"/>
          </a:p>
        </c:txPr>
        <c:crossAx val="1382507216"/>
        <c:crosses val="autoZero"/>
        <c:auto val="1"/>
        <c:lblAlgn val="ctr"/>
        <c:lblOffset val="100"/>
        <c:noMultiLvlLbl val="0"/>
      </c:catAx>
      <c:valAx>
        <c:axId val="1382507216"/>
        <c:scaling>
          <c:orientation val="minMax"/>
        </c:scaling>
        <c:delete val="1"/>
        <c:axPos val="l"/>
        <c:numFmt formatCode="_-* #,##0\ &quot;€&quot;_-;\-* #,##0\ &quot;€&quot;_-;_-* &quot;-&quot;??\ &quot;€&quot;_-;_-@_-" sourceLinked="1"/>
        <c:majorTickMark val="none"/>
        <c:minorTickMark val="none"/>
        <c:tickLblPos val="nextTo"/>
        <c:crossAx val="13825063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fr-FR"/>
    </a:p>
  </c:txPr>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GN - ANNUAL COSTS</a:t>
            </a:r>
          </a:p>
        </c:rich>
      </c:tx>
      <c:layout>
        <c:manualLayout>
          <c:xMode val="edge"/>
          <c:yMode val="edge"/>
          <c:x val="7.7112387202624916E-3"/>
          <c:y val="1.2578616352201259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0"/>
          <c:tx>
            <c:strRef>
              <c:f>'Tab_Dyn BDD C EN'!$J$18</c:f>
              <c:strCache>
                <c:ptCount val="1"/>
                <c:pt idx="0">
                  <c:v>Purchase</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'Tab_Dyn BDD C EN'!$H$19:$H$21</c:f>
              <c:strCache>
                <c:ptCount val="3"/>
                <c:pt idx="0">
                  <c:v>&lt;7m</c:v>
                </c:pt>
                <c:pt idx="1">
                  <c:v>7-10m</c:v>
                </c:pt>
                <c:pt idx="2">
                  <c:v>10-12m</c:v>
                </c:pt>
              </c:strCache>
            </c:strRef>
          </c:cat>
          <c:val>
            <c:numRef>
              <c:f>'Tab_Dyn BDD C EN'!$J$19:$J$21</c:f>
              <c:numCache>
                <c:formatCode>_-* #,##0\ "€"_-;\-* #,##0\ "€"_-;_-* "-"??\ "€"_-;_-@_-</c:formatCode>
                <c:ptCount val="3"/>
                <c:pt idx="0">
                  <c:v>95</c:v>
                </c:pt>
                <c:pt idx="1">
                  <c:v>106.44318181818181</c:v>
                </c:pt>
                <c:pt idx="2">
                  <c:v>83.125</c:v>
                </c:pt>
              </c:numCache>
            </c:numRef>
          </c:val>
          <c:extLst>
            <c:ext xmlns:c16="http://schemas.microsoft.com/office/drawing/2014/chart" uri="{C3380CC4-5D6E-409C-BE32-E72D297353CC}">
              <c16:uniqueId val="{00000000-3BDE-4A2C-96DC-96560E0CF58B}"/>
            </c:ext>
          </c:extLst>
        </c:ser>
        <c:ser>
          <c:idx val="2"/>
          <c:order val="1"/>
          <c:tx>
            <c:strRef>
              <c:f>'Tab_Dyn BDD C EN'!$K$18</c:f>
              <c:strCache>
                <c:ptCount val="1"/>
                <c:pt idx="0">
                  <c:v>Repair</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'Tab_Dyn BDD C EN'!$H$19:$H$21</c:f>
              <c:strCache>
                <c:ptCount val="3"/>
                <c:pt idx="0">
                  <c:v>&lt;7m</c:v>
                </c:pt>
                <c:pt idx="1">
                  <c:v>7-10m</c:v>
                </c:pt>
                <c:pt idx="2">
                  <c:v>10-12m</c:v>
                </c:pt>
              </c:strCache>
            </c:strRef>
          </c:cat>
          <c:val>
            <c:numRef>
              <c:f>'Tab_Dyn BDD C EN'!$K$19:$K$21</c:f>
              <c:numCache>
                <c:formatCode>_-* #,##0\ "€"_-;\-* #,##0\ "€"_-;_-* "-"??\ "€"_-;_-@_-</c:formatCode>
                <c:ptCount val="3"/>
                <c:pt idx="1">
                  <c:v>10390.625</c:v>
                </c:pt>
              </c:numCache>
            </c:numRef>
          </c:val>
          <c:extLst>
            <c:ext xmlns:c16="http://schemas.microsoft.com/office/drawing/2014/chart" uri="{C3380CC4-5D6E-409C-BE32-E72D297353CC}">
              <c16:uniqueId val="{00000001-3BDE-4A2C-96DC-96560E0CF58B}"/>
            </c:ext>
          </c:extLst>
        </c:ser>
        <c:ser>
          <c:idx val="3"/>
          <c:order val="2"/>
          <c:tx>
            <c:strRef>
              <c:f>'Tab_Dyn BDD C EN'!$L$18</c:f>
              <c:strCache>
                <c:ptCount val="1"/>
                <c:pt idx="0">
                  <c:v>Renewal</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'Tab_Dyn BDD C EN'!$H$19:$H$21</c:f>
              <c:strCache>
                <c:ptCount val="3"/>
                <c:pt idx="0">
                  <c:v>&lt;7m</c:v>
                </c:pt>
                <c:pt idx="1">
                  <c:v>7-10m</c:v>
                </c:pt>
                <c:pt idx="2">
                  <c:v>10-12m</c:v>
                </c:pt>
              </c:strCache>
            </c:strRef>
          </c:cat>
          <c:val>
            <c:numRef>
              <c:f>'Tab_Dyn BDD C EN'!$L$19:$L$21</c:f>
              <c:numCache>
                <c:formatCode>_-* #,##0\ "€"_-;\-* #,##0\ "€"_-;_-* "-"??\ "€"_-;_-@_-</c:formatCode>
                <c:ptCount val="3"/>
                <c:pt idx="0">
                  <c:v>1039.0625</c:v>
                </c:pt>
                <c:pt idx="1">
                  <c:v>4697.75</c:v>
                </c:pt>
                <c:pt idx="2">
                  <c:v>5937.5</c:v>
                </c:pt>
              </c:numCache>
            </c:numRef>
          </c:val>
          <c:extLst>
            <c:ext xmlns:c16="http://schemas.microsoft.com/office/drawing/2014/chart" uri="{C3380CC4-5D6E-409C-BE32-E72D297353CC}">
              <c16:uniqueId val="{00000002-3BDE-4A2C-96DC-96560E0CF58B}"/>
            </c:ext>
          </c:extLst>
        </c:ser>
        <c:ser>
          <c:idx val="4"/>
          <c:order val="3"/>
          <c:tx>
            <c:strRef>
              <c:f>'Tab_Dyn BDD C EN'!$M$18</c:f>
              <c:strCache>
                <c:ptCount val="1"/>
                <c:pt idx="0">
                  <c:v>Lost</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'Tab_Dyn BDD C EN'!$H$19:$H$21</c:f>
              <c:strCache>
                <c:ptCount val="3"/>
                <c:pt idx="0">
                  <c:v>&lt;7m</c:v>
                </c:pt>
                <c:pt idx="1">
                  <c:v>7-10m</c:v>
                </c:pt>
                <c:pt idx="2">
                  <c:v>10-12m</c:v>
                </c:pt>
              </c:strCache>
            </c:strRef>
          </c:cat>
          <c:val>
            <c:numRef>
              <c:f>'Tab_Dyn BDD C EN'!$M$19:$M$21</c:f>
              <c:numCache>
                <c:formatCode>_-* #,##0\ "€"_-;\-* #,##0\ "€"_-;_-* "-"??\ "€"_-;_-@_-</c:formatCode>
                <c:ptCount val="3"/>
                <c:pt idx="0">
                  <c:v>178.125</c:v>
                </c:pt>
                <c:pt idx="1">
                  <c:v>332.5</c:v>
                </c:pt>
                <c:pt idx="2">
                  <c:v>475</c:v>
                </c:pt>
              </c:numCache>
            </c:numRef>
          </c:val>
          <c:extLst>
            <c:ext xmlns:c16="http://schemas.microsoft.com/office/drawing/2014/chart" uri="{C3380CC4-5D6E-409C-BE32-E72D297353CC}">
              <c16:uniqueId val="{00000003-3BDE-4A2C-96DC-96560E0CF58B}"/>
            </c:ext>
          </c:extLst>
        </c:ser>
        <c:dLbls>
          <c:dLblPos val="outEnd"/>
          <c:showLegendKey val="0"/>
          <c:showVal val="1"/>
          <c:showCatName val="0"/>
          <c:showSerName val="0"/>
          <c:showPercent val="0"/>
          <c:showBubbleSize val="0"/>
        </c:dLbls>
        <c:gapWidth val="444"/>
        <c:overlap val="-90"/>
        <c:axId val="1610368000"/>
        <c:axId val="1610372992"/>
      </c:barChart>
      <c:catAx>
        <c:axId val="1610368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fr-FR"/>
          </a:p>
        </c:txPr>
        <c:crossAx val="1610372992"/>
        <c:crosses val="autoZero"/>
        <c:auto val="1"/>
        <c:lblAlgn val="ctr"/>
        <c:lblOffset val="100"/>
        <c:noMultiLvlLbl val="0"/>
      </c:catAx>
      <c:valAx>
        <c:axId val="1610372992"/>
        <c:scaling>
          <c:orientation val="minMax"/>
        </c:scaling>
        <c:delete val="1"/>
        <c:axPos val="l"/>
        <c:numFmt formatCode="_-* #,##0\ &quot;€&quot;_-;\-* #,##0\ &quot;€&quot;_-;_-* &quot;-&quot;??\ &quot;€&quot;_-;_-@_-" sourceLinked="1"/>
        <c:majorTickMark val="none"/>
        <c:minorTickMark val="none"/>
        <c:tickLblPos val="nextTo"/>
        <c:crossAx val="161036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fr-FR"/>
    </a:p>
  </c:txPr>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COSTS OF TRAWLS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'Tab_Dyn BDD C EN'!$H$8</c:f>
              <c:strCache>
                <c:ptCount val="1"/>
                <c:pt idx="0">
                  <c:v>TRAWLS</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'Tab_Dyn BDD C EN'!$I$7:$K$7</c:f>
              <c:strCache>
                <c:ptCount val="3"/>
                <c:pt idx="0">
                  <c:v> Purchase </c:v>
                </c:pt>
                <c:pt idx="1">
                  <c:v> Repair </c:v>
                </c:pt>
                <c:pt idx="2">
                  <c:v> Renewal </c:v>
                </c:pt>
              </c:strCache>
            </c:strRef>
          </c:cat>
          <c:val>
            <c:numRef>
              <c:f>'Tab_Dyn BDD C EN'!$I$8:$K$8</c:f>
              <c:numCache>
                <c:formatCode>_-* #,##0\ "€"_-;\-* #,##0\ "€"_-;_-* "-"??\ "€"_-;_-@_-</c:formatCode>
                <c:ptCount val="3"/>
                <c:pt idx="0">
                  <c:v>4902.6785714285716</c:v>
                </c:pt>
                <c:pt idx="1">
                  <c:v>6068.125</c:v>
                </c:pt>
                <c:pt idx="2">
                  <c:v>3360.625</c:v>
                </c:pt>
              </c:numCache>
            </c:numRef>
          </c:val>
          <c:extLst>
            <c:ext xmlns:c16="http://schemas.microsoft.com/office/drawing/2014/chart" uri="{C3380CC4-5D6E-409C-BE32-E72D297353CC}">
              <c16:uniqueId val="{00000000-6F8B-4FF9-ACCA-CF30E04F11EB}"/>
            </c:ext>
          </c:extLst>
        </c:ser>
        <c:dLbls>
          <c:dLblPos val="outEnd"/>
          <c:showLegendKey val="0"/>
          <c:showVal val="1"/>
          <c:showCatName val="0"/>
          <c:showSerName val="0"/>
          <c:showPercent val="0"/>
          <c:showBubbleSize val="0"/>
        </c:dLbls>
        <c:gapWidth val="444"/>
        <c:overlap val="-90"/>
        <c:axId val="1331293216"/>
        <c:axId val="1331291968"/>
      </c:barChart>
      <c:catAx>
        <c:axId val="1331293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fr-FR"/>
          </a:p>
        </c:txPr>
        <c:crossAx val="1331291968"/>
        <c:crosses val="autoZero"/>
        <c:auto val="1"/>
        <c:lblAlgn val="ctr"/>
        <c:lblOffset val="100"/>
        <c:noMultiLvlLbl val="0"/>
      </c:catAx>
      <c:valAx>
        <c:axId val="1331291968"/>
        <c:scaling>
          <c:orientation val="minMax"/>
        </c:scaling>
        <c:delete val="1"/>
        <c:axPos val="l"/>
        <c:numFmt formatCode="_-* #,##0\ &quot;€&quot;_-;\-* #,##0\ &quot;€&quot;_-;_-* &quot;-&quot;??\ &quot;€&quot;_-;_-@_-" sourceLinked="1"/>
        <c:majorTickMark val="none"/>
        <c:minorTickMark val="none"/>
        <c:tickLblPos val="nextTo"/>
        <c:crossAx val="1331293216"/>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fr-FR"/>
    </a:p>
  </c:txPr>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OT - ANNUAL COSTS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0"/>
          <c:tx>
            <c:strRef>
              <c:f>'Tab_Dyn BDD C EN'!$J$29</c:f>
              <c:strCache>
                <c:ptCount val="1"/>
                <c:pt idx="0">
                  <c:v>Purchase</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'Tab_Dyn BDD C EN'!$H$30:$H$32</c:f>
              <c:strCache>
                <c:ptCount val="3"/>
                <c:pt idx="0">
                  <c:v>7-10m</c:v>
                </c:pt>
                <c:pt idx="1">
                  <c:v>10-12m</c:v>
                </c:pt>
                <c:pt idx="2">
                  <c:v>12-15m</c:v>
                </c:pt>
              </c:strCache>
            </c:strRef>
          </c:cat>
          <c:val>
            <c:numRef>
              <c:f>'Tab_Dyn BDD C EN'!$J$30:$J$32</c:f>
              <c:numCache>
                <c:formatCode>_-* #,##0\ "€"_-;\-* #,##0\ "€"_-;_-* "-"??\ "€"_-;_-@_-</c:formatCode>
                <c:ptCount val="3"/>
                <c:pt idx="0">
                  <c:v>3562.5</c:v>
                </c:pt>
                <c:pt idx="1">
                  <c:v>5177.5</c:v>
                </c:pt>
                <c:pt idx="2">
                  <c:v>4987.5</c:v>
                </c:pt>
              </c:numCache>
            </c:numRef>
          </c:val>
          <c:extLst>
            <c:ext xmlns:c16="http://schemas.microsoft.com/office/drawing/2014/chart" uri="{C3380CC4-5D6E-409C-BE32-E72D297353CC}">
              <c16:uniqueId val="{00000000-4A0B-48AC-9F5D-8D16DC71A39A}"/>
            </c:ext>
          </c:extLst>
        </c:ser>
        <c:ser>
          <c:idx val="2"/>
          <c:order val="1"/>
          <c:tx>
            <c:strRef>
              <c:f>'Tab_Dyn BDD C EN'!$K$29</c:f>
              <c:strCache>
                <c:ptCount val="1"/>
                <c:pt idx="0">
                  <c:v>Repair</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'Tab_Dyn BDD C EN'!$H$30:$H$32</c:f>
              <c:strCache>
                <c:ptCount val="3"/>
                <c:pt idx="0">
                  <c:v>7-10m</c:v>
                </c:pt>
                <c:pt idx="1">
                  <c:v>10-12m</c:v>
                </c:pt>
                <c:pt idx="2">
                  <c:v>12-15m</c:v>
                </c:pt>
              </c:strCache>
            </c:strRef>
          </c:cat>
          <c:val>
            <c:numRef>
              <c:f>'Tab_Dyn BDD C EN'!$K$30:$K$32</c:f>
              <c:numCache>
                <c:formatCode>_-* #,##0\ "€"_-;\-* #,##0\ "€"_-;_-* "-"??\ "€"_-;_-@_-</c:formatCode>
                <c:ptCount val="3"/>
                <c:pt idx="0">
                  <c:v>4453.125</c:v>
                </c:pt>
                <c:pt idx="1">
                  <c:v>1128.125</c:v>
                </c:pt>
                <c:pt idx="2">
                  <c:v>8827.0833333333339</c:v>
                </c:pt>
              </c:numCache>
            </c:numRef>
          </c:val>
          <c:extLst>
            <c:ext xmlns:c16="http://schemas.microsoft.com/office/drawing/2014/chart" uri="{C3380CC4-5D6E-409C-BE32-E72D297353CC}">
              <c16:uniqueId val="{00000001-4A0B-48AC-9F5D-8D16DC71A39A}"/>
            </c:ext>
          </c:extLst>
        </c:ser>
        <c:ser>
          <c:idx val="3"/>
          <c:order val="2"/>
          <c:tx>
            <c:strRef>
              <c:f>'Tab_Dyn BDD C EN'!$L$29</c:f>
              <c:strCache>
                <c:ptCount val="1"/>
                <c:pt idx="0">
                  <c:v>Renewal</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'Tab_Dyn BDD C EN'!$H$30:$H$32</c:f>
              <c:strCache>
                <c:ptCount val="3"/>
                <c:pt idx="0">
                  <c:v>7-10m</c:v>
                </c:pt>
                <c:pt idx="1">
                  <c:v>10-12m</c:v>
                </c:pt>
                <c:pt idx="2">
                  <c:v>12-15m</c:v>
                </c:pt>
              </c:strCache>
            </c:strRef>
          </c:cat>
          <c:val>
            <c:numRef>
              <c:f>'Tab_Dyn BDD C EN'!$L$30:$L$32</c:f>
              <c:numCache>
                <c:formatCode>_-* #,##0\ "€"_-;\-* #,##0\ "€"_-;_-* "-"??\ "€"_-;_-@_-</c:formatCode>
                <c:ptCount val="3"/>
                <c:pt idx="0">
                  <c:v>2493.75</c:v>
                </c:pt>
                <c:pt idx="1">
                  <c:v>2315.625</c:v>
                </c:pt>
                <c:pt idx="2">
                  <c:v>8431.25</c:v>
                </c:pt>
              </c:numCache>
            </c:numRef>
          </c:val>
          <c:extLst>
            <c:ext xmlns:c16="http://schemas.microsoft.com/office/drawing/2014/chart" uri="{C3380CC4-5D6E-409C-BE32-E72D297353CC}">
              <c16:uniqueId val="{00000002-4A0B-48AC-9F5D-8D16DC71A39A}"/>
            </c:ext>
          </c:extLst>
        </c:ser>
        <c:ser>
          <c:idx val="4"/>
          <c:order val="3"/>
          <c:tx>
            <c:strRef>
              <c:f>'Tab_Dyn BDD C EN'!$M$29</c:f>
              <c:strCache>
                <c:ptCount val="1"/>
                <c:pt idx="0">
                  <c:v>Lost</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'Tab_Dyn BDD C EN'!$H$30:$H$32</c:f>
              <c:strCache>
                <c:ptCount val="3"/>
                <c:pt idx="0">
                  <c:v>7-10m</c:v>
                </c:pt>
                <c:pt idx="1">
                  <c:v>10-12m</c:v>
                </c:pt>
                <c:pt idx="2">
                  <c:v>12-15m</c:v>
                </c:pt>
              </c:strCache>
            </c:strRef>
          </c:cat>
          <c:val>
            <c:numRef>
              <c:f>'Tab_Dyn BDD C EN'!$M$30:$M$32</c:f>
              <c:numCache>
                <c:formatCode>_-* #,##0\ "€"_-;\-* #,##0\ "€"_-;_-* "-"??\ "€"_-;_-@_-</c:formatCode>
                <c:ptCount val="3"/>
                <c:pt idx="1">
                  <c:v>133.59375</c:v>
                </c:pt>
              </c:numCache>
            </c:numRef>
          </c:val>
          <c:extLst>
            <c:ext xmlns:c16="http://schemas.microsoft.com/office/drawing/2014/chart" uri="{C3380CC4-5D6E-409C-BE32-E72D297353CC}">
              <c16:uniqueId val="{00000003-4A0B-48AC-9F5D-8D16DC71A39A}"/>
            </c:ext>
          </c:extLst>
        </c:ser>
        <c:dLbls>
          <c:dLblPos val="outEnd"/>
          <c:showLegendKey val="0"/>
          <c:showVal val="1"/>
          <c:showCatName val="0"/>
          <c:showSerName val="0"/>
          <c:showPercent val="0"/>
          <c:showBubbleSize val="0"/>
        </c:dLbls>
        <c:gapWidth val="444"/>
        <c:overlap val="-90"/>
        <c:axId val="1042907360"/>
        <c:axId val="1042917344"/>
      </c:barChart>
      <c:catAx>
        <c:axId val="1042907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fr-FR"/>
          </a:p>
        </c:txPr>
        <c:crossAx val="1042917344"/>
        <c:crosses val="autoZero"/>
        <c:auto val="1"/>
        <c:lblAlgn val="ctr"/>
        <c:lblOffset val="100"/>
        <c:noMultiLvlLbl val="0"/>
      </c:catAx>
      <c:valAx>
        <c:axId val="1042917344"/>
        <c:scaling>
          <c:orientation val="minMax"/>
        </c:scaling>
        <c:delete val="1"/>
        <c:axPos val="l"/>
        <c:numFmt formatCode="_-* #,##0\ &quot;€&quot;_-;\-* #,##0\ &quot;€&quot;_-;_-* &quot;-&quot;??\ &quot;€&quot;_-;_-@_-" sourceLinked="1"/>
        <c:majorTickMark val="none"/>
        <c:minorTickMark val="none"/>
        <c:tickLblPos val="nextTo"/>
        <c:crossAx val="104290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fr-FR"/>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[INdIGO tableau acceptabilite + technique - CODE - V27-SL.xlsx]Feuil5!Tableau croisé dynamique6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PA1.2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Feuil5!$B$3</c:f>
              <c:strCache>
                <c:ptCount val="1"/>
                <c:pt idx="0">
                  <c:v>Total</c:v>
                </c:pt>
              </c:strCache>
            </c:strRef>
          </c:tx>
          <c:spPr>
            <a:solidFill>
              <a:schemeClr val="accent1"/>
            </a:solidFill>
            <a:ln>
              <a:noFill/>
            </a:ln>
            <a:effectLst/>
          </c:spPr>
          <c:invertIfNegative val="0"/>
          <c:cat>
            <c:strRef>
              <c:f>Feuil5!$A$4:$A$18</c:f>
              <c:strCache>
                <c:ptCount val="15"/>
                <c:pt idx="0">
                  <c:v>DRB</c:v>
                </c:pt>
                <c:pt idx="1">
                  <c:v>FPO</c:v>
                </c:pt>
                <c:pt idx="2">
                  <c:v>GNS</c:v>
                </c:pt>
                <c:pt idx="3">
                  <c:v>GTN</c:v>
                </c:pt>
                <c:pt idx="4">
                  <c:v>GTR</c:v>
                </c:pt>
                <c:pt idx="5">
                  <c:v>LHP</c:v>
                </c:pt>
                <c:pt idx="6">
                  <c:v>LL</c:v>
                </c:pt>
                <c:pt idx="7">
                  <c:v>LLS</c:v>
                </c:pt>
                <c:pt idx="8">
                  <c:v>LTL</c:v>
                </c:pt>
                <c:pt idx="9">
                  <c:v>LX</c:v>
                </c:pt>
                <c:pt idx="10">
                  <c:v>OTB</c:v>
                </c:pt>
                <c:pt idx="11">
                  <c:v>OTT</c:v>
                </c:pt>
                <c:pt idx="12">
                  <c:v>OTT OTB</c:v>
                </c:pt>
                <c:pt idx="13">
                  <c:v>SX</c:v>
                </c:pt>
                <c:pt idx="14">
                  <c:v>(vide)</c:v>
                </c:pt>
              </c:strCache>
            </c:strRef>
          </c:cat>
          <c:val>
            <c:numRef>
              <c:f>Feuil5!$B$4:$B$18</c:f>
              <c:numCache>
                <c:formatCode>General</c:formatCode>
                <c:ptCount val="15"/>
                <c:pt idx="0">
                  <c:v>1</c:v>
                </c:pt>
                <c:pt idx="1">
                  <c:v>1</c:v>
                </c:pt>
                <c:pt idx="2">
                  <c:v>2</c:v>
                </c:pt>
                <c:pt idx="3">
                  <c:v>2</c:v>
                </c:pt>
                <c:pt idx="4">
                  <c:v>10</c:v>
                </c:pt>
                <c:pt idx="5">
                  <c:v>2</c:v>
                </c:pt>
                <c:pt idx="6">
                  <c:v>2</c:v>
                </c:pt>
                <c:pt idx="7">
                  <c:v>4</c:v>
                </c:pt>
                <c:pt idx="8">
                  <c:v>1</c:v>
                </c:pt>
                <c:pt idx="9">
                  <c:v>2</c:v>
                </c:pt>
                <c:pt idx="10">
                  <c:v>3</c:v>
                </c:pt>
                <c:pt idx="11">
                  <c:v>1</c:v>
                </c:pt>
                <c:pt idx="12">
                  <c:v>1</c:v>
                </c:pt>
                <c:pt idx="13">
                  <c:v>1</c:v>
                </c:pt>
              </c:numCache>
            </c:numRef>
          </c:val>
          <c:extLst>
            <c:ext xmlns:c16="http://schemas.microsoft.com/office/drawing/2014/chart" uri="{C3380CC4-5D6E-409C-BE32-E72D297353CC}">
              <c16:uniqueId val="{00000000-614C-4EF3-97E2-04B0D0D793C7}"/>
            </c:ext>
          </c:extLst>
        </c:ser>
        <c:dLbls>
          <c:showLegendKey val="0"/>
          <c:showVal val="0"/>
          <c:showCatName val="0"/>
          <c:showSerName val="0"/>
          <c:showPercent val="0"/>
          <c:showBubbleSize val="0"/>
        </c:dLbls>
        <c:gapWidth val="219"/>
        <c:overlap val="-27"/>
        <c:axId val="585049136"/>
        <c:axId val="585068688"/>
      </c:barChart>
      <c:catAx>
        <c:axId val="58504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85068688"/>
        <c:crosses val="autoZero"/>
        <c:auto val="1"/>
        <c:lblAlgn val="ctr"/>
        <c:lblOffset val="100"/>
        <c:noMultiLvlLbl val="0"/>
      </c:catAx>
      <c:valAx>
        <c:axId val="585068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85049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fr-FR"/>
              <a:t>LL/LHP/LLS/LTL/LX - Annual</a:t>
            </a:r>
            <a:r>
              <a:rPr lang="fr-FR" baseline="0"/>
              <a:t> costs</a:t>
            </a:r>
            <a:endParaRPr lang="fr-FR"/>
          </a:p>
        </c:rich>
      </c:tx>
      <c:layout>
        <c:manualLayout>
          <c:xMode val="edge"/>
          <c:yMode val="edge"/>
          <c:x val="2.6020778652668421E-2"/>
          <c:y val="3.7037037037037035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'Tab_Dyn BDD C'!$H$19:$H$21</c:f>
              <c:strCache>
                <c:ptCount val="3"/>
                <c:pt idx="0">
                  <c:v>7-10m</c:v>
                </c:pt>
                <c:pt idx="1">
                  <c:v>10-12m</c:v>
                </c:pt>
                <c:pt idx="2">
                  <c:v>12-15m</c:v>
                </c:pt>
              </c:strCache>
            </c:strRef>
          </c:cat>
          <c:val>
            <c:numRef>
              <c:f>'Tab_Dyn BDD C'!$K$19:$K$21</c:f>
              <c:numCache>
                <c:formatCode>_-* #,##0\ "€"_-;\-* #,##0\ "€"_-;_-* "-"??\ "€"_-;_-@_-</c:formatCode>
                <c:ptCount val="3"/>
                <c:pt idx="0">
                  <c:v>535</c:v>
                </c:pt>
                <c:pt idx="1">
                  <c:v>1166.6666666666667</c:v>
                </c:pt>
                <c:pt idx="2">
                  <c:v>3000</c:v>
                </c:pt>
              </c:numCache>
            </c:numRef>
          </c:val>
          <c:extLst>
            <c:ext xmlns:c16="http://schemas.microsoft.com/office/drawing/2014/chart" uri="{C3380CC4-5D6E-409C-BE32-E72D297353CC}">
              <c16:uniqueId val="{00000000-82FF-4262-BA82-5B44B2BC27DB}"/>
            </c:ext>
          </c:extLst>
        </c:ser>
        <c:ser>
          <c:idx val="1"/>
          <c:order val="1"/>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'Tab_Dyn BDD C'!$H$19:$H$21</c:f>
              <c:strCache>
                <c:ptCount val="3"/>
                <c:pt idx="0">
                  <c:v>7-10m</c:v>
                </c:pt>
                <c:pt idx="1">
                  <c:v>10-12m</c:v>
                </c:pt>
                <c:pt idx="2">
                  <c:v>12-15m</c:v>
                </c:pt>
              </c:strCache>
            </c:strRef>
          </c:cat>
          <c:val>
            <c:numRef>
              <c:f>'Tab_Dyn BDD C'!$L$19:$L$21</c:f>
              <c:numCache>
                <c:formatCode>_-* #,##0\ "€"_-;\-* #,##0\ "€"_-;_-* "-"??\ "€"_-;_-@_-</c:formatCode>
                <c:ptCount val="3"/>
                <c:pt idx="0">
                  <c:v>7333.333333333333</c:v>
                </c:pt>
                <c:pt idx="1">
                  <c:v>3166.6666666666665</c:v>
                </c:pt>
                <c:pt idx="2">
                  <c:v>12000</c:v>
                </c:pt>
              </c:numCache>
            </c:numRef>
          </c:val>
          <c:extLst>
            <c:ext xmlns:c16="http://schemas.microsoft.com/office/drawing/2014/chart" uri="{C3380CC4-5D6E-409C-BE32-E72D297353CC}">
              <c16:uniqueId val="{00000001-82FF-4262-BA82-5B44B2BC27DB}"/>
            </c:ext>
          </c:extLst>
        </c:ser>
        <c:ser>
          <c:idx val="2"/>
          <c:order val="2"/>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'Tab_Dyn BDD C'!$H$19:$H$21</c:f>
              <c:strCache>
                <c:ptCount val="3"/>
                <c:pt idx="0">
                  <c:v>7-10m</c:v>
                </c:pt>
                <c:pt idx="1">
                  <c:v>10-12m</c:v>
                </c:pt>
                <c:pt idx="2">
                  <c:v>12-15m</c:v>
                </c:pt>
              </c:strCache>
            </c:strRef>
          </c:cat>
          <c:val>
            <c:numRef>
              <c:f>'Tab_Dyn BDD C'!$M$19:$M$21</c:f>
              <c:numCache>
                <c:formatCode>_-* #,##0\ "€"_-;\-* #,##0\ "€"_-;_-* "-"??\ "€"_-;_-@_-</c:formatCode>
                <c:ptCount val="3"/>
                <c:pt idx="0">
                  <c:v>1200</c:v>
                </c:pt>
                <c:pt idx="1">
                  <c:v>2333.3333333333335</c:v>
                </c:pt>
                <c:pt idx="2">
                  <c:v>1000</c:v>
                </c:pt>
              </c:numCache>
            </c:numRef>
          </c:val>
          <c:extLst>
            <c:ext xmlns:c16="http://schemas.microsoft.com/office/drawing/2014/chart" uri="{C3380CC4-5D6E-409C-BE32-E72D297353CC}">
              <c16:uniqueId val="{00000002-82FF-4262-BA82-5B44B2BC27DB}"/>
            </c:ext>
          </c:extLst>
        </c:ser>
        <c:dLbls>
          <c:dLblPos val="outEnd"/>
          <c:showLegendKey val="0"/>
          <c:showVal val="1"/>
          <c:showCatName val="0"/>
          <c:showSerName val="0"/>
          <c:showPercent val="0"/>
          <c:showBubbleSize val="0"/>
        </c:dLbls>
        <c:gapWidth val="444"/>
        <c:overlap val="-90"/>
        <c:axId val="2136434063"/>
        <c:axId val="2136434895"/>
      </c:barChart>
      <c:catAx>
        <c:axId val="21364340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fr-FR"/>
          </a:p>
        </c:txPr>
        <c:crossAx val="2136434895"/>
        <c:crosses val="autoZero"/>
        <c:auto val="1"/>
        <c:lblAlgn val="ctr"/>
        <c:lblOffset val="100"/>
        <c:noMultiLvlLbl val="0"/>
      </c:catAx>
      <c:valAx>
        <c:axId val="2136434895"/>
        <c:scaling>
          <c:orientation val="minMax"/>
        </c:scaling>
        <c:delete val="1"/>
        <c:axPos val="l"/>
        <c:numFmt formatCode="_-* #,##0\ &quot;€&quot;_-;\-* #,##0\ &quot;€&quot;_-;_-* &quot;-&quot;??\ &quot;€&quot;_-;_-@_-" sourceLinked="1"/>
        <c:majorTickMark val="none"/>
        <c:minorTickMark val="none"/>
        <c:tickLblPos val="nextTo"/>
        <c:crossAx val="2136434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fr-FR"/>
              <a:t>PS/SDN/SX- Annual</a:t>
            </a:r>
            <a:r>
              <a:rPr lang="fr-FR" baseline="0"/>
              <a:t> costs</a:t>
            </a:r>
            <a:endParaRPr lang="fr-FR"/>
          </a:p>
        </c:rich>
      </c:tx>
      <c:layout>
        <c:manualLayout>
          <c:xMode val="edge"/>
          <c:yMode val="edge"/>
          <c:x val="2.6020778652668421E-2"/>
          <c:y val="3.7037037037037035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'Tab_Dyn BDD C'!$H$28:$H$31</c:f>
              <c:strCache>
                <c:ptCount val="4"/>
                <c:pt idx="0">
                  <c:v>&lt;7m</c:v>
                </c:pt>
                <c:pt idx="1">
                  <c:v>10-12m</c:v>
                </c:pt>
                <c:pt idx="2">
                  <c:v>18-24m</c:v>
                </c:pt>
                <c:pt idx="3">
                  <c:v>&gt;24m</c:v>
                </c:pt>
              </c:strCache>
            </c:strRef>
          </c:cat>
          <c:val>
            <c:numRef>
              <c:f>'Tab_Dyn BDD C'!$K$28:$K$31</c:f>
              <c:numCache>
                <c:formatCode>_-* #,##0\ "€"_-;\-* #,##0\ "€"_-;_-* "-"??\ "€"_-;_-@_-</c:formatCode>
                <c:ptCount val="4"/>
                <c:pt idx="3">
                  <c:v>87500</c:v>
                </c:pt>
              </c:numCache>
            </c:numRef>
          </c:val>
          <c:extLst>
            <c:ext xmlns:c16="http://schemas.microsoft.com/office/drawing/2014/chart" uri="{C3380CC4-5D6E-409C-BE32-E72D297353CC}">
              <c16:uniqueId val="{00000000-342B-4FE3-8269-B90122DBEC9B}"/>
            </c:ext>
          </c:extLst>
        </c:ser>
        <c:ser>
          <c:idx val="1"/>
          <c:order val="1"/>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'Tab_Dyn BDD C'!$H$28:$H$31</c:f>
              <c:strCache>
                <c:ptCount val="4"/>
                <c:pt idx="0">
                  <c:v>&lt;7m</c:v>
                </c:pt>
                <c:pt idx="1">
                  <c:v>10-12m</c:v>
                </c:pt>
                <c:pt idx="2">
                  <c:v>18-24m</c:v>
                </c:pt>
                <c:pt idx="3">
                  <c:v>&gt;24m</c:v>
                </c:pt>
              </c:strCache>
            </c:strRef>
          </c:cat>
          <c:val>
            <c:numRef>
              <c:f>'Tab_Dyn BDD C'!$L$28:$L$31</c:f>
              <c:numCache>
                <c:formatCode>_-* #,##0\ "€"_-;\-* #,##0\ "€"_-;_-* "-"??\ "€"_-;_-@_-</c:formatCode>
                <c:ptCount val="4"/>
                <c:pt idx="0">
                  <c:v>1000000</c:v>
                </c:pt>
                <c:pt idx="3">
                  <c:v>600000</c:v>
                </c:pt>
              </c:numCache>
            </c:numRef>
          </c:val>
          <c:extLst>
            <c:ext xmlns:c16="http://schemas.microsoft.com/office/drawing/2014/chart" uri="{C3380CC4-5D6E-409C-BE32-E72D297353CC}">
              <c16:uniqueId val="{00000001-342B-4FE3-8269-B90122DBEC9B}"/>
            </c:ext>
          </c:extLst>
        </c:ser>
        <c:ser>
          <c:idx val="2"/>
          <c:order val="2"/>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'Tab_Dyn BDD C'!$H$28:$H$31</c:f>
              <c:strCache>
                <c:ptCount val="4"/>
                <c:pt idx="0">
                  <c:v>&lt;7m</c:v>
                </c:pt>
                <c:pt idx="1">
                  <c:v>10-12m</c:v>
                </c:pt>
                <c:pt idx="2">
                  <c:v>18-24m</c:v>
                </c:pt>
                <c:pt idx="3">
                  <c:v>&gt;24m</c:v>
                </c:pt>
              </c:strCache>
            </c:strRef>
          </c:cat>
          <c:val>
            <c:numRef>
              <c:f>'Tab_Dyn BDD C'!$M$28:$M$31</c:f>
              <c:numCache>
                <c:formatCode>_-* #,##0\ "€"_-;\-* #,##0\ "€"_-;_-* "-"??\ "€"_-;_-@_-</c:formatCode>
                <c:ptCount val="4"/>
                <c:pt idx="3">
                  <c:v>600000</c:v>
                </c:pt>
              </c:numCache>
            </c:numRef>
          </c:val>
          <c:extLst>
            <c:ext xmlns:c16="http://schemas.microsoft.com/office/drawing/2014/chart" uri="{C3380CC4-5D6E-409C-BE32-E72D297353CC}">
              <c16:uniqueId val="{00000002-342B-4FE3-8269-B90122DBEC9B}"/>
            </c:ext>
          </c:extLst>
        </c:ser>
        <c:dLbls>
          <c:dLblPos val="outEnd"/>
          <c:showLegendKey val="0"/>
          <c:showVal val="1"/>
          <c:showCatName val="0"/>
          <c:showSerName val="0"/>
          <c:showPercent val="0"/>
          <c:showBubbleSize val="0"/>
        </c:dLbls>
        <c:gapWidth val="444"/>
        <c:overlap val="-90"/>
        <c:axId val="2136434063"/>
        <c:axId val="2136434895"/>
      </c:barChart>
      <c:catAx>
        <c:axId val="21364340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fr-FR"/>
          </a:p>
        </c:txPr>
        <c:crossAx val="2136434895"/>
        <c:crosses val="autoZero"/>
        <c:auto val="1"/>
        <c:lblAlgn val="ctr"/>
        <c:lblOffset val="100"/>
        <c:noMultiLvlLbl val="0"/>
      </c:catAx>
      <c:valAx>
        <c:axId val="2136434895"/>
        <c:scaling>
          <c:orientation val="minMax"/>
        </c:scaling>
        <c:delete val="1"/>
        <c:axPos val="l"/>
        <c:numFmt formatCode="_-* #,##0\ &quot;€&quot;_-;\-* #,##0\ &quot;€&quot;_-;_-* &quot;-&quot;??\ &quot;€&quot;_-;_-@_-" sourceLinked="1"/>
        <c:majorTickMark val="none"/>
        <c:minorTickMark val="none"/>
        <c:tickLblPos val="nextTo"/>
        <c:crossAx val="2136434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fr-FR"/>
              <a:t>OTB</a:t>
            </a:r>
            <a:r>
              <a:rPr lang="fr-FR" baseline="0"/>
              <a:t> - </a:t>
            </a:r>
            <a:r>
              <a:rPr lang="fr-FR"/>
              <a:t>Annual</a:t>
            </a:r>
            <a:r>
              <a:rPr lang="fr-FR" baseline="0"/>
              <a:t> costs</a:t>
            </a:r>
            <a:endParaRPr lang="fr-FR"/>
          </a:p>
        </c:rich>
      </c:tx>
      <c:layout>
        <c:manualLayout>
          <c:xMode val="edge"/>
          <c:yMode val="edge"/>
          <c:x val="2.6020778652668421E-2"/>
          <c:y val="3.7037037037037035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'Tab_Dyn BDD C'!$H$36:$H$40</c:f>
              <c:strCache>
                <c:ptCount val="5"/>
                <c:pt idx="0">
                  <c:v>10-12m</c:v>
                </c:pt>
                <c:pt idx="1">
                  <c:v>12-15m</c:v>
                </c:pt>
                <c:pt idx="2">
                  <c:v>15-18m</c:v>
                </c:pt>
                <c:pt idx="3">
                  <c:v>18-24m</c:v>
                </c:pt>
                <c:pt idx="4">
                  <c:v>&gt;24m</c:v>
                </c:pt>
              </c:strCache>
            </c:strRef>
          </c:cat>
          <c:val>
            <c:numRef>
              <c:f>'Tab_Dyn BDD C'!$K$36:$K$40</c:f>
              <c:numCache>
                <c:formatCode>_-* #,##0\ "€"_-;\-* #,##0\ "€"_-;_-* "-"??\ "€"_-;_-@_-</c:formatCode>
                <c:ptCount val="5"/>
                <c:pt idx="0">
                  <c:v>15000</c:v>
                </c:pt>
                <c:pt idx="1">
                  <c:v>15000</c:v>
                </c:pt>
                <c:pt idx="2">
                  <c:v>1500</c:v>
                </c:pt>
                <c:pt idx="3">
                  <c:v>12500</c:v>
                </c:pt>
                <c:pt idx="4">
                  <c:v>50000</c:v>
                </c:pt>
              </c:numCache>
            </c:numRef>
          </c:val>
          <c:extLst>
            <c:ext xmlns:c16="http://schemas.microsoft.com/office/drawing/2014/chart" uri="{C3380CC4-5D6E-409C-BE32-E72D297353CC}">
              <c16:uniqueId val="{00000000-1D0E-4364-A1DC-DA809AD43A5F}"/>
            </c:ext>
          </c:extLst>
        </c:ser>
        <c:ser>
          <c:idx val="1"/>
          <c:order val="1"/>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'Tab_Dyn BDD C'!$H$36:$H$40</c:f>
              <c:strCache>
                <c:ptCount val="5"/>
                <c:pt idx="0">
                  <c:v>10-12m</c:v>
                </c:pt>
                <c:pt idx="1">
                  <c:v>12-15m</c:v>
                </c:pt>
                <c:pt idx="2">
                  <c:v>15-18m</c:v>
                </c:pt>
                <c:pt idx="3">
                  <c:v>18-24m</c:v>
                </c:pt>
                <c:pt idx="4">
                  <c:v>&gt;24m</c:v>
                </c:pt>
              </c:strCache>
            </c:strRef>
          </c:cat>
          <c:val>
            <c:numRef>
              <c:f>'Tab_Dyn BDD C'!$L$36:$L$40</c:f>
              <c:numCache>
                <c:formatCode>_-* #,##0\ "€"_-;\-* #,##0\ "€"_-;_-* "-"??\ "€"_-;_-@_-</c:formatCode>
                <c:ptCount val="5"/>
                <c:pt idx="0">
                  <c:v>2000</c:v>
                </c:pt>
                <c:pt idx="1">
                  <c:v>19000</c:v>
                </c:pt>
                <c:pt idx="2">
                  <c:v>1500</c:v>
                </c:pt>
                <c:pt idx="4">
                  <c:v>12000</c:v>
                </c:pt>
              </c:numCache>
            </c:numRef>
          </c:val>
          <c:extLst>
            <c:ext xmlns:c16="http://schemas.microsoft.com/office/drawing/2014/chart" uri="{C3380CC4-5D6E-409C-BE32-E72D297353CC}">
              <c16:uniqueId val="{00000001-1D0E-4364-A1DC-DA809AD43A5F}"/>
            </c:ext>
          </c:extLst>
        </c:ser>
        <c:ser>
          <c:idx val="2"/>
          <c:order val="2"/>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'Tab_Dyn BDD C'!$H$36:$H$40</c:f>
              <c:strCache>
                <c:ptCount val="5"/>
                <c:pt idx="0">
                  <c:v>10-12m</c:v>
                </c:pt>
                <c:pt idx="1">
                  <c:v>12-15m</c:v>
                </c:pt>
                <c:pt idx="2">
                  <c:v>15-18m</c:v>
                </c:pt>
                <c:pt idx="3">
                  <c:v>18-24m</c:v>
                </c:pt>
                <c:pt idx="4">
                  <c:v>&gt;24m</c:v>
                </c:pt>
              </c:strCache>
            </c:strRef>
          </c:cat>
          <c:val>
            <c:numRef>
              <c:f>'Tab_Dyn BDD C'!$M$36:$M$40</c:f>
              <c:numCache>
                <c:formatCode>_-* #,##0\ "€"_-;\-* #,##0\ "€"_-;_-* "-"??\ "€"_-;_-@_-</c:formatCode>
                <c:ptCount val="5"/>
                <c:pt idx="2">
                  <c:v>1000</c:v>
                </c:pt>
              </c:numCache>
            </c:numRef>
          </c:val>
          <c:extLst>
            <c:ext xmlns:c16="http://schemas.microsoft.com/office/drawing/2014/chart" uri="{C3380CC4-5D6E-409C-BE32-E72D297353CC}">
              <c16:uniqueId val="{00000002-1D0E-4364-A1DC-DA809AD43A5F}"/>
            </c:ext>
          </c:extLst>
        </c:ser>
        <c:dLbls>
          <c:dLblPos val="outEnd"/>
          <c:showLegendKey val="0"/>
          <c:showVal val="1"/>
          <c:showCatName val="0"/>
          <c:showSerName val="0"/>
          <c:showPercent val="0"/>
          <c:showBubbleSize val="0"/>
        </c:dLbls>
        <c:gapWidth val="444"/>
        <c:overlap val="-90"/>
        <c:axId val="2136434063"/>
        <c:axId val="2136434895"/>
      </c:barChart>
      <c:catAx>
        <c:axId val="21364340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fr-FR"/>
          </a:p>
        </c:txPr>
        <c:crossAx val="2136434895"/>
        <c:crosses val="autoZero"/>
        <c:auto val="1"/>
        <c:lblAlgn val="ctr"/>
        <c:lblOffset val="100"/>
        <c:noMultiLvlLbl val="0"/>
      </c:catAx>
      <c:valAx>
        <c:axId val="2136434895"/>
        <c:scaling>
          <c:orientation val="minMax"/>
        </c:scaling>
        <c:delete val="1"/>
        <c:axPos val="l"/>
        <c:numFmt formatCode="_-* #,##0\ &quot;€&quot;_-;\-* #,##0\ &quot;€&quot;_-;_-* &quot;-&quot;??\ &quot;€&quot;_-;_-@_-" sourceLinked="1"/>
        <c:majorTickMark val="none"/>
        <c:minorTickMark val="none"/>
        <c:tickLblPos val="nextTo"/>
        <c:crossAx val="2136434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fr-FR"/>
              <a:t>OTM</a:t>
            </a:r>
            <a:r>
              <a:rPr lang="fr-FR" baseline="0"/>
              <a:t> - </a:t>
            </a:r>
            <a:r>
              <a:rPr lang="fr-FR"/>
              <a:t>Annual</a:t>
            </a:r>
            <a:r>
              <a:rPr lang="fr-FR" baseline="0"/>
              <a:t> costs</a:t>
            </a:r>
            <a:endParaRPr lang="fr-FR"/>
          </a:p>
        </c:rich>
      </c:tx>
      <c:layout>
        <c:manualLayout>
          <c:xMode val="edge"/>
          <c:yMode val="edge"/>
          <c:x val="2.6020778652668421E-2"/>
          <c:y val="3.7037037037037035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'Tab_Dyn BDD C'!$H$45</c:f>
              <c:strCache>
                <c:ptCount val="1"/>
                <c:pt idx="0">
                  <c:v>&gt;24m</c:v>
                </c:pt>
              </c:strCache>
            </c:strRef>
          </c:cat>
          <c:val>
            <c:numRef>
              <c:f>'Tab_Dyn BDD C'!$K$45</c:f>
              <c:numCache>
                <c:formatCode>_-* #,##0\ "€"_-;\-* #,##0\ "€"_-;_-* "-"??\ "€"_-;_-@_-</c:formatCode>
                <c:ptCount val="1"/>
                <c:pt idx="0">
                  <c:v>30000</c:v>
                </c:pt>
              </c:numCache>
            </c:numRef>
          </c:val>
          <c:extLst>
            <c:ext xmlns:c16="http://schemas.microsoft.com/office/drawing/2014/chart" uri="{C3380CC4-5D6E-409C-BE32-E72D297353CC}">
              <c16:uniqueId val="{00000000-EFDB-404D-964A-71958D908DD0}"/>
            </c:ext>
          </c:extLst>
        </c:ser>
        <c:ser>
          <c:idx val="1"/>
          <c:order val="1"/>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'Tab_Dyn BDD C'!$H$45</c:f>
              <c:strCache>
                <c:ptCount val="1"/>
                <c:pt idx="0">
                  <c:v>&gt;24m</c:v>
                </c:pt>
              </c:strCache>
            </c:strRef>
          </c:cat>
          <c:val>
            <c:numRef>
              <c:f>'Tab_Dyn BDD C'!$L$45</c:f>
              <c:numCache>
                <c:formatCode>_-* #,##0\ "€"_-;\-* #,##0\ "€"_-;_-* "-"??\ "€"_-;_-@_-</c:formatCode>
                <c:ptCount val="1"/>
              </c:numCache>
            </c:numRef>
          </c:val>
          <c:extLst>
            <c:ext xmlns:c16="http://schemas.microsoft.com/office/drawing/2014/chart" uri="{C3380CC4-5D6E-409C-BE32-E72D297353CC}">
              <c16:uniqueId val="{00000001-EFDB-404D-964A-71958D908DD0}"/>
            </c:ext>
          </c:extLst>
        </c:ser>
        <c:ser>
          <c:idx val="2"/>
          <c:order val="2"/>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'Tab_Dyn BDD C'!$H$45</c:f>
              <c:strCache>
                <c:ptCount val="1"/>
                <c:pt idx="0">
                  <c:v>&gt;24m</c:v>
                </c:pt>
              </c:strCache>
            </c:strRef>
          </c:cat>
          <c:val>
            <c:numRef>
              <c:f>'Tab_Dyn BDD C'!$M$45</c:f>
              <c:numCache>
                <c:formatCode>_-* #,##0\ "€"_-;\-* #,##0\ "€"_-;_-* "-"??\ "€"_-;_-@_-</c:formatCode>
                <c:ptCount val="1"/>
              </c:numCache>
            </c:numRef>
          </c:val>
          <c:extLst>
            <c:ext xmlns:c16="http://schemas.microsoft.com/office/drawing/2014/chart" uri="{C3380CC4-5D6E-409C-BE32-E72D297353CC}">
              <c16:uniqueId val="{00000002-EFDB-404D-964A-71958D908DD0}"/>
            </c:ext>
          </c:extLst>
        </c:ser>
        <c:dLbls>
          <c:dLblPos val="outEnd"/>
          <c:showLegendKey val="0"/>
          <c:showVal val="1"/>
          <c:showCatName val="0"/>
          <c:showSerName val="0"/>
          <c:showPercent val="0"/>
          <c:showBubbleSize val="0"/>
        </c:dLbls>
        <c:gapWidth val="444"/>
        <c:overlap val="-90"/>
        <c:axId val="2136434063"/>
        <c:axId val="2136434895"/>
      </c:barChart>
      <c:catAx>
        <c:axId val="21364340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fr-FR"/>
          </a:p>
        </c:txPr>
        <c:crossAx val="2136434895"/>
        <c:crosses val="autoZero"/>
        <c:auto val="1"/>
        <c:lblAlgn val="ctr"/>
        <c:lblOffset val="100"/>
        <c:noMultiLvlLbl val="0"/>
      </c:catAx>
      <c:valAx>
        <c:axId val="2136434895"/>
        <c:scaling>
          <c:orientation val="minMax"/>
        </c:scaling>
        <c:delete val="1"/>
        <c:axPos val="l"/>
        <c:numFmt formatCode="_-* #,##0\ &quot;€&quot;_-;\-* #,##0\ &quot;€&quot;_-;_-* &quot;-&quot;??\ &quot;€&quot;_-;_-@_-" sourceLinked="1"/>
        <c:majorTickMark val="none"/>
        <c:minorTickMark val="none"/>
        <c:tickLblPos val="nextTo"/>
        <c:crossAx val="2136434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fr-FR"/>
              <a:t>OTT</a:t>
            </a:r>
            <a:r>
              <a:rPr lang="fr-FR" baseline="0"/>
              <a:t> - </a:t>
            </a:r>
            <a:r>
              <a:rPr lang="fr-FR"/>
              <a:t>Annual</a:t>
            </a:r>
            <a:r>
              <a:rPr lang="fr-FR" baseline="0"/>
              <a:t> costs</a:t>
            </a:r>
            <a:endParaRPr lang="fr-FR"/>
          </a:p>
        </c:rich>
      </c:tx>
      <c:layout>
        <c:manualLayout>
          <c:xMode val="edge"/>
          <c:yMode val="edge"/>
          <c:x val="2.6020778652668421E-2"/>
          <c:y val="3.7037037037037035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'Tab_Dyn BDD C'!$H$50:$H$51</c:f>
              <c:strCache>
                <c:ptCount val="2"/>
                <c:pt idx="0">
                  <c:v>10-12m</c:v>
                </c:pt>
                <c:pt idx="1">
                  <c:v>15-18m</c:v>
                </c:pt>
              </c:strCache>
            </c:strRef>
          </c:cat>
          <c:val>
            <c:numRef>
              <c:f>'Tab_Dyn BDD C'!$K$50:$K$51</c:f>
              <c:numCache>
                <c:formatCode>_-* #,##0\ "€"_-;\-* #,##0\ "€"_-;_-* "-"??\ "€"_-;_-@_-</c:formatCode>
                <c:ptCount val="2"/>
                <c:pt idx="0">
                  <c:v>1500</c:v>
                </c:pt>
                <c:pt idx="1">
                  <c:v>20000</c:v>
                </c:pt>
              </c:numCache>
            </c:numRef>
          </c:val>
          <c:extLst>
            <c:ext xmlns:c16="http://schemas.microsoft.com/office/drawing/2014/chart" uri="{C3380CC4-5D6E-409C-BE32-E72D297353CC}">
              <c16:uniqueId val="{00000000-660B-4FA2-A193-534502150C86}"/>
            </c:ext>
          </c:extLst>
        </c:ser>
        <c:ser>
          <c:idx val="1"/>
          <c:order val="1"/>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'Tab_Dyn BDD C'!$H$50:$H$51</c:f>
              <c:strCache>
                <c:ptCount val="2"/>
                <c:pt idx="0">
                  <c:v>10-12m</c:v>
                </c:pt>
                <c:pt idx="1">
                  <c:v>15-18m</c:v>
                </c:pt>
              </c:strCache>
            </c:strRef>
          </c:cat>
          <c:val>
            <c:numRef>
              <c:f>'Tab_Dyn BDD C'!$L$50:$L$51</c:f>
              <c:numCache>
                <c:formatCode>_-* #,##0\ "€"_-;\-* #,##0\ "€"_-;_-* "-"??\ "€"_-;_-@_-</c:formatCode>
                <c:ptCount val="2"/>
                <c:pt idx="0">
                  <c:v>2000</c:v>
                </c:pt>
                <c:pt idx="1">
                  <c:v>10000</c:v>
                </c:pt>
              </c:numCache>
            </c:numRef>
          </c:val>
          <c:extLst>
            <c:ext xmlns:c16="http://schemas.microsoft.com/office/drawing/2014/chart" uri="{C3380CC4-5D6E-409C-BE32-E72D297353CC}">
              <c16:uniqueId val="{00000001-660B-4FA2-A193-534502150C86}"/>
            </c:ext>
          </c:extLst>
        </c:ser>
        <c:ser>
          <c:idx val="2"/>
          <c:order val="2"/>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'Tab_Dyn BDD C'!$H$50:$H$51</c:f>
              <c:strCache>
                <c:ptCount val="2"/>
                <c:pt idx="0">
                  <c:v>10-12m</c:v>
                </c:pt>
                <c:pt idx="1">
                  <c:v>15-18m</c:v>
                </c:pt>
              </c:strCache>
            </c:strRef>
          </c:cat>
          <c:val>
            <c:numRef>
              <c:f>'Tab_Dyn BDD C'!$M$50:$M$51</c:f>
              <c:numCache>
                <c:formatCode>_-* #,##0\ "€"_-;\-* #,##0\ "€"_-;_-* "-"??\ "€"_-;_-@_-</c:formatCode>
                <c:ptCount val="2"/>
                <c:pt idx="1">
                  <c:v>2000</c:v>
                </c:pt>
              </c:numCache>
            </c:numRef>
          </c:val>
          <c:extLst>
            <c:ext xmlns:c16="http://schemas.microsoft.com/office/drawing/2014/chart" uri="{C3380CC4-5D6E-409C-BE32-E72D297353CC}">
              <c16:uniqueId val="{00000002-660B-4FA2-A193-534502150C86}"/>
            </c:ext>
          </c:extLst>
        </c:ser>
        <c:dLbls>
          <c:dLblPos val="outEnd"/>
          <c:showLegendKey val="0"/>
          <c:showVal val="1"/>
          <c:showCatName val="0"/>
          <c:showSerName val="0"/>
          <c:showPercent val="0"/>
          <c:showBubbleSize val="0"/>
        </c:dLbls>
        <c:gapWidth val="444"/>
        <c:overlap val="-90"/>
        <c:axId val="2136434063"/>
        <c:axId val="2136434895"/>
      </c:barChart>
      <c:catAx>
        <c:axId val="21364340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fr-FR"/>
          </a:p>
        </c:txPr>
        <c:crossAx val="2136434895"/>
        <c:crosses val="autoZero"/>
        <c:auto val="1"/>
        <c:lblAlgn val="ctr"/>
        <c:lblOffset val="100"/>
        <c:noMultiLvlLbl val="0"/>
      </c:catAx>
      <c:valAx>
        <c:axId val="2136434895"/>
        <c:scaling>
          <c:orientation val="minMax"/>
        </c:scaling>
        <c:delete val="1"/>
        <c:axPos val="l"/>
        <c:numFmt formatCode="_-* #,##0\ &quot;€&quot;_-;\-* #,##0\ &quot;€&quot;_-;_-* &quot;-&quot;??\ &quot;€&quot;_-;_-@_-" sourceLinked="1"/>
        <c:majorTickMark val="none"/>
        <c:minorTickMark val="none"/>
        <c:tickLblPos val="nextTo"/>
        <c:crossAx val="2136434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fr-FR" baseline="0"/>
              <a:t>GN - </a:t>
            </a:r>
            <a:r>
              <a:rPr lang="fr-FR"/>
              <a:t>Annual</a:t>
            </a:r>
            <a:r>
              <a:rPr lang="fr-FR" baseline="0"/>
              <a:t> costs</a:t>
            </a:r>
            <a:endParaRPr lang="fr-FR"/>
          </a:p>
        </c:rich>
      </c:tx>
      <c:layout>
        <c:manualLayout>
          <c:xMode val="edge"/>
          <c:yMode val="edge"/>
          <c:x val="2.6020778652668421E-2"/>
          <c:y val="3.7037037037037035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'Tab_Dyn BDD C'!$H$56:$H$57</c:f>
              <c:strCache>
                <c:ptCount val="2"/>
                <c:pt idx="0">
                  <c:v>&lt;7m</c:v>
                </c:pt>
                <c:pt idx="1">
                  <c:v>7-10m</c:v>
                </c:pt>
              </c:strCache>
            </c:strRef>
          </c:cat>
          <c:val>
            <c:numRef>
              <c:f>'Tab_Dyn BDD C'!$K$56:$K$57</c:f>
              <c:numCache>
                <c:formatCode>_-* #,##0\ "€"_-;\-* #,##0\ "€"_-;_-* "-"??\ "€"_-;_-@_-</c:formatCode>
                <c:ptCount val="2"/>
                <c:pt idx="0">
                  <c:v>700</c:v>
                </c:pt>
                <c:pt idx="1">
                  <c:v>1000</c:v>
                </c:pt>
              </c:numCache>
            </c:numRef>
          </c:val>
          <c:extLst>
            <c:ext xmlns:c16="http://schemas.microsoft.com/office/drawing/2014/chart" uri="{C3380CC4-5D6E-409C-BE32-E72D297353CC}">
              <c16:uniqueId val="{00000000-C5F5-435E-8B29-EE468ED0E0ED}"/>
            </c:ext>
          </c:extLst>
        </c:ser>
        <c:ser>
          <c:idx val="1"/>
          <c:order val="1"/>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'Tab_Dyn BDD C'!$H$56:$H$57</c:f>
              <c:strCache>
                <c:ptCount val="2"/>
                <c:pt idx="0">
                  <c:v>&lt;7m</c:v>
                </c:pt>
                <c:pt idx="1">
                  <c:v>7-10m</c:v>
                </c:pt>
              </c:strCache>
            </c:strRef>
          </c:cat>
          <c:val>
            <c:numRef>
              <c:f>'Tab_Dyn BDD C'!$L$56:$L$57</c:f>
              <c:numCache>
                <c:formatCode>_-* #,##0\ "€"_-;\-* #,##0\ "€"_-;_-* "-"??\ "€"_-;_-@_-</c:formatCode>
                <c:ptCount val="2"/>
                <c:pt idx="0">
                  <c:v>800</c:v>
                </c:pt>
                <c:pt idx="1">
                  <c:v>12000</c:v>
                </c:pt>
              </c:numCache>
            </c:numRef>
          </c:val>
          <c:extLst>
            <c:ext xmlns:c16="http://schemas.microsoft.com/office/drawing/2014/chart" uri="{C3380CC4-5D6E-409C-BE32-E72D297353CC}">
              <c16:uniqueId val="{00000001-C5F5-435E-8B29-EE468ED0E0ED}"/>
            </c:ext>
          </c:extLst>
        </c:ser>
        <c:ser>
          <c:idx val="2"/>
          <c:order val="2"/>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'Tab_Dyn BDD C'!$H$56:$H$57</c:f>
              <c:strCache>
                <c:ptCount val="2"/>
                <c:pt idx="0">
                  <c:v>&lt;7m</c:v>
                </c:pt>
                <c:pt idx="1">
                  <c:v>7-10m</c:v>
                </c:pt>
              </c:strCache>
            </c:strRef>
          </c:cat>
          <c:val>
            <c:numRef>
              <c:f>'Tab_Dyn BDD C'!$M$56:$M$57</c:f>
              <c:numCache>
                <c:formatCode>_-* #,##0\ "€"_-;\-* #,##0\ "€"_-;_-* "-"??\ "€"_-;_-@_-</c:formatCode>
                <c:ptCount val="2"/>
                <c:pt idx="0">
                  <c:v>300</c:v>
                </c:pt>
                <c:pt idx="1">
                  <c:v>100</c:v>
                </c:pt>
              </c:numCache>
            </c:numRef>
          </c:val>
          <c:extLst>
            <c:ext xmlns:c16="http://schemas.microsoft.com/office/drawing/2014/chart" uri="{C3380CC4-5D6E-409C-BE32-E72D297353CC}">
              <c16:uniqueId val="{00000002-C5F5-435E-8B29-EE468ED0E0ED}"/>
            </c:ext>
          </c:extLst>
        </c:ser>
        <c:dLbls>
          <c:dLblPos val="outEnd"/>
          <c:showLegendKey val="0"/>
          <c:showVal val="1"/>
          <c:showCatName val="0"/>
          <c:showSerName val="0"/>
          <c:showPercent val="0"/>
          <c:showBubbleSize val="0"/>
        </c:dLbls>
        <c:gapWidth val="444"/>
        <c:overlap val="-90"/>
        <c:axId val="2136434063"/>
        <c:axId val="2136434895"/>
      </c:barChart>
      <c:catAx>
        <c:axId val="21364340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fr-FR"/>
          </a:p>
        </c:txPr>
        <c:crossAx val="2136434895"/>
        <c:crosses val="autoZero"/>
        <c:auto val="1"/>
        <c:lblAlgn val="ctr"/>
        <c:lblOffset val="100"/>
        <c:noMultiLvlLbl val="0"/>
      </c:catAx>
      <c:valAx>
        <c:axId val="2136434895"/>
        <c:scaling>
          <c:orientation val="minMax"/>
        </c:scaling>
        <c:delete val="1"/>
        <c:axPos val="l"/>
        <c:numFmt formatCode="_-* #,##0\ &quot;€&quot;_-;\-* #,##0\ &quot;€&quot;_-;_-* &quot;-&quot;??\ &quot;€&quot;_-;_-@_-" sourceLinked="1"/>
        <c:majorTickMark val="none"/>
        <c:minorTickMark val="none"/>
        <c:tickLblPos val="nextTo"/>
        <c:crossAx val="2136434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fr-FR" baseline="0"/>
              <a:t>GNS - </a:t>
            </a:r>
            <a:r>
              <a:rPr lang="fr-FR"/>
              <a:t>Annual</a:t>
            </a:r>
            <a:r>
              <a:rPr lang="fr-FR" baseline="0"/>
              <a:t> costs</a:t>
            </a:r>
            <a:endParaRPr lang="fr-FR"/>
          </a:p>
        </c:rich>
      </c:tx>
      <c:layout>
        <c:manualLayout>
          <c:xMode val="edge"/>
          <c:yMode val="edge"/>
          <c:x val="2.6020778652668421E-2"/>
          <c:y val="3.7037037037037035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'Tab_Dyn BDD C'!$H$62:$H$63</c:f>
              <c:strCache>
                <c:ptCount val="2"/>
                <c:pt idx="0">
                  <c:v>7-10m</c:v>
                </c:pt>
                <c:pt idx="1">
                  <c:v>10-12m</c:v>
                </c:pt>
              </c:strCache>
            </c:strRef>
          </c:cat>
          <c:val>
            <c:numRef>
              <c:f>'Tab_Dyn BDD C'!$K$62:$K$63</c:f>
              <c:numCache>
                <c:formatCode>_-* #,##0\ "€"_-;\-* #,##0\ "€"_-;_-* "-"??\ "€"_-;_-@_-</c:formatCode>
                <c:ptCount val="2"/>
                <c:pt idx="0">
                  <c:v>1700</c:v>
                </c:pt>
                <c:pt idx="1">
                  <c:v>200</c:v>
                </c:pt>
              </c:numCache>
            </c:numRef>
          </c:val>
          <c:extLst>
            <c:ext xmlns:c16="http://schemas.microsoft.com/office/drawing/2014/chart" uri="{C3380CC4-5D6E-409C-BE32-E72D297353CC}">
              <c16:uniqueId val="{00000000-C320-4955-8B51-44AE690EB006}"/>
            </c:ext>
          </c:extLst>
        </c:ser>
        <c:ser>
          <c:idx val="1"/>
          <c:order val="1"/>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'Tab_Dyn BDD C'!$H$62:$H$63</c:f>
              <c:strCache>
                <c:ptCount val="2"/>
                <c:pt idx="0">
                  <c:v>7-10m</c:v>
                </c:pt>
                <c:pt idx="1">
                  <c:v>10-12m</c:v>
                </c:pt>
              </c:strCache>
            </c:strRef>
          </c:cat>
          <c:val>
            <c:numRef>
              <c:f>'Tab_Dyn BDD C'!$L$62:$L$63</c:f>
              <c:numCache>
                <c:formatCode>_-* #,##0\ "€"_-;\-* #,##0\ "€"_-;_-* "-"??\ "€"_-;_-@_-</c:formatCode>
                <c:ptCount val="2"/>
                <c:pt idx="0">
                  <c:v>7533.333333333333</c:v>
                </c:pt>
                <c:pt idx="1">
                  <c:v>15000</c:v>
                </c:pt>
              </c:numCache>
            </c:numRef>
          </c:val>
          <c:extLst>
            <c:ext xmlns:c16="http://schemas.microsoft.com/office/drawing/2014/chart" uri="{C3380CC4-5D6E-409C-BE32-E72D297353CC}">
              <c16:uniqueId val="{00000001-C320-4955-8B51-44AE690EB006}"/>
            </c:ext>
          </c:extLst>
        </c:ser>
        <c:ser>
          <c:idx val="2"/>
          <c:order val="2"/>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'Tab_Dyn BDD C'!$H$62:$H$63</c:f>
              <c:strCache>
                <c:ptCount val="2"/>
                <c:pt idx="0">
                  <c:v>7-10m</c:v>
                </c:pt>
                <c:pt idx="1">
                  <c:v>10-12m</c:v>
                </c:pt>
              </c:strCache>
            </c:strRef>
          </c:cat>
          <c:val>
            <c:numRef>
              <c:f>'Tab_Dyn BDD C'!$M$62:$M$63</c:f>
              <c:numCache>
                <c:formatCode>_-* #,##0\ "€"_-;\-* #,##0\ "€"_-;_-* "-"??\ "€"_-;_-@_-</c:formatCode>
                <c:ptCount val="2"/>
                <c:pt idx="0">
                  <c:v>275</c:v>
                </c:pt>
              </c:numCache>
            </c:numRef>
          </c:val>
          <c:extLst>
            <c:ext xmlns:c16="http://schemas.microsoft.com/office/drawing/2014/chart" uri="{C3380CC4-5D6E-409C-BE32-E72D297353CC}">
              <c16:uniqueId val="{00000002-C320-4955-8B51-44AE690EB006}"/>
            </c:ext>
          </c:extLst>
        </c:ser>
        <c:dLbls>
          <c:dLblPos val="outEnd"/>
          <c:showLegendKey val="0"/>
          <c:showVal val="1"/>
          <c:showCatName val="0"/>
          <c:showSerName val="0"/>
          <c:showPercent val="0"/>
          <c:showBubbleSize val="0"/>
        </c:dLbls>
        <c:gapWidth val="444"/>
        <c:overlap val="-90"/>
        <c:axId val="2136434063"/>
        <c:axId val="2136434895"/>
      </c:barChart>
      <c:catAx>
        <c:axId val="21364340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fr-FR"/>
          </a:p>
        </c:txPr>
        <c:crossAx val="2136434895"/>
        <c:crosses val="autoZero"/>
        <c:auto val="1"/>
        <c:lblAlgn val="ctr"/>
        <c:lblOffset val="100"/>
        <c:noMultiLvlLbl val="0"/>
      </c:catAx>
      <c:valAx>
        <c:axId val="2136434895"/>
        <c:scaling>
          <c:orientation val="minMax"/>
        </c:scaling>
        <c:delete val="1"/>
        <c:axPos val="l"/>
        <c:numFmt formatCode="_-* #,##0\ &quot;€&quot;_-;\-* #,##0\ &quot;€&quot;_-;_-* &quot;-&quot;??\ &quot;€&quot;_-;_-@_-" sourceLinked="1"/>
        <c:majorTickMark val="none"/>
        <c:minorTickMark val="none"/>
        <c:tickLblPos val="nextTo"/>
        <c:crossAx val="2136434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fr-FR" baseline="0"/>
              <a:t>GTN - </a:t>
            </a:r>
            <a:r>
              <a:rPr lang="fr-FR"/>
              <a:t>Annual</a:t>
            </a:r>
            <a:r>
              <a:rPr lang="fr-FR" baseline="0"/>
              <a:t> costs</a:t>
            </a:r>
            <a:endParaRPr lang="fr-FR"/>
          </a:p>
        </c:rich>
      </c:tx>
      <c:layout>
        <c:manualLayout>
          <c:xMode val="edge"/>
          <c:yMode val="edge"/>
          <c:x val="2.6020778652668421E-2"/>
          <c:y val="3.7037037037037035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'Tab_Dyn BDD C'!$H$69:$H$71</c:f>
              <c:strCache>
                <c:ptCount val="2"/>
                <c:pt idx="0">
                  <c:v>7-10m</c:v>
                </c:pt>
                <c:pt idx="1">
                  <c:v>10-12m</c:v>
                </c:pt>
              </c:strCache>
            </c:strRef>
          </c:cat>
          <c:val>
            <c:numRef>
              <c:f>'Tab_Dyn BDD C'!$K$69:$K$71</c:f>
              <c:numCache>
                <c:formatCode>_-* #,##0\ "€"_-;\-* #,##0\ "€"_-;_-* "-"??\ "€"_-;_-@_-</c:formatCode>
                <c:ptCount val="3"/>
                <c:pt idx="1">
                  <c:v>3000</c:v>
                </c:pt>
              </c:numCache>
            </c:numRef>
          </c:val>
          <c:extLst>
            <c:ext xmlns:c16="http://schemas.microsoft.com/office/drawing/2014/chart" uri="{C3380CC4-5D6E-409C-BE32-E72D297353CC}">
              <c16:uniqueId val="{00000000-79DD-4360-B9E4-3291D19DFAE7}"/>
            </c:ext>
          </c:extLst>
        </c:ser>
        <c:ser>
          <c:idx val="1"/>
          <c:order val="1"/>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'Tab_Dyn BDD C'!$H$69:$H$71</c:f>
              <c:strCache>
                <c:ptCount val="2"/>
                <c:pt idx="0">
                  <c:v>7-10m</c:v>
                </c:pt>
                <c:pt idx="1">
                  <c:v>10-12m</c:v>
                </c:pt>
              </c:strCache>
            </c:strRef>
          </c:cat>
          <c:val>
            <c:numRef>
              <c:f>'Tab_Dyn BDD C'!$L$69:$L$71</c:f>
              <c:numCache>
                <c:formatCode>_-* #,##0\ "€"_-;\-* #,##0\ "€"_-;_-* "-"??\ "€"_-;_-@_-</c:formatCode>
                <c:ptCount val="3"/>
                <c:pt idx="0">
                  <c:v>14000</c:v>
                </c:pt>
                <c:pt idx="1">
                  <c:v>20000</c:v>
                </c:pt>
              </c:numCache>
            </c:numRef>
          </c:val>
          <c:extLst>
            <c:ext xmlns:c16="http://schemas.microsoft.com/office/drawing/2014/chart" uri="{C3380CC4-5D6E-409C-BE32-E72D297353CC}">
              <c16:uniqueId val="{00000001-79DD-4360-B9E4-3291D19DFAE7}"/>
            </c:ext>
          </c:extLst>
        </c:ser>
        <c:ser>
          <c:idx val="2"/>
          <c:order val="2"/>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'Tab_Dyn BDD C'!$H$69:$H$71</c:f>
              <c:strCache>
                <c:ptCount val="2"/>
                <c:pt idx="0">
                  <c:v>7-10m</c:v>
                </c:pt>
                <c:pt idx="1">
                  <c:v>10-12m</c:v>
                </c:pt>
              </c:strCache>
            </c:strRef>
          </c:cat>
          <c:val>
            <c:numRef>
              <c:f>'Tab_Dyn BDD C'!$M$69:$M$71</c:f>
              <c:numCache>
                <c:formatCode>_-* #,##0\ "€"_-;\-* #,##0\ "€"_-;_-* "-"??\ "€"_-;_-@_-</c:formatCode>
                <c:ptCount val="3"/>
                <c:pt idx="1">
                  <c:v>5000</c:v>
                </c:pt>
              </c:numCache>
            </c:numRef>
          </c:val>
          <c:extLst>
            <c:ext xmlns:c16="http://schemas.microsoft.com/office/drawing/2014/chart" uri="{C3380CC4-5D6E-409C-BE32-E72D297353CC}">
              <c16:uniqueId val="{00000002-79DD-4360-B9E4-3291D19DFAE7}"/>
            </c:ext>
          </c:extLst>
        </c:ser>
        <c:dLbls>
          <c:dLblPos val="outEnd"/>
          <c:showLegendKey val="0"/>
          <c:showVal val="1"/>
          <c:showCatName val="0"/>
          <c:showSerName val="0"/>
          <c:showPercent val="0"/>
          <c:showBubbleSize val="0"/>
        </c:dLbls>
        <c:gapWidth val="444"/>
        <c:overlap val="-90"/>
        <c:axId val="2136434063"/>
        <c:axId val="2136434895"/>
      </c:barChart>
      <c:catAx>
        <c:axId val="21364340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fr-FR"/>
          </a:p>
        </c:txPr>
        <c:crossAx val="2136434895"/>
        <c:crosses val="autoZero"/>
        <c:auto val="1"/>
        <c:lblAlgn val="ctr"/>
        <c:lblOffset val="100"/>
        <c:noMultiLvlLbl val="0"/>
      </c:catAx>
      <c:valAx>
        <c:axId val="2136434895"/>
        <c:scaling>
          <c:orientation val="minMax"/>
        </c:scaling>
        <c:delete val="1"/>
        <c:axPos val="l"/>
        <c:numFmt formatCode="_-* #,##0\ &quot;€&quot;_-;\-* #,##0\ &quot;€&quot;_-;_-* &quot;-&quot;??\ &quot;€&quot;_-;_-@_-" sourceLinked="1"/>
        <c:majorTickMark val="none"/>
        <c:minorTickMark val="none"/>
        <c:tickLblPos val="nextTo"/>
        <c:crossAx val="2136434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fr-FR"/>
              <a:t>DRB - Annual</a:t>
            </a:r>
            <a:r>
              <a:rPr lang="fr-FR" baseline="0"/>
              <a:t> costs</a:t>
            </a:r>
            <a:endParaRPr lang="fr-FR"/>
          </a:p>
        </c:rich>
      </c:tx>
      <c:layout>
        <c:manualLayout>
          <c:xMode val="edge"/>
          <c:yMode val="edge"/>
          <c:x val="2.6020778652668421E-2"/>
          <c:y val="3.7037037037037035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Repair</c:v>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'Tab_Dyn BDD C'!$H$3:$H$6</c15:sqref>
                  </c15:fullRef>
                </c:ext>
              </c:extLst>
              <c:f>'Tab_Dyn BDD C'!$H$3:$H$5</c:f>
              <c:strCache>
                <c:ptCount val="3"/>
                <c:pt idx="0">
                  <c:v>7-10m</c:v>
                </c:pt>
                <c:pt idx="1">
                  <c:v>10-12m</c:v>
                </c:pt>
                <c:pt idx="2">
                  <c:v>15-18m</c:v>
                </c:pt>
              </c:strCache>
            </c:strRef>
          </c:cat>
          <c:val>
            <c:numRef>
              <c:extLst>
                <c:ext xmlns:c15="http://schemas.microsoft.com/office/drawing/2012/chart" uri="{02D57815-91ED-43cb-92C2-25804820EDAC}">
                  <c15:fullRef>
                    <c15:sqref>'Tab_Dyn BDD C'!$K$3:$K$6</c15:sqref>
                  </c15:fullRef>
                </c:ext>
              </c:extLst>
              <c:f>'Tab_Dyn BDD C'!$K$3:$K$5</c:f>
              <c:numCache>
                <c:formatCode>_-* #,##0\ "€"_-;\-* #,##0\ "€"_-;_-* "-"??\ "€"_-;_-@_-</c:formatCode>
                <c:ptCount val="3"/>
                <c:pt idx="0">
                  <c:v>3000</c:v>
                </c:pt>
                <c:pt idx="1">
                  <c:v>1788.3333333333333</c:v>
                </c:pt>
                <c:pt idx="2">
                  <c:v>4600</c:v>
                </c:pt>
              </c:numCache>
            </c:numRef>
          </c:val>
          <c:extLst>
            <c:ext xmlns:c16="http://schemas.microsoft.com/office/drawing/2014/chart" uri="{C3380CC4-5D6E-409C-BE32-E72D297353CC}">
              <c16:uniqueId val="{00000000-1AFD-4F0B-A92D-3307A7E08673}"/>
            </c:ext>
          </c:extLst>
        </c:ser>
        <c:ser>
          <c:idx val="1"/>
          <c:order val="1"/>
          <c:tx>
            <c:v>Renewal</c:v>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'Tab_Dyn BDD C'!$H$3:$H$6</c15:sqref>
                  </c15:fullRef>
                </c:ext>
              </c:extLst>
              <c:f>'Tab_Dyn BDD C'!$H$3:$H$5</c:f>
              <c:strCache>
                <c:ptCount val="3"/>
                <c:pt idx="0">
                  <c:v>7-10m</c:v>
                </c:pt>
                <c:pt idx="1">
                  <c:v>10-12m</c:v>
                </c:pt>
                <c:pt idx="2">
                  <c:v>15-18m</c:v>
                </c:pt>
              </c:strCache>
            </c:strRef>
          </c:cat>
          <c:val>
            <c:numRef>
              <c:extLst>
                <c:ext xmlns:c15="http://schemas.microsoft.com/office/drawing/2012/chart" uri="{02D57815-91ED-43cb-92C2-25804820EDAC}">
                  <c15:fullRef>
                    <c15:sqref>'Tab_Dyn BDD C'!$L$3:$L$6</c15:sqref>
                  </c15:fullRef>
                </c:ext>
              </c:extLst>
              <c:f>'Tab_Dyn BDD C'!$L$3:$L$5</c:f>
              <c:numCache>
                <c:formatCode>_-* #,##0\ "€"_-;\-* #,##0\ "€"_-;_-* "-"??\ "€"_-;_-@_-</c:formatCode>
                <c:ptCount val="3"/>
                <c:pt idx="0">
                  <c:v>2000</c:v>
                </c:pt>
                <c:pt idx="1">
                  <c:v>10000</c:v>
                </c:pt>
              </c:numCache>
            </c:numRef>
          </c:val>
          <c:extLst>
            <c:ext xmlns:c16="http://schemas.microsoft.com/office/drawing/2014/chart" uri="{C3380CC4-5D6E-409C-BE32-E72D297353CC}">
              <c16:uniqueId val="{00000001-1AFD-4F0B-A92D-3307A7E08673}"/>
            </c:ext>
          </c:extLst>
        </c:ser>
        <c:ser>
          <c:idx val="2"/>
          <c:order val="2"/>
          <c:tx>
            <c:v>Lost</c:v>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'Tab_Dyn BDD C'!$H$3:$H$6</c15:sqref>
                  </c15:fullRef>
                </c:ext>
              </c:extLst>
              <c:f>'Tab_Dyn BDD C'!$H$3:$H$5</c:f>
              <c:strCache>
                <c:ptCount val="3"/>
                <c:pt idx="0">
                  <c:v>7-10m</c:v>
                </c:pt>
                <c:pt idx="1">
                  <c:v>10-12m</c:v>
                </c:pt>
                <c:pt idx="2">
                  <c:v>15-18m</c:v>
                </c:pt>
              </c:strCache>
            </c:strRef>
          </c:cat>
          <c:val>
            <c:numRef>
              <c:extLst>
                <c:ext xmlns:c15="http://schemas.microsoft.com/office/drawing/2012/chart" uri="{02D57815-91ED-43cb-92C2-25804820EDAC}">
                  <c15:fullRef>
                    <c15:sqref>'Tab_Dyn BDD C'!$M$3:$M$6</c15:sqref>
                  </c15:fullRef>
                </c:ext>
              </c:extLst>
              <c:f>'Tab_Dyn BDD C'!$M$3:$M$5</c:f>
              <c:numCache>
                <c:formatCode>_-* #,##0\ "€"_-;\-* #,##0\ "€"_-;_-* "-"??\ "€"_-;_-@_-</c:formatCode>
                <c:ptCount val="3"/>
                <c:pt idx="1">
                  <c:v>2500</c:v>
                </c:pt>
                <c:pt idx="2">
                  <c:v>500</c:v>
                </c:pt>
              </c:numCache>
            </c:numRef>
          </c:val>
          <c:extLst>
            <c:ext xmlns:c16="http://schemas.microsoft.com/office/drawing/2014/chart" uri="{C3380CC4-5D6E-409C-BE32-E72D297353CC}">
              <c16:uniqueId val="{00000002-1AFD-4F0B-A92D-3307A7E08673}"/>
            </c:ext>
          </c:extLst>
        </c:ser>
        <c:ser>
          <c:idx val="3"/>
          <c:order val="3"/>
          <c:tx>
            <c:v>Purchase</c:v>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3"/>
              <c:pt idx="0">
                <c:v>7-10m</c:v>
              </c:pt>
              <c:pt idx="1">
                <c:v>10-12m</c:v>
              </c:pt>
              <c:pt idx="2">
                <c:v>15-18m</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'Tab_Dyn BDD C'!$J$3:$J$6</c15:sqref>
                  </c15:fullRef>
                </c:ext>
              </c:extLst>
              <c:f>'Tab_Dyn BDD C'!$J$3:$J$5</c:f>
              <c:numCache>
                <c:formatCode>_-* #,##0\ "€"_-;\-* #,##0\ "€"_-;_-* "-"??\ "€"_-;_-@_-</c:formatCode>
                <c:ptCount val="3"/>
                <c:pt idx="0">
                  <c:v>700</c:v>
                </c:pt>
                <c:pt idx="1">
                  <c:v>6040</c:v>
                </c:pt>
                <c:pt idx="2">
                  <c:v>1299</c:v>
                </c:pt>
              </c:numCache>
            </c:numRef>
          </c:val>
          <c:extLst>
            <c:ext xmlns:c16="http://schemas.microsoft.com/office/drawing/2014/chart" uri="{C3380CC4-5D6E-409C-BE32-E72D297353CC}">
              <c16:uniqueId val="{00000003-1AFD-4F0B-A92D-3307A7E08673}"/>
            </c:ext>
          </c:extLst>
        </c:ser>
        <c:dLbls>
          <c:dLblPos val="outEnd"/>
          <c:showLegendKey val="0"/>
          <c:showVal val="1"/>
          <c:showCatName val="0"/>
          <c:showSerName val="0"/>
          <c:showPercent val="0"/>
          <c:showBubbleSize val="0"/>
        </c:dLbls>
        <c:gapWidth val="444"/>
        <c:overlap val="-90"/>
        <c:axId val="2136434063"/>
        <c:axId val="2136434895"/>
      </c:barChart>
      <c:catAx>
        <c:axId val="21364340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fr-FR"/>
          </a:p>
        </c:txPr>
        <c:crossAx val="2136434895"/>
        <c:crosses val="autoZero"/>
        <c:auto val="1"/>
        <c:lblAlgn val="ctr"/>
        <c:lblOffset val="100"/>
        <c:noMultiLvlLbl val="0"/>
      </c:catAx>
      <c:valAx>
        <c:axId val="2136434895"/>
        <c:scaling>
          <c:orientation val="minMax"/>
        </c:scaling>
        <c:delete val="1"/>
        <c:axPos val="l"/>
        <c:numFmt formatCode="_-* #,##0\ &quot;€&quot;_-;\-* #,##0\ &quot;€&quot;_-;_-* &quot;-&quot;??\ &quot;€&quot;_-;_-@_-" sourceLinked="1"/>
        <c:majorTickMark val="none"/>
        <c:minorTickMark val="none"/>
        <c:tickLblPos val="nextTo"/>
        <c:crossAx val="2136434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fr-FR"/>
    </a:p>
  </c:txPr>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fr-FR"/>
              <a:t>FPO - Annual</a:t>
            </a:r>
            <a:r>
              <a:rPr lang="fr-FR" baseline="0"/>
              <a:t> costs</a:t>
            </a:r>
            <a:endParaRPr lang="fr-FR"/>
          </a:p>
        </c:rich>
      </c:tx>
      <c:layout>
        <c:manualLayout>
          <c:xMode val="edge"/>
          <c:yMode val="edge"/>
          <c:x val="2.6020778652668421E-2"/>
          <c:y val="3.7037037037037035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Repair</c:v>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'Tab_Dyn BDD C'!$H$12:$H$14</c:f>
              <c:strCache>
                <c:ptCount val="3"/>
                <c:pt idx="0">
                  <c:v>7-10m</c:v>
                </c:pt>
                <c:pt idx="1">
                  <c:v>10-12m</c:v>
                </c:pt>
                <c:pt idx="2">
                  <c:v>12-15m</c:v>
                </c:pt>
              </c:strCache>
            </c:strRef>
          </c:cat>
          <c:val>
            <c:numRef>
              <c:f>'Tab_Dyn BDD C'!$K$12:$K$14</c:f>
              <c:numCache>
                <c:formatCode>_-* #,##0\ "€"_-;\-* #,##0\ "€"_-;_-* "-"??\ "€"_-;_-@_-</c:formatCode>
                <c:ptCount val="3"/>
                <c:pt idx="0">
                  <c:v>1625</c:v>
                </c:pt>
                <c:pt idx="1">
                  <c:v>2150</c:v>
                </c:pt>
                <c:pt idx="2">
                  <c:v>15000</c:v>
                </c:pt>
              </c:numCache>
            </c:numRef>
          </c:val>
          <c:extLst>
            <c:ext xmlns:c16="http://schemas.microsoft.com/office/drawing/2014/chart" uri="{C3380CC4-5D6E-409C-BE32-E72D297353CC}">
              <c16:uniqueId val="{00000000-2185-41AF-A2B1-BDC2FF5E3402}"/>
            </c:ext>
          </c:extLst>
        </c:ser>
        <c:ser>
          <c:idx val="1"/>
          <c:order val="1"/>
          <c:tx>
            <c:v>Renewal</c:v>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'Tab_Dyn BDD C'!$H$12:$H$14</c:f>
              <c:strCache>
                <c:ptCount val="3"/>
                <c:pt idx="0">
                  <c:v>7-10m</c:v>
                </c:pt>
                <c:pt idx="1">
                  <c:v>10-12m</c:v>
                </c:pt>
                <c:pt idx="2">
                  <c:v>12-15m</c:v>
                </c:pt>
              </c:strCache>
            </c:strRef>
          </c:cat>
          <c:val>
            <c:numRef>
              <c:f>'Tab_Dyn BDD C'!$L$12:$L$14</c:f>
              <c:numCache>
                <c:formatCode>_-* #,##0\ "€"_-;\-* #,##0\ "€"_-;_-* "-"??\ "€"_-;_-@_-</c:formatCode>
                <c:ptCount val="3"/>
                <c:pt idx="0">
                  <c:v>6500</c:v>
                </c:pt>
                <c:pt idx="1">
                  <c:v>3000</c:v>
                </c:pt>
                <c:pt idx="2">
                  <c:v>30000</c:v>
                </c:pt>
              </c:numCache>
            </c:numRef>
          </c:val>
          <c:extLst>
            <c:ext xmlns:c16="http://schemas.microsoft.com/office/drawing/2014/chart" uri="{C3380CC4-5D6E-409C-BE32-E72D297353CC}">
              <c16:uniqueId val="{00000001-2185-41AF-A2B1-BDC2FF5E3402}"/>
            </c:ext>
          </c:extLst>
        </c:ser>
        <c:ser>
          <c:idx val="2"/>
          <c:order val="2"/>
          <c:tx>
            <c:v>Lost</c:v>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'Tab_Dyn BDD C'!$H$12:$H$14</c:f>
              <c:strCache>
                <c:ptCount val="3"/>
                <c:pt idx="0">
                  <c:v>7-10m</c:v>
                </c:pt>
                <c:pt idx="1">
                  <c:v>10-12m</c:v>
                </c:pt>
                <c:pt idx="2">
                  <c:v>12-15m</c:v>
                </c:pt>
              </c:strCache>
            </c:strRef>
          </c:cat>
          <c:val>
            <c:numRef>
              <c:f>'Tab_Dyn BDD C'!$M$12:$M$14</c:f>
              <c:numCache>
                <c:formatCode>_-* #,##0\ "€"_-;\-* #,##0\ "€"_-;_-* "-"??\ "€"_-;_-@_-</c:formatCode>
                <c:ptCount val="3"/>
                <c:pt idx="0">
                  <c:v>1500</c:v>
                </c:pt>
                <c:pt idx="1">
                  <c:v>2500</c:v>
                </c:pt>
                <c:pt idx="2">
                  <c:v>20000</c:v>
                </c:pt>
              </c:numCache>
            </c:numRef>
          </c:val>
          <c:extLst>
            <c:ext xmlns:c16="http://schemas.microsoft.com/office/drawing/2014/chart" uri="{C3380CC4-5D6E-409C-BE32-E72D297353CC}">
              <c16:uniqueId val="{00000002-2185-41AF-A2B1-BDC2FF5E3402}"/>
            </c:ext>
          </c:extLst>
        </c:ser>
        <c:ser>
          <c:idx val="3"/>
          <c:order val="3"/>
          <c:tx>
            <c:v>Purchase</c:v>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'Tab_Dyn BDD C'!$J$12:$J$14</c:f>
              <c:numCache>
                <c:formatCode>_-* #,##0\ "€"_-;\-* #,##0\ "€"_-;_-* "-"??\ "€"_-;_-@_-</c:formatCode>
                <c:ptCount val="3"/>
                <c:pt idx="0">
                  <c:v>47.833333333333336</c:v>
                </c:pt>
                <c:pt idx="1">
                  <c:v>18.333333333333332</c:v>
                </c:pt>
                <c:pt idx="2">
                  <c:v>15</c:v>
                </c:pt>
              </c:numCache>
            </c:numRef>
          </c:val>
          <c:extLst>
            <c:ext xmlns:c16="http://schemas.microsoft.com/office/drawing/2014/chart" uri="{C3380CC4-5D6E-409C-BE32-E72D297353CC}">
              <c16:uniqueId val="{00000003-2185-41AF-A2B1-BDC2FF5E3402}"/>
            </c:ext>
          </c:extLst>
        </c:ser>
        <c:dLbls>
          <c:dLblPos val="outEnd"/>
          <c:showLegendKey val="0"/>
          <c:showVal val="1"/>
          <c:showCatName val="0"/>
          <c:showSerName val="0"/>
          <c:showPercent val="0"/>
          <c:showBubbleSize val="0"/>
        </c:dLbls>
        <c:gapWidth val="444"/>
        <c:overlap val="-90"/>
        <c:axId val="2136434063"/>
        <c:axId val="2136434895"/>
      </c:barChart>
      <c:catAx>
        <c:axId val="21364340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fr-FR"/>
          </a:p>
        </c:txPr>
        <c:crossAx val="2136434895"/>
        <c:crosses val="autoZero"/>
        <c:auto val="1"/>
        <c:lblAlgn val="ctr"/>
        <c:lblOffset val="100"/>
        <c:noMultiLvlLbl val="0"/>
      </c:catAx>
      <c:valAx>
        <c:axId val="2136434895"/>
        <c:scaling>
          <c:orientation val="minMax"/>
        </c:scaling>
        <c:delete val="1"/>
        <c:axPos val="l"/>
        <c:numFmt formatCode="_-* #,##0\ &quot;€&quot;_-;\-* #,##0\ &quot;€&quot;_-;_-* &quot;-&quot;??\ &quot;€&quot;_-;_-@_-" sourceLinked="1"/>
        <c:majorTickMark val="none"/>
        <c:minorTickMark val="none"/>
        <c:tickLblPos val="nextTo"/>
        <c:crossAx val="2136434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fr-FR"/>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education level</a:t>
            </a:r>
          </a:p>
        </c:rich>
      </c:tx>
      <c:layout>
        <c:manualLayout>
          <c:xMode val="edge"/>
          <c:yMode val="edge"/>
          <c:x val="1.2240885220601865E-2"/>
          <c:y val="1.6796181315438568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fr-FR"/>
        </a:p>
      </c:txPr>
    </c:title>
    <c:autoTitleDeleted val="0"/>
    <c:plotArea>
      <c:layout/>
      <c:barChart>
        <c:barDir val="bar"/>
        <c:grouping val="clustered"/>
        <c:varyColors val="0"/>
        <c:ser>
          <c:idx val="0"/>
          <c:order val="0"/>
          <c:spPr>
            <a:solidFill>
              <a:schemeClr val="accent1"/>
            </a:solidFill>
            <a:ln>
              <a:noFill/>
            </a:ln>
            <a:effectLst>
              <a:innerShdw blurRad="114300">
                <a:schemeClr val="accent1"/>
              </a:innerShdw>
            </a:effectLst>
          </c:spPr>
          <c:invertIfNegative val="0"/>
          <c:dPt>
            <c:idx val="2"/>
            <c:invertIfNegative val="0"/>
            <c:bubble3D val="0"/>
            <c:spPr>
              <a:solidFill>
                <a:schemeClr val="accent2"/>
              </a:solidFill>
              <a:ln>
                <a:noFill/>
              </a:ln>
              <a:effectLst>
                <a:innerShdw blurRad="114300">
                  <a:schemeClr val="accent1"/>
                </a:innerShdw>
              </a:effectLst>
            </c:spPr>
            <c:extLst>
              <c:ext xmlns:c16="http://schemas.microsoft.com/office/drawing/2014/chart" uri="{C3380CC4-5D6E-409C-BE32-E72D297353CC}">
                <c16:uniqueId val="{00000002-EA00-4751-8190-0172EB168C9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Feuil2!$E$3:$E$7</c:f>
              <c:strCache>
                <c:ptCount val="5"/>
                <c:pt idx="0">
                  <c:v>CAP Maritime</c:v>
                </c:pt>
                <c:pt idx="1">
                  <c:v>Certificat de matelot</c:v>
                </c:pt>
                <c:pt idx="2">
                  <c:v>Capitaine 200</c:v>
                </c:pt>
                <c:pt idx="3">
                  <c:v>Capitaine 500</c:v>
                </c:pt>
                <c:pt idx="4">
                  <c:v>Autres</c:v>
                </c:pt>
              </c:strCache>
            </c:strRef>
          </c:cat>
          <c:val>
            <c:numRef>
              <c:f>Feuil2!$F$3:$F$7</c:f>
              <c:numCache>
                <c:formatCode>0%</c:formatCode>
                <c:ptCount val="5"/>
                <c:pt idx="0">
                  <c:v>0.03</c:v>
                </c:pt>
                <c:pt idx="1">
                  <c:v>0.02</c:v>
                </c:pt>
                <c:pt idx="2">
                  <c:v>0.62</c:v>
                </c:pt>
                <c:pt idx="3">
                  <c:v>0.26</c:v>
                </c:pt>
                <c:pt idx="4">
                  <c:v>7.0000000000000007E-2</c:v>
                </c:pt>
              </c:numCache>
            </c:numRef>
          </c:val>
          <c:extLst>
            <c:ext xmlns:c16="http://schemas.microsoft.com/office/drawing/2014/chart" uri="{C3380CC4-5D6E-409C-BE32-E72D297353CC}">
              <c16:uniqueId val="{00000000-EA00-4751-8190-0172EB168C91}"/>
            </c:ext>
          </c:extLst>
        </c:ser>
        <c:dLbls>
          <c:dLblPos val="outEnd"/>
          <c:showLegendKey val="0"/>
          <c:showVal val="1"/>
          <c:showCatName val="0"/>
          <c:showSerName val="0"/>
          <c:showPercent val="0"/>
          <c:showBubbleSize val="0"/>
        </c:dLbls>
        <c:gapWidth val="227"/>
        <c:overlap val="-48"/>
        <c:axId val="998216944"/>
        <c:axId val="998224016"/>
      </c:barChart>
      <c:catAx>
        <c:axId val="998216944"/>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98224016"/>
        <c:crosses val="autoZero"/>
        <c:auto val="1"/>
        <c:lblAlgn val="ctr"/>
        <c:lblOffset val="100"/>
        <c:noMultiLvlLbl val="0"/>
      </c:catAx>
      <c:valAx>
        <c:axId val="998224016"/>
        <c:scaling>
          <c:orientation val="minMax"/>
        </c:scaling>
        <c:delete val="1"/>
        <c:axPos val="b"/>
        <c:numFmt formatCode="0%" sourceLinked="1"/>
        <c:majorTickMark val="none"/>
        <c:minorTickMark val="none"/>
        <c:tickLblPos val="nextTo"/>
        <c:crossAx val="998216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fr-FR" baseline="0"/>
              <a:t>gillnet - </a:t>
            </a:r>
            <a:r>
              <a:rPr lang="fr-FR"/>
              <a:t>Annual</a:t>
            </a:r>
            <a:r>
              <a:rPr lang="fr-FR" baseline="0"/>
              <a:t> costs</a:t>
            </a:r>
            <a:endParaRPr lang="fr-FR"/>
          </a:p>
        </c:rich>
      </c:tx>
      <c:layout>
        <c:manualLayout>
          <c:xMode val="edge"/>
          <c:yMode val="edge"/>
          <c:x val="2.6020778652668421E-2"/>
          <c:y val="3.7037037037037035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Repair</c:v>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'Tab_Dyn BDD C'!$H$92:$H$94</c:f>
              <c:strCache>
                <c:ptCount val="3"/>
                <c:pt idx="0">
                  <c:v>&lt;7m</c:v>
                </c:pt>
                <c:pt idx="1">
                  <c:v>7-10m</c:v>
                </c:pt>
                <c:pt idx="2">
                  <c:v>10-12m</c:v>
                </c:pt>
              </c:strCache>
            </c:strRef>
          </c:cat>
          <c:val>
            <c:numRef>
              <c:f>'Tab_Dyn BDD C'!$K$92:$K$94</c:f>
              <c:numCache>
                <c:formatCode>_-* #,##0\ "€"_-;\-* #,##0\ "€"_-;_-* "-"??\ "€"_-;_-@_-</c:formatCode>
                <c:ptCount val="3"/>
                <c:pt idx="0">
                  <c:v>700</c:v>
                </c:pt>
                <c:pt idx="1">
                  <c:v>700</c:v>
                </c:pt>
                <c:pt idx="2">
                  <c:v>1600</c:v>
                </c:pt>
              </c:numCache>
            </c:numRef>
          </c:val>
          <c:extLst>
            <c:ext xmlns:c16="http://schemas.microsoft.com/office/drawing/2014/chart" uri="{C3380CC4-5D6E-409C-BE32-E72D297353CC}">
              <c16:uniqueId val="{00000000-A7B4-4CD6-ACB6-4474C9049691}"/>
            </c:ext>
          </c:extLst>
        </c:ser>
        <c:ser>
          <c:idx val="1"/>
          <c:order val="1"/>
          <c:tx>
            <c:v>Renwal</c:v>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'Tab_Dyn BDD C'!$H$92:$H$94</c:f>
              <c:strCache>
                <c:ptCount val="3"/>
                <c:pt idx="0">
                  <c:v>&lt;7m</c:v>
                </c:pt>
                <c:pt idx="1">
                  <c:v>7-10m</c:v>
                </c:pt>
                <c:pt idx="2">
                  <c:v>10-12m</c:v>
                </c:pt>
              </c:strCache>
            </c:strRef>
          </c:cat>
          <c:val>
            <c:numRef>
              <c:f>'Tab_Dyn BDD C'!$L$92:$L$94</c:f>
              <c:numCache>
                <c:formatCode>_-* #,##0\ "€"_-;\-* #,##0\ "€"_-;_-* "-"??\ "€"_-;_-@_-</c:formatCode>
                <c:ptCount val="3"/>
                <c:pt idx="0">
                  <c:v>800</c:v>
                </c:pt>
                <c:pt idx="1">
                  <c:v>8520</c:v>
                </c:pt>
                <c:pt idx="2">
                  <c:v>17500</c:v>
                </c:pt>
              </c:numCache>
            </c:numRef>
          </c:val>
          <c:extLst>
            <c:ext xmlns:c16="http://schemas.microsoft.com/office/drawing/2014/chart" uri="{C3380CC4-5D6E-409C-BE32-E72D297353CC}">
              <c16:uniqueId val="{00000001-A7B4-4CD6-ACB6-4474C9049691}"/>
            </c:ext>
          </c:extLst>
        </c:ser>
        <c:ser>
          <c:idx val="2"/>
          <c:order val="2"/>
          <c:tx>
            <c:v>Lost</c:v>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'Tab_Dyn BDD C'!$H$92:$H$94</c:f>
              <c:strCache>
                <c:ptCount val="3"/>
                <c:pt idx="0">
                  <c:v>&lt;7m</c:v>
                </c:pt>
                <c:pt idx="1">
                  <c:v>7-10m</c:v>
                </c:pt>
                <c:pt idx="2">
                  <c:v>10-12m</c:v>
                </c:pt>
              </c:strCache>
            </c:strRef>
          </c:cat>
          <c:val>
            <c:numRef>
              <c:f>'Tab_Dyn BDD C'!$M$92:$M$94</c:f>
              <c:numCache>
                <c:formatCode>_-* #,##0\ "€"_-;\-* #,##0\ "€"_-;_-* "-"??\ "€"_-;_-@_-</c:formatCode>
                <c:ptCount val="3"/>
                <c:pt idx="0">
                  <c:v>300</c:v>
                </c:pt>
                <c:pt idx="1">
                  <c:v>216.66666666666666</c:v>
                </c:pt>
                <c:pt idx="2">
                  <c:v>5000</c:v>
                </c:pt>
              </c:numCache>
            </c:numRef>
          </c:val>
          <c:extLst>
            <c:ext xmlns:c16="http://schemas.microsoft.com/office/drawing/2014/chart" uri="{C3380CC4-5D6E-409C-BE32-E72D297353CC}">
              <c16:uniqueId val="{00000002-A7B4-4CD6-ACB6-4474C9049691}"/>
            </c:ext>
          </c:extLst>
        </c:ser>
        <c:ser>
          <c:idx val="3"/>
          <c:order val="3"/>
          <c:tx>
            <c:v>Purchase</c:v>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'Tab_Dyn BDD C'!$J$92:$J$94</c:f>
              <c:numCache>
                <c:formatCode>_-* #,##0\ "€"_-;\-* #,##0\ "€"_-;_-* "-"??\ "€"_-;_-@_-</c:formatCode>
                <c:ptCount val="3"/>
                <c:pt idx="0">
                  <c:v>115</c:v>
                </c:pt>
                <c:pt idx="1">
                  <c:v>165</c:v>
                </c:pt>
                <c:pt idx="2">
                  <c:v>155</c:v>
                </c:pt>
              </c:numCache>
            </c:numRef>
          </c:val>
          <c:extLst>
            <c:ext xmlns:c16="http://schemas.microsoft.com/office/drawing/2014/chart" uri="{C3380CC4-5D6E-409C-BE32-E72D297353CC}">
              <c16:uniqueId val="{00000003-A7B4-4CD6-ACB6-4474C9049691}"/>
            </c:ext>
          </c:extLst>
        </c:ser>
        <c:dLbls>
          <c:dLblPos val="outEnd"/>
          <c:showLegendKey val="0"/>
          <c:showVal val="1"/>
          <c:showCatName val="0"/>
          <c:showSerName val="0"/>
          <c:showPercent val="0"/>
          <c:showBubbleSize val="0"/>
        </c:dLbls>
        <c:gapWidth val="444"/>
        <c:overlap val="-90"/>
        <c:axId val="2136434063"/>
        <c:axId val="2136434895"/>
      </c:barChart>
      <c:catAx>
        <c:axId val="21364340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fr-FR"/>
          </a:p>
        </c:txPr>
        <c:crossAx val="2136434895"/>
        <c:crosses val="autoZero"/>
        <c:auto val="1"/>
        <c:lblAlgn val="ctr"/>
        <c:lblOffset val="100"/>
        <c:noMultiLvlLbl val="0"/>
      </c:catAx>
      <c:valAx>
        <c:axId val="2136434895"/>
        <c:scaling>
          <c:orientation val="minMax"/>
        </c:scaling>
        <c:delete val="1"/>
        <c:axPos val="l"/>
        <c:numFmt formatCode="_-* #,##0\ &quot;€&quot;_-;\-* #,##0\ &quot;€&quot;_-;_-* &quot;-&quot;??\ &quot;€&quot;_-;_-@_-" sourceLinked="1"/>
        <c:majorTickMark val="none"/>
        <c:minorTickMark val="none"/>
        <c:tickLblPos val="nextTo"/>
        <c:crossAx val="2136434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fr-FR"/>
    </a:p>
  </c:txPr>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fr-FR" baseline="0"/>
              <a:t>gtr - </a:t>
            </a:r>
            <a:r>
              <a:rPr lang="fr-FR"/>
              <a:t>Annual</a:t>
            </a:r>
            <a:r>
              <a:rPr lang="fr-FR" baseline="0"/>
              <a:t> costs</a:t>
            </a:r>
            <a:endParaRPr lang="fr-FR"/>
          </a:p>
        </c:rich>
      </c:tx>
      <c:layout>
        <c:manualLayout>
          <c:xMode val="edge"/>
          <c:yMode val="edge"/>
          <c:x val="2.6020778652668421E-2"/>
          <c:y val="3.7037037037037035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Repair</c:v>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'Tab_Dyn BDD C'!$H$76:$H$78</c:f>
              <c:strCache>
                <c:ptCount val="3"/>
                <c:pt idx="0">
                  <c:v>&lt;7m</c:v>
                </c:pt>
                <c:pt idx="1">
                  <c:v>7-10m</c:v>
                </c:pt>
                <c:pt idx="2">
                  <c:v>10-12m</c:v>
                </c:pt>
              </c:strCache>
            </c:strRef>
          </c:cat>
          <c:val>
            <c:numRef>
              <c:f>'Tab_Dyn BDD C'!$K$76:$K$78</c:f>
              <c:numCache>
                <c:formatCode>_-* #,##0\ "€"_-;\-* #,##0\ "€"_-;_-* "-"??\ "€"_-;_-@_-</c:formatCode>
                <c:ptCount val="3"/>
                <c:pt idx="0">
                  <c:v>1500</c:v>
                </c:pt>
                <c:pt idx="1">
                  <c:v>15000</c:v>
                </c:pt>
                <c:pt idx="2">
                  <c:v>10000</c:v>
                </c:pt>
              </c:numCache>
            </c:numRef>
          </c:val>
          <c:extLst>
            <c:ext xmlns:c16="http://schemas.microsoft.com/office/drawing/2014/chart" uri="{C3380CC4-5D6E-409C-BE32-E72D297353CC}">
              <c16:uniqueId val="{00000000-4051-462F-9E70-FDE441024898}"/>
            </c:ext>
          </c:extLst>
        </c:ser>
        <c:ser>
          <c:idx val="1"/>
          <c:order val="1"/>
          <c:tx>
            <c:v>Renewal</c:v>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'Tab_Dyn BDD C'!$H$76:$H$78</c:f>
              <c:strCache>
                <c:ptCount val="3"/>
                <c:pt idx="0">
                  <c:v>&lt;7m</c:v>
                </c:pt>
                <c:pt idx="1">
                  <c:v>7-10m</c:v>
                </c:pt>
                <c:pt idx="2">
                  <c:v>10-12m</c:v>
                </c:pt>
              </c:strCache>
            </c:strRef>
          </c:cat>
          <c:val>
            <c:numRef>
              <c:f>'Tab_Dyn BDD C'!$L$76:$L$78</c:f>
              <c:numCache>
                <c:formatCode>_-* #,##0\ "€"_-;\-* #,##0\ "€"_-;_-* "-"??\ "€"_-;_-@_-</c:formatCode>
                <c:ptCount val="3"/>
                <c:pt idx="0">
                  <c:v>4000</c:v>
                </c:pt>
                <c:pt idx="1">
                  <c:v>12000</c:v>
                </c:pt>
                <c:pt idx="2">
                  <c:v>18333</c:v>
                </c:pt>
              </c:numCache>
            </c:numRef>
          </c:val>
          <c:extLst>
            <c:ext xmlns:c16="http://schemas.microsoft.com/office/drawing/2014/chart" uri="{C3380CC4-5D6E-409C-BE32-E72D297353CC}">
              <c16:uniqueId val="{00000001-4051-462F-9E70-FDE441024898}"/>
            </c:ext>
          </c:extLst>
        </c:ser>
        <c:ser>
          <c:idx val="2"/>
          <c:order val="2"/>
          <c:tx>
            <c:v>Lost</c:v>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'Tab_Dyn BDD C'!$H$76:$H$78</c:f>
              <c:strCache>
                <c:ptCount val="3"/>
                <c:pt idx="0">
                  <c:v>&lt;7m</c:v>
                </c:pt>
                <c:pt idx="1">
                  <c:v>7-10m</c:v>
                </c:pt>
                <c:pt idx="2">
                  <c:v>10-12m</c:v>
                </c:pt>
              </c:strCache>
            </c:strRef>
          </c:cat>
          <c:val>
            <c:numRef>
              <c:f>'Tab_Dyn BDD C'!$M$76:$M$78</c:f>
              <c:numCache>
                <c:formatCode>_-* #,##0\ "€"_-;\-* #,##0\ "€"_-;_-* "-"??\ "€"_-;_-@_-</c:formatCode>
                <c:ptCount val="3"/>
                <c:pt idx="0">
                  <c:v>1000</c:v>
                </c:pt>
                <c:pt idx="1">
                  <c:v>300</c:v>
                </c:pt>
                <c:pt idx="2">
                  <c:v>2433</c:v>
                </c:pt>
              </c:numCache>
            </c:numRef>
          </c:val>
          <c:extLst>
            <c:ext xmlns:c16="http://schemas.microsoft.com/office/drawing/2014/chart" uri="{C3380CC4-5D6E-409C-BE32-E72D297353CC}">
              <c16:uniqueId val="{00000002-4051-462F-9E70-FDE441024898}"/>
            </c:ext>
          </c:extLst>
        </c:ser>
        <c:ser>
          <c:idx val="3"/>
          <c:order val="3"/>
          <c:tx>
            <c:v>Purchase</c:v>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'Tab_Dyn BDD C'!$J$76:$J$78</c:f>
              <c:numCache>
                <c:formatCode>_-* #,##0\ "€"_-;\-* #,##0\ "€"_-;_-* "-"??\ "€"_-;_-@_-</c:formatCode>
                <c:ptCount val="3"/>
                <c:pt idx="0">
                  <c:v>200</c:v>
                </c:pt>
                <c:pt idx="1">
                  <c:v>171.42857142857142</c:v>
                </c:pt>
                <c:pt idx="2">
                  <c:v>318.88888888888891</c:v>
                </c:pt>
              </c:numCache>
            </c:numRef>
          </c:val>
          <c:extLst>
            <c:ext xmlns:c16="http://schemas.microsoft.com/office/drawing/2014/chart" uri="{C3380CC4-5D6E-409C-BE32-E72D297353CC}">
              <c16:uniqueId val="{00000003-4051-462F-9E70-FDE441024898}"/>
            </c:ext>
          </c:extLst>
        </c:ser>
        <c:dLbls>
          <c:dLblPos val="outEnd"/>
          <c:showLegendKey val="0"/>
          <c:showVal val="1"/>
          <c:showCatName val="0"/>
          <c:showSerName val="0"/>
          <c:showPercent val="0"/>
          <c:showBubbleSize val="0"/>
        </c:dLbls>
        <c:gapWidth val="444"/>
        <c:overlap val="-90"/>
        <c:axId val="2136434063"/>
        <c:axId val="2136434895"/>
      </c:barChart>
      <c:catAx>
        <c:axId val="21364340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fr-FR"/>
          </a:p>
        </c:txPr>
        <c:crossAx val="2136434895"/>
        <c:crosses val="autoZero"/>
        <c:auto val="1"/>
        <c:lblAlgn val="ctr"/>
        <c:lblOffset val="100"/>
        <c:noMultiLvlLbl val="0"/>
      </c:catAx>
      <c:valAx>
        <c:axId val="2136434895"/>
        <c:scaling>
          <c:orientation val="minMax"/>
        </c:scaling>
        <c:delete val="1"/>
        <c:axPos val="l"/>
        <c:numFmt formatCode="_-* #,##0\ &quot;€&quot;_-;\-* #,##0\ &quot;€&quot;_-;_-* &quot;-&quot;??\ &quot;€&quot;_-;_-@_-" sourceLinked="1"/>
        <c:majorTickMark val="none"/>
        <c:minorTickMark val="none"/>
        <c:tickLblPos val="nextTo"/>
        <c:crossAx val="2136434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fr-FR"/>
    </a:p>
  </c:txPr>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costs of traps</a:t>
            </a:r>
          </a:p>
        </c:rich>
      </c:tx>
      <c:layout>
        <c:manualLayout>
          <c:xMode val="edge"/>
          <c:yMode val="edge"/>
          <c:x val="1.4021001681598639E-2"/>
          <c:y val="2.0964360587002098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1"/>
          <c:tx>
            <c:strRef>
              <c:f>'Tab_Dyn BDD C'!$O$5</c:f>
              <c:strCache>
                <c:ptCount val="1"/>
                <c:pt idx="0">
                  <c:v>FPO</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'Tab_Dyn BDD C'!$P$3:$S$3</c:f>
              <c:strCache>
                <c:ptCount val="4"/>
                <c:pt idx="0">
                  <c:v>Purchase</c:v>
                </c:pt>
                <c:pt idx="1">
                  <c:v>Repair</c:v>
                </c:pt>
                <c:pt idx="2">
                  <c:v>Renewal</c:v>
                </c:pt>
                <c:pt idx="3">
                  <c:v>Lost</c:v>
                </c:pt>
              </c:strCache>
            </c:strRef>
          </c:cat>
          <c:val>
            <c:numRef>
              <c:f>'Tab_Dyn BDD C'!$P$5:$S$5</c:f>
              <c:numCache>
                <c:formatCode>_-* #,##0\ "€"_-;\-* #,##0\ "€"_-;_-* "-"??\ "€"_-;_-@_-</c:formatCode>
                <c:ptCount val="4"/>
                <c:pt idx="0">
                  <c:v>38</c:v>
                </c:pt>
                <c:pt idx="1">
                  <c:v>1360</c:v>
                </c:pt>
                <c:pt idx="2">
                  <c:v>5000</c:v>
                </c:pt>
                <c:pt idx="3">
                  <c:v>1333.3333333333333</c:v>
                </c:pt>
              </c:numCache>
            </c:numRef>
          </c:val>
          <c:extLst>
            <c:ext xmlns:c16="http://schemas.microsoft.com/office/drawing/2014/chart" uri="{C3380CC4-5D6E-409C-BE32-E72D297353CC}">
              <c16:uniqueId val="{00000001-3258-4F80-B1EB-717DEEB24B5C}"/>
            </c:ext>
          </c:extLst>
        </c:ser>
        <c:dLbls>
          <c:dLblPos val="outEnd"/>
          <c:showLegendKey val="0"/>
          <c:showVal val="1"/>
          <c:showCatName val="0"/>
          <c:showSerName val="0"/>
          <c:showPercent val="0"/>
          <c:showBubbleSize val="0"/>
        </c:dLbls>
        <c:gapWidth val="444"/>
        <c:overlap val="-90"/>
        <c:axId val="1174048064"/>
        <c:axId val="1174049728"/>
        <c:extLst>
          <c:ext xmlns:c15="http://schemas.microsoft.com/office/drawing/2012/chart" uri="{02D57815-91ED-43cb-92C2-25804820EDAC}">
            <c15:filteredBarSeries>
              <c15:ser>
                <c:idx val="0"/>
                <c:order val="0"/>
                <c:tx>
                  <c:strRef>
                    <c:extLst>
                      <c:ext uri="{02D57815-91ED-43cb-92C2-25804820EDAC}">
                        <c15:formulaRef>
                          <c15:sqref>'Tab_Dyn BDD C'!$O$4</c15:sqref>
                        </c15:formulaRef>
                      </c:ext>
                    </c:extLst>
                    <c:strCache>
                      <c:ptCount val="1"/>
                      <c:pt idx="0">
                        <c:v>DRB</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cat>
                  <c:strRef>
                    <c:extLst>
                      <c:ext uri="{02D57815-91ED-43cb-92C2-25804820EDAC}">
                        <c15:formulaRef>
                          <c15:sqref>'Tab_Dyn BDD C'!$P$3:$S$3</c15:sqref>
                        </c15:formulaRef>
                      </c:ext>
                    </c:extLst>
                    <c:strCache>
                      <c:ptCount val="4"/>
                      <c:pt idx="0">
                        <c:v>Purchase</c:v>
                      </c:pt>
                      <c:pt idx="1">
                        <c:v>Repair</c:v>
                      </c:pt>
                      <c:pt idx="2">
                        <c:v>Renewal</c:v>
                      </c:pt>
                      <c:pt idx="3">
                        <c:v>Lost</c:v>
                      </c:pt>
                    </c:strCache>
                  </c:strRef>
                </c:cat>
                <c:val>
                  <c:numRef>
                    <c:extLst>
                      <c:ext uri="{02D57815-91ED-43cb-92C2-25804820EDAC}">
                        <c15:formulaRef>
                          <c15:sqref>'Tab_Dyn BDD C'!$P$4:$S$4</c15:sqref>
                        </c15:formulaRef>
                      </c:ext>
                    </c:extLst>
                    <c:numCache>
                      <c:formatCode>_-* #,##0\ "€"_-;\-* #,##0\ "€"_-;_-* "-"??\ "€"_-;_-@_-</c:formatCode>
                      <c:ptCount val="4"/>
                      <c:pt idx="0">
                        <c:v>3481.5454545454545</c:v>
                      </c:pt>
                      <c:pt idx="1">
                        <c:v>9814.4444444444453</c:v>
                      </c:pt>
                      <c:pt idx="2">
                        <c:v>10500</c:v>
                      </c:pt>
                      <c:pt idx="3">
                        <c:v>1500</c:v>
                      </c:pt>
                    </c:numCache>
                  </c:numRef>
                </c:val>
                <c:extLst>
                  <c:ext xmlns:c16="http://schemas.microsoft.com/office/drawing/2014/chart" uri="{C3380CC4-5D6E-409C-BE32-E72D297353CC}">
                    <c16:uniqueId val="{00000000-3258-4F80-B1EB-717DEEB24B5C}"/>
                  </c:ext>
                </c:extLst>
              </c15:ser>
            </c15:filteredBarSeries>
          </c:ext>
        </c:extLst>
      </c:barChart>
      <c:catAx>
        <c:axId val="1174048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fr-FR"/>
          </a:p>
        </c:txPr>
        <c:crossAx val="1174049728"/>
        <c:crosses val="autoZero"/>
        <c:auto val="1"/>
        <c:lblAlgn val="ctr"/>
        <c:lblOffset val="100"/>
        <c:noMultiLvlLbl val="0"/>
      </c:catAx>
      <c:valAx>
        <c:axId val="1174049728"/>
        <c:scaling>
          <c:orientation val="minMax"/>
        </c:scaling>
        <c:delete val="1"/>
        <c:axPos val="l"/>
        <c:numFmt formatCode="_-* #,##0\ &quot;€&quot;_-;\-* #,##0\ &quot;€&quot;_-;_-* &quot;-&quot;??\ &quot;€&quot;_-;_-@_-" sourceLinked="1"/>
        <c:majorTickMark val="none"/>
        <c:minorTickMark val="none"/>
        <c:tickLblPos val="nextTo"/>
        <c:crossAx val="1174048064"/>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fr-FR"/>
    </a:p>
  </c:txPr>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costs</a:t>
            </a:r>
            <a:r>
              <a:rPr lang="en-US" baseline="0"/>
              <a:t> of </a:t>
            </a:r>
            <a:r>
              <a:rPr lang="en-US"/>
              <a:t>TRAWLS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'Tab_Dyn BDD C'!$O$11</c:f>
              <c:strCache>
                <c:ptCount val="1"/>
                <c:pt idx="0">
                  <c:v>TRAWLS</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'Tab_Dyn BDD C'!$P$10:$S$10</c:f>
              <c:strCache>
                <c:ptCount val="4"/>
                <c:pt idx="0">
                  <c:v>Purchase</c:v>
                </c:pt>
                <c:pt idx="1">
                  <c:v>Repair</c:v>
                </c:pt>
                <c:pt idx="2">
                  <c:v>Renewal</c:v>
                </c:pt>
                <c:pt idx="3">
                  <c:v>Lost</c:v>
                </c:pt>
              </c:strCache>
            </c:strRef>
          </c:cat>
          <c:val>
            <c:numRef>
              <c:f>'Tab_Dyn BDD C'!$P$11:$S$11</c:f>
              <c:numCache>
                <c:formatCode>_-* #,##0\ "€"_-;\-* #,##0\ "€"_-;_-* "-"??\ "€"_-;_-@_-</c:formatCode>
                <c:ptCount val="4"/>
                <c:pt idx="0">
                  <c:v>12200</c:v>
                </c:pt>
                <c:pt idx="1">
                  <c:v>15428.571428571429</c:v>
                </c:pt>
                <c:pt idx="2">
                  <c:v>8214.2857142857138</c:v>
                </c:pt>
                <c:pt idx="3">
                  <c:v>1000</c:v>
                </c:pt>
              </c:numCache>
            </c:numRef>
          </c:val>
          <c:extLst>
            <c:ext xmlns:c16="http://schemas.microsoft.com/office/drawing/2014/chart" uri="{C3380CC4-5D6E-409C-BE32-E72D297353CC}">
              <c16:uniqueId val="{00000000-FF2D-4BD0-8A58-293F4127C0DF}"/>
            </c:ext>
          </c:extLst>
        </c:ser>
        <c:dLbls>
          <c:dLblPos val="outEnd"/>
          <c:showLegendKey val="0"/>
          <c:showVal val="1"/>
          <c:showCatName val="0"/>
          <c:showSerName val="0"/>
          <c:showPercent val="0"/>
          <c:showBubbleSize val="0"/>
        </c:dLbls>
        <c:gapWidth val="444"/>
        <c:overlap val="-90"/>
        <c:axId val="898057104"/>
        <c:axId val="898034224"/>
      </c:barChart>
      <c:catAx>
        <c:axId val="898057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fr-FR"/>
          </a:p>
        </c:txPr>
        <c:crossAx val="898034224"/>
        <c:crosses val="autoZero"/>
        <c:auto val="1"/>
        <c:lblAlgn val="ctr"/>
        <c:lblOffset val="100"/>
        <c:noMultiLvlLbl val="0"/>
      </c:catAx>
      <c:valAx>
        <c:axId val="898034224"/>
        <c:scaling>
          <c:orientation val="minMax"/>
        </c:scaling>
        <c:delete val="1"/>
        <c:axPos val="l"/>
        <c:numFmt formatCode="_-* #,##0\ &quot;€&quot;_-;\-* #,##0\ &quot;€&quot;_-;_-* &quot;-&quot;??\ &quot;€&quot;_-;_-@_-" sourceLinked="1"/>
        <c:majorTickMark val="none"/>
        <c:minorTickMark val="none"/>
        <c:tickLblPos val="nextTo"/>
        <c:crossAx val="898057104"/>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fr-FR"/>
    </a:p>
  </c:txPr>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trawls - Annual costs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'Tab_Dyn BDD C'!$U$4</c:f>
              <c:strCache>
                <c:ptCount val="1"/>
                <c:pt idx="0">
                  <c:v>Purchase</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'Tab_Dyn BDD C'!$T$5:$T$9</c:f>
              <c:strCache>
                <c:ptCount val="5"/>
                <c:pt idx="0">
                  <c:v>10-12m</c:v>
                </c:pt>
                <c:pt idx="1">
                  <c:v>12-15m</c:v>
                </c:pt>
                <c:pt idx="2">
                  <c:v>15-18m</c:v>
                </c:pt>
                <c:pt idx="3">
                  <c:v>18-24m</c:v>
                </c:pt>
                <c:pt idx="4">
                  <c:v>&gt;24m</c:v>
                </c:pt>
              </c:strCache>
            </c:strRef>
          </c:cat>
          <c:val>
            <c:numRef>
              <c:f>'Tab_Dyn BDD C'!$U$5:$U$9</c:f>
              <c:numCache>
                <c:formatCode>_-* #,##0\ "€"_-;\-* #,##0\ "€"_-;_-* "-"??\ "€"_-;_-@_-</c:formatCode>
                <c:ptCount val="5"/>
                <c:pt idx="0">
                  <c:v>6000</c:v>
                </c:pt>
                <c:pt idx="1">
                  <c:v>17500</c:v>
                </c:pt>
                <c:pt idx="2">
                  <c:v>5000</c:v>
                </c:pt>
                <c:pt idx="3">
                  <c:v>17333.333333333332</c:v>
                </c:pt>
                <c:pt idx="4">
                  <c:v>12000</c:v>
                </c:pt>
              </c:numCache>
            </c:numRef>
          </c:val>
          <c:extLst>
            <c:ext xmlns:c16="http://schemas.microsoft.com/office/drawing/2014/chart" uri="{C3380CC4-5D6E-409C-BE32-E72D297353CC}">
              <c16:uniqueId val="{00000000-74AE-4CFF-9164-952123AD5AF1}"/>
            </c:ext>
          </c:extLst>
        </c:ser>
        <c:ser>
          <c:idx val="1"/>
          <c:order val="1"/>
          <c:tx>
            <c:strRef>
              <c:f>'Tab_Dyn BDD C'!$V$4</c:f>
              <c:strCache>
                <c:ptCount val="1"/>
                <c:pt idx="0">
                  <c:v>Repair</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'Tab_Dyn BDD C'!$T$5:$T$9</c:f>
              <c:strCache>
                <c:ptCount val="5"/>
                <c:pt idx="0">
                  <c:v>10-12m</c:v>
                </c:pt>
                <c:pt idx="1">
                  <c:v>12-15m</c:v>
                </c:pt>
                <c:pt idx="2">
                  <c:v>15-18m</c:v>
                </c:pt>
                <c:pt idx="3">
                  <c:v>18-24m</c:v>
                </c:pt>
                <c:pt idx="4">
                  <c:v>&gt;24m</c:v>
                </c:pt>
              </c:strCache>
            </c:strRef>
          </c:cat>
          <c:val>
            <c:numRef>
              <c:f>'Tab_Dyn BDD C'!$V$5:$V$9</c:f>
              <c:numCache>
                <c:formatCode>_-* #,##0\ "€"_-;\-* #,##0\ "€"_-;_-* "-"??\ "€"_-;_-@_-</c:formatCode>
                <c:ptCount val="5"/>
                <c:pt idx="0">
                  <c:v>8250</c:v>
                </c:pt>
                <c:pt idx="1">
                  <c:v>15000</c:v>
                </c:pt>
                <c:pt idx="2">
                  <c:v>1500</c:v>
                </c:pt>
                <c:pt idx="3">
                  <c:v>12500</c:v>
                </c:pt>
                <c:pt idx="4">
                  <c:v>50000</c:v>
                </c:pt>
              </c:numCache>
            </c:numRef>
          </c:val>
          <c:extLst>
            <c:ext xmlns:c16="http://schemas.microsoft.com/office/drawing/2014/chart" uri="{C3380CC4-5D6E-409C-BE32-E72D297353CC}">
              <c16:uniqueId val="{00000001-74AE-4CFF-9164-952123AD5AF1}"/>
            </c:ext>
          </c:extLst>
        </c:ser>
        <c:ser>
          <c:idx val="2"/>
          <c:order val="2"/>
          <c:tx>
            <c:strRef>
              <c:f>'Tab_Dyn BDD C'!$W$4</c:f>
              <c:strCache>
                <c:ptCount val="1"/>
                <c:pt idx="0">
                  <c:v>Renewal</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'Tab_Dyn BDD C'!$T$5:$T$9</c:f>
              <c:strCache>
                <c:ptCount val="5"/>
                <c:pt idx="0">
                  <c:v>10-12m</c:v>
                </c:pt>
                <c:pt idx="1">
                  <c:v>12-15m</c:v>
                </c:pt>
                <c:pt idx="2">
                  <c:v>15-18m</c:v>
                </c:pt>
                <c:pt idx="3">
                  <c:v>18-24m</c:v>
                </c:pt>
                <c:pt idx="4">
                  <c:v>&gt;24m</c:v>
                </c:pt>
              </c:strCache>
            </c:strRef>
          </c:cat>
          <c:val>
            <c:numRef>
              <c:f>'Tab_Dyn BDD C'!$W$5:$W$9</c:f>
              <c:numCache>
                <c:formatCode>_-* #,##0\ "€"_-;\-* #,##0\ "€"_-;_-* "-"??\ "€"_-;_-@_-</c:formatCode>
                <c:ptCount val="5"/>
                <c:pt idx="0">
                  <c:v>2000</c:v>
                </c:pt>
                <c:pt idx="1">
                  <c:v>19000</c:v>
                </c:pt>
                <c:pt idx="2">
                  <c:v>1500</c:v>
                </c:pt>
                <c:pt idx="4">
                  <c:v>12000</c:v>
                </c:pt>
              </c:numCache>
            </c:numRef>
          </c:val>
          <c:extLst>
            <c:ext xmlns:c16="http://schemas.microsoft.com/office/drawing/2014/chart" uri="{C3380CC4-5D6E-409C-BE32-E72D297353CC}">
              <c16:uniqueId val="{00000002-74AE-4CFF-9164-952123AD5AF1}"/>
            </c:ext>
          </c:extLst>
        </c:ser>
        <c:ser>
          <c:idx val="3"/>
          <c:order val="3"/>
          <c:tx>
            <c:strRef>
              <c:f>'Tab_Dyn BDD C'!$X$4</c:f>
              <c:strCache>
                <c:ptCount val="1"/>
                <c:pt idx="0">
                  <c:v>Lost</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'Tab_Dyn BDD C'!$T$5:$T$9</c:f>
              <c:strCache>
                <c:ptCount val="5"/>
                <c:pt idx="0">
                  <c:v>10-12m</c:v>
                </c:pt>
                <c:pt idx="1">
                  <c:v>12-15m</c:v>
                </c:pt>
                <c:pt idx="2">
                  <c:v>15-18m</c:v>
                </c:pt>
                <c:pt idx="3">
                  <c:v>18-24m</c:v>
                </c:pt>
                <c:pt idx="4">
                  <c:v>&gt;24m</c:v>
                </c:pt>
              </c:strCache>
            </c:strRef>
          </c:cat>
          <c:val>
            <c:numRef>
              <c:f>'Tab_Dyn BDD C'!$X$5:$X$9</c:f>
              <c:numCache>
                <c:formatCode>_-* #,##0\ "€"_-;\-* #,##0\ "€"_-;_-* "-"??\ "€"_-;_-@_-</c:formatCode>
                <c:ptCount val="5"/>
                <c:pt idx="2">
                  <c:v>1000</c:v>
                </c:pt>
              </c:numCache>
            </c:numRef>
          </c:val>
          <c:extLst>
            <c:ext xmlns:c16="http://schemas.microsoft.com/office/drawing/2014/chart" uri="{C3380CC4-5D6E-409C-BE32-E72D297353CC}">
              <c16:uniqueId val="{00000003-74AE-4CFF-9164-952123AD5AF1}"/>
            </c:ext>
          </c:extLst>
        </c:ser>
        <c:dLbls>
          <c:dLblPos val="outEnd"/>
          <c:showLegendKey val="0"/>
          <c:showVal val="1"/>
          <c:showCatName val="0"/>
          <c:showSerName val="0"/>
          <c:showPercent val="0"/>
          <c:showBubbleSize val="0"/>
        </c:dLbls>
        <c:gapWidth val="444"/>
        <c:overlap val="-90"/>
        <c:axId val="898031728"/>
        <c:axId val="898032144"/>
      </c:barChart>
      <c:catAx>
        <c:axId val="8980317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fr-FR"/>
          </a:p>
        </c:txPr>
        <c:crossAx val="898032144"/>
        <c:crosses val="autoZero"/>
        <c:auto val="1"/>
        <c:lblAlgn val="ctr"/>
        <c:lblOffset val="100"/>
        <c:noMultiLvlLbl val="0"/>
      </c:catAx>
      <c:valAx>
        <c:axId val="898032144"/>
        <c:scaling>
          <c:orientation val="minMax"/>
        </c:scaling>
        <c:delete val="1"/>
        <c:axPos val="l"/>
        <c:numFmt formatCode="_-* #,##0\ &quot;€&quot;_-;\-* #,##0\ &quot;€&quot;_-;_-* &quot;-&quot;??\ &quot;€&quot;_-;_-@_-" sourceLinked="1"/>
        <c:majorTickMark val="none"/>
        <c:minorTickMark val="none"/>
        <c:tickLblPos val="nextTo"/>
        <c:crossAx val="89803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fr-FR"/>
    </a:p>
  </c:txPr>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costs of nets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'Tab_Dyn BDD C'!$O$14</c:f>
              <c:strCache>
                <c:ptCount val="1"/>
                <c:pt idx="0">
                  <c:v>GILLNETS</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'Tab_Dyn BDD C'!$P$13:$S$13</c:f>
              <c:strCache>
                <c:ptCount val="4"/>
                <c:pt idx="0">
                  <c:v>Purchase</c:v>
                </c:pt>
                <c:pt idx="1">
                  <c:v>Repair</c:v>
                </c:pt>
                <c:pt idx="2">
                  <c:v>Renewal</c:v>
                </c:pt>
                <c:pt idx="3">
                  <c:v>Lost</c:v>
                </c:pt>
              </c:strCache>
            </c:strRef>
          </c:cat>
          <c:val>
            <c:numRef>
              <c:f>'Tab_Dyn BDD C'!$P$14:$S$14</c:f>
              <c:numCache>
                <c:formatCode>_-* #,##0\ "€"_-;\-* #,##0\ "€"_-;_-* "-"??\ "€"_-;_-@_-</c:formatCode>
                <c:ptCount val="4"/>
                <c:pt idx="0">
                  <c:v>154.09090909090909</c:v>
                </c:pt>
                <c:pt idx="1">
                  <c:v>1000</c:v>
                </c:pt>
                <c:pt idx="2">
                  <c:v>9800</c:v>
                </c:pt>
                <c:pt idx="3">
                  <c:v>1190</c:v>
                </c:pt>
              </c:numCache>
            </c:numRef>
          </c:val>
          <c:extLst>
            <c:ext xmlns:c16="http://schemas.microsoft.com/office/drawing/2014/chart" uri="{C3380CC4-5D6E-409C-BE32-E72D297353CC}">
              <c16:uniqueId val="{00000000-1346-42BF-A619-ACCF9DC73328}"/>
            </c:ext>
          </c:extLst>
        </c:ser>
        <c:ser>
          <c:idx val="1"/>
          <c:order val="1"/>
          <c:tx>
            <c:strRef>
              <c:f>'Tab_Dyn BDD C'!$O$15</c:f>
              <c:strCache>
                <c:ptCount val="1"/>
                <c:pt idx="0">
                  <c:v>TRAMMEL NET</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'Tab_Dyn BDD C'!$P$13:$S$13</c:f>
              <c:strCache>
                <c:ptCount val="4"/>
                <c:pt idx="0">
                  <c:v>Purchase</c:v>
                </c:pt>
                <c:pt idx="1">
                  <c:v>Repair</c:v>
                </c:pt>
                <c:pt idx="2">
                  <c:v>Renewal</c:v>
                </c:pt>
                <c:pt idx="3">
                  <c:v>Lost</c:v>
                </c:pt>
              </c:strCache>
            </c:strRef>
          </c:cat>
          <c:val>
            <c:numRef>
              <c:f>'Tab_Dyn BDD C'!$P$15:$S$15</c:f>
              <c:numCache>
                <c:formatCode>_-* #,##0\ "€"_-;\-* #,##0\ "€"_-;_-* "-"??\ "€"_-;_-@_-</c:formatCode>
                <c:ptCount val="4"/>
                <c:pt idx="0">
                  <c:v>256.66666666666669</c:v>
                </c:pt>
                <c:pt idx="1">
                  <c:v>10500</c:v>
                </c:pt>
                <c:pt idx="2">
                  <c:v>14375</c:v>
                </c:pt>
                <c:pt idx="3">
                  <c:v>1483.3333333333333</c:v>
                </c:pt>
              </c:numCache>
            </c:numRef>
          </c:val>
          <c:extLst>
            <c:ext xmlns:c16="http://schemas.microsoft.com/office/drawing/2014/chart" uri="{C3380CC4-5D6E-409C-BE32-E72D297353CC}">
              <c16:uniqueId val="{00000001-1346-42BF-A619-ACCF9DC73328}"/>
            </c:ext>
          </c:extLst>
        </c:ser>
        <c:dLbls>
          <c:dLblPos val="outEnd"/>
          <c:showLegendKey val="0"/>
          <c:showVal val="1"/>
          <c:showCatName val="0"/>
          <c:showSerName val="0"/>
          <c:showPercent val="0"/>
          <c:showBubbleSize val="0"/>
        </c:dLbls>
        <c:gapWidth val="444"/>
        <c:overlap val="-90"/>
        <c:axId val="1331286976"/>
        <c:axId val="1331292800"/>
      </c:barChart>
      <c:catAx>
        <c:axId val="1331286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fr-FR"/>
          </a:p>
        </c:txPr>
        <c:crossAx val="1331292800"/>
        <c:crosses val="autoZero"/>
        <c:auto val="1"/>
        <c:lblAlgn val="ctr"/>
        <c:lblOffset val="100"/>
        <c:noMultiLvlLbl val="0"/>
      </c:catAx>
      <c:valAx>
        <c:axId val="1331292800"/>
        <c:scaling>
          <c:orientation val="minMax"/>
        </c:scaling>
        <c:delete val="1"/>
        <c:axPos val="l"/>
        <c:numFmt formatCode="_-* #,##0\ &quot;€&quot;_-;\-* #,##0\ &quot;€&quot;_-;_-* &quot;-&quot;??\ &quot;€&quot;_-;_-@_-" sourceLinked="1"/>
        <c:majorTickMark val="none"/>
        <c:minorTickMark val="none"/>
        <c:tickLblPos val="nextTo"/>
        <c:crossAx val="13312869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fr-FR"/>
    </a:p>
  </c:txPr>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1188562863"/>
        <c:axId val="1188563695"/>
      </c:barChart>
      <c:catAx>
        <c:axId val="118856286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88563695"/>
        <c:crosses val="autoZero"/>
        <c:auto val="1"/>
        <c:lblAlgn val="ctr"/>
        <c:lblOffset val="100"/>
        <c:noMultiLvlLbl val="0"/>
      </c:catAx>
      <c:valAx>
        <c:axId val="1188563695"/>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88562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Awareness of any regulations related to the management of used fishing gears / age of the respondant</a:t>
            </a:r>
          </a:p>
        </c:rich>
      </c:tx>
      <c:layout>
        <c:manualLayout>
          <c:xMode val="edge"/>
          <c:yMode val="edge"/>
          <c:x val="1.0214638400475514E-2"/>
          <c:y val="1.0026541386654883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'Tab_Dyn BDD EPU'!$K$30</c:f>
              <c:strCache>
                <c:ptCount val="1"/>
                <c:pt idx="0">
                  <c:v>Yes</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'Tab_Dyn BDD EPU'!$I$31:$I$37</c:f>
              <c:strCache>
                <c:ptCount val="7"/>
                <c:pt idx="0">
                  <c:v>Under 18</c:v>
                </c:pt>
                <c:pt idx="1">
                  <c:v>18-24</c:v>
                </c:pt>
                <c:pt idx="2">
                  <c:v>25-34</c:v>
                </c:pt>
                <c:pt idx="3">
                  <c:v>35-44</c:v>
                </c:pt>
                <c:pt idx="4">
                  <c:v>45-54</c:v>
                </c:pt>
                <c:pt idx="5">
                  <c:v>55-64</c:v>
                </c:pt>
                <c:pt idx="6">
                  <c:v>65+</c:v>
                </c:pt>
              </c:strCache>
            </c:strRef>
          </c:cat>
          <c:val>
            <c:numRef>
              <c:f>'Tab_Dyn BDD EPU'!$K$31:$K$37</c:f>
              <c:numCache>
                <c:formatCode>0%</c:formatCode>
                <c:ptCount val="7"/>
                <c:pt idx="0">
                  <c:v>0.4</c:v>
                </c:pt>
                <c:pt idx="1">
                  <c:v>0.33333333333333331</c:v>
                </c:pt>
                <c:pt idx="2">
                  <c:v>0.21052631578947367</c:v>
                </c:pt>
                <c:pt idx="3">
                  <c:v>0.14285714285714285</c:v>
                </c:pt>
                <c:pt idx="4">
                  <c:v>0.14285714285714285</c:v>
                </c:pt>
                <c:pt idx="5">
                  <c:v>0.22222222222222221</c:v>
                </c:pt>
                <c:pt idx="6">
                  <c:v>0.22222222222222221</c:v>
                </c:pt>
              </c:numCache>
            </c:numRef>
          </c:val>
          <c:extLst>
            <c:ext xmlns:c16="http://schemas.microsoft.com/office/drawing/2014/chart" uri="{C3380CC4-5D6E-409C-BE32-E72D297353CC}">
              <c16:uniqueId val="{00000006-7327-439D-AA67-40007F082A09}"/>
            </c:ext>
          </c:extLst>
        </c:ser>
        <c:ser>
          <c:idx val="1"/>
          <c:order val="1"/>
          <c:tx>
            <c:strRef>
              <c:f>'Tab_Dyn BDD EPU'!$L$30</c:f>
              <c:strCache>
                <c:ptCount val="1"/>
                <c:pt idx="0">
                  <c:v>No</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'Tab_Dyn BDD EPU'!$M$31:$M$37</c:f>
              <c:numCache>
                <c:formatCode>0%</c:formatCode>
                <c:ptCount val="7"/>
                <c:pt idx="0">
                  <c:v>0.6</c:v>
                </c:pt>
                <c:pt idx="1">
                  <c:v>0.66666666666666663</c:v>
                </c:pt>
                <c:pt idx="2">
                  <c:v>0.76315789473684215</c:v>
                </c:pt>
                <c:pt idx="3">
                  <c:v>0.8571428571428571</c:v>
                </c:pt>
                <c:pt idx="4">
                  <c:v>0.8571428571428571</c:v>
                </c:pt>
                <c:pt idx="5">
                  <c:v>0.77777777777777779</c:v>
                </c:pt>
                <c:pt idx="6">
                  <c:v>0.77777777777777779</c:v>
                </c:pt>
              </c:numCache>
            </c:numRef>
          </c:val>
          <c:extLst>
            <c:ext xmlns:c16="http://schemas.microsoft.com/office/drawing/2014/chart" uri="{C3380CC4-5D6E-409C-BE32-E72D297353CC}">
              <c16:uniqueId val="{00000008-7327-439D-AA67-40007F082A09}"/>
            </c:ext>
          </c:extLst>
        </c:ser>
        <c:dLbls>
          <c:dLblPos val="outEnd"/>
          <c:showLegendKey val="0"/>
          <c:showVal val="1"/>
          <c:showCatName val="0"/>
          <c:showSerName val="0"/>
          <c:showPercent val="0"/>
          <c:showBubbleSize val="0"/>
        </c:dLbls>
        <c:gapWidth val="444"/>
        <c:overlap val="-90"/>
        <c:axId val="1009261455"/>
        <c:axId val="1009268527"/>
      </c:barChart>
      <c:catAx>
        <c:axId val="10092614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fr-FR"/>
          </a:p>
        </c:txPr>
        <c:crossAx val="1009268527"/>
        <c:crosses val="autoZero"/>
        <c:auto val="1"/>
        <c:lblAlgn val="ctr"/>
        <c:lblOffset val="100"/>
        <c:noMultiLvlLbl val="0"/>
      </c:catAx>
      <c:valAx>
        <c:axId val="1009268527"/>
        <c:scaling>
          <c:orientation val="minMax"/>
        </c:scaling>
        <c:delete val="1"/>
        <c:axPos val="l"/>
        <c:numFmt formatCode="0%" sourceLinked="1"/>
        <c:majorTickMark val="none"/>
        <c:minorTickMark val="none"/>
        <c:tickLblPos val="nextTo"/>
        <c:crossAx val="1009261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extLst/>
  </c:chart>
  <c:spPr>
    <a:solidFill>
      <a:schemeClr val="lt1"/>
    </a:solidFill>
    <a:ln w="9525" cap="flat" cmpd="sng" algn="ctr">
      <a:solidFill>
        <a:schemeClr val="tx1">
          <a:lumMod val="15000"/>
          <a:lumOff val="85000"/>
        </a:schemeClr>
      </a:solidFill>
      <a:round/>
    </a:ln>
    <a:effectLst/>
  </c:spPr>
  <c:txPr>
    <a:bodyPr/>
    <a:lstStyle/>
    <a:p>
      <a:pPr>
        <a:defRPr/>
      </a:pPr>
      <a:endParaRPr lang="fr-FR"/>
    </a:p>
  </c:txPr>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800" b="1" i="0" cap="all" baseline="0">
                <a:effectLst/>
              </a:rPr>
              <a:t>Awareness of any regulations related to the management of used fishing gears / age of the respondant</a:t>
            </a:r>
            <a:endParaRPr lang="fr-FR">
              <a:effectLst/>
            </a:endParaRPr>
          </a:p>
        </c:rich>
      </c:tx>
      <c:layout>
        <c:manualLayout>
          <c:xMode val="edge"/>
          <c:yMode val="edge"/>
          <c:x val="1.3645064260322673E-2"/>
          <c:y val="1.0482180293501049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'Tab_Dyn BDD EPU'!$I$89</c:f>
              <c:strCache>
                <c:ptCount val="1"/>
                <c:pt idx="0">
                  <c:v>Young generation</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'Tab_Dyn BDD EPU'!$J$88:$K$88</c:f>
              <c:strCache>
                <c:ptCount val="2"/>
                <c:pt idx="0">
                  <c:v>Yes</c:v>
                </c:pt>
                <c:pt idx="1">
                  <c:v>No</c:v>
                </c:pt>
              </c:strCache>
            </c:strRef>
          </c:cat>
          <c:val>
            <c:numRef>
              <c:f>'Tab_Dyn BDD EPU'!$J$89:$K$89</c:f>
              <c:numCache>
                <c:formatCode>0%</c:formatCode>
                <c:ptCount val="2"/>
                <c:pt idx="0">
                  <c:v>0.27692307692307694</c:v>
                </c:pt>
                <c:pt idx="1">
                  <c:v>0.76237623762376239</c:v>
                </c:pt>
              </c:numCache>
            </c:numRef>
          </c:val>
          <c:extLst>
            <c:ext xmlns:c16="http://schemas.microsoft.com/office/drawing/2014/chart" uri="{C3380CC4-5D6E-409C-BE32-E72D297353CC}">
              <c16:uniqueId val="{00000000-6905-49F2-ADB7-0C7229A37CB3}"/>
            </c:ext>
          </c:extLst>
        </c:ser>
        <c:ser>
          <c:idx val="1"/>
          <c:order val="1"/>
          <c:tx>
            <c:strRef>
              <c:f>'Tab_Dyn BDD EPU'!$I$90</c:f>
              <c:strCache>
                <c:ptCount val="1"/>
                <c:pt idx="0">
                  <c:v>Old generation</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'Tab_Dyn BDD EPU'!$J$88:$K$88</c:f>
              <c:strCache>
                <c:ptCount val="2"/>
                <c:pt idx="0">
                  <c:v>Yes</c:v>
                </c:pt>
                <c:pt idx="1">
                  <c:v>No</c:v>
                </c:pt>
              </c:strCache>
            </c:strRef>
          </c:cat>
          <c:val>
            <c:numRef>
              <c:f>'Tab_Dyn BDD EPU'!$J$90:$K$90</c:f>
              <c:numCache>
                <c:formatCode>0%</c:formatCode>
                <c:ptCount val="2"/>
                <c:pt idx="0">
                  <c:v>0.16049382716049382</c:v>
                </c:pt>
                <c:pt idx="1">
                  <c:v>0.83950617283950613</c:v>
                </c:pt>
              </c:numCache>
            </c:numRef>
          </c:val>
          <c:extLst>
            <c:ext xmlns:c16="http://schemas.microsoft.com/office/drawing/2014/chart" uri="{C3380CC4-5D6E-409C-BE32-E72D297353CC}">
              <c16:uniqueId val="{00000001-6905-49F2-ADB7-0C7229A37CB3}"/>
            </c:ext>
          </c:extLst>
        </c:ser>
        <c:dLbls>
          <c:dLblPos val="outEnd"/>
          <c:showLegendKey val="0"/>
          <c:showVal val="1"/>
          <c:showCatName val="0"/>
          <c:showSerName val="0"/>
          <c:showPercent val="0"/>
          <c:showBubbleSize val="0"/>
        </c:dLbls>
        <c:gapWidth val="444"/>
        <c:overlap val="-90"/>
        <c:axId val="1605373520"/>
        <c:axId val="1605370192"/>
      </c:barChart>
      <c:catAx>
        <c:axId val="1605373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fr-FR"/>
          </a:p>
        </c:txPr>
        <c:crossAx val="1605370192"/>
        <c:crosses val="autoZero"/>
        <c:auto val="1"/>
        <c:lblAlgn val="ctr"/>
        <c:lblOffset val="100"/>
        <c:noMultiLvlLbl val="0"/>
      </c:catAx>
      <c:valAx>
        <c:axId val="1605370192"/>
        <c:scaling>
          <c:orientation val="minMax"/>
        </c:scaling>
        <c:delete val="1"/>
        <c:axPos val="l"/>
        <c:numFmt formatCode="0%" sourceLinked="1"/>
        <c:majorTickMark val="none"/>
        <c:minorTickMark val="none"/>
        <c:tickLblPos val="nextTo"/>
        <c:crossAx val="160537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fr-FR"/>
    </a:p>
  </c:txPr>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735727503"/>
        <c:axId val="735729583"/>
      </c:barChart>
      <c:catAx>
        <c:axId val="73572750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35729583"/>
        <c:crosses val="autoZero"/>
        <c:auto val="1"/>
        <c:lblAlgn val="ctr"/>
        <c:lblOffset val="100"/>
        <c:noMultiLvlLbl val="0"/>
      </c:catAx>
      <c:valAx>
        <c:axId val="735729583"/>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35727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1" i="0" u="none" strike="noStrike" kern="1200" cap="all" spc="150" baseline="0">
                <a:solidFill>
                  <a:sysClr val="windowText" lastClr="000000">
                    <a:lumMod val="50000"/>
                    <a:lumOff val="50000"/>
                  </a:sysClr>
                </a:solidFill>
                <a:latin typeface="+mn-lt"/>
                <a:ea typeface="+mn-ea"/>
                <a:cs typeface="+mn-cs"/>
              </a:defRPr>
            </a:pPr>
            <a:r>
              <a:rPr lang="en-US" sz="1400" b="1" i="0" u="none" strike="noStrike" kern="1200" cap="all" spc="150" baseline="0">
                <a:solidFill>
                  <a:sysClr val="windowText" lastClr="000000">
                    <a:lumMod val="50000"/>
                    <a:lumOff val="50000"/>
                  </a:sysClr>
                </a:solidFill>
                <a:latin typeface="+mn-lt"/>
                <a:ea typeface="+mn-ea"/>
                <a:cs typeface="+mn-cs"/>
              </a:rPr>
              <a:t>Awareness of any regulations related to the management of used fishing gears / age of the respondant</a:t>
            </a:r>
          </a:p>
        </c:rich>
      </c:tx>
      <c:layout>
        <c:manualLayout>
          <c:xMode val="edge"/>
          <c:yMode val="edge"/>
          <c:x val="1.0214638400475514E-2"/>
          <c:y val="1.0026541386654883E-2"/>
        </c:manualLayout>
      </c:layout>
      <c:overlay val="0"/>
      <c:spPr>
        <a:noFill/>
        <a:ln>
          <a:noFill/>
        </a:ln>
        <a:effectLst/>
      </c:spPr>
      <c:txPr>
        <a:bodyPr rot="0" spcFirstLastPara="1" vertOverflow="ellipsis" vert="horz" wrap="square" anchor="ctr" anchorCtr="1"/>
        <a:lstStyle/>
        <a:p>
          <a:pPr>
            <a:defRPr lang="en-US" sz="1400" b="1" i="0" u="none" strike="noStrike" kern="1200" cap="all" spc="150" baseline="0">
              <a:solidFill>
                <a:sysClr val="windowText" lastClr="000000">
                  <a:lumMod val="50000"/>
                  <a:lumOff val="50000"/>
                </a:sysClr>
              </a:solidFill>
              <a:latin typeface="+mn-lt"/>
              <a:ea typeface="+mn-ea"/>
              <a:cs typeface="+mn-cs"/>
            </a:defRPr>
          </a:pPr>
          <a:endParaRPr lang="fr-FR"/>
        </a:p>
      </c:txPr>
    </c:title>
    <c:autoTitleDeleted val="0"/>
    <c:plotArea>
      <c:layout/>
      <c:barChart>
        <c:barDir val="col"/>
        <c:grouping val="clustered"/>
        <c:varyColors val="0"/>
        <c:ser>
          <c:idx val="0"/>
          <c:order val="0"/>
          <c:tx>
            <c:strRef>
              <c:f>'Tab_Dyn BDD EPU'!$K$30</c:f>
              <c:strCache>
                <c:ptCount val="1"/>
                <c:pt idx="0">
                  <c:v>Yes</c:v>
                </c:pt>
              </c:strCache>
            </c:strRef>
          </c:tx>
          <c:spPr>
            <a:solidFill>
              <a:schemeClr val="accent1"/>
            </a:solidFill>
            <a:ln>
              <a:noFill/>
            </a:ln>
            <a:effectLst/>
          </c:spPr>
          <c:invertIfNegative val="0"/>
          <c:cat>
            <c:strRef>
              <c:f>'Tab_Dyn BDD EPU'!$I$31:$I$37</c:f>
              <c:strCache>
                <c:ptCount val="7"/>
                <c:pt idx="0">
                  <c:v>Under 18</c:v>
                </c:pt>
                <c:pt idx="1">
                  <c:v>18-24</c:v>
                </c:pt>
                <c:pt idx="2">
                  <c:v>25-34</c:v>
                </c:pt>
                <c:pt idx="3">
                  <c:v>35-44</c:v>
                </c:pt>
                <c:pt idx="4">
                  <c:v>45-54</c:v>
                </c:pt>
                <c:pt idx="5">
                  <c:v>55-64</c:v>
                </c:pt>
                <c:pt idx="6">
                  <c:v>65+</c:v>
                </c:pt>
              </c:strCache>
            </c:strRef>
          </c:cat>
          <c:val>
            <c:numRef>
              <c:f>'Tab_Dyn BDD EPU'!$K$31:$K$37</c:f>
              <c:numCache>
                <c:formatCode>0%</c:formatCode>
                <c:ptCount val="7"/>
                <c:pt idx="0">
                  <c:v>0.4</c:v>
                </c:pt>
                <c:pt idx="1">
                  <c:v>0.33333333333333331</c:v>
                </c:pt>
                <c:pt idx="2">
                  <c:v>0.21052631578947367</c:v>
                </c:pt>
                <c:pt idx="3">
                  <c:v>0.14285714285714285</c:v>
                </c:pt>
                <c:pt idx="4">
                  <c:v>0.14285714285714285</c:v>
                </c:pt>
                <c:pt idx="5">
                  <c:v>0.22222222222222221</c:v>
                </c:pt>
                <c:pt idx="6">
                  <c:v>0.22222222222222221</c:v>
                </c:pt>
              </c:numCache>
            </c:numRef>
          </c:val>
          <c:extLst>
            <c:ext xmlns:c16="http://schemas.microsoft.com/office/drawing/2014/chart" uri="{C3380CC4-5D6E-409C-BE32-E72D297353CC}">
              <c16:uniqueId val="{00000000-2823-434F-9F8C-9D27742E63F7}"/>
            </c:ext>
          </c:extLst>
        </c:ser>
        <c:ser>
          <c:idx val="1"/>
          <c:order val="1"/>
          <c:tx>
            <c:strRef>
              <c:f>'Tab_Dyn BDD EPU'!$L$30</c:f>
              <c:strCache>
                <c:ptCount val="1"/>
                <c:pt idx="0">
                  <c:v>No</c:v>
                </c:pt>
              </c:strCache>
            </c:strRef>
          </c:tx>
          <c:spPr>
            <a:solidFill>
              <a:schemeClr val="accent2"/>
            </a:solidFill>
            <a:ln>
              <a:noFill/>
            </a:ln>
            <a:effectLst/>
          </c:spPr>
          <c:invertIfNegative val="0"/>
          <c:val>
            <c:numRef>
              <c:f>'Tab_Dyn BDD EPU'!$M$31:$M$37</c:f>
              <c:numCache>
                <c:formatCode>0%</c:formatCode>
                <c:ptCount val="7"/>
                <c:pt idx="0">
                  <c:v>0.6</c:v>
                </c:pt>
                <c:pt idx="1">
                  <c:v>0.66666666666666663</c:v>
                </c:pt>
                <c:pt idx="2">
                  <c:v>0.76315789473684215</c:v>
                </c:pt>
                <c:pt idx="3">
                  <c:v>0.8571428571428571</c:v>
                </c:pt>
                <c:pt idx="4">
                  <c:v>0.8571428571428571</c:v>
                </c:pt>
                <c:pt idx="5">
                  <c:v>0.77777777777777779</c:v>
                </c:pt>
                <c:pt idx="6">
                  <c:v>0.77777777777777779</c:v>
                </c:pt>
              </c:numCache>
            </c:numRef>
          </c:val>
          <c:extLst>
            <c:ext xmlns:c16="http://schemas.microsoft.com/office/drawing/2014/chart" uri="{C3380CC4-5D6E-409C-BE32-E72D297353CC}">
              <c16:uniqueId val="{00000001-2823-434F-9F8C-9D27742E63F7}"/>
            </c:ext>
          </c:extLst>
        </c:ser>
        <c:dLbls>
          <c:showLegendKey val="0"/>
          <c:showVal val="0"/>
          <c:showCatName val="0"/>
          <c:showSerName val="0"/>
          <c:showPercent val="0"/>
          <c:showBubbleSize val="0"/>
        </c:dLbls>
        <c:gapWidth val="219"/>
        <c:overlap val="-27"/>
        <c:axId val="1009261455"/>
        <c:axId val="1009268527"/>
      </c:barChart>
      <c:catAx>
        <c:axId val="100926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09268527"/>
        <c:crosses val="autoZero"/>
        <c:auto val="1"/>
        <c:lblAlgn val="ctr"/>
        <c:lblOffset val="100"/>
        <c:noMultiLvlLbl val="0"/>
      </c:catAx>
      <c:valAx>
        <c:axId val="100926852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092614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1" i="0" u="none" strike="noStrike" kern="1200" cap="all" spc="150" baseline="0">
                <a:solidFill>
                  <a:sysClr val="windowText" lastClr="000000">
                    <a:lumMod val="50000"/>
                    <a:lumOff val="50000"/>
                  </a:sysClr>
                </a:solidFill>
                <a:latin typeface="+mn-lt"/>
                <a:ea typeface="+mn-ea"/>
                <a:cs typeface="+mn-cs"/>
              </a:rPr>
              <a:t>Awareness of any regulations related to the management of used fishing gears / profession of the respondant</a:t>
            </a:r>
          </a:p>
        </c:rich>
      </c:tx>
      <c:layout>
        <c:manualLayout>
          <c:xMode val="edge"/>
          <c:yMode val="edge"/>
          <c:x val="8.643449111986428E-3"/>
          <c:y val="1.6624171763909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'Tab_Dyn BDD EPU'!$J$49</c:f>
              <c:strCache>
                <c:ptCount val="1"/>
                <c:pt idx="0">
                  <c:v>Yes</c:v>
                </c:pt>
              </c:strCache>
            </c:strRef>
          </c:tx>
          <c:spPr>
            <a:solidFill>
              <a:schemeClr val="accent1"/>
            </a:solidFill>
            <a:ln>
              <a:noFill/>
            </a:ln>
            <a:effectLst/>
          </c:spPr>
          <c:invertIfNegative val="0"/>
          <c:cat>
            <c:strRef>
              <c:f>'Tab_Dyn BDD EPU'!$I$50:$I$54</c:f>
              <c:strCache>
                <c:ptCount val="5"/>
                <c:pt idx="0">
                  <c:v>Owner &amp; Skipper</c:v>
                </c:pt>
                <c:pt idx="1">
                  <c:v>Owner</c:v>
                </c:pt>
                <c:pt idx="2">
                  <c:v>Skipper</c:v>
                </c:pt>
                <c:pt idx="3">
                  <c:v>Crewman</c:v>
                </c:pt>
                <c:pt idx="4">
                  <c:v>Other</c:v>
                </c:pt>
              </c:strCache>
            </c:strRef>
          </c:cat>
          <c:val>
            <c:numRef>
              <c:f>'Tab_Dyn BDD EPU'!$J$50:$J$54</c:f>
              <c:numCache>
                <c:formatCode>0%</c:formatCode>
                <c:ptCount val="5"/>
                <c:pt idx="0">
                  <c:v>0.20792079207920791</c:v>
                </c:pt>
                <c:pt idx="1">
                  <c:v>0</c:v>
                </c:pt>
                <c:pt idx="2">
                  <c:v>9.5238095238095233E-2</c:v>
                </c:pt>
                <c:pt idx="3">
                  <c:v>0.42857142857142855</c:v>
                </c:pt>
                <c:pt idx="4">
                  <c:v>0.375</c:v>
                </c:pt>
              </c:numCache>
            </c:numRef>
          </c:val>
          <c:extLst>
            <c:ext xmlns:c16="http://schemas.microsoft.com/office/drawing/2014/chart" uri="{C3380CC4-5D6E-409C-BE32-E72D297353CC}">
              <c16:uniqueId val="{00000000-491F-449C-BA45-B9B7CC1920C8}"/>
            </c:ext>
          </c:extLst>
        </c:ser>
        <c:ser>
          <c:idx val="1"/>
          <c:order val="1"/>
          <c:tx>
            <c:strRef>
              <c:f>'Tab_Dyn BDD EPU'!$K$49</c:f>
              <c:strCache>
                <c:ptCount val="1"/>
                <c:pt idx="0">
                  <c:v>No</c:v>
                </c:pt>
              </c:strCache>
            </c:strRef>
          </c:tx>
          <c:spPr>
            <a:solidFill>
              <a:schemeClr val="accent2"/>
            </a:solidFill>
            <a:ln>
              <a:noFill/>
            </a:ln>
            <a:effectLst/>
          </c:spPr>
          <c:invertIfNegative val="0"/>
          <c:cat>
            <c:strRef>
              <c:f>'Tab_Dyn BDD EPU'!$I$50:$I$54</c:f>
              <c:strCache>
                <c:ptCount val="5"/>
                <c:pt idx="0">
                  <c:v>Owner &amp; Skipper</c:v>
                </c:pt>
                <c:pt idx="1">
                  <c:v>Owner</c:v>
                </c:pt>
                <c:pt idx="2">
                  <c:v>Skipper</c:v>
                </c:pt>
                <c:pt idx="3">
                  <c:v>Crewman</c:v>
                </c:pt>
                <c:pt idx="4">
                  <c:v>Other</c:v>
                </c:pt>
              </c:strCache>
            </c:strRef>
          </c:cat>
          <c:val>
            <c:numRef>
              <c:f>'Tab_Dyn BDD EPU'!$K$50:$K$54</c:f>
              <c:numCache>
                <c:formatCode>0%</c:formatCode>
                <c:ptCount val="5"/>
                <c:pt idx="0">
                  <c:v>0.7722772277227723</c:v>
                </c:pt>
                <c:pt idx="1">
                  <c:v>1</c:v>
                </c:pt>
                <c:pt idx="2">
                  <c:v>0.90476190476190477</c:v>
                </c:pt>
                <c:pt idx="3">
                  <c:v>0.5</c:v>
                </c:pt>
                <c:pt idx="4">
                  <c:v>0.625</c:v>
                </c:pt>
              </c:numCache>
            </c:numRef>
          </c:val>
          <c:extLst>
            <c:ext xmlns:c16="http://schemas.microsoft.com/office/drawing/2014/chart" uri="{C3380CC4-5D6E-409C-BE32-E72D297353CC}">
              <c16:uniqueId val="{00000001-491F-449C-BA45-B9B7CC1920C8}"/>
            </c:ext>
          </c:extLst>
        </c:ser>
        <c:dLbls>
          <c:showLegendKey val="0"/>
          <c:showVal val="0"/>
          <c:showCatName val="0"/>
          <c:showSerName val="0"/>
          <c:showPercent val="0"/>
          <c:showBubbleSize val="0"/>
        </c:dLbls>
        <c:gapWidth val="219"/>
        <c:overlap val="-27"/>
        <c:axId val="1062011487"/>
        <c:axId val="1062007327"/>
      </c:barChart>
      <c:catAx>
        <c:axId val="1062011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62007327"/>
        <c:crosses val="autoZero"/>
        <c:auto val="1"/>
        <c:lblAlgn val="ctr"/>
        <c:lblOffset val="100"/>
        <c:noMultiLvlLbl val="0"/>
      </c:catAx>
      <c:valAx>
        <c:axId val="1062007327"/>
        <c:scaling>
          <c:orientation val="minMax"/>
          <c:max val="1"/>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62011487"/>
        <c:crosses val="autoZero"/>
        <c:crossBetween val="between"/>
      </c:valAx>
      <c:spPr>
        <a:noFill/>
        <a:ln>
          <a:noFill/>
        </a:ln>
        <a:effectLst/>
      </c:spPr>
    </c:plotArea>
    <c:legend>
      <c:legendPos val="b"/>
      <c:legendEntry>
        <c:idx val="0"/>
        <c:txPr>
          <a:bodyPr rot="0" spcFirstLastPara="1" vertOverflow="ellipsis" vert="horz" wrap="square" anchor="ctr" anchorCtr="1"/>
          <a:lstStyle/>
          <a:p>
            <a:pPr algn="ctr" rtl="0">
              <a:defRPr lang="en-US" sz="900" b="0" i="0" u="none" strike="noStrike" kern="1200" baseline="0">
                <a:solidFill>
                  <a:schemeClr val="tx1">
                    <a:lumMod val="65000"/>
                    <a:lumOff val="35000"/>
                  </a:schemeClr>
                </a:solidFill>
                <a:latin typeface="+mn-lt"/>
                <a:ea typeface="+mn-ea"/>
                <a:cs typeface="+mn-cs"/>
              </a:defRPr>
            </a:pPr>
            <a:endParaRPr lang="fr-FR"/>
          </a:p>
        </c:txPr>
      </c:legendEntry>
      <c:legendEntry>
        <c:idx val="1"/>
        <c:txPr>
          <a:bodyPr rot="0" spcFirstLastPara="1" vertOverflow="ellipsis" vert="horz" wrap="square" anchor="ctr" anchorCtr="1"/>
          <a:lstStyle/>
          <a:p>
            <a:pPr algn="ctr" rtl="0">
              <a:defRPr lang="en-US" sz="900" b="0" i="0" u="none" strike="noStrike" kern="1200" baseline="0">
                <a:solidFill>
                  <a:schemeClr val="tx1">
                    <a:lumMod val="65000"/>
                    <a:lumOff val="35000"/>
                  </a:schemeClr>
                </a:solidFill>
                <a:latin typeface="+mn-lt"/>
                <a:ea typeface="+mn-ea"/>
                <a:cs typeface="+mn-cs"/>
              </a:defRPr>
            </a:pPr>
            <a:endParaRPr lang="fr-FR"/>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fr-FR" sz="1400" b="1" i="0" u="none" strike="noStrike" kern="1200" cap="all" spc="150" baseline="0">
                <a:solidFill>
                  <a:sysClr val="windowText" lastClr="000000">
                    <a:lumMod val="50000"/>
                    <a:lumOff val="50000"/>
                  </a:sysClr>
                </a:solidFill>
                <a:latin typeface="+mn-lt"/>
                <a:ea typeface="+mn-ea"/>
                <a:cs typeface="+mn-cs"/>
              </a:defRPr>
            </a:pPr>
            <a:r>
              <a:rPr lang="fr-FR" sz="1400" b="1" i="0" u="none" strike="noStrike" kern="1200" cap="all" spc="150" baseline="0">
                <a:solidFill>
                  <a:sysClr val="windowText" lastClr="000000">
                    <a:lumMod val="50000"/>
                    <a:lumOff val="50000"/>
                  </a:sysClr>
                </a:solidFill>
                <a:latin typeface="+mn-lt"/>
                <a:ea typeface="+mn-ea"/>
                <a:cs typeface="+mn-cs"/>
              </a:rPr>
              <a:t>Awareness of any regulations related to the management of used fishing gear / country</a:t>
            </a:r>
          </a:p>
        </c:rich>
      </c:tx>
      <c:layout>
        <c:manualLayout>
          <c:xMode val="edge"/>
          <c:yMode val="edge"/>
          <c:x val="1.9357211117841038E-2"/>
          <c:y val="4.1909592429213629E-3"/>
        </c:manualLayout>
      </c:layout>
      <c:overlay val="0"/>
      <c:spPr>
        <a:noFill/>
        <a:ln>
          <a:noFill/>
        </a:ln>
        <a:effectLst/>
      </c:spPr>
      <c:txPr>
        <a:bodyPr rot="0" spcFirstLastPara="1" vertOverflow="ellipsis" vert="horz" wrap="square" anchor="ctr" anchorCtr="1"/>
        <a:lstStyle/>
        <a:p>
          <a:pPr algn="ctr" rtl="0">
            <a:defRPr lang="fr-FR" sz="1400" b="1" i="0" u="none" strike="noStrike" kern="1200" cap="all" spc="150" baseline="0">
              <a:solidFill>
                <a:sysClr val="windowText" lastClr="000000">
                  <a:lumMod val="50000"/>
                  <a:lumOff val="50000"/>
                </a:sysClr>
              </a:solidFill>
              <a:latin typeface="+mn-lt"/>
              <a:ea typeface="+mn-ea"/>
              <a:cs typeface="+mn-cs"/>
            </a:defRPr>
          </a:pPr>
          <a:endParaRPr lang="fr-FR"/>
        </a:p>
      </c:txPr>
    </c:title>
    <c:autoTitleDeleted val="0"/>
    <c:plotArea>
      <c:layout/>
      <c:barChart>
        <c:barDir val="col"/>
        <c:grouping val="clustered"/>
        <c:varyColors val="0"/>
        <c:ser>
          <c:idx val="0"/>
          <c:order val="0"/>
          <c:tx>
            <c:strRef>
              <c:f>'Tab_Dyn BDD EPU'!$J$57</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'Tab_Dyn BDD EPU'!$I$58:$I$59</c:f>
              <c:strCache>
                <c:ptCount val="2"/>
                <c:pt idx="0">
                  <c:v>FR</c:v>
                </c:pt>
                <c:pt idx="1">
                  <c:v>EN</c:v>
                </c:pt>
              </c:strCache>
            </c:strRef>
          </c:cat>
          <c:val>
            <c:numRef>
              <c:f>'Tab_Dyn BDD EPU'!$J$58:$J$59</c:f>
              <c:numCache>
                <c:formatCode>0%</c:formatCode>
                <c:ptCount val="2"/>
                <c:pt idx="0">
                  <c:v>0.21359223300970873</c:v>
                </c:pt>
                <c:pt idx="1">
                  <c:v>0.21276595744680851</c:v>
                </c:pt>
              </c:numCache>
            </c:numRef>
          </c:val>
          <c:extLst>
            <c:ext xmlns:c16="http://schemas.microsoft.com/office/drawing/2014/chart" uri="{C3380CC4-5D6E-409C-BE32-E72D297353CC}">
              <c16:uniqueId val="{00000000-A3D6-4F22-85A8-7D8E1B7545FC}"/>
            </c:ext>
          </c:extLst>
        </c:ser>
        <c:ser>
          <c:idx val="1"/>
          <c:order val="1"/>
          <c:tx>
            <c:strRef>
              <c:f>'Tab_Dyn BDD EPU'!$K$57</c:f>
              <c:strCache>
                <c:ptCount val="1"/>
                <c:pt idx="0">
                  <c:v>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'Tab_Dyn BDD EPU'!$I$58:$I$59</c:f>
              <c:strCache>
                <c:ptCount val="2"/>
                <c:pt idx="0">
                  <c:v>FR</c:v>
                </c:pt>
                <c:pt idx="1">
                  <c:v>EN</c:v>
                </c:pt>
              </c:strCache>
            </c:strRef>
          </c:cat>
          <c:val>
            <c:numRef>
              <c:f>'Tab_Dyn BDD EPU'!$K$58:$K$59</c:f>
              <c:numCache>
                <c:formatCode>0%</c:formatCode>
                <c:ptCount val="2"/>
                <c:pt idx="0">
                  <c:v>0.75728155339805825</c:v>
                </c:pt>
                <c:pt idx="1">
                  <c:v>0.78723404255319152</c:v>
                </c:pt>
              </c:numCache>
            </c:numRef>
          </c:val>
          <c:extLst>
            <c:ext xmlns:c16="http://schemas.microsoft.com/office/drawing/2014/chart" uri="{C3380CC4-5D6E-409C-BE32-E72D297353CC}">
              <c16:uniqueId val="{00000001-A3D6-4F22-85A8-7D8E1B7545FC}"/>
            </c:ext>
          </c:extLst>
        </c:ser>
        <c:dLbls>
          <c:dLblPos val="outEnd"/>
          <c:showLegendKey val="0"/>
          <c:showVal val="1"/>
          <c:showCatName val="0"/>
          <c:showSerName val="0"/>
          <c:showPercent val="0"/>
          <c:showBubbleSize val="0"/>
        </c:dLbls>
        <c:gapWidth val="219"/>
        <c:overlap val="-27"/>
        <c:axId val="885445215"/>
        <c:axId val="885452703"/>
      </c:barChart>
      <c:catAx>
        <c:axId val="885445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85452703"/>
        <c:crosses val="autoZero"/>
        <c:auto val="1"/>
        <c:lblAlgn val="ctr"/>
        <c:lblOffset val="100"/>
        <c:noMultiLvlLbl val="0"/>
      </c:catAx>
      <c:valAx>
        <c:axId val="88545270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85445215"/>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lang="en-US" sz="900" b="0" i="0" u="none" strike="noStrike" kern="1200" cap="all" spc="150" baseline="0">
                <a:solidFill>
                  <a:sysClr val="windowText" lastClr="000000">
                    <a:lumMod val="50000"/>
                    <a:lumOff val="50000"/>
                  </a:sysClr>
                </a:solidFill>
                <a:latin typeface="+mn-lt"/>
                <a:ea typeface="+mn-ea"/>
                <a:cs typeface="+mn-cs"/>
              </a:defRPr>
            </a:pPr>
            <a:endParaRPr lang="fr-FR"/>
          </a:p>
        </c:txPr>
      </c:legendEntry>
      <c:legendEntry>
        <c:idx val="1"/>
        <c:txPr>
          <a:bodyPr rot="0" spcFirstLastPara="1" vertOverflow="ellipsis" vert="horz" wrap="square" anchor="ctr" anchorCtr="1"/>
          <a:lstStyle/>
          <a:p>
            <a:pPr>
              <a:defRPr lang="en-US" sz="900" b="0" i="0" u="none" strike="noStrike" kern="1200" cap="all" spc="150" baseline="0">
                <a:solidFill>
                  <a:sysClr val="windowText" lastClr="000000">
                    <a:lumMod val="50000"/>
                    <a:lumOff val="50000"/>
                  </a:sysClr>
                </a:solidFill>
                <a:latin typeface="+mn-lt"/>
                <a:ea typeface="+mn-ea"/>
                <a:cs typeface="+mn-cs"/>
              </a:defRPr>
            </a:pPr>
            <a:endParaRPr lang="fr-FR"/>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680" b="1" i="0" u="none" strike="noStrike" kern="1200" cap="all" spc="150" baseline="0">
                <a:solidFill>
                  <a:sysClr val="windowText" lastClr="000000">
                    <a:lumMod val="50000"/>
                    <a:lumOff val="50000"/>
                  </a:sysClr>
                </a:solidFill>
                <a:latin typeface="+mn-lt"/>
                <a:ea typeface="+mn-ea"/>
                <a:cs typeface="+mn-cs"/>
              </a:defRPr>
            </a:pPr>
            <a:r>
              <a:rPr lang="fr-FR" sz="1400"/>
              <a:t>Would you be in favour of setting up a selective sorting system for your used fishing gear, and the creation of a</a:t>
            </a:r>
          </a:p>
          <a:p>
            <a:pPr>
              <a:defRPr/>
            </a:pPr>
            <a:r>
              <a:rPr lang="fr-FR" sz="1400"/>
              <a:t>specific recycling channel to have fishing gear removed?</a:t>
            </a:r>
          </a:p>
        </c:rich>
      </c:tx>
      <c:layout>
        <c:manualLayout>
          <c:xMode val="edge"/>
          <c:yMode val="edge"/>
          <c:x val="4.2837876034726424E-3"/>
          <c:y val="0"/>
        </c:manualLayout>
      </c:layout>
      <c:overlay val="0"/>
      <c:spPr>
        <a:noFill/>
        <a:ln>
          <a:noFill/>
        </a:ln>
        <a:effectLst/>
      </c:spPr>
      <c:txPr>
        <a:bodyPr rot="0" spcFirstLastPara="1" vertOverflow="ellipsis" vert="horz" wrap="square" anchor="ctr" anchorCtr="1"/>
        <a:lstStyle/>
        <a:p>
          <a:pPr>
            <a:defRPr lang="en-US" sz="1680" b="1" i="0" u="none" strike="noStrike" kern="1200" cap="all" spc="150" baseline="0">
              <a:solidFill>
                <a:sysClr val="windowText" lastClr="000000">
                  <a:lumMod val="50000"/>
                  <a:lumOff val="50000"/>
                </a:sys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867-45BE-95CD-006FCBA47CB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867-45BE-95CD-006FCBA47CB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867-45BE-95CD-006FCBA47CB1}"/>
              </c:ext>
            </c:extLst>
          </c:dPt>
          <c:dLbls>
            <c:spPr>
              <a:noFill/>
              <a:ln>
                <a:noFill/>
              </a:ln>
              <a:effectLst/>
            </c:spPr>
            <c:txPr>
              <a:bodyPr rot="0" spcFirstLastPara="1" vertOverflow="ellipsis" vert="horz" wrap="square" lIns="38100" tIns="19050" rIns="38100" bIns="19050" anchor="ctr" anchorCtr="1">
                <a:spAutoFit/>
              </a:bodyPr>
              <a:lstStyle/>
              <a:p>
                <a:pPr>
                  <a:defRPr lang="en-US" sz="1400" b="1" i="0" u="none" strike="noStrike" kern="1200" cap="all" spc="150" baseline="0">
                    <a:solidFill>
                      <a:sysClr val="windowText" lastClr="000000">
                        <a:lumMod val="50000"/>
                        <a:lumOff val="50000"/>
                      </a:sysClr>
                    </a:solidFill>
                    <a:latin typeface="+mn-lt"/>
                    <a:ea typeface="+mn-ea"/>
                    <a:cs typeface="+mn-cs"/>
                  </a:defRPr>
                </a:pPr>
                <a:endParaRPr lang="fr-FR"/>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'Tab_Dyn BDD EPU'!$I$63:$I$65</c:f>
              <c:strCache>
                <c:ptCount val="3"/>
                <c:pt idx="0">
                  <c:v>Yes</c:v>
                </c:pt>
                <c:pt idx="1">
                  <c:v>No</c:v>
                </c:pt>
                <c:pt idx="2">
                  <c:v>Empty</c:v>
                </c:pt>
              </c:strCache>
            </c:strRef>
          </c:cat>
          <c:val>
            <c:numRef>
              <c:f>'Tab_Dyn BDD EPU'!$J$63:$J$65</c:f>
              <c:numCache>
                <c:formatCode>0%</c:formatCode>
                <c:ptCount val="3"/>
                <c:pt idx="0">
                  <c:v>0.91262135922330101</c:v>
                </c:pt>
                <c:pt idx="1">
                  <c:v>5.8252427184466021E-2</c:v>
                </c:pt>
                <c:pt idx="2">
                  <c:v>2.9126213592233011E-2</c:v>
                </c:pt>
              </c:numCache>
            </c:numRef>
          </c:val>
          <c:extLst>
            <c:ext xmlns:c16="http://schemas.microsoft.com/office/drawing/2014/chart" uri="{C3380CC4-5D6E-409C-BE32-E72D297353CC}">
              <c16:uniqueId val="{00000006-A867-45BE-95CD-006FCBA47CB1}"/>
            </c:ext>
          </c:extLst>
        </c:ser>
        <c:dLbls>
          <c:showLegendKey val="0"/>
          <c:showVal val="0"/>
          <c:showCatName val="0"/>
          <c:showSerName val="0"/>
          <c:showPercent val="0"/>
          <c:showBubbleSize val="0"/>
          <c:showLeaderLines val="1"/>
        </c:dLbls>
        <c:firstSliceAng val="0"/>
      </c:pieChart>
      <c:spPr>
        <a:noFill/>
        <a:ln>
          <a:noFill/>
        </a:ln>
        <a:effectLst/>
      </c:spPr>
    </c:plotArea>
    <c:legend>
      <c:legendPos val="b"/>
      <c:legendEntry>
        <c:idx val="2"/>
        <c:txPr>
          <a:bodyPr rot="0" spcFirstLastPara="1" vertOverflow="ellipsis" vert="horz" wrap="square" anchor="ctr" anchorCtr="1"/>
          <a:lstStyle/>
          <a:p>
            <a:pPr algn="ctr" rtl="0">
              <a:defRPr lang="en-US" sz="900" b="0" i="0" u="none" strike="noStrike" kern="1200" cap="all" spc="150" baseline="0">
                <a:solidFill>
                  <a:schemeClr val="tx1">
                    <a:lumMod val="65000"/>
                    <a:lumOff val="35000"/>
                  </a:schemeClr>
                </a:solidFill>
                <a:latin typeface="+mn-lt"/>
                <a:ea typeface="+mn-ea"/>
                <a:cs typeface="+mn-cs"/>
              </a:defRPr>
            </a:pPr>
            <a:endParaRPr lang="fr-FR"/>
          </a:p>
        </c:txPr>
      </c:legendEntry>
      <c:overlay val="0"/>
      <c:spPr>
        <a:noFill/>
        <a:ln>
          <a:noFill/>
        </a:ln>
        <a:effectLst/>
      </c:spPr>
      <c:txPr>
        <a:bodyPr rot="0" spcFirstLastPara="1" vertOverflow="ellipsis" vert="horz" wrap="square" anchor="ctr" anchorCtr="1"/>
        <a:lstStyle/>
        <a:p>
          <a:pPr>
            <a:defRPr lang="en-US" sz="900" b="0" i="0" u="none" strike="noStrike" kern="1200" cap="all" spc="150" baseline="0">
              <a:solidFill>
                <a:sysClr val="windowText" lastClr="000000">
                  <a:lumMod val="50000"/>
                  <a:lumOff val="50000"/>
                </a:sys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1400" b="1" i="0" u="none" strike="noStrike" kern="1200" cap="all" spc="150" baseline="0">
          <a:solidFill>
            <a:sysClr val="windowText" lastClr="000000">
              <a:lumMod val="50000"/>
              <a:lumOff val="50000"/>
            </a:sysClr>
          </a:solidFill>
          <a:latin typeface="+mn-lt"/>
          <a:ea typeface="+mn-ea"/>
          <a:cs typeface="+mn-cs"/>
        </a:defRPr>
      </a:pPr>
      <a:endParaRPr lang="fr-FR"/>
    </a:p>
  </c:txPr>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fr-FR" sz="1400" b="1" i="0" u="none" strike="noStrike" kern="1200" cap="all" spc="150" baseline="0">
                <a:solidFill>
                  <a:sysClr val="windowText" lastClr="000000">
                    <a:lumMod val="50000"/>
                    <a:lumOff val="50000"/>
                  </a:sysClr>
                </a:solidFill>
                <a:latin typeface="+mn-lt"/>
                <a:ea typeface="+mn-ea"/>
                <a:cs typeface="+mn-cs"/>
              </a:defRPr>
            </a:pPr>
            <a:r>
              <a:rPr lang="fr-FR" sz="1400" b="1" i="0" u="none" strike="noStrike" kern="1200" cap="all" spc="150" baseline="0">
                <a:solidFill>
                  <a:sysClr val="windowText" lastClr="000000">
                    <a:lumMod val="50000"/>
                    <a:lumOff val="50000"/>
                  </a:sysClr>
                </a:solidFill>
                <a:latin typeface="+mn-lt"/>
                <a:ea typeface="+mn-ea"/>
                <a:cs typeface="+mn-cs"/>
              </a:rPr>
              <a:t>Main causes for abandoned, lost or discarded fishing gears (ALDFG)</a:t>
            </a:r>
          </a:p>
        </c:rich>
      </c:tx>
      <c:overlay val="0"/>
      <c:spPr>
        <a:noFill/>
        <a:ln>
          <a:noFill/>
        </a:ln>
        <a:effectLst/>
      </c:spPr>
      <c:txPr>
        <a:bodyPr rot="0" spcFirstLastPara="1" vertOverflow="ellipsis" vert="horz" wrap="square" anchor="ctr" anchorCtr="1"/>
        <a:lstStyle/>
        <a:p>
          <a:pPr algn="ctr" rtl="0">
            <a:defRPr lang="fr-FR" sz="1400" b="1" i="0" u="none" strike="noStrike" kern="1200" cap="all" spc="150" baseline="0">
              <a:solidFill>
                <a:sysClr val="windowText" lastClr="000000">
                  <a:lumMod val="50000"/>
                  <a:lumOff val="50000"/>
                </a:sysClr>
              </a:solidFill>
              <a:latin typeface="+mn-lt"/>
              <a:ea typeface="+mn-ea"/>
              <a:cs typeface="+mn-cs"/>
            </a:defRPr>
          </a:pPr>
          <a:endParaRPr lang="fr-FR"/>
        </a:p>
      </c:txPr>
    </c:title>
    <c:autoTitleDeleted val="0"/>
    <c:plotArea>
      <c:layout/>
      <c:barChart>
        <c:barDir val="bar"/>
        <c:grouping val="clustered"/>
        <c:varyColors val="0"/>
        <c:ser>
          <c:idx val="0"/>
          <c:order val="0"/>
          <c:tx>
            <c:strRef>
              <c:f>'Tab_Dyn BDD ALDFG'!$E$12</c:f>
              <c:strCache>
                <c:ptCount val="1"/>
                <c:pt idx="0">
                  <c:v>Strongly disagree</c:v>
                </c:pt>
              </c:strCache>
            </c:strRef>
          </c:tx>
          <c:spPr>
            <a:solidFill>
              <a:schemeClr val="accent1"/>
            </a:solidFill>
            <a:ln>
              <a:noFill/>
            </a:ln>
            <a:effectLst/>
          </c:spPr>
          <c:invertIfNegative val="0"/>
          <c:cat>
            <c:strRef>
              <c:f>'Tab_Dyn BDD ALDFG'!$F$11:$K$11</c:f>
              <c:strCache>
                <c:ptCount val="6"/>
                <c:pt idx="0">
                  <c:v>Poor organisation of
waste management by
port services (e.g. staff
resources).</c:v>
                </c:pt>
                <c:pt idx="1">
                  <c:v>Inadequate collecting
facilities (e.g insufficient
number of bins)</c:v>
                </c:pt>
                <c:pt idx="2">
                  <c:v>Lack of awareness and
training</c:v>
                </c:pt>
                <c:pt idx="3">
                  <c:v>Deliberate discarding</c:v>
                </c:pt>
                <c:pt idx="4">
                  <c:v>Poor weather conditions</c:v>
                </c:pt>
                <c:pt idx="5">
                  <c:v>Costs of retrieval
excessive (time,
material)</c:v>
                </c:pt>
              </c:strCache>
            </c:strRef>
          </c:cat>
          <c:val>
            <c:numRef>
              <c:f>'Tab_Dyn BDD ALDFG'!$F$12:$K$12</c:f>
              <c:numCache>
                <c:formatCode>General</c:formatCode>
                <c:ptCount val="6"/>
                <c:pt idx="0">
                  <c:v>15</c:v>
                </c:pt>
                <c:pt idx="1">
                  <c:v>9</c:v>
                </c:pt>
                <c:pt idx="2">
                  <c:v>8</c:v>
                </c:pt>
                <c:pt idx="3">
                  <c:v>21</c:v>
                </c:pt>
                <c:pt idx="4">
                  <c:v>5</c:v>
                </c:pt>
                <c:pt idx="5">
                  <c:v>12</c:v>
                </c:pt>
              </c:numCache>
            </c:numRef>
          </c:val>
          <c:extLst>
            <c:ext xmlns:c16="http://schemas.microsoft.com/office/drawing/2014/chart" uri="{C3380CC4-5D6E-409C-BE32-E72D297353CC}">
              <c16:uniqueId val="{00000000-F2E4-4427-BB15-2E120B54636E}"/>
            </c:ext>
          </c:extLst>
        </c:ser>
        <c:ser>
          <c:idx val="1"/>
          <c:order val="1"/>
          <c:tx>
            <c:strRef>
              <c:f>'Tab_Dyn BDD ALDFG'!$E$13</c:f>
              <c:strCache>
                <c:ptCount val="1"/>
                <c:pt idx="0">
                  <c:v>Disagree</c:v>
                </c:pt>
              </c:strCache>
            </c:strRef>
          </c:tx>
          <c:spPr>
            <a:solidFill>
              <a:schemeClr val="accent2"/>
            </a:solidFill>
            <a:ln>
              <a:noFill/>
            </a:ln>
            <a:effectLst/>
          </c:spPr>
          <c:invertIfNegative val="0"/>
          <c:cat>
            <c:strRef>
              <c:f>'Tab_Dyn BDD ALDFG'!$F$11:$K$11</c:f>
              <c:strCache>
                <c:ptCount val="6"/>
                <c:pt idx="0">
                  <c:v>Poor organisation of
waste management by
port services (e.g. staff
resources).</c:v>
                </c:pt>
                <c:pt idx="1">
                  <c:v>Inadequate collecting
facilities (e.g insufficient
number of bins)</c:v>
                </c:pt>
                <c:pt idx="2">
                  <c:v>Lack of awareness and
training</c:v>
                </c:pt>
                <c:pt idx="3">
                  <c:v>Deliberate discarding</c:v>
                </c:pt>
                <c:pt idx="4">
                  <c:v>Poor weather conditions</c:v>
                </c:pt>
                <c:pt idx="5">
                  <c:v>Costs of retrieval
excessive (time,
material)</c:v>
                </c:pt>
              </c:strCache>
            </c:strRef>
          </c:cat>
          <c:val>
            <c:numRef>
              <c:f>'Tab_Dyn BDD ALDFG'!$F$13:$K$13</c:f>
              <c:numCache>
                <c:formatCode>General</c:formatCode>
                <c:ptCount val="6"/>
                <c:pt idx="0">
                  <c:v>45</c:v>
                </c:pt>
                <c:pt idx="1">
                  <c:v>36</c:v>
                </c:pt>
                <c:pt idx="2">
                  <c:v>36</c:v>
                </c:pt>
                <c:pt idx="3">
                  <c:v>36</c:v>
                </c:pt>
                <c:pt idx="4">
                  <c:v>34</c:v>
                </c:pt>
                <c:pt idx="5">
                  <c:v>50</c:v>
                </c:pt>
              </c:numCache>
            </c:numRef>
          </c:val>
          <c:extLst>
            <c:ext xmlns:c16="http://schemas.microsoft.com/office/drawing/2014/chart" uri="{C3380CC4-5D6E-409C-BE32-E72D297353CC}">
              <c16:uniqueId val="{00000001-F2E4-4427-BB15-2E120B54636E}"/>
            </c:ext>
          </c:extLst>
        </c:ser>
        <c:ser>
          <c:idx val="2"/>
          <c:order val="2"/>
          <c:tx>
            <c:strRef>
              <c:f>'Tab_Dyn BDD ALDFG'!$E$14</c:f>
              <c:strCache>
                <c:ptCount val="1"/>
                <c:pt idx="0">
                  <c:v>Neither agree nor disagree</c:v>
                </c:pt>
              </c:strCache>
            </c:strRef>
          </c:tx>
          <c:spPr>
            <a:solidFill>
              <a:schemeClr val="accent3"/>
            </a:solidFill>
            <a:ln>
              <a:noFill/>
            </a:ln>
            <a:effectLst/>
          </c:spPr>
          <c:invertIfNegative val="0"/>
          <c:cat>
            <c:strRef>
              <c:f>'Tab_Dyn BDD ALDFG'!$F$11:$K$11</c:f>
              <c:strCache>
                <c:ptCount val="6"/>
                <c:pt idx="0">
                  <c:v>Poor organisation of
waste management by
port services (e.g. staff
resources).</c:v>
                </c:pt>
                <c:pt idx="1">
                  <c:v>Inadequate collecting
facilities (e.g insufficient
number of bins)</c:v>
                </c:pt>
                <c:pt idx="2">
                  <c:v>Lack of awareness and
training</c:v>
                </c:pt>
                <c:pt idx="3">
                  <c:v>Deliberate discarding</c:v>
                </c:pt>
                <c:pt idx="4">
                  <c:v>Poor weather conditions</c:v>
                </c:pt>
                <c:pt idx="5">
                  <c:v>Costs of retrieval
excessive (time,
material)</c:v>
                </c:pt>
              </c:strCache>
            </c:strRef>
          </c:cat>
          <c:val>
            <c:numRef>
              <c:f>'Tab_Dyn BDD ALDFG'!$F$14:$K$14</c:f>
              <c:numCache>
                <c:formatCode>General</c:formatCode>
                <c:ptCount val="6"/>
                <c:pt idx="0">
                  <c:v>40</c:v>
                </c:pt>
                <c:pt idx="1">
                  <c:v>31</c:v>
                </c:pt>
                <c:pt idx="2">
                  <c:v>28</c:v>
                </c:pt>
                <c:pt idx="3">
                  <c:v>28</c:v>
                </c:pt>
                <c:pt idx="4">
                  <c:v>29</c:v>
                </c:pt>
                <c:pt idx="5">
                  <c:v>44</c:v>
                </c:pt>
              </c:numCache>
            </c:numRef>
          </c:val>
          <c:extLst>
            <c:ext xmlns:c16="http://schemas.microsoft.com/office/drawing/2014/chart" uri="{C3380CC4-5D6E-409C-BE32-E72D297353CC}">
              <c16:uniqueId val="{00000002-F2E4-4427-BB15-2E120B54636E}"/>
            </c:ext>
          </c:extLst>
        </c:ser>
        <c:ser>
          <c:idx val="3"/>
          <c:order val="3"/>
          <c:tx>
            <c:strRef>
              <c:f>'Tab_Dyn BDD ALDFG'!$E$15</c:f>
              <c:strCache>
                <c:ptCount val="1"/>
                <c:pt idx="0">
                  <c:v>Agree</c:v>
                </c:pt>
              </c:strCache>
            </c:strRef>
          </c:tx>
          <c:spPr>
            <a:solidFill>
              <a:schemeClr val="accent4"/>
            </a:solidFill>
            <a:ln>
              <a:noFill/>
            </a:ln>
            <a:effectLst/>
          </c:spPr>
          <c:invertIfNegative val="0"/>
          <c:cat>
            <c:strRef>
              <c:f>'Tab_Dyn BDD ALDFG'!$F$11:$K$11</c:f>
              <c:strCache>
                <c:ptCount val="6"/>
                <c:pt idx="0">
                  <c:v>Poor organisation of
waste management by
port services (e.g. staff
resources).</c:v>
                </c:pt>
                <c:pt idx="1">
                  <c:v>Inadequate collecting
facilities (e.g insufficient
number of bins)</c:v>
                </c:pt>
                <c:pt idx="2">
                  <c:v>Lack of awareness and
training</c:v>
                </c:pt>
                <c:pt idx="3">
                  <c:v>Deliberate discarding</c:v>
                </c:pt>
                <c:pt idx="4">
                  <c:v>Poor weather conditions</c:v>
                </c:pt>
                <c:pt idx="5">
                  <c:v>Costs of retrieval
excessive (time,
material)</c:v>
                </c:pt>
              </c:strCache>
            </c:strRef>
          </c:cat>
          <c:val>
            <c:numRef>
              <c:f>'Tab_Dyn BDD ALDFG'!$F$15:$K$15</c:f>
              <c:numCache>
                <c:formatCode>General</c:formatCode>
                <c:ptCount val="6"/>
                <c:pt idx="0">
                  <c:v>29</c:v>
                </c:pt>
                <c:pt idx="1">
                  <c:v>47</c:v>
                </c:pt>
                <c:pt idx="2">
                  <c:v>51</c:v>
                </c:pt>
                <c:pt idx="3">
                  <c:v>45</c:v>
                </c:pt>
                <c:pt idx="4">
                  <c:v>61</c:v>
                </c:pt>
                <c:pt idx="5">
                  <c:v>33</c:v>
                </c:pt>
              </c:numCache>
            </c:numRef>
          </c:val>
          <c:extLst>
            <c:ext xmlns:c16="http://schemas.microsoft.com/office/drawing/2014/chart" uri="{C3380CC4-5D6E-409C-BE32-E72D297353CC}">
              <c16:uniqueId val="{00000003-F2E4-4427-BB15-2E120B54636E}"/>
            </c:ext>
          </c:extLst>
        </c:ser>
        <c:ser>
          <c:idx val="4"/>
          <c:order val="4"/>
          <c:tx>
            <c:strRef>
              <c:f>'Tab_Dyn BDD ALDFG'!$E$16</c:f>
              <c:strCache>
                <c:ptCount val="1"/>
                <c:pt idx="0">
                  <c:v>Strongly agree</c:v>
                </c:pt>
              </c:strCache>
            </c:strRef>
          </c:tx>
          <c:spPr>
            <a:solidFill>
              <a:schemeClr val="accent5"/>
            </a:solidFill>
            <a:ln>
              <a:noFill/>
            </a:ln>
            <a:effectLst/>
          </c:spPr>
          <c:invertIfNegative val="0"/>
          <c:cat>
            <c:strRef>
              <c:f>'Tab_Dyn BDD ALDFG'!$F$11:$K$11</c:f>
              <c:strCache>
                <c:ptCount val="6"/>
                <c:pt idx="0">
                  <c:v>Poor organisation of
waste management by
port services (e.g. staff
resources).</c:v>
                </c:pt>
                <c:pt idx="1">
                  <c:v>Inadequate collecting
facilities (e.g insufficient
number of bins)</c:v>
                </c:pt>
                <c:pt idx="2">
                  <c:v>Lack of awareness and
training</c:v>
                </c:pt>
                <c:pt idx="3">
                  <c:v>Deliberate discarding</c:v>
                </c:pt>
                <c:pt idx="4">
                  <c:v>Poor weather conditions</c:v>
                </c:pt>
                <c:pt idx="5">
                  <c:v>Costs of retrieval
excessive (time,
material)</c:v>
                </c:pt>
              </c:strCache>
            </c:strRef>
          </c:cat>
          <c:val>
            <c:numRef>
              <c:f>'Tab_Dyn BDD ALDFG'!$F$16:$K$16</c:f>
              <c:numCache>
                <c:formatCode>General</c:formatCode>
                <c:ptCount val="6"/>
                <c:pt idx="0">
                  <c:v>16</c:v>
                </c:pt>
                <c:pt idx="1">
                  <c:v>22</c:v>
                </c:pt>
                <c:pt idx="2">
                  <c:v>21</c:v>
                </c:pt>
                <c:pt idx="3">
                  <c:v>15</c:v>
                </c:pt>
                <c:pt idx="4">
                  <c:v>16</c:v>
                </c:pt>
                <c:pt idx="5">
                  <c:v>6</c:v>
                </c:pt>
              </c:numCache>
            </c:numRef>
          </c:val>
          <c:extLst>
            <c:ext xmlns:c16="http://schemas.microsoft.com/office/drawing/2014/chart" uri="{C3380CC4-5D6E-409C-BE32-E72D297353CC}">
              <c16:uniqueId val="{00000004-F2E4-4427-BB15-2E120B54636E}"/>
            </c:ext>
          </c:extLst>
        </c:ser>
        <c:dLbls>
          <c:showLegendKey val="0"/>
          <c:showVal val="0"/>
          <c:showCatName val="0"/>
          <c:showSerName val="0"/>
          <c:showPercent val="0"/>
          <c:showBubbleSize val="0"/>
        </c:dLbls>
        <c:gapWidth val="182"/>
        <c:axId val="878740575"/>
        <c:axId val="878741823"/>
      </c:barChart>
      <c:catAx>
        <c:axId val="878740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8741823"/>
        <c:crosses val="autoZero"/>
        <c:auto val="1"/>
        <c:lblAlgn val="ctr"/>
        <c:lblOffset val="100"/>
        <c:noMultiLvlLbl val="0"/>
      </c:catAx>
      <c:valAx>
        <c:axId val="8787418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8740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lgn="ctr" rtl="0">
            <a:defRPr lang="fr-FR" sz="1400" b="1" i="0" u="none" strike="noStrike" kern="1200" cap="all" spc="150" baseline="0">
              <a:solidFill>
                <a:sysClr val="windowText" lastClr="000000">
                  <a:lumMod val="50000"/>
                  <a:lumOff val="50000"/>
                </a:sysClr>
              </a:solidFill>
              <a:latin typeface="+mn-lt"/>
              <a:ea typeface="+mn-ea"/>
              <a:cs typeface="+mn-cs"/>
            </a:defRPr>
          </a:pPr>
          <a:endParaRPr lang="fr-FR"/>
        </a:p>
      </c:txPr>
    </c:title>
    <c:autoTitleDeleted val="0"/>
    <c:plotArea>
      <c:layout/>
      <c:pieChart>
        <c:varyColors val="1"/>
        <c:ser>
          <c:idx val="0"/>
          <c:order val="0"/>
          <c:tx>
            <c:strRef>
              <c:f>'Tab_Dyn BDD ALDFG'!$F$19</c:f>
              <c:strCache>
                <c:ptCount val="1"/>
                <c:pt idx="0">
                  <c:v>Do you ever encounter abandoned, lost or discarded fishing gear (ALDFG) at sea?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5CC-4ECF-A8D9-A5F5FB8E0CF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5CC-4ECF-A8D9-A5F5FB8E0CF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dk1">
                        <a:lumMod val="65000"/>
                        <a:lumOff val="35000"/>
                      </a:schemeClr>
                    </a:solidFill>
                    <a:latin typeface="+mn-lt"/>
                    <a:ea typeface="+mn-ea"/>
                    <a:cs typeface="+mn-cs"/>
                  </a:defRPr>
                </a:pPr>
                <a:endParaRPr lang="fr-FR"/>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'Tab_Dyn BDD ALDFG'!$E$20:$E$21</c:f>
              <c:strCache>
                <c:ptCount val="2"/>
                <c:pt idx="0">
                  <c:v>Yes</c:v>
                </c:pt>
                <c:pt idx="1">
                  <c:v>No</c:v>
                </c:pt>
              </c:strCache>
            </c:strRef>
          </c:cat>
          <c:val>
            <c:numRef>
              <c:f>'Tab_Dyn BDD ALDFG'!$F$20:$F$21</c:f>
              <c:numCache>
                <c:formatCode>0%</c:formatCode>
                <c:ptCount val="2"/>
                <c:pt idx="0">
                  <c:v>0.87074829931972786</c:v>
                </c:pt>
                <c:pt idx="1">
                  <c:v>0.12925170068027211</c:v>
                </c:pt>
              </c:numCache>
            </c:numRef>
          </c:val>
          <c:extLst>
            <c:ext xmlns:c16="http://schemas.microsoft.com/office/drawing/2014/chart" uri="{C3380CC4-5D6E-409C-BE32-E72D297353CC}">
              <c16:uniqueId val="{00000004-35CC-4ECF-A8D9-A5F5FB8E0CF5}"/>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lgn="ctr" rtl="0">
            <a:defRPr lang="en-US" sz="1200" b="1" i="0" u="none" strike="noStrike" kern="1200" cap="all" spc="150" baseline="0">
              <a:solidFill>
                <a:sysClr val="windowText" lastClr="000000">
                  <a:lumMod val="50000"/>
                  <a:lumOff val="50000"/>
                </a:sysClr>
              </a:solidFill>
              <a:latin typeface="+mn-lt"/>
              <a:ea typeface="+mn-ea"/>
              <a:cs typeface="+mn-cs"/>
            </a:defRPr>
          </a:pPr>
          <a:endParaRPr lang="fr-FR"/>
        </a:p>
      </c:txPr>
    </c:title>
    <c:autoTitleDeleted val="0"/>
    <c:plotArea>
      <c:layout/>
      <c:pieChart>
        <c:varyColors val="1"/>
        <c:ser>
          <c:idx val="0"/>
          <c:order val="0"/>
          <c:tx>
            <c:strRef>
              <c:f>'Tab_Dyn BDD ALDFG'!$F$24</c:f>
              <c:strCache>
                <c:ptCount val="1"/>
                <c:pt idx="0">
                  <c:v>If you come across abandoned, lost or discarded fishing gear (ALDFG), what do you do with 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084-4D10-9BE6-E701B05EBF1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084-4D10-9BE6-E701B05EBF1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084-4D10-9BE6-E701B05EBF1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084-4D10-9BE6-E701B05EBF1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fr-FR"/>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'Tab_Dyn BDD ALDFG'!$E$25:$E$28</c:f>
              <c:strCache>
                <c:ptCount val="4"/>
                <c:pt idx="0">
                  <c:v>Bring it ashore for disposal</c:v>
                </c:pt>
                <c:pt idx="1">
                  <c:v>Leave it where I found it</c:v>
                </c:pt>
                <c:pt idx="2">
                  <c:v>Report the location to the appropriate authorities</c:v>
                </c:pt>
                <c:pt idx="3">
                  <c:v>If I have caught them, unfortunately, I cannot bring them in and I am forced to throw them back into the sea</c:v>
                </c:pt>
              </c:strCache>
            </c:strRef>
          </c:cat>
          <c:val>
            <c:numRef>
              <c:f>'Tab_Dyn BDD ALDFG'!$F$25:$F$28</c:f>
              <c:numCache>
                <c:formatCode>0%</c:formatCode>
                <c:ptCount val="4"/>
                <c:pt idx="0">
                  <c:v>0.89393939393939392</c:v>
                </c:pt>
                <c:pt idx="1">
                  <c:v>2.2727272727272728E-2</c:v>
                </c:pt>
                <c:pt idx="2">
                  <c:v>3.787878787878788E-2</c:v>
                </c:pt>
                <c:pt idx="3">
                  <c:v>4.5454545454545456E-2</c:v>
                </c:pt>
              </c:numCache>
            </c:numRef>
          </c:val>
          <c:extLst>
            <c:ext xmlns:c16="http://schemas.microsoft.com/office/drawing/2014/chart" uri="{C3380CC4-5D6E-409C-BE32-E72D297353CC}">
              <c16:uniqueId val="{00000008-4084-4D10-9BE6-E701B05EBF1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730765731206676"/>
          <c:y val="0.31868658937317884"/>
          <c:w val="0.3187182986742042"/>
          <c:h val="0.4115505404344141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200" b="1" i="0" u="none" strike="noStrike" kern="1200" cap="all" spc="150" baseline="0">
                <a:solidFill>
                  <a:sysClr val="windowText" lastClr="000000">
                    <a:lumMod val="50000"/>
                    <a:lumOff val="50000"/>
                  </a:sysClr>
                </a:solidFill>
                <a:latin typeface="+mn-lt"/>
                <a:ea typeface="+mn-ea"/>
                <a:cs typeface="+mn-cs"/>
              </a:rPr>
              <a:t>Frequency of encountering Abandoned Lost or Discarded fishing gears (ALDFG)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bar"/>
        <c:grouping val="clustered"/>
        <c:varyColors val="0"/>
        <c:ser>
          <c:idx val="0"/>
          <c:order val="0"/>
          <c:spPr>
            <a:solidFill>
              <a:schemeClr val="accent1"/>
            </a:solidFill>
            <a:ln>
              <a:noFill/>
            </a:ln>
            <a:effectLst/>
          </c:spPr>
          <c:invertIfNegative val="0"/>
          <c:dPt>
            <c:idx val="5"/>
            <c:invertIfNegative val="0"/>
            <c:bubble3D val="0"/>
            <c:spPr>
              <a:solidFill>
                <a:schemeClr val="accent2"/>
              </a:solidFill>
              <a:ln>
                <a:noFill/>
              </a:ln>
              <a:effectLst/>
            </c:spPr>
            <c:extLst>
              <c:ext xmlns:c16="http://schemas.microsoft.com/office/drawing/2014/chart" uri="{C3380CC4-5D6E-409C-BE32-E72D297353CC}">
                <c16:uniqueId val="{00000002-0A40-4778-9BE4-0BB50C46DAA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'Tab_Dyn BDD ALDFG'!$E$32:$E$38</c:f>
              <c:strCache>
                <c:ptCount val="7"/>
                <c:pt idx="0">
                  <c:v>Once a week</c:v>
                </c:pt>
                <c:pt idx="1">
                  <c:v>Several times per week</c:v>
                </c:pt>
                <c:pt idx="2">
                  <c:v>Once a month</c:v>
                </c:pt>
                <c:pt idx="3">
                  <c:v>Several times per month</c:v>
                </c:pt>
                <c:pt idx="4">
                  <c:v>Once per year</c:v>
                </c:pt>
                <c:pt idx="5">
                  <c:v>Several times per year</c:v>
                </c:pt>
                <c:pt idx="6">
                  <c:v>Not sure / do not know</c:v>
                </c:pt>
              </c:strCache>
            </c:strRef>
          </c:cat>
          <c:val>
            <c:numRef>
              <c:f>'Tab_Dyn BDD ALDFG'!$F$32:$F$38</c:f>
              <c:numCache>
                <c:formatCode>0%</c:formatCode>
                <c:ptCount val="7"/>
                <c:pt idx="0">
                  <c:v>9.375E-2</c:v>
                </c:pt>
                <c:pt idx="1">
                  <c:v>0.1640625</c:v>
                </c:pt>
                <c:pt idx="2">
                  <c:v>0.1171875</c:v>
                </c:pt>
                <c:pt idx="3">
                  <c:v>0.109375</c:v>
                </c:pt>
                <c:pt idx="4">
                  <c:v>0.1875</c:v>
                </c:pt>
                <c:pt idx="5">
                  <c:v>0.25</c:v>
                </c:pt>
                <c:pt idx="6">
                  <c:v>7.8125E-2</c:v>
                </c:pt>
              </c:numCache>
            </c:numRef>
          </c:val>
          <c:extLst>
            <c:ext xmlns:c16="http://schemas.microsoft.com/office/drawing/2014/chart" uri="{C3380CC4-5D6E-409C-BE32-E72D297353CC}">
              <c16:uniqueId val="{00000000-0A40-4778-9BE4-0BB50C46DAA6}"/>
            </c:ext>
          </c:extLst>
        </c:ser>
        <c:dLbls>
          <c:dLblPos val="outEnd"/>
          <c:showLegendKey val="0"/>
          <c:showVal val="1"/>
          <c:showCatName val="0"/>
          <c:showSerName val="0"/>
          <c:showPercent val="0"/>
          <c:showBubbleSize val="0"/>
        </c:dLbls>
        <c:gapWidth val="182"/>
        <c:axId val="1357599775"/>
        <c:axId val="1357600191"/>
      </c:barChart>
      <c:catAx>
        <c:axId val="1357599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57600191"/>
        <c:crosses val="autoZero"/>
        <c:auto val="1"/>
        <c:lblAlgn val="ctr"/>
        <c:lblOffset val="100"/>
        <c:noMultiLvlLbl val="0"/>
      </c:catAx>
      <c:valAx>
        <c:axId val="1357600191"/>
        <c:scaling>
          <c:orientation val="minMax"/>
        </c:scaling>
        <c:delete val="1"/>
        <c:axPos val="b"/>
        <c:numFmt formatCode="0%" sourceLinked="1"/>
        <c:majorTickMark val="none"/>
        <c:minorTickMark val="none"/>
        <c:tickLblPos val="nextTo"/>
        <c:crossAx val="13575997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200" b="1" i="0" u="none" strike="noStrike" kern="1200" cap="all" spc="150" baseline="0">
                <a:solidFill>
                  <a:sysClr val="windowText" lastClr="000000">
                    <a:lumMod val="50000"/>
                    <a:lumOff val="50000"/>
                  </a:sysClr>
                </a:solidFill>
                <a:latin typeface="+mn-lt"/>
                <a:ea typeface="+mn-ea"/>
                <a:cs typeface="+mn-cs"/>
              </a:rPr>
              <a:t>Most encountered categories of Abandoned, Discarded or Lost fishing gears (ALDFG)</a:t>
            </a:r>
          </a:p>
        </c:rich>
      </c:tx>
      <c:layout>
        <c:manualLayout>
          <c:xMode val="edge"/>
          <c:yMode val="edge"/>
          <c:x val="1.8225614105929062E-2"/>
          <c:y val="1.25728777287640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2-DBFE-4489-80F3-1867E0FE48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'Tab_Dyn BDD ALDFG'!$F$50:$M$50</c:f>
              <c:strCache>
                <c:ptCount val="8"/>
                <c:pt idx="0">
                  <c:v>Nets</c:v>
                </c:pt>
                <c:pt idx="1">
                  <c:v>Ropes</c:v>
                </c:pt>
                <c:pt idx="2">
                  <c:v>Traps/Pots</c:v>
                </c:pt>
                <c:pt idx="3">
                  <c:v>Fishing related waste (gloves, boots, etc.)</c:v>
                </c:pt>
                <c:pt idx="4">
                  <c:v>Trawls</c:v>
                </c:pt>
                <c:pt idx="5">
                  <c:v>Lines</c:v>
                </c:pt>
                <c:pt idx="6">
                  <c:v>Buoys</c:v>
                </c:pt>
                <c:pt idx="7">
                  <c:v>Weights</c:v>
                </c:pt>
              </c:strCache>
            </c:strRef>
          </c:cat>
          <c:val>
            <c:numRef>
              <c:f>'Tab_Dyn BDD ALDFG'!$F$51:$M$51</c:f>
              <c:numCache>
                <c:formatCode>0%</c:formatCode>
                <c:ptCount val="8"/>
                <c:pt idx="0">
                  <c:v>0.6333333333333333</c:v>
                </c:pt>
                <c:pt idx="1">
                  <c:v>0.44</c:v>
                </c:pt>
                <c:pt idx="2">
                  <c:v>0.42666666666666669</c:v>
                </c:pt>
                <c:pt idx="3">
                  <c:v>0.36</c:v>
                </c:pt>
                <c:pt idx="4">
                  <c:v>0.32</c:v>
                </c:pt>
                <c:pt idx="5">
                  <c:v>0.26666666666666666</c:v>
                </c:pt>
                <c:pt idx="6">
                  <c:v>0.26</c:v>
                </c:pt>
                <c:pt idx="7">
                  <c:v>9.3333333333333338E-2</c:v>
                </c:pt>
              </c:numCache>
            </c:numRef>
          </c:val>
          <c:extLst>
            <c:ext xmlns:c16="http://schemas.microsoft.com/office/drawing/2014/chart" uri="{C3380CC4-5D6E-409C-BE32-E72D297353CC}">
              <c16:uniqueId val="{00000000-DBFE-4489-80F3-1867E0FE4895}"/>
            </c:ext>
          </c:extLst>
        </c:ser>
        <c:dLbls>
          <c:dLblPos val="outEnd"/>
          <c:showLegendKey val="0"/>
          <c:showVal val="1"/>
          <c:showCatName val="0"/>
          <c:showSerName val="0"/>
          <c:showPercent val="0"/>
          <c:showBubbleSize val="0"/>
        </c:dLbls>
        <c:gapWidth val="219"/>
        <c:overlap val="-27"/>
        <c:axId val="1154120351"/>
        <c:axId val="1154121183"/>
      </c:barChart>
      <c:catAx>
        <c:axId val="1154120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54121183"/>
        <c:crosses val="autoZero"/>
        <c:auto val="1"/>
        <c:lblAlgn val="ctr"/>
        <c:lblOffset val="100"/>
        <c:noMultiLvlLbl val="0"/>
      </c:catAx>
      <c:valAx>
        <c:axId val="1154121183"/>
        <c:scaling>
          <c:orientation val="minMax"/>
        </c:scaling>
        <c:delete val="1"/>
        <c:axPos val="l"/>
        <c:numFmt formatCode="0%" sourceLinked="1"/>
        <c:majorTickMark val="none"/>
        <c:minorTickMark val="none"/>
        <c:tickLblPos val="nextTo"/>
        <c:crossAx val="1154120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fr-FR" sz="1200" b="1" i="0" u="none" strike="noStrike" kern="1200" cap="all" spc="150" baseline="0">
                <a:solidFill>
                  <a:sysClr val="windowText" lastClr="000000">
                    <a:lumMod val="50000"/>
                    <a:lumOff val="50000"/>
                  </a:sysClr>
                </a:solidFill>
                <a:latin typeface="+mn-lt"/>
                <a:ea typeface="+mn-ea"/>
                <a:cs typeface="+mn-cs"/>
              </a:defRPr>
            </a:pPr>
            <a:r>
              <a:rPr lang="fr-FR" sz="1200" b="1" i="0" u="none" strike="noStrike" kern="1200" cap="all" spc="150" baseline="0">
                <a:solidFill>
                  <a:sysClr val="windowText" lastClr="000000">
                    <a:lumMod val="50000"/>
                    <a:lumOff val="50000"/>
                  </a:sysClr>
                </a:solidFill>
                <a:latin typeface="+mn-lt"/>
                <a:ea typeface="+mn-ea"/>
                <a:cs typeface="+mn-cs"/>
              </a:rPr>
              <a:t>Do you think abandoned, lost or discarded fishing gear (ALDFG) has an impact or cost to your business?</a:t>
            </a:r>
          </a:p>
        </c:rich>
      </c:tx>
      <c:layout>
        <c:manualLayout>
          <c:xMode val="edge"/>
          <c:yMode val="edge"/>
          <c:x val="7.5795140991991323E-3"/>
          <c:y val="1.2572877728764087E-2"/>
        </c:manualLayout>
      </c:layout>
      <c:overlay val="0"/>
      <c:spPr>
        <a:noFill/>
        <a:ln>
          <a:noFill/>
        </a:ln>
        <a:effectLst/>
      </c:spPr>
      <c:txPr>
        <a:bodyPr rot="0" spcFirstLastPara="1" vertOverflow="ellipsis" vert="horz" wrap="square" anchor="ctr" anchorCtr="1"/>
        <a:lstStyle/>
        <a:p>
          <a:pPr algn="ctr" rtl="0">
            <a:defRPr lang="fr-FR" sz="1200" b="1" i="0" u="none" strike="noStrike" kern="1200" cap="all" spc="150" baseline="0">
              <a:solidFill>
                <a:sysClr val="windowText" lastClr="000000">
                  <a:lumMod val="50000"/>
                  <a:lumOff val="50000"/>
                </a:sys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EC5-444A-9D12-ABB23B12D1C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EC5-444A-9D12-ABB23B12D1C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fr-FR"/>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'Tab_Dyn BDD ALDFG'!$E$54:$E$55</c:f>
              <c:strCache>
                <c:ptCount val="2"/>
                <c:pt idx="0">
                  <c:v>Yes</c:v>
                </c:pt>
                <c:pt idx="1">
                  <c:v>No</c:v>
                </c:pt>
              </c:strCache>
            </c:strRef>
          </c:cat>
          <c:val>
            <c:numRef>
              <c:f>'Tab_Dyn BDD ALDFG'!$F$54:$F$55</c:f>
              <c:numCache>
                <c:formatCode>0%</c:formatCode>
                <c:ptCount val="2"/>
                <c:pt idx="0">
                  <c:v>0.48818897637795278</c:v>
                </c:pt>
                <c:pt idx="1">
                  <c:v>0.51181102362204722</c:v>
                </c:pt>
              </c:numCache>
            </c:numRef>
          </c:val>
          <c:extLst>
            <c:ext xmlns:c16="http://schemas.microsoft.com/office/drawing/2014/chart" uri="{C3380CC4-5D6E-409C-BE32-E72D297353CC}">
              <c16:uniqueId val="{00000000-4428-49EF-9139-9AA5B475059D}"/>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6C2-4336-8F0E-F6BD1DB0462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6C2-4336-8F0E-F6BD1DB04623}"/>
              </c:ext>
            </c:extLst>
          </c:dPt>
          <c:cat>
            <c:strRef>
              <c:f>Feuil4!$I$2:$J$2</c:f>
              <c:strCache>
                <c:ptCount val="2"/>
                <c:pt idx="0">
                  <c:v>Homme</c:v>
                </c:pt>
                <c:pt idx="1">
                  <c:v>Femme</c:v>
                </c:pt>
              </c:strCache>
            </c:strRef>
          </c:cat>
          <c:val>
            <c:numRef>
              <c:f>Feuil4!$I$3:$J$3</c:f>
              <c:numCache>
                <c:formatCode>0%</c:formatCode>
                <c:ptCount val="2"/>
                <c:pt idx="0">
                  <c:v>0.98</c:v>
                </c:pt>
                <c:pt idx="1">
                  <c:v>0.02</c:v>
                </c:pt>
              </c:numCache>
            </c:numRef>
          </c:val>
          <c:extLst>
            <c:ext xmlns:c16="http://schemas.microsoft.com/office/drawing/2014/chart" uri="{C3380CC4-5D6E-409C-BE32-E72D297353CC}">
              <c16:uniqueId val="{00000000-8E02-4B21-9857-8FC66267D2B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fr-FR" sz="1400" b="1" i="0" u="none" strike="noStrike" kern="1200" cap="all" spc="150" baseline="0">
                <a:solidFill>
                  <a:sysClr val="windowText" lastClr="000000">
                    <a:lumMod val="50000"/>
                    <a:lumOff val="50000"/>
                  </a:sysClr>
                </a:solidFill>
                <a:latin typeface="+mn-lt"/>
                <a:ea typeface="+mn-ea"/>
                <a:cs typeface="+mn-cs"/>
              </a:defRPr>
            </a:pPr>
            <a:r>
              <a:rPr lang="fr-FR" sz="1400" b="1" i="0" u="none" strike="noStrike" kern="1200" cap="all" spc="150" baseline="0">
                <a:solidFill>
                  <a:sysClr val="windowText" lastClr="000000">
                    <a:lumMod val="50000"/>
                    <a:lumOff val="50000"/>
                  </a:sysClr>
                </a:solidFill>
                <a:latin typeface="+mn-lt"/>
                <a:ea typeface="+mn-ea"/>
                <a:cs typeface="+mn-cs"/>
              </a:rPr>
              <a:t>Professions of respondants (%)</a:t>
            </a:r>
          </a:p>
        </c:rich>
      </c:tx>
      <c:layout>
        <c:manualLayout>
          <c:xMode val="edge"/>
          <c:yMode val="edge"/>
          <c:x val="7.5008008614307845E-3"/>
          <c:y val="1.6763836971685452E-2"/>
        </c:manualLayout>
      </c:layout>
      <c:overlay val="0"/>
      <c:spPr>
        <a:noFill/>
        <a:ln>
          <a:noFill/>
        </a:ln>
        <a:effectLst/>
      </c:spPr>
      <c:txPr>
        <a:bodyPr rot="0" spcFirstLastPara="1" vertOverflow="ellipsis" vert="horz" wrap="square" anchor="ctr" anchorCtr="1"/>
        <a:lstStyle/>
        <a:p>
          <a:pPr algn="ctr" rtl="0">
            <a:defRPr lang="fr-FR" sz="1400" b="1" i="0" u="none" strike="noStrike" kern="1200" cap="all" spc="150" baseline="0">
              <a:solidFill>
                <a:sysClr val="windowText" lastClr="000000">
                  <a:lumMod val="50000"/>
                  <a:lumOff val="50000"/>
                </a:sys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411-4789-A091-655F5B336D4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411-4789-A091-655F5B336D4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411-4789-A091-655F5B336D4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411-4789-A091-655F5B336D4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411-4789-A091-655F5B336D44}"/>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2"/>
                    </a:solidFill>
                    <a:latin typeface="+mn-lt"/>
                    <a:ea typeface="+mn-ea"/>
                    <a:cs typeface="+mn-cs"/>
                  </a:defRPr>
                </a:pPr>
                <a:endParaRPr lang="fr-FR"/>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'Tab_Dyn Socio-Démo'!$E$4:$E$8</c:f>
              <c:strCache>
                <c:ptCount val="5"/>
                <c:pt idx="0">
                  <c:v>Owner &amp; Skipper</c:v>
                </c:pt>
                <c:pt idx="1">
                  <c:v>Owner</c:v>
                </c:pt>
                <c:pt idx="2">
                  <c:v>Skipper</c:v>
                </c:pt>
                <c:pt idx="3">
                  <c:v>Crewman</c:v>
                </c:pt>
                <c:pt idx="4">
                  <c:v>Other</c:v>
                </c:pt>
              </c:strCache>
            </c:strRef>
          </c:cat>
          <c:val>
            <c:numRef>
              <c:f>'Tab_Dyn Socio-Démo'!$F$4:$F$8</c:f>
              <c:numCache>
                <c:formatCode>0%</c:formatCode>
                <c:ptCount val="5"/>
                <c:pt idx="0">
                  <c:v>0.62135922330097082</c:v>
                </c:pt>
                <c:pt idx="1">
                  <c:v>5.8252427184466021E-2</c:v>
                </c:pt>
                <c:pt idx="2">
                  <c:v>0.12621359223300971</c:v>
                </c:pt>
                <c:pt idx="3">
                  <c:v>0.12621359223300971</c:v>
                </c:pt>
                <c:pt idx="4">
                  <c:v>6.7961165048543687E-2</c:v>
                </c:pt>
              </c:numCache>
            </c:numRef>
          </c:val>
          <c:extLst>
            <c:ext xmlns:c16="http://schemas.microsoft.com/office/drawing/2014/chart" uri="{C3380CC4-5D6E-409C-BE32-E72D297353CC}">
              <c16:uniqueId val="{0000000A-4411-4789-A091-655F5B336D4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6039421226192883"/>
          <c:y val="0.39702227395838574"/>
          <c:w val="0.20405023218251567"/>
          <c:h val="0.2941541893505085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Répartition des âges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2.5958702064896755E-2"/>
          <c:y val="0.17171296296296298"/>
          <c:w val="0.94808259587020649"/>
          <c:h val="0.72088764946048411"/>
        </c:manualLayout>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Feuil4!$I$5:$I$9</c:f>
              <c:strCache>
                <c:ptCount val="5"/>
                <c:pt idx="0">
                  <c:v>18-24</c:v>
                </c:pt>
                <c:pt idx="1">
                  <c:v>25-34</c:v>
                </c:pt>
                <c:pt idx="2">
                  <c:v>35-44</c:v>
                </c:pt>
                <c:pt idx="3">
                  <c:v>45-54</c:v>
                </c:pt>
                <c:pt idx="4">
                  <c:v>55-64</c:v>
                </c:pt>
              </c:strCache>
            </c:strRef>
          </c:cat>
          <c:val>
            <c:numRef>
              <c:f>Feuil4!$K$5:$K$9</c:f>
              <c:numCache>
                <c:formatCode>0%</c:formatCode>
                <c:ptCount val="5"/>
                <c:pt idx="0">
                  <c:v>9.6153846153846159E-2</c:v>
                </c:pt>
                <c:pt idx="1">
                  <c:v>0.17307692307692307</c:v>
                </c:pt>
                <c:pt idx="2">
                  <c:v>0.31730769230769229</c:v>
                </c:pt>
                <c:pt idx="3">
                  <c:v>0.32692307692307693</c:v>
                </c:pt>
                <c:pt idx="4">
                  <c:v>8.6538461538461536E-2</c:v>
                </c:pt>
              </c:numCache>
            </c:numRef>
          </c:val>
          <c:extLst>
            <c:ext xmlns:c16="http://schemas.microsoft.com/office/drawing/2014/chart" uri="{C3380CC4-5D6E-409C-BE32-E72D297353CC}">
              <c16:uniqueId val="{00000000-E412-4D6A-BD3F-D78E88BB394F}"/>
            </c:ext>
          </c:extLst>
        </c:ser>
        <c:dLbls>
          <c:showLegendKey val="0"/>
          <c:showVal val="0"/>
          <c:showCatName val="0"/>
          <c:showSerName val="0"/>
          <c:showPercent val="0"/>
          <c:showBubbleSize val="0"/>
        </c:dLbls>
        <c:gapWidth val="219"/>
        <c:overlap val="-27"/>
        <c:axId val="485361888"/>
        <c:axId val="218984240"/>
      </c:barChart>
      <c:catAx>
        <c:axId val="485361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8984240"/>
        <c:crosses val="autoZero"/>
        <c:auto val="1"/>
        <c:lblAlgn val="ctr"/>
        <c:lblOffset val="100"/>
        <c:noMultiLvlLbl val="0"/>
      </c:catAx>
      <c:valAx>
        <c:axId val="218984240"/>
        <c:scaling>
          <c:orientation val="minMax"/>
        </c:scaling>
        <c:delete val="1"/>
        <c:axPos val="l"/>
        <c:numFmt formatCode="0%" sourceLinked="1"/>
        <c:majorTickMark val="none"/>
        <c:minorTickMark val="none"/>
        <c:tickLblPos val="nextTo"/>
        <c:crossAx val="485361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d'années</a:t>
            </a:r>
            <a:r>
              <a:rPr lang="fr-FR" baseline="0"/>
              <a:t> d'expérience</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Feuil4!$I$12:$I$18</c:f>
              <c:strCache>
                <c:ptCount val="7"/>
                <c:pt idx="0">
                  <c:v>Moins de 5 ans</c:v>
                </c:pt>
                <c:pt idx="1">
                  <c:v>Entre 5 et 10 ans</c:v>
                </c:pt>
                <c:pt idx="2">
                  <c:v>Entre 10 et 15 ans</c:v>
                </c:pt>
                <c:pt idx="3">
                  <c:v>Entre 15 et 20 ans</c:v>
                </c:pt>
                <c:pt idx="4">
                  <c:v>Entre 20 et 25 ans</c:v>
                </c:pt>
                <c:pt idx="5">
                  <c:v>Entre 25 et 30 ans</c:v>
                </c:pt>
                <c:pt idx="6">
                  <c:v>Plus de 30 ans</c:v>
                </c:pt>
              </c:strCache>
            </c:strRef>
          </c:cat>
          <c:val>
            <c:numRef>
              <c:f>Feuil4!$J$12:$J$18</c:f>
              <c:numCache>
                <c:formatCode>0%</c:formatCode>
                <c:ptCount val="7"/>
                <c:pt idx="0">
                  <c:v>6.7307692307692304E-2</c:v>
                </c:pt>
                <c:pt idx="1">
                  <c:v>0.11538461538461539</c:v>
                </c:pt>
                <c:pt idx="2">
                  <c:v>0.18269230769230768</c:v>
                </c:pt>
                <c:pt idx="3">
                  <c:v>0.10576923076923077</c:v>
                </c:pt>
                <c:pt idx="4">
                  <c:v>0.14423076923076922</c:v>
                </c:pt>
                <c:pt idx="5">
                  <c:v>7.6923076923076927E-2</c:v>
                </c:pt>
                <c:pt idx="6">
                  <c:v>0.30769230769230771</c:v>
                </c:pt>
              </c:numCache>
            </c:numRef>
          </c:val>
          <c:extLst>
            <c:ext xmlns:c16="http://schemas.microsoft.com/office/drawing/2014/chart" uri="{C3380CC4-5D6E-409C-BE32-E72D297353CC}">
              <c16:uniqueId val="{00000000-54BB-4C24-9103-86E530382DCE}"/>
            </c:ext>
          </c:extLst>
        </c:ser>
        <c:dLbls>
          <c:showLegendKey val="0"/>
          <c:showVal val="0"/>
          <c:showCatName val="0"/>
          <c:showSerName val="0"/>
          <c:showPercent val="0"/>
          <c:showBubbleSize val="0"/>
        </c:dLbls>
        <c:gapWidth val="219"/>
        <c:overlap val="-27"/>
        <c:axId val="485357728"/>
        <c:axId val="485358560"/>
      </c:barChart>
      <c:catAx>
        <c:axId val="48535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85358560"/>
        <c:crosses val="autoZero"/>
        <c:auto val="1"/>
        <c:lblAlgn val="ctr"/>
        <c:lblOffset val="100"/>
        <c:noMultiLvlLbl val="0"/>
      </c:catAx>
      <c:valAx>
        <c:axId val="485358560"/>
        <c:scaling>
          <c:orientation val="minMax"/>
        </c:scaling>
        <c:delete val="1"/>
        <c:axPos val="l"/>
        <c:numFmt formatCode="0%" sourceLinked="1"/>
        <c:majorTickMark val="none"/>
        <c:minorTickMark val="none"/>
        <c:tickLblPos val="nextTo"/>
        <c:crossAx val="485357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Dernier diplôme obtenu</a:t>
            </a:r>
          </a:p>
        </c:rich>
      </c:tx>
      <c:layout>
        <c:manualLayout>
          <c:xMode val="edge"/>
          <c:yMode val="edge"/>
          <c:x val="0.33126443110695075"/>
          <c:y val="1.42222222222222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2-4E2D-4D35-8FAF-8F91A2698E3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063-45DF-B3CE-EFD4D060ED7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063-45DF-B3CE-EFD4D060ED7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4E2D-4D35-8FAF-8F91A2698E3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4E2D-4D35-8FAF-8F91A2698E3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3-4E2D-4D35-8FAF-8F91A2698E3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4-4E2D-4D35-8FAF-8F91A2698E33}"/>
              </c:ext>
            </c:extLst>
          </c:dPt>
          <c:dLbls>
            <c:dLbl>
              <c:idx val="0"/>
              <c:layout>
                <c:manualLayout>
                  <c:x val="0.16783216783216784"/>
                  <c:y val="-7.4487895716945996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4E2D-4D35-8FAF-8F91A2698E33}"/>
                </c:ext>
              </c:extLst>
            </c:dLbl>
            <c:dLbl>
              <c:idx val="3"/>
              <c:layout>
                <c:manualLayout>
                  <c:x val="-2.097902097902098E-2"/>
                  <c:y val="8.93854748603350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E2D-4D35-8FAF-8F91A2698E33}"/>
                </c:ext>
              </c:extLst>
            </c:dLbl>
            <c:dLbl>
              <c:idx val="4"/>
              <c:layout>
                <c:manualLayout>
                  <c:x val="-5.8275058275058293E-2"/>
                  <c:y val="-1.117318435754193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4E2D-4D35-8FAF-8F91A2698E33}"/>
                </c:ext>
              </c:extLst>
            </c:dLbl>
            <c:dLbl>
              <c:idx val="5"/>
              <c:layout>
                <c:manualLayout>
                  <c:x val="-0.13286713286713286"/>
                  <c:y val="4.469273743016759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E2D-4D35-8FAF-8F91A2698E33}"/>
                </c:ext>
              </c:extLst>
            </c:dLbl>
            <c:dLbl>
              <c:idx val="6"/>
              <c:layout>
                <c:manualLayout>
                  <c:x val="-0.15384615384615388"/>
                  <c:y val="-3.7243947858472998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4E2D-4D35-8FAF-8F91A2698E3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Feuil4!$I$21:$I$27</c:f>
              <c:strCache>
                <c:ptCount val="7"/>
                <c:pt idx="0">
                  <c:v>CAP Maritime</c:v>
                </c:pt>
                <c:pt idx="1">
                  <c:v>Capitaine 200</c:v>
                </c:pt>
                <c:pt idx="2">
                  <c:v>Capitaine 500</c:v>
                </c:pt>
                <c:pt idx="3">
                  <c:v>Certificat de matelot</c:v>
                </c:pt>
                <c:pt idx="4">
                  <c:v>Préfère ne pas l'indiquer</c:v>
                </c:pt>
                <c:pt idx="5">
                  <c:v>Autre</c:v>
                </c:pt>
                <c:pt idx="6">
                  <c:v>Lieutenant de pêche</c:v>
                </c:pt>
              </c:strCache>
            </c:strRef>
          </c:cat>
          <c:val>
            <c:numRef>
              <c:f>Feuil4!$K$21:$K$27</c:f>
              <c:numCache>
                <c:formatCode>0%</c:formatCode>
                <c:ptCount val="7"/>
                <c:pt idx="0">
                  <c:v>2.7777777777777776E-2</c:v>
                </c:pt>
                <c:pt idx="1">
                  <c:v>0.55555555555555558</c:v>
                </c:pt>
                <c:pt idx="2">
                  <c:v>0.18518518518518517</c:v>
                </c:pt>
                <c:pt idx="3">
                  <c:v>1.8518518518518517E-2</c:v>
                </c:pt>
                <c:pt idx="4">
                  <c:v>4.6296296296296294E-2</c:v>
                </c:pt>
                <c:pt idx="5">
                  <c:v>0.1388888888888889</c:v>
                </c:pt>
                <c:pt idx="6">
                  <c:v>2.7777777777777776E-2</c:v>
                </c:pt>
              </c:numCache>
            </c:numRef>
          </c:val>
          <c:extLst>
            <c:ext xmlns:c16="http://schemas.microsoft.com/office/drawing/2014/chart" uri="{C3380CC4-5D6E-409C-BE32-E72D297353CC}">
              <c16:uniqueId val="{00000000-4E2D-4D35-8FAF-8F91A2698E33}"/>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fr-FR" sz="1400" b="1" i="0" u="none" strike="noStrike" kern="1200" cap="all" spc="150" baseline="0">
                <a:solidFill>
                  <a:sysClr val="windowText" lastClr="000000">
                    <a:lumMod val="50000"/>
                    <a:lumOff val="50000"/>
                  </a:sysClr>
                </a:solidFill>
                <a:latin typeface="+mn-lt"/>
                <a:ea typeface="+mn-ea"/>
                <a:cs typeface="+mn-cs"/>
              </a:defRPr>
            </a:pPr>
            <a:r>
              <a:rPr lang="fr-FR" sz="1400" b="1" i="0" u="none" strike="noStrike" kern="1200" cap="all" spc="150" baseline="0">
                <a:solidFill>
                  <a:sysClr val="windowText" lastClr="000000">
                    <a:lumMod val="50000"/>
                    <a:lumOff val="50000"/>
                  </a:sysClr>
                </a:solidFill>
                <a:latin typeface="+mn-lt"/>
                <a:ea typeface="+mn-ea"/>
                <a:cs typeface="+mn-cs"/>
              </a:rPr>
              <a:t>Polymères utilisés pour les engins de pêche</a:t>
            </a:r>
          </a:p>
        </c:rich>
      </c:tx>
      <c:layout>
        <c:manualLayout>
          <c:xMode val="edge"/>
          <c:yMode val="edge"/>
          <c:x val="1.4085304346516914E-2"/>
          <c:y val="2.1367521367521368E-2"/>
        </c:manualLayout>
      </c:layout>
      <c:overlay val="0"/>
      <c:spPr>
        <a:noFill/>
        <a:ln>
          <a:noFill/>
        </a:ln>
        <a:effectLst/>
      </c:spPr>
      <c:txPr>
        <a:bodyPr rot="0" spcFirstLastPara="1" vertOverflow="ellipsis" vert="horz" wrap="square" anchor="ctr" anchorCtr="1"/>
        <a:lstStyle/>
        <a:p>
          <a:pPr algn="ctr" rtl="0">
            <a:defRPr lang="fr-FR" sz="1400" b="1" i="0" u="none" strike="noStrike" kern="1200" cap="all" spc="150" baseline="0">
              <a:solidFill>
                <a:sysClr val="windowText" lastClr="000000">
                  <a:lumMod val="50000"/>
                  <a:lumOff val="50000"/>
                </a:sysClr>
              </a:solidFill>
              <a:latin typeface="+mn-lt"/>
              <a:ea typeface="+mn-ea"/>
              <a:cs typeface="+mn-cs"/>
            </a:defRPr>
          </a:pPr>
          <a:endParaRPr lang="fr-FR"/>
        </a:p>
      </c:txPr>
    </c:title>
    <c:autoTitleDeleted val="0"/>
    <c:plotArea>
      <c:layout>
        <c:manualLayout>
          <c:layoutTarget val="inner"/>
          <c:xMode val="edge"/>
          <c:yMode val="edge"/>
          <c:x val="0.25489990615417812"/>
          <c:y val="0.21776061646140382"/>
          <c:w val="0.43658683289588796"/>
          <c:h val="0.72764472149314663"/>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461-45FA-9DE8-8F93E9CD769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461-45FA-9DE8-8F93E9CD769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461-45FA-9DE8-8F93E9CD769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fr-FR"/>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Feuil4!$U$3:$U$5</c:f>
              <c:strCache>
                <c:ptCount val="3"/>
                <c:pt idx="0">
                  <c:v>PA</c:v>
                </c:pt>
                <c:pt idx="1">
                  <c:v>PE</c:v>
                </c:pt>
                <c:pt idx="2">
                  <c:v>PP</c:v>
                </c:pt>
              </c:strCache>
            </c:strRef>
          </c:cat>
          <c:val>
            <c:numRef>
              <c:f>Feuil4!$V$3:$V$5</c:f>
              <c:numCache>
                <c:formatCode>0%</c:formatCode>
                <c:ptCount val="3"/>
                <c:pt idx="0">
                  <c:v>0.36</c:v>
                </c:pt>
                <c:pt idx="1">
                  <c:v>0.55000000000000004</c:v>
                </c:pt>
                <c:pt idx="2">
                  <c:v>0.09</c:v>
                </c:pt>
              </c:numCache>
            </c:numRef>
          </c:val>
          <c:extLst>
            <c:ext xmlns:c16="http://schemas.microsoft.com/office/drawing/2014/chart" uri="{C3380CC4-5D6E-409C-BE32-E72D297353CC}">
              <c16:uniqueId val="{00000000-6A46-4DCF-808E-46C32CBADB0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7014851268591433"/>
          <c:y val="0.30431612715077283"/>
          <c:w val="0.12985148731408575"/>
          <c:h val="0.39178404782735493"/>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fr-FR" sz="1400" b="1" i="0" u="none" strike="noStrike" kern="1200" cap="all" spc="150" baseline="0">
                <a:solidFill>
                  <a:sysClr val="windowText" lastClr="000000">
                    <a:lumMod val="50000"/>
                    <a:lumOff val="50000"/>
                  </a:sysClr>
                </a:solidFill>
                <a:latin typeface="+mn-lt"/>
                <a:ea typeface="+mn-ea"/>
                <a:cs typeface="+mn-cs"/>
              </a:defRPr>
            </a:pPr>
            <a:r>
              <a:rPr lang="fr-FR" sz="1400" b="1" i="0" u="none" strike="noStrike" kern="1200" cap="all" spc="150" baseline="0">
                <a:solidFill>
                  <a:sysClr val="windowText" lastClr="000000">
                    <a:lumMod val="50000"/>
                    <a:lumOff val="50000"/>
                  </a:sysClr>
                </a:solidFill>
                <a:latin typeface="+mn-lt"/>
                <a:ea typeface="+mn-ea"/>
                <a:cs typeface="+mn-cs"/>
              </a:rPr>
              <a:t>Professions of respondants (Nb)</a:t>
            </a:r>
          </a:p>
        </c:rich>
      </c:tx>
      <c:layout>
        <c:manualLayout>
          <c:xMode val="edge"/>
          <c:yMode val="edge"/>
          <c:x val="7.5008008614307845E-3"/>
          <c:y val="1.6763836971685452E-2"/>
        </c:manualLayout>
      </c:layout>
      <c:overlay val="0"/>
      <c:spPr>
        <a:noFill/>
        <a:ln>
          <a:noFill/>
        </a:ln>
        <a:effectLst/>
      </c:spPr>
      <c:txPr>
        <a:bodyPr rot="0" spcFirstLastPara="1" vertOverflow="ellipsis" vert="horz" wrap="square" anchor="ctr" anchorCtr="1"/>
        <a:lstStyle/>
        <a:p>
          <a:pPr algn="ctr" rtl="0">
            <a:defRPr lang="fr-FR" sz="1400" b="1" i="0" u="none" strike="noStrike" kern="1200" cap="all" spc="150" baseline="0">
              <a:solidFill>
                <a:sysClr val="windowText" lastClr="000000">
                  <a:lumMod val="50000"/>
                  <a:lumOff val="50000"/>
                </a:sysClr>
              </a:solidFill>
              <a:latin typeface="+mn-lt"/>
              <a:ea typeface="+mn-ea"/>
              <a:cs typeface="+mn-cs"/>
            </a:defRPr>
          </a:pPr>
          <a:endParaRPr lang="fr-FR"/>
        </a:p>
      </c:txPr>
    </c:title>
    <c:autoTitleDeleted val="0"/>
    <c:plotArea>
      <c:layout/>
      <c:pieChart>
        <c:varyColors val="1"/>
        <c:ser>
          <c:idx val="1"/>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19-BFF0-4731-BAD5-44D776C48D5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A-BFF0-4731-BAD5-44D776C48D5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B-BFF0-4731-BAD5-44D776C48D5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C-BFF0-4731-BAD5-44D776C48D5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D-BFF0-4731-BAD5-44D776C48D59}"/>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2"/>
                    </a:solidFill>
                    <a:latin typeface="+mn-lt"/>
                    <a:ea typeface="+mn-ea"/>
                    <a:cs typeface="+mn-cs"/>
                  </a:defRPr>
                </a:pPr>
                <a:endParaRPr lang="fr-FR"/>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'Tab_Dyn Socio-Démo'!$E$4:$E$8</c:f>
              <c:strCache>
                <c:ptCount val="5"/>
                <c:pt idx="0">
                  <c:v>Owner &amp; Skipper</c:v>
                </c:pt>
                <c:pt idx="1">
                  <c:v>Owner</c:v>
                </c:pt>
                <c:pt idx="2">
                  <c:v>Skipper</c:v>
                </c:pt>
                <c:pt idx="3">
                  <c:v>Crewman</c:v>
                </c:pt>
                <c:pt idx="4">
                  <c:v>Other</c:v>
                </c:pt>
              </c:strCache>
            </c:strRef>
          </c:cat>
          <c:val>
            <c:numRef>
              <c:f>'Tab_Dyn Socio-Démo'!$G$4:$G$8</c:f>
              <c:numCache>
                <c:formatCode>General</c:formatCode>
                <c:ptCount val="5"/>
                <c:pt idx="0">
                  <c:v>64</c:v>
                </c:pt>
                <c:pt idx="1">
                  <c:v>6</c:v>
                </c:pt>
                <c:pt idx="2">
                  <c:v>13</c:v>
                </c:pt>
                <c:pt idx="3">
                  <c:v>13</c:v>
                </c:pt>
                <c:pt idx="4">
                  <c:v>7</c:v>
                </c:pt>
              </c:numCache>
            </c:numRef>
          </c:val>
          <c:extLst>
            <c:ext xmlns:c16="http://schemas.microsoft.com/office/drawing/2014/chart" uri="{C3380CC4-5D6E-409C-BE32-E72D297353CC}">
              <c16:uniqueId val="{00000018-BFF0-4731-BAD5-44D776C48D59}"/>
            </c:ext>
          </c:extLst>
        </c:ser>
        <c:ser>
          <c:idx val="0"/>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E-BFF0-4731-BAD5-44D776C48D5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0-BFF0-4731-BAD5-44D776C48D5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2-BFF0-4731-BAD5-44D776C48D5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4-BFF0-4731-BAD5-44D776C48D5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6-BFF0-4731-BAD5-44D776C48D5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'Tab_Dyn Socio-Démo'!$E$4:$E$8</c:f>
              <c:strCache>
                <c:ptCount val="5"/>
                <c:pt idx="0">
                  <c:v>Owner &amp; Skipper</c:v>
                </c:pt>
                <c:pt idx="1">
                  <c:v>Owner</c:v>
                </c:pt>
                <c:pt idx="2">
                  <c:v>Skipper</c:v>
                </c:pt>
                <c:pt idx="3">
                  <c:v>Crewman</c:v>
                </c:pt>
                <c:pt idx="4">
                  <c:v>Other</c:v>
                </c:pt>
              </c:strCache>
            </c:strRef>
          </c:cat>
          <c:val>
            <c:numRef>
              <c:f>'Tab_Dyn Socio-Démo'!$F$4:$F$8</c:f>
              <c:numCache>
                <c:formatCode>0%</c:formatCode>
                <c:ptCount val="5"/>
                <c:pt idx="0">
                  <c:v>0.62135922330097082</c:v>
                </c:pt>
                <c:pt idx="1">
                  <c:v>5.8252427184466021E-2</c:v>
                </c:pt>
                <c:pt idx="2">
                  <c:v>0.12621359223300971</c:v>
                </c:pt>
                <c:pt idx="3">
                  <c:v>0.12621359223300971</c:v>
                </c:pt>
                <c:pt idx="4">
                  <c:v>6.7961165048543687E-2</c:v>
                </c:pt>
              </c:numCache>
            </c:numRef>
          </c:val>
          <c:extLst>
            <c:ext xmlns:c16="http://schemas.microsoft.com/office/drawing/2014/chart" uri="{C3380CC4-5D6E-409C-BE32-E72D297353CC}">
              <c16:uniqueId val="{00000017-BFF0-4731-BAD5-44D776C48D5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6723181909953553"/>
          <c:y val="0.37816295736523964"/>
          <c:w val="0.18909471700652802"/>
          <c:h val="0.2880830733921113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fr-FR" sz="1400" b="1" i="0" u="none" strike="noStrike" kern="1200" cap="all" spc="150" baseline="0">
                <a:solidFill>
                  <a:sysClr val="windowText" lastClr="000000">
                    <a:lumMod val="50000"/>
                    <a:lumOff val="50000"/>
                  </a:sysClr>
                </a:solidFill>
                <a:latin typeface="+mn-lt"/>
                <a:ea typeface="+mn-ea"/>
                <a:cs typeface="+mn-cs"/>
              </a:defRPr>
            </a:pPr>
            <a:r>
              <a:rPr lang="fr-FR" sz="1400" b="1" i="0" u="none" strike="noStrike" kern="1200" cap="all" spc="150" baseline="0">
                <a:solidFill>
                  <a:sysClr val="windowText" lastClr="000000">
                    <a:lumMod val="50000"/>
                    <a:lumOff val="50000"/>
                  </a:sysClr>
                </a:solidFill>
                <a:latin typeface="+mn-lt"/>
                <a:ea typeface="+mn-ea"/>
                <a:cs typeface="+mn-cs"/>
              </a:rPr>
              <a:t>Vessel length (%)</a:t>
            </a:r>
          </a:p>
        </c:rich>
      </c:tx>
      <c:overlay val="0"/>
      <c:spPr>
        <a:noFill/>
        <a:ln>
          <a:noFill/>
        </a:ln>
        <a:effectLst/>
      </c:spPr>
      <c:txPr>
        <a:bodyPr rot="0" spcFirstLastPara="1" vertOverflow="ellipsis" vert="horz" wrap="square" anchor="ctr" anchorCtr="1"/>
        <a:lstStyle/>
        <a:p>
          <a:pPr algn="ctr" rtl="0">
            <a:defRPr lang="fr-FR" sz="1400" b="1" i="0" u="none" strike="noStrike" kern="1200" cap="all" spc="150" baseline="0">
              <a:solidFill>
                <a:sysClr val="windowText" lastClr="000000">
                  <a:lumMod val="50000"/>
                  <a:lumOff val="50000"/>
                </a:sys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'Tab_Dyn Socio-Démo'!$E$14:$E$20</c:f>
              <c:strCache>
                <c:ptCount val="7"/>
                <c:pt idx="0">
                  <c:v>&lt;7m</c:v>
                </c:pt>
                <c:pt idx="1">
                  <c:v>7-10m</c:v>
                </c:pt>
                <c:pt idx="2">
                  <c:v>10-12m</c:v>
                </c:pt>
                <c:pt idx="3">
                  <c:v>12-15m</c:v>
                </c:pt>
                <c:pt idx="4">
                  <c:v>15-18m</c:v>
                </c:pt>
                <c:pt idx="5">
                  <c:v>18-24m</c:v>
                </c:pt>
                <c:pt idx="6">
                  <c:v>&gt;24m</c:v>
                </c:pt>
              </c:strCache>
            </c:strRef>
          </c:cat>
          <c:val>
            <c:numRef>
              <c:f>'Tab_Dyn Socio-Démo'!$F$14:$F$20</c:f>
              <c:numCache>
                <c:formatCode>0%</c:formatCode>
                <c:ptCount val="7"/>
                <c:pt idx="0">
                  <c:v>4.8543689320388349E-2</c:v>
                </c:pt>
                <c:pt idx="1">
                  <c:v>0.34951456310679613</c:v>
                </c:pt>
                <c:pt idx="2">
                  <c:v>0.29126213592233008</c:v>
                </c:pt>
                <c:pt idx="3">
                  <c:v>7.7669902912621352E-2</c:v>
                </c:pt>
                <c:pt idx="4">
                  <c:v>5.8252427184466021E-2</c:v>
                </c:pt>
                <c:pt idx="5">
                  <c:v>5.8252427184466021E-2</c:v>
                </c:pt>
                <c:pt idx="6">
                  <c:v>0.11650485436893204</c:v>
                </c:pt>
              </c:numCache>
            </c:numRef>
          </c:val>
          <c:extLst>
            <c:ext xmlns:c16="http://schemas.microsoft.com/office/drawing/2014/chart" uri="{C3380CC4-5D6E-409C-BE32-E72D297353CC}">
              <c16:uniqueId val="{00000000-EC71-4B35-BB7E-755740F7B93A}"/>
            </c:ext>
          </c:extLst>
        </c:ser>
        <c:dLbls>
          <c:showLegendKey val="0"/>
          <c:showVal val="0"/>
          <c:showCatName val="0"/>
          <c:showSerName val="0"/>
          <c:showPercent val="0"/>
          <c:showBubbleSize val="0"/>
        </c:dLbls>
        <c:gapWidth val="219"/>
        <c:overlap val="-27"/>
        <c:axId val="1154128255"/>
        <c:axId val="1154134495"/>
      </c:barChart>
      <c:catAx>
        <c:axId val="1154128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54134495"/>
        <c:crosses val="autoZero"/>
        <c:auto val="1"/>
        <c:lblAlgn val="ctr"/>
        <c:lblOffset val="100"/>
        <c:noMultiLvlLbl val="0"/>
      </c:catAx>
      <c:valAx>
        <c:axId val="1154134495"/>
        <c:scaling>
          <c:orientation val="minMax"/>
          <c:max val="0.4"/>
        </c:scaling>
        <c:delete val="1"/>
        <c:axPos val="l"/>
        <c:numFmt formatCode="0%" sourceLinked="1"/>
        <c:majorTickMark val="none"/>
        <c:minorTickMark val="none"/>
        <c:tickLblPos val="nextTo"/>
        <c:crossAx val="1154128255"/>
        <c:crosses val="autoZero"/>
        <c:crossBetween val="between"/>
        <c:majorUnit val="0.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fr-FR" sz="1400" b="1" i="0" u="none" strike="noStrike" kern="1200" cap="all" spc="150" baseline="0">
                <a:solidFill>
                  <a:sysClr val="windowText" lastClr="000000">
                    <a:lumMod val="50000"/>
                    <a:lumOff val="50000"/>
                  </a:sysClr>
                </a:solidFill>
                <a:latin typeface="+mn-lt"/>
                <a:ea typeface="+mn-ea"/>
                <a:cs typeface="+mn-cs"/>
              </a:defRPr>
            </a:pPr>
            <a:r>
              <a:rPr lang="fr-FR" sz="1400" b="1" i="0" u="none" strike="noStrike" kern="1200" cap="all" spc="150" baseline="0">
                <a:solidFill>
                  <a:sysClr val="windowText" lastClr="000000">
                    <a:lumMod val="50000"/>
                    <a:lumOff val="50000"/>
                  </a:sysClr>
                </a:solidFill>
                <a:latin typeface="+mn-lt"/>
                <a:ea typeface="+mn-ea"/>
                <a:cs typeface="+mn-cs"/>
              </a:rPr>
              <a:t>Vessel length (Nb)</a:t>
            </a:r>
          </a:p>
        </c:rich>
      </c:tx>
      <c:overlay val="0"/>
      <c:spPr>
        <a:noFill/>
        <a:ln>
          <a:noFill/>
        </a:ln>
        <a:effectLst/>
      </c:spPr>
      <c:txPr>
        <a:bodyPr rot="0" spcFirstLastPara="1" vertOverflow="ellipsis" vert="horz" wrap="square" anchor="ctr" anchorCtr="1"/>
        <a:lstStyle/>
        <a:p>
          <a:pPr algn="ctr" rtl="0">
            <a:defRPr lang="fr-FR" sz="1400" b="1" i="0" u="none" strike="noStrike" kern="1200" cap="all" spc="150" baseline="0">
              <a:solidFill>
                <a:sysClr val="windowText" lastClr="000000">
                  <a:lumMod val="50000"/>
                  <a:lumOff val="50000"/>
                </a:sys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'Tab_Dyn Socio-Démo'!$E$14:$E$20</c:f>
              <c:strCache>
                <c:ptCount val="7"/>
                <c:pt idx="0">
                  <c:v>&lt;7m</c:v>
                </c:pt>
                <c:pt idx="1">
                  <c:v>7-10m</c:v>
                </c:pt>
                <c:pt idx="2">
                  <c:v>10-12m</c:v>
                </c:pt>
                <c:pt idx="3">
                  <c:v>12-15m</c:v>
                </c:pt>
                <c:pt idx="4">
                  <c:v>15-18m</c:v>
                </c:pt>
                <c:pt idx="5">
                  <c:v>18-24m</c:v>
                </c:pt>
                <c:pt idx="6">
                  <c:v>&gt;24m</c:v>
                </c:pt>
              </c:strCache>
            </c:strRef>
          </c:cat>
          <c:val>
            <c:numRef>
              <c:f>'Tab_Dyn Socio-Démo'!$G$14:$G$20</c:f>
              <c:numCache>
                <c:formatCode>General</c:formatCode>
                <c:ptCount val="7"/>
                <c:pt idx="0">
                  <c:v>5</c:v>
                </c:pt>
                <c:pt idx="1">
                  <c:v>36</c:v>
                </c:pt>
                <c:pt idx="2">
                  <c:v>30</c:v>
                </c:pt>
                <c:pt idx="3">
                  <c:v>8</c:v>
                </c:pt>
                <c:pt idx="4">
                  <c:v>6</c:v>
                </c:pt>
                <c:pt idx="5">
                  <c:v>6</c:v>
                </c:pt>
                <c:pt idx="6">
                  <c:v>12</c:v>
                </c:pt>
              </c:numCache>
            </c:numRef>
          </c:val>
          <c:extLst>
            <c:ext xmlns:c16="http://schemas.microsoft.com/office/drawing/2014/chart" uri="{C3380CC4-5D6E-409C-BE32-E72D297353CC}">
              <c16:uniqueId val="{00000000-C250-4073-8F96-12F2BA570C90}"/>
            </c:ext>
          </c:extLst>
        </c:ser>
        <c:dLbls>
          <c:dLblPos val="outEnd"/>
          <c:showLegendKey val="0"/>
          <c:showVal val="1"/>
          <c:showCatName val="0"/>
          <c:showSerName val="0"/>
          <c:showPercent val="0"/>
          <c:showBubbleSize val="0"/>
        </c:dLbls>
        <c:gapWidth val="219"/>
        <c:overlap val="-27"/>
        <c:axId val="1098328623"/>
        <c:axId val="1098329039"/>
      </c:barChart>
      <c:catAx>
        <c:axId val="1098328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98329039"/>
        <c:crosses val="autoZero"/>
        <c:auto val="1"/>
        <c:lblAlgn val="ctr"/>
        <c:lblOffset val="100"/>
        <c:noMultiLvlLbl val="0"/>
      </c:catAx>
      <c:valAx>
        <c:axId val="1098329039"/>
        <c:scaling>
          <c:orientation val="minMax"/>
        </c:scaling>
        <c:delete val="1"/>
        <c:axPos val="l"/>
        <c:numFmt formatCode="General" sourceLinked="1"/>
        <c:majorTickMark val="none"/>
        <c:minorTickMark val="none"/>
        <c:tickLblPos val="nextTo"/>
        <c:crossAx val="10983286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fr-FR" sz="1400" b="1" i="0" u="none" strike="noStrike" kern="1200" cap="all" spc="150" baseline="0">
                <a:solidFill>
                  <a:sysClr val="windowText" lastClr="000000">
                    <a:lumMod val="50000"/>
                    <a:lumOff val="50000"/>
                  </a:sysClr>
                </a:solidFill>
                <a:latin typeface="+mn-lt"/>
                <a:ea typeface="+mn-ea"/>
                <a:cs typeface="+mn-cs"/>
              </a:defRPr>
            </a:pPr>
            <a:r>
              <a:rPr lang="fr-FR" sz="1400" b="1" i="0" u="none" strike="noStrike" kern="1200" cap="all" spc="150" baseline="0">
                <a:solidFill>
                  <a:sysClr val="windowText" lastClr="000000">
                    <a:lumMod val="50000"/>
                    <a:lumOff val="50000"/>
                  </a:sysClr>
                </a:solidFill>
                <a:latin typeface="+mn-lt"/>
                <a:ea typeface="+mn-ea"/>
                <a:cs typeface="+mn-cs"/>
              </a:rPr>
              <a:t>Duration of a fishing trip (%)</a:t>
            </a:r>
          </a:p>
        </c:rich>
      </c:tx>
      <c:overlay val="0"/>
      <c:spPr>
        <a:noFill/>
        <a:ln>
          <a:noFill/>
        </a:ln>
        <a:effectLst/>
      </c:spPr>
      <c:txPr>
        <a:bodyPr rot="0" spcFirstLastPara="1" vertOverflow="ellipsis" vert="horz" wrap="square" anchor="ctr" anchorCtr="1"/>
        <a:lstStyle/>
        <a:p>
          <a:pPr algn="ctr" rtl="0">
            <a:defRPr lang="fr-FR" sz="1400" b="1" i="0" u="none" strike="noStrike" kern="1200" cap="all" spc="150" baseline="0">
              <a:solidFill>
                <a:sysClr val="windowText" lastClr="000000">
                  <a:lumMod val="50000"/>
                  <a:lumOff val="50000"/>
                </a:sys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'Tab_Dyn Socio-Démo'!$E$25:$E$30</c:f>
              <c:strCache>
                <c:ptCount val="6"/>
                <c:pt idx="0">
                  <c:v>Less than a day</c:v>
                </c:pt>
                <c:pt idx="1">
                  <c:v>A day</c:v>
                </c:pt>
                <c:pt idx="2">
                  <c:v>2-3 days</c:v>
                </c:pt>
                <c:pt idx="3">
                  <c:v>3-5 days</c:v>
                </c:pt>
                <c:pt idx="4">
                  <c:v>5-7 days</c:v>
                </c:pt>
                <c:pt idx="5">
                  <c:v>Other</c:v>
                </c:pt>
              </c:strCache>
            </c:strRef>
          </c:cat>
          <c:val>
            <c:numRef>
              <c:f>'Tab_Dyn Socio-Démo'!$F$25:$F$30</c:f>
              <c:numCache>
                <c:formatCode>0%</c:formatCode>
                <c:ptCount val="6"/>
                <c:pt idx="0">
                  <c:v>0.58823529411764708</c:v>
                </c:pt>
                <c:pt idx="1">
                  <c:v>0.19607843137254902</c:v>
                </c:pt>
                <c:pt idx="2">
                  <c:v>4.9019607843137254E-2</c:v>
                </c:pt>
                <c:pt idx="3">
                  <c:v>9.8039215686274508E-3</c:v>
                </c:pt>
                <c:pt idx="4">
                  <c:v>3.9215686274509803E-2</c:v>
                </c:pt>
                <c:pt idx="5">
                  <c:v>0.11764705882352941</c:v>
                </c:pt>
              </c:numCache>
            </c:numRef>
          </c:val>
          <c:extLst>
            <c:ext xmlns:c16="http://schemas.microsoft.com/office/drawing/2014/chart" uri="{C3380CC4-5D6E-409C-BE32-E72D297353CC}">
              <c16:uniqueId val="{00000000-C39D-4877-BE76-5016BDF2BCBA}"/>
            </c:ext>
          </c:extLst>
        </c:ser>
        <c:dLbls>
          <c:dLblPos val="outEnd"/>
          <c:showLegendKey val="0"/>
          <c:showVal val="1"/>
          <c:showCatName val="0"/>
          <c:showSerName val="0"/>
          <c:showPercent val="0"/>
          <c:showBubbleSize val="0"/>
        </c:dLbls>
        <c:gapWidth val="219"/>
        <c:overlap val="-27"/>
        <c:axId val="1488686031"/>
        <c:axId val="1488690607"/>
      </c:barChart>
      <c:catAx>
        <c:axId val="1488686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88690607"/>
        <c:crosses val="autoZero"/>
        <c:auto val="1"/>
        <c:lblAlgn val="ctr"/>
        <c:lblOffset val="100"/>
        <c:noMultiLvlLbl val="0"/>
      </c:catAx>
      <c:valAx>
        <c:axId val="1488690607"/>
        <c:scaling>
          <c:orientation val="minMax"/>
        </c:scaling>
        <c:delete val="1"/>
        <c:axPos val="l"/>
        <c:numFmt formatCode="0%" sourceLinked="1"/>
        <c:majorTickMark val="none"/>
        <c:minorTickMark val="none"/>
        <c:tickLblPos val="nextTo"/>
        <c:crossAx val="14886860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0.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8.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3.xml"/></Relationships>
</file>

<file path=xl/chartsheets/_rels/sheet11.xml.rels><?xml version="1.0" encoding="UTF-8" standalone="yes"?>
<Relationships xmlns="http://schemas.openxmlformats.org/package/2006/relationships"><Relationship Id="rId1" Type="http://schemas.openxmlformats.org/officeDocument/2006/relationships/drawing" Target="../drawings/drawing14.xml"/></Relationships>
</file>

<file path=xl/chartsheets/_rels/sheet12.xml.rels><?xml version="1.0" encoding="UTF-8" standalone="yes"?>
<Relationships xmlns="http://schemas.openxmlformats.org/package/2006/relationships"><Relationship Id="rId1" Type="http://schemas.openxmlformats.org/officeDocument/2006/relationships/drawing" Target="../drawings/drawing15.xml"/></Relationships>
</file>

<file path=xl/chartsheets/_rels/sheet13.xml.rels><?xml version="1.0" encoding="UTF-8" standalone="yes"?>
<Relationships xmlns="http://schemas.openxmlformats.org/package/2006/relationships"><Relationship Id="rId1" Type="http://schemas.openxmlformats.org/officeDocument/2006/relationships/drawing" Target="../drawings/drawing16.xml"/></Relationships>
</file>

<file path=xl/chartsheets/_rels/sheet14.xml.rels><?xml version="1.0" encoding="UTF-8" standalone="yes"?>
<Relationships xmlns="http://schemas.openxmlformats.org/package/2006/relationships"><Relationship Id="rId1" Type="http://schemas.openxmlformats.org/officeDocument/2006/relationships/drawing" Target="../drawings/drawing17.xml"/></Relationships>
</file>

<file path=xl/chartsheets/_rels/sheet15.xml.rels><?xml version="1.0" encoding="UTF-8" standalone="yes"?>
<Relationships xmlns="http://schemas.openxmlformats.org/package/2006/relationships"><Relationship Id="rId1" Type="http://schemas.openxmlformats.org/officeDocument/2006/relationships/drawing" Target="../drawings/drawing18.xml"/></Relationships>
</file>

<file path=xl/chartsheets/_rels/sheet16.xml.rels><?xml version="1.0" encoding="UTF-8" standalone="yes"?>
<Relationships xmlns="http://schemas.openxmlformats.org/package/2006/relationships"><Relationship Id="rId1" Type="http://schemas.openxmlformats.org/officeDocument/2006/relationships/drawing" Target="../drawings/drawing19.xml"/></Relationships>
</file>

<file path=xl/chartsheets/_rels/sheet17.xml.rels><?xml version="1.0" encoding="UTF-8" standalone="yes"?>
<Relationships xmlns="http://schemas.openxmlformats.org/package/2006/relationships"><Relationship Id="rId1" Type="http://schemas.openxmlformats.org/officeDocument/2006/relationships/drawing" Target="../drawings/drawing21.xml"/></Relationships>
</file>

<file path=xl/chartsheets/_rels/sheet18.xml.rels><?xml version="1.0" encoding="UTF-8" standalone="yes"?>
<Relationships xmlns="http://schemas.openxmlformats.org/package/2006/relationships"><Relationship Id="rId1" Type="http://schemas.openxmlformats.org/officeDocument/2006/relationships/drawing" Target="../drawings/drawing22.xml"/></Relationships>
</file>

<file path=xl/chartsheets/_rels/sheet19.xml.rels><?xml version="1.0" encoding="UTF-8" standalone="yes"?>
<Relationships xmlns="http://schemas.openxmlformats.org/package/2006/relationships"><Relationship Id="rId1" Type="http://schemas.openxmlformats.org/officeDocument/2006/relationships/drawing" Target="../drawings/drawing23.xml"/></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20.xml.rels><?xml version="1.0" encoding="UTF-8" standalone="yes"?>
<Relationships xmlns="http://schemas.openxmlformats.org/package/2006/relationships"><Relationship Id="rId1" Type="http://schemas.openxmlformats.org/officeDocument/2006/relationships/drawing" Target="../drawings/drawing24.xml"/></Relationships>
</file>

<file path=xl/chartsheets/_rels/sheet21.xml.rels><?xml version="1.0" encoding="UTF-8" standalone="yes"?>
<Relationships xmlns="http://schemas.openxmlformats.org/package/2006/relationships"><Relationship Id="rId1" Type="http://schemas.openxmlformats.org/officeDocument/2006/relationships/drawing" Target="../drawings/drawing25.xml"/></Relationships>
</file>

<file path=xl/chartsheets/_rels/sheet22.xml.rels><?xml version="1.0" encoding="UTF-8" standalone="yes"?>
<Relationships xmlns="http://schemas.openxmlformats.org/package/2006/relationships"><Relationship Id="rId1" Type="http://schemas.openxmlformats.org/officeDocument/2006/relationships/drawing" Target="../drawings/drawing26.xml"/></Relationships>
</file>

<file path=xl/chartsheets/_rels/sheet23.xml.rels><?xml version="1.0" encoding="UTF-8" standalone="yes"?>
<Relationships xmlns="http://schemas.openxmlformats.org/package/2006/relationships"><Relationship Id="rId1" Type="http://schemas.openxmlformats.org/officeDocument/2006/relationships/drawing" Target="../drawings/drawing27.xml"/></Relationships>
</file>

<file path=xl/chartsheets/_rels/sheet24.xml.rels><?xml version="1.0" encoding="UTF-8" standalone="yes"?>
<Relationships xmlns="http://schemas.openxmlformats.org/package/2006/relationships"><Relationship Id="rId1" Type="http://schemas.openxmlformats.org/officeDocument/2006/relationships/drawing" Target="../drawings/drawing28.xml"/></Relationships>
</file>

<file path=xl/chartsheets/_rels/sheet25.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4.bin"/></Relationships>
</file>

<file path=xl/chartsheets/_rels/sheet26.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5.bin"/></Relationships>
</file>

<file path=xl/chartsheets/_rels/sheet27.xml.rels><?xml version="1.0" encoding="UTF-8" standalone="yes"?>
<Relationships xmlns="http://schemas.openxmlformats.org/package/2006/relationships"><Relationship Id="rId1" Type="http://schemas.openxmlformats.org/officeDocument/2006/relationships/drawing" Target="../drawings/drawing31.xml"/></Relationships>
</file>

<file path=xl/chartsheets/_rels/sheet28.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6.bin"/></Relationships>
</file>

<file path=xl/chartsheets/_rels/sheet29.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chartsheets/_rels/sheet30.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8.bin"/></Relationships>
</file>

<file path=xl/chartsheets/_rels/sheet31.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1.bin"/></Relationships>
</file>

<file path=xl/chartsheets/_rels/sheet32.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2.bin"/></Relationships>
</file>

<file path=xl/chartsheets/_rels/sheet33.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3.bin"/></Relationships>
</file>

<file path=xl/chartsheets/_rels/sheet34.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4.bin"/></Relationships>
</file>

<file path=xl/chartsheets/_rels/sheet35.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35.bin"/></Relationships>
</file>

<file path=xl/chartsheets/_rels/sheet36.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36.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chart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chart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6.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500-000000000000}">
  <sheetPr/>
  <sheetViews>
    <sheetView zoomScale="140" workbookViewId="0" zoomToFit="1"/>
  </sheetViews>
  <pageMargins left="0.7" right="0.7" top="0.75" bottom="0.75" header="0.3" footer="0.3"/>
  <drawing r:id="rId1"/>
</chartsheet>
</file>

<file path=xl/chartsheets/sheet10.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300-000000000000}">
  <sheetPr>
    <tabColor theme="5"/>
  </sheetPr>
  <sheetViews>
    <sheetView workbookViewId="0"/>
  </sheetViews>
  <pageMargins left="0.7" right="0.7" top="0.75" bottom="0.75" header="0.3" footer="0.3"/>
  <drawing r:id="rId1"/>
</chartsheet>
</file>

<file path=xl/chartsheets/sheet1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700-000000000000}">
  <sheetPr/>
  <sheetViews>
    <sheetView zoomScale="77" workbookViewId="0" zoomToFit="1"/>
  </sheetViews>
  <pageMargins left="0.7" right="0.7" top="0.75" bottom="0.75" header="0.3" footer="0.3"/>
  <drawing r:id="rId1"/>
</chartsheet>
</file>

<file path=xl/chartsheets/sheet1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800-000000000000}">
  <sheetPr/>
  <sheetViews>
    <sheetView zoomScale="77" workbookViewId="0" zoomToFit="1"/>
  </sheetViews>
  <pageMargins left="0.7" right="0.7" top="0.75" bottom="0.75" header="0.3" footer="0.3"/>
  <drawing r:id="rId1"/>
</chartsheet>
</file>

<file path=xl/chartsheets/sheet1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900-000000000000}">
  <sheetPr/>
  <sheetViews>
    <sheetView zoomScale="77" workbookViewId="0" zoomToFit="1"/>
  </sheetViews>
  <pageMargins left="0.7" right="0.7" top="0.75" bottom="0.75" header="0.3" footer="0.3"/>
  <drawing r:id="rId1"/>
</chartsheet>
</file>

<file path=xl/chartsheets/sheet1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A00-000000000000}">
  <sheetPr/>
  <sheetViews>
    <sheetView zoomScale="115" workbookViewId="0"/>
  </sheetViews>
  <pageMargins left="0.7" right="0.7" top="0.75" bottom="0.75" header="0.3" footer="0.3"/>
  <drawing r:id="rId1"/>
</chartsheet>
</file>

<file path=xl/chartsheets/sheet1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B00-000000000000}">
  <sheetPr/>
  <sheetViews>
    <sheetView zoomScale="77" workbookViewId="0" zoomToFit="1"/>
  </sheetViews>
  <pageMargins left="0.7" right="0.7" top="0.75" bottom="0.75" header="0.3" footer="0.3"/>
  <drawing r:id="rId1"/>
</chartsheet>
</file>

<file path=xl/chartsheets/sheet1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C00-000000000000}">
  <sheetPr/>
  <sheetViews>
    <sheetView zoomScale="77" workbookViewId="0" zoomToFit="1"/>
  </sheetViews>
  <pageMargins left="0.7" right="0.7" top="0.75" bottom="0.75" header="0.3" footer="0.3"/>
  <drawing r:id="rId1"/>
</chartsheet>
</file>

<file path=xl/chartsheets/sheet1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E00-000000000000}">
  <sheetPr/>
  <sheetViews>
    <sheetView zoomScale="126" workbookViewId="0" zoomToFit="1"/>
  </sheetViews>
  <pageMargins left="0.7" right="0.7" top="0.75" bottom="0.75" header="0.3" footer="0.3"/>
  <drawing r:id="rId1"/>
</chartsheet>
</file>

<file path=xl/chartsheets/sheet1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F00-000000000000}">
  <sheetPr/>
  <sheetViews>
    <sheetView zoomScale="77" workbookViewId="0" zoomToFit="1"/>
  </sheetViews>
  <pageMargins left="0.7" right="0.7" top="0.75" bottom="0.75" header="0.3" footer="0.3"/>
  <drawing r:id="rId1"/>
</chartsheet>
</file>

<file path=xl/chartsheets/sheet1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000-000000000000}">
  <sheetPr/>
  <sheetViews>
    <sheetView zoomScale="77"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B00-000000000000}">
  <sheetPr>
    <tabColor theme="5"/>
  </sheetPr>
  <sheetViews>
    <sheetView workbookViewId="0"/>
  </sheetViews>
  <pageMargins left="0.7" right="0.7" top="0.75" bottom="0.75" header="0.3" footer="0.3"/>
  <pageSetup paperSize="9" orientation="landscape" r:id="rId1"/>
  <drawing r:id="rId2"/>
</chartsheet>
</file>

<file path=xl/chartsheets/sheet20.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100-000000000000}">
  <sheetPr/>
  <sheetViews>
    <sheetView zoomScale="77" workbookViewId="0" zoomToFit="1"/>
  </sheetViews>
  <pageMargins left="0.7" right="0.7" top="0.75" bottom="0.75" header="0.3" footer="0.3"/>
  <drawing r:id="rId1"/>
</chartsheet>
</file>

<file path=xl/chartsheets/sheet2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200-000000000000}">
  <sheetPr/>
  <sheetViews>
    <sheetView zoomScale="77" workbookViewId="0" zoomToFit="1"/>
  </sheetViews>
  <pageMargins left="0.7" right="0.7" top="0.75" bottom="0.75" header="0.3" footer="0.3"/>
  <drawing r:id="rId1"/>
</chartsheet>
</file>

<file path=xl/chartsheets/sheet2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300-000000000000}">
  <sheetPr/>
  <sheetViews>
    <sheetView zoomScale="77" workbookViewId="0" zoomToFit="1"/>
  </sheetViews>
  <pageMargins left="0.7" right="0.7" top="0.75" bottom="0.75" header="0.3" footer="0.3"/>
  <drawing r:id="rId1"/>
</chartsheet>
</file>

<file path=xl/chartsheets/sheet2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400-000000000000}">
  <sheetPr/>
  <sheetViews>
    <sheetView zoomScale="77" workbookViewId="0" zoomToFit="1"/>
  </sheetViews>
  <pageMargins left="0.7" right="0.7" top="0.75" bottom="0.75" header="0.3" footer="0.3"/>
  <drawing r:id="rId1"/>
</chartsheet>
</file>

<file path=xl/chartsheets/sheet2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500-000000000000}">
  <sheetPr/>
  <sheetViews>
    <sheetView zoomScale="77" workbookViewId="0" zoomToFit="1"/>
  </sheetViews>
  <pageMargins left="0.7" right="0.7" top="0.75" bottom="0.75" header="0.3" footer="0.3"/>
  <drawing r:id="rId1"/>
</chartsheet>
</file>

<file path=xl/chartsheets/sheet2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A00-000000000000}">
  <sheetPr>
    <tabColor theme="9"/>
  </sheetPr>
  <sheetViews>
    <sheetView zoomScale="55" workbookViewId="0"/>
  </sheetViews>
  <pageMargins left="0.7" right="0.7" top="0.75" bottom="0.75" header="0.3" footer="0.3"/>
  <pageSetup paperSize="9" orientation="landscape" r:id="rId1"/>
  <drawing r:id="rId2"/>
</chartsheet>
</file>

<file path=xl/chartsheets/sheet2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B00-000000000000}">
  <sheetPr>
    <tabColor theme="9"/>
  </sheetPr>
  <sheetViews>
    <sheetView zoomScale="85" workbookViewId="0"/>
  </sheetViews>
  <pageMargins left="0.7" right="0.7" top="0.75" bottom="0.75" header="0.3" footer="0.3"/>
  <pageSetup paperSize="9" orientation="landscape" r:id="rId1"/>
  <drawing r:id="rId2"/>
</chartsheet>
</file>

<file path=xl/chartsheets/sheet2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C00-000000000000}">
  <sheetPr>
    <tabColor theme="9"/>
  </sheetPr>
  <sheetViews>
    <sheetView workbookViewId="0"/>
  </sheetViews>
  <pageMargins left="0.7" right="0.7" top="0.75" bottom="0.75" header="0.3" footer="0.3"/>
  <drawing r:id="rId1"/>
</chartsheet>
</file>

<file path=xl/chartsheets/sheet2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D00-000000000000}">
  <sheetPr>
    <tabColor theme="9"/>
  </sheetPr>
  <sheetViews>
    <sheetView workbookViewId="0"/>
  </sheetViews>
  <pageMargins left="0.7" right="0.7" top="0.75" bottom="0.75" header="0.3" footer="0.3"/>
  <pageSetup paperSize="9" orientation="landscape" r:id="rId1"/>
  <drawing r:id="rId2"/>
</chartsheet>
</file>

<file path=xl/chartsheets/sheet2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E00-000000000000}">
  <sheetPr>
    <tabColor theme="9"/>
  </sheetPr>
  <sheetViews>
    <sheetView workbookViewId="0"/>
  </sheetViews>
  <pageMargins left="0.7" right="0.7" top="0.75" bottom="0.75" header="0.3" footer="0.3"/>
  <pageSetup paperSize="9" orientation="landscape" r:id="rId1"/>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C00-000000000000}">
  <sheetPr>
    <tabColor theme="5"/>
  </sheetPr>
  <sheetViews>
    <sheetView workbookViewId="0"/>
  </sheetViews>
  <pageMargins left="0.7" right="0.7" top="0.75" bottom="0.75" header="0.3" footer="0.3"/>
  <pageSetup paperSize="9" orientation="landscape" r:id="rId1"/>
  <drawing r:id="rId2"/>
</chartsheet>
</file>

<file path=xl/chartsheets/sheet30.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F00-000000000000}">
  <sheetPr>
    <tabColor theme="9"/>
  </sheetPr>
  <sheetViews>
    <sheetView workbookViewId="0"/>
  </sheetViews>
  <pageMargins left="0.7" right="0.7" top="0.75" bottom="0.75" header="0.3" footer="0.3"/>
  <pageSetup paperSize="9" orientation="landscape" r:id="rId1"/>
  <drawing r:id="rId2"/>
</chartsheet>
</file>

<file path=xl/chartsheets/sheet3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3200-000000000000}">
  <sheetPr>
    <tabColor theme="8"/>
  </sheetPr>
  <sheetViews>
    <sheetView workbookViewId="0"/>
  </sheetViews>
  <pageMargins left="0.7" right="0.7" top="0.75" bottom="0.75" header="0.3" footer="0.3"/>
  <pageSetup paperSize="9" orientation="landscape" r:id="rId1"/>
  <drawing r:id="rId2"/>
</chartsheet>
</file>

<file path=xl/chartsheets/sheet3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3300-000000000000}">
  <sheetPr>
    <tabColor theme="8"/>
  </sheetPr>
  <sheetViews>
    <sheetView workbookViewId="0"/>
  </sheetViews>
  <pageMargins left="0.7" right="0.7" top="0.75" bottom="0.75" header="0.3" footer="0.3"/>
  <pageSetup paperSize="9" orientation="landscape" r:id="rId1"/>
  <drawing r:id="rId2"/>
</chartsheet>
</file>

<file path=xl/chartsheets/sheet3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3400-000000000000}">
  <sheetPr>
    <tabColor theme="8"/>
  </sheetPr>
  <sheetViews>
    <sheetView workbookViewId="0"/>
  </sheetViews>
  <pageMargins left="0.7" right="0.7" top="0.75" bottom="0.75" header="0.3" footer="0.3"/>
  <pageSetup paperSize="9" orientation="landscape" r:id="rId1"/>
  <drawing r:id="rId2"/>
</chartsheet>
</file>

<file path=xl/chartsheets/sheet3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3500-000000000000}">
  <sheetPr>
    <tabColor theme="8"/>
  </sheetPr>
  <sheetViews>
    <sheetView workbookViewId="0"/>
  </sheetViews>
  <pageMargins left="0.7" right="0.7" top="0.75" bottom="0.75" header="0.3" footer="0.3"/>
  <pageSetup paperSize="9" orientation="landscape" r:id="rId1"/>
  <drawing r:id="rId2"/>
</chartsheet>
</file>

<file path=xl/chartsheets/sheet3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3600-000000000000}">
  <sheetPr>
    <tabColor theme="8"/>
  </sheetPr>
  <sheetViews>
    <sheetView workbookViewId="0"/>
  </sheetViews>
  <pageMargins left="0.7" right="0.7" top="0.75" bottom="0.75" header="0.3" footer="0.3"/>
  <pageSetup paperSize="9" orientation="landscape" r:id="rId1"/>
  <drawing r:id="rId2"/>
</chartsheet>
</file>

<file path=xl/chartsheets/sheet3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3700-000000000000}">
  <sheetPr>
    <tabColor theme="8"/>
  </sheetPr>
  <sheetViews>
    <sheetView zoomScale="85" workbookViewId="0"/>
  </sheetViews>
  <pageMargins left="0.7" right="0.7" top="0.75" bottom="0.75" header="0.3" footer="0.3"/>
  <pageSetup paperSize="9" orientation="landscape" r:id="rId1"/>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D00-000000000000}">
  <sheetPr>
    <tabColor theme="5"/>
  </sheetPr>
  <sheetViews>
    <sheetView workbookViewId="0"/>
  </sheetViews>
  <pageMargins left="0.7" right="0.7" top="0.75" bottom="0.75" header="0.3" footer="0.3"/>
  <pageSetup paperSize="9" orientation="landscape" r:id="rId1"/>
  <drawing r:id="rId2"/>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E00-000000000000}">
  <sheetPr>
    <tabColor theme="5"/>
  </sheetPr>
  <sheetViews>
    <sheetView workbookViewId="0"/>
  </sheetViews>
  <pageMargins left="0.7" right="0.7" top="0.75" bottom="0.75" header="0.3" footer="0.3"/>
  <pageSetup paperSize="9" orientation="landscape" r:id="rId1"/>
  <drawing r:id="rId2"/>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F00-000000000000}">
  <sheetPr>
    <tabColor theme="5"/>
  </sheetPr>
  <sheetViews>
    <sheetView workbookViewId="0"/>
  </sheetViews>
  <pageMargins left="0.7" right="0.7" top="0.75" bottom="0.75" header="0.3" footer="0.3"/>
  <pageSetup paperSize="9" orientation="landscape" r:id="rId1"/>
  <drawing r:id="rId2"/>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000-000000000000}">
  <sheetPr>
    <tabColor theme="5"/>
  </sheetPr>
  <sheetViews>
    <sheetView workbookViewId="0"/>
  </sheetViews>
  <pageMargins left="0.7" right="0.7" top="0.75" bottom="0.75" header="0.3" footer="0.3"/>
  <pageSetup paperSize="9" orientation="landscape" r:id="rId1"/>
  <drawing r:id="rId2"/>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100-000000000000}">
  <sheetPr>
    <tabColor theme="5"/>
  </sheetPr>
  <sheetViews>
    <sheetView workbookViewId="0"/>
  </sheetViews>
  <pageMargins left="0.7" right="0.7" top="0.75" bottom="0.75" header="0.3" footer="0.3"/>
  <pageSetup paperSize="9" orientation="landscape" r:id="rId1"/>
  <drawing r:id="rId2"/>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200-000000000000}">
  <sheetPr>
    <tabColor theme="5"/>
  </sheetPr>
  <sheetViews>
    <sheetView workbookViewId="0"/>
  </sheetViews>
  <pageMargins left="0.7" right="0.7" top="0.75" bottom="0.75" header="0.3" footer="0.3"/>
  <pageSetup paperSize="9" orientation="landscape"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8" Type="http://schemas.openxmlformats.org/officeDocument/2006/relationships/chart" Target="../charts/chart27.xml"/><Relationship Id="rId3" Type="http://schemas.openxmlformats.org/officeDocument/2006/relationships/chart" Target="../charts/chart22.xml"/><Relationship Id="rId7" Type="http://schemas.openxmlformats.org/officeDocument/2006/relationships/chart" Target="../charts/chart26.xml"/><Relationship Id="rId2" Type="http://schemas.openxmlformats.org/officeDocument/2006/relationships/chart" Target="../charts/chart21.xml"/><Relationship Id="rId1" Type="http://schemas.openxmlformats.org/officeDocument/2006/relationships/chart" Target="../charts/chart20.xml"/><Relationship Id="rId6" Type="http://schemas.openxmlformats.org/officeDocument/2006/relationships/chart" Target="../charts/chart25.xml"/><Relationship Id="rId5" Type="http://schemas.openxmlformats.org/officeDocument/2006/relationships/chart" Target="../charts/chart24.xml"/><Relationship Id="rId4" Type="http://schemas.openxmlformats.org/officeDocument/2006/relationships/chart" Target="../charts/chart23.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4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42.xml.rels><?xml version="1.0" encoding="UTF-8" standalone="yes"?>
<Relationships xmlns="http://schemas.openxmlformats.org/package/2006/relationships"><Relationship Id="rId3" Type="http://schemas.openxmlformats.org/officeDocument/2006/relationships/chart" Target="../charts/chart51.xml"/><Relationship Id="rId2" Type="http://schemas.openxmlformats.org/officeDocument/2006/relationships/chart" Target="../charts/chart50.xml"/><Relationship Id="rId1" Type="http://schemas.openxmlformats.org/officeDocument/2006/relationships/chart" Target="../charts/chart49.xml"/><Relationship Id="rId5" Type="http://schemas.openxmlformats.org/officeDocument/2006/relationships/chart" Target="../charts/chart53.xml"/><Relationship Id="rId4" Type="http://schemas.openxmlformats.org/officeDocument/2006/relationships/chart" Target="../charts/chart5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101236</xdr:colOff>
      <xdr:row>207</xdr:row>
      <xdr:rowOff>13607</xdr:rowOff>
    </xdr:from>
    <xdr:to>
      <xdr:col>7</xdr:col>
      <xdr:colOff>312964</xdr:colOff>
      <xdr:row>222</xdr:row>
      <xdr:rowOff>13607</xdr:rowOff>
    </xdr:to>
    <xdr:graphicFrame macro="">
      <xdr:nvGraphicFramePr>
        <xdr:cNvPr id="2" name="Graphique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absoluteAnchor>
    <xdr:pos x="0" y="0"/>
    <xdr:ext cx="9286875" cy="6048375"/>
    <xdr:graphicFrame macro="">
      <xdr:nvGraphicFramePr>
        <xdr:cNvPr id="2" name="Graphique 1">
          <a:extLst>
            <a:ext uri="{FF2B5EF4-FFF2-40B4-BE49-F238E27FC236}">
              <a16:creationId xmlns:a16="http://schemas.microsoft.com/office/drawing/2014/main" id="{20F51625-4593-4A59-A69F-B4CEEF01EC9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9286875" cy="6048375"/>
    <xdr:graphicFrame macro="">
      <xdr:nvGraphicFramePr>
        <xdr:cNvPr id="2" name="Graphique 1">
          <a:extLst>
            <a:ext uri="{FF2B5EF4-FFF2-40B4-BE49-F238E27FC236}">
              <a16:creationId xmlns:a16="http://schemas.microsoft.com/office/drawing/2014/main" id="{FBB7EBD0-0024-4794-8F62-66F8D9EE626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xdr:wsDr xmlns:xdr="http://schemas.openxmlformats.org/drawingml/2006/spreadsheetDrawing" xmlns:a="http://schemas.openxmlformats.org/drawingml/2006/main">
  <xdr:absoluteAnchor>
    <xdr:pos x="0" y="0"/>
    <xdr:ext cx="9286875" cy="6048375"/>
    <xdr:graphicFrame macro="">
      <xdr:nvGraphicFramePr>
        <xdr:cNvPr id="2" name="Graphique 1">
          <a:extLst>
            <a:ext uri="{FF2B5EF4-FFF2-40B4-BE49-F238E27FC236}">
              <a16:creationId xmlns:a16="http://schemas.microsoft.com/office/drawing/2014/main" id="{00D1B826-5B82-473E-91F7-2C492577A67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xdr:wsDr xmlns:xdr="http://schemas.openxmlformats.org/drawingml/2006/spreadsheetDrawing" xmlns:a="http://schemas.openxmlformats.org/drawingml/2006/main">
  <xdr:absoluteAnchor>
    <xdr:pos x="0" y="0"/>
    <xdr:ext cx="9286875" cy="6048375"/>
    <xdr:graphicFrame macro="">
      <xdr:nvGraphicFramePr>
        <xdr:cNvPr id="2" name="Graphique 1">
          <a:extLst>
            <a:ext uri="{FF2B5EF4-FFF2-40B4-BE49-F238E27FC236}">
              <a16:creationId xmlns:a16="http://schemas.microsoft.com/office/drawing/2014/main" id="{61D0AD3E-8FE8-4B52-BED6-30B6524A9D3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xdr:wsDr xmlns:xdr="http://schemas.openxmlformats.org/drawingml/2006/spreadsheetDrawing" xmlns:a="http://schemas.openxmlformats.org/drawingml/2006/main">
  <xdr:absoluteAnchor>
    <xdr:pos x="0" y="0"/>
    <xdr:ext cx="9298214" cy="6055179"/>
    <xdr:graphicFrame macro="">
      <xdr:nvGraphicFramePr>
        <xdr:cNvPr id="2" name="Graphique 1">
          <a:extLst>
            <a:ext uri="{FF2B5EF4-FFF2-40B4-BE49-F238E27FC236}">
              <a16:creationId xmlns:a16="http://schemas.microsoft.com/office/drawing/2014/main" id="{26D00150-60FF-425E-93C6-5A4DC4ABE0F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5.xml><?xml version="1.0" encoding="utf-8"?>
<xdr:wsDr xmlns:xdr="http://schemas.openxmlformats.org/drawingml/2006/spreadsheetDrawing" xmlns:a="http://schemas.openxmlformats.org/drawingml/2006/main">
  <xdr:absoluteAnchor>
    <xdr:pos x="0" y="0"/>
    <xdr:ext cx="9298214" cy="6055179"/>
    <xdr:graphicFrame macro="">
      <xdr:nvGraphicFramePr>
        <xdr:cNvPr id="2" name="Graphique 1">
          <a:extLst>
            <a:ext uri="{FF2B5EF4-FFF2-40B4-BE49-F238E27FC236}">
              <a16:creationId xmlns:a16="http://schemas.microsoft.com/office/drawing/2014/main" id="{6367A923-E83B-4F68-8B5C-306AEA51B28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xdr:wsDr xmlns:xdr="http://schemas.openxmlformats.org/drawingml/2006/spreadsheetDrawing" xmlns:a="http://schemas.openxmlformats.org/drawingml/2006/main">
  <xdr:absoluteAnchor>
    <xdr:pos x="0" y="0"/>
    <xdr:ext cx="9289968" cy="6048994"/>
    <xdr:graphicFrame macro="">
      <xdr:nvGraphicFramePr>
        <xdr:cNvPr id="2" name="Graphique 1">
          <a:extLst>
            <a:ext uri="{FF2B5EF4-FFF2-40B4-BE49-F238E27FC236}">
              <a16:creationId xmlns:a16="http://schemas.microsoft.com/office/drawing/2014/main" id="{31502DFD-28AB-4CB9-846B-A23FD7A314B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7.xml><?xml version="1.0" encoding="utf-8"?>
<xdr:wsDr xmlns:xdr="http://schemas.openxmlformats.org/drawingml/2006/spreadsheetDrawing" xmlns:a="http://schemas.openxmlformats.org/drawingml/2006/main">
  <xdr:absoluteAnchor>
    <xdr:pos x="0" y="0"/>
    <xdr:ext cx="9289968" cy="6048994"/>
    <xdr:graphicFrame macro="">
      <xdr:nvGraphicFramePr>
        <xdr:cNvPr id="2" name="Graphique 1">
          <a:extLst>
            <a:ext uri="{FF2B5EF4-FFF2-40B4-BE49-F238E27FC236}">
              <a16:creationId xmlns:a16="http://schemas.microsoft.com/office/drawing/2014/main" id="{B41B5ECF-5A2C-4C61-952F-A416D3AA12A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absoluteAnchor>
    <xdr:pos x="0" y="0"/>
    <xdr:ext cx="9289968" cy="6048994"/>
    <xdr:graphicFrame macro="">
      <xdr:nvGraphicFramePr>
        <xdr:cNvPr id="2" name="Graphique 1">
          <a:extLst>
            <a:ext uri="{FF2B5EF4-FFF2-40B4-BE49-F238E27FC236}">
              <a16:creationId xmlns:a16="http://schemas.microsoft.com/office/drawing/2014/main" id="{5E834719-9EC6-4EA6-8CF5-2BDB5A459B2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absoluteAnchor>
    <xdr:pos x="0" y="0"/>
    <xdr:ext cx="9298214" cy="6055179"/>
    <xdr:graphicFrame macro="">
      <xdr:nvGraphicFramePr>
        <xdr:cNvPr id="2" name="Graphique 1">
          <a:extLst>
            <a:ext uri="{FF2B5EF4-FFF2-40B4-BE49-F238E27FC236}">
              <a16:creationId xmlns:a16="http://schemas.microsoft.com/office/drawing/2014/main" id="{FCE60C52-1073-48F3-8215-68775DB64F9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6</xdr:col>
      <xdr:colOff>114300</xdr:colOff>
      <xdr:row>7</xdr:row>
      <xdr:rowOff>156210</xdr:rowOff>
    </xdr:from>
    <xdr:to>
      <xdr:col>11</xdr:col>
      <xdr:colOff>723900</xdr:colOff>
      <xdr:row>22</xdr:row>
      <xdr:rowOff>156210</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13</xdr:col>
      <xdr:colOff>31215</xdr:colOff>
      <xdr:row>15</xdr:row>
      <xdr:rowOff>95250</xdr:rowOff>
    </xdr:from>
    <xdr:to>
      <xdr:col>15</xdr:col>
      <xdr:colOff>1421545</xdr:colOff>
      <xdr:row>29</xdr:row>
      <xdr:rowOff>171450</xdr:rowOff>
    </xdr:to>
    <xdr:graphicFrame macro="">
      <xdr:nvGraphicFramePr>
        <xdr:cNvPr id="10" name="Graphique 9">
          <a:extLst>
            <a:ext uri="{FF2B5EF4-FFF2-40B4-BE49-F238E27FC236}">
              <a16:creationId xmlns:a16="http://schemas.microsoft.com/office/drawing/2014/main" id="{D1A689F2-7C7E-4F76-9D70-A396E3E443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1415143</xdr:colOff>
      <xdr:row>15</xdr:row>
      <xdr:rowOff>95250</xdr:rowOff>
    </xdr:from>
    <xdr:to>
      <xdr:col>18</xdr:col>
      <xdr:colOff>1213437</xdr:colOff>
      <xdr:row>29</xdr:row>
      <xdr:rowOff>171450</xdr:rowOff>
    </xdr:to>
    <xdr:graphicFrame macro="">
      <xdr:nvGraphicFramePr>
        <xdr:cNvPr id="11" name="Graphique 10">
          <a:extLst>
            <a:ext uri="{FF2B5EF4-FFF2-40B4-BE49-F238E27FC236}">
              <a16:creationId xmlns:a16="http://schemas.microsoft.com/office/drawing/2014/main" id="{7FA27B66-492F-45BA-A60F-9042A68F0B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27214</xdr:colOff>
      <xdr:row>29</xdr:row>
      <xdr:rowOff>176893</xdr:rowOff>
    </xdr:from>
    <xdr:to>
      <xdr:col>15</xdr:col>
      <xdr:colOff>1417544</xdr:colOff>
      <xdr:row>44</xdr:row>
      <xdr:rowOff>62593</xdr:rowOff>
    </xdr:to>
    <xdr:graphicFrame macro="">
      <xdr:nvGraphicFramePr>
        <xdr:cNvPr id="12" name="Graphique 11">
          <a:extLst>
            <a:ext uri="{FF2B5EF4-FFF2-40B4-BE49-F238E27FC236}">
              <a16:creationId xmlns:a16="http://schemas.microsoft.com/office/drawing/2014/main" id="{7E5EA361-135A-4761-B31A-C3795D48A0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1415145</xdr:colOff>
      <xdr:row>30</xdr:row>
      <xdr:rowOff>0</xdr:rowOff>
    </xdr:from>
    <xdr:to>
      <xdr:col>18</xdr:col>
      <xdr:colOff>1213439</xdr:colOff>
      <xdr:row>44</xdr:row>
      <xdr:rowOff>76200</xdr:rowOff>
    </xdr:to>
    <xdr:graphicFrame macro="">
      <xdr:nvGraphicFramePr>
        <xdr:cNvPr id="13" name="Graphique 12">
          <a:extLst>
            <a:ext uri="{FF2B5EF4-FFF2-40B4-BE49-F238E27FC236}">
              <a16:creationId xmlns:a16="http://schemas.microsoft.com/office/drawing/2014/main" id="{4DECF27C-ADAC-46ED-BB2D-86B599F373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40821</xdr:colOff>
      <xdr:row>44</xdr:row>
      <xdr:rowOff>40821</xdr:rowOff>
    </xdr:from>
    <xdr:to>
      <xdr:col>15</xdr:col>
      <xdr:colOff>1431151</xdr:colOff>
      <xdr:row>58</xdr:row>
      <xdr:rowOff>117021</xdr:rowOff>
    </xdr:to>
    <xdr:graphicFrame macro="">
      <xdr:nvGraphicFramePr>
        <xdr:cNvPr id="14" name="Graphique 13">
          <a:extLst>
            <a:ext uri="{FF2B5EF4-FFF2-40B4-BE49-F238E27FC236}">
              <a16:creationId xmlns:a16="http://schemas.microsoft.com/office/drawing/2014/main" id="{BADE4D56-CABD-4F62-AC78-CBB47050BA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1428752</xdr:colOff>
      <xdr:row>44</xdr:row>
      <xdr:rowOff>40815</xdr:rowOff>
    </xdr:from>
    <xdr:to>
      <xdr:col>18</xdr:col>
      <xdr:colOff>1227046</xdr:colOff>
      <xdr:row>58</xdr:row>
      <xdr:rowOff>117015</xdr:rowOff>
    </xdr:to>
    <xdr:graphicFrame macro="">
      <xdr:nvGraphicFramePr>
        <xdr:cNvPr id="15" name="Graphique 14">
          <a:extLst>
            <a:ext uri="{FF2B5EF4-FFF2-40B4-BE49-F238E27FC236}">
              <a16:creationId xmlns:a16="http://schemas.microsoft.com/office/drawing/2014/main" id="{5D7FA10D-6361-42CE-A656-BF95BF327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68035</xdr:colOff>
      <xdr:row>58</xdr:row>
      <xdr:rowOff>122465</xdr:rowOff>
    </xdr:from>
    <xdr:to>
      <xdr:col>15</xdr:col>
      <xdr:colOff>1458365</xdr:colOff>
      <xdr:row>73</xdr:row>
      <xdr:rowOff>8165</xdr:rowOff>
    </xdr:to>
    <xdr:graphicFrame macro="">
      <xdr:nvGraphicFramePr>
        <xdr:cNvPr id="16" name="Graphique 15">
          <a:extLst>
            <a:ext uri="{FF2B5EF4-FFF2-40B4-BE49-F238E27FC236}">
              <a16:creationId xmlns:a16="http://schemas.microsoft.com/office/drawing/2014/main" id="{9A9BB8EC-7CC8-4A11-BCBD-34E9DD71FC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1442359</xdr:colOff>
      <xdr:row>58</xdr:row>
      <xdr:rowOff>108858</xdr:rowOff>
    </xdr:from>
    <xdr:to>
      <xdr:col>18</xdr:col>
      <xdr:colOff>1240653</xdr:colOff>
      <xdr:row>72</xdr:row>
      <xdr:rowOff>185058</xdr:rowOff>
    </xdr:to>
    <xdr:graphicFrame macro="">
      <xdr:nvGraphicFramePr>
        <xdr:cNvPr id="17" name="Graphique 16">
          <a:extLst>
            <a:ext uri="{FF2B5EF4-FFF2-40B4-BE49-F238E27FC236}">
              <a16:creationId xmlns:a16="http://schemas.microsoft.com/office/drawing/2014/main" id="{EA67806C-D4F8-4C5E-9C33-99023AF389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1.xml><?xml version="1.0" encoding="utf-8"?>
<xdr:wsDr xmlns:xdr="http://schemas.openxmlformats.org/drawingml/2006/spreadsheetDrawing" xmlns:a="http://schemas.openxmlformats.org/drawingml/2006/main">
  <xdr:absoluteAnchor>
    <xdr:pos x="0" y="0"/>
    <xdr:ext cx="9298214" cy="6055179"/>
    <xdr:graphicFrame macro="">
      <xdr:nvGraphicFramePr>
        <xdr:cNvPr id="2" name="Graphique 1">
          <a:extLst>
            <a:ext uri="{FF2B5EF4-FFF2-40B4-BE49-F238E27FC236}">
              <a16:creationId xmlns:a16="http://schemas.microsoft.com/office/drawing/2014/main" id="{DC1E9B99-0E27-4B4D-867A-922BC566105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2.xml><?xml version="1.0" encoding="utf-8"?>
<xdr:wsDr xmlns:xdr="http://schemas.openxmlformats.org/drawingml/2006/spreadsheetDrawing" xmlns:a="http://schemas.openxmlformats.org/drawingml/2006/main">
  <xdr:absoluteAnchor>
    <xdr:pos x="0" y="0"/>
    <xdr:ext cx="9298214" cy="6055179"/>
    <xdr:graphicFrame macro="">
      <xdr:nvGraphicFramePr>
        <xdr:cNvPr id="2" name="Graphique 1">
          <a:extLst>
            <a:ext uri="{FF2B5EF4-FFF2-40B4-BE49-F238E27FC236}">
              <a16:creationId xmlns:a16="http://schemas.microsoft.com/office/drawing/2014/main" id="{FE08EFEB-46B5-4C51-8506-3D7E5719C70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3.xml><?xml version="1.0" encoding="utf-8"?>
<xdr:wsDr xmlns:xdr="http://schemas.openxmlformats.org/drawingml/2006/spreadsheetDrawing" xmlns:a="http://schemas.openxmlformats.org/drawingml/2006/main">
  <xdr:absoluteAnchor>
    <xdr:pos x="0" y="0"/>
    <xdr:ext cx="9298214" cy="6055179"/>
    <xdr:graphicFrame macro="">
      <xdr:nvGraphicFramePr>
        <xdr:cNvPr id="2" name="Graphique 1">
          <a:extLst>
            <a:ext uri="{FF2B5EF4-FFF2-40B4-BE49-F238E27FC236}">
              <a16:creationId xmlns:a16="http://schemas.microsoft.com/office/drawing/2014/main" id="{380DCE64-38B9-47B7-A02A-F6C54BC0E93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4.xml><?xml version="1.0" encoding="utf-8"?>
<xdr:wsDr xmlns:xdr="http://schemas.openxmlformats.org/drawingml/2006/spreadsheetDrawing" xmlns:a="http://schemas.openxmlformats.org/drawingml/2006/main">
  <xdr:absoluteAnchor>
    <xdr:pos x="0" y="0"/>
    <xdr:ext cx="9298214" cy="6055179"/>
    <xdr:graphicFrame macro="">
      <xdr:nvGraphicFramePr>
        <xdr:cNvPr id="2" name="Graphique 1">
          <a:extLst>
            <a:ext uri="{FF2B5EF4-FFF2-40B4-BE49-F238E27FC236}">
              <a16:creationId xmlns:a16="http://schemas.microsoft.com/office/drawing/2014/main" id="{412EABB6-168E-400A-A3B4-261847A2864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5.xml><?xml version="1.0" encoding="utf-8"?>
<xdr:wsDr xmlns:xdr="http://schemas.openxmlformats.org/drawingml/2006/spreadsheetDrawing" xmlns:a="http://schemas.openxmlformats.org/drawingml/2006/main">
  <xdr:absoluteAnchor>
    <xdr:pos x="0" y="0"/>
    <xdr:ext cx="9298214" cy="6055179"/>
    <xdr:graphicFrame macro="">
      <xdr:nvGraphicFramePr>
        <xdr:cNvPr id="2" name="Graphique 1">
          <a:extLst>
            <a:ext uri="{FF2B5EF4-FFF2-40B4-BE49-F238E27FC236}">
              <a16:creationId xmlns:a16="http://schemas.microsoft.com/office/drawing/2014/main" id="{E1AC83EB-4CC7-4AC0-870D-58B4C846E1D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6.xml><?xml version="1.0" encoding="utf-8"?>
<xdr:wsDr xmlns:xdr="http://schemas.openxmlformats.org/drawingml/2006/spreadsheetDrawing" xmlns:a="http://schemas.openxmlformats.org/drawingml/2006/main">
  <xdr:absoluteAnchor>
    <xdr:pos x="0" y="0"/>
    <xdr:ext cx="9288780" cy="6057900"/>
    <xdr:graphicFrame macro="">
      <xdr:nvGraphicFramePr>
        <xdr:cNvPr id="2" name="Graphique 1">
          <a:extLst>
            <a:ext uri="{FF2B5EF4-FFF2-40B4-BE49-F238E27FC236}">
              <a16:creationId xmlns:a16="http://schemas.microsoft.com/office/drawing/2014/main" id="{967BD312-5FA4-4FED-9377-9FE21460C2D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7.xml><?xml version="1.0" encoding="utf-8"?>
<xdr:wsDr xmlns:xdr="http://schemas.openxmlformats.org/drawingml/2006/spreadsheetDrawing" xmlns:a="http://schemas.openxmlformats.org/drawingml/2006/main">
  <xdr:absoluteAnchor>
    <xdr:pos x="0" y="0"/>
    <xdr:ext cx="9289968" cy="6048994"/>
    <xdr:graphicFrame macro="">
      <xdr:nvGraphicFramePr>
        <xdr:cNvPr id="2" name="Graphique 1">
          <a:extLst>
            <a:ext uri="{FF2B5EF4-FFF2-40B4-BE49-F238E27FC236}">
              <a16:creationId xmlns:a16="http://schemas.microsoft.com/office/drawing/2014/main" id="{9133FC09-CC63-4E35-8B11-AD59E45526C6}"/>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8.xml><?xml version="1.0" encoding="utf-8"?>
<xdr:wsDr xmlns:xdr="http://schemas.openxmlformats.org/drawingml/2006/spreadsheetDrawing" xmlns:a="http://schemas.openxmlformats.org/drawingml/2006/main">
  <xdr:absoluteAnchor>
    <xdr:pos x="0" y="0"/>
    <xdr:ext cx="9298214" cy="6055179"/>
    <xdr:graphicFrame macro="">
      <xdr:nvGraphicFramePr>
        <xdr:cNvPr id="2" name="Graphique 1">
          <a:extLst>
            <a:ext uri="{FF2B5EF4-FFF2-40B4-BE49-F238E27FC236}">
              <a16:creationId xmlns:a16="http://schemas.microsoft.com/office/drawing/2014/main" id="{C3897CBD-0AC4-4B57-83C1-16380EF8972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9.xml><?xml version="1.0" encoding="utf-8"?>
<xdr:wsDr xmlns:xdr="http://schemas.openxmlformats.org/drawingml/2006/spreadsheetDrawing" xmlns:a="http://schemas.openxmlformats.org/drawingml/2006/main">
  <xdr:absoluteAnchor>
    <xdr:pos x="0" y="0"/>
    <xdr:ext cx="9282545" cy="6044045"/>
    <xdr:graphicFrame macro="">
      <xdr:nvGraphicFramePr>
        <xdr:cNvPr id="2" name="Graphique 1">
          <a:extLst>
            <a:ext uri="{FF2B5EF4-FFF2-40B4-BE49-F238E27FC236}">
              <a16:creationId xmlns:a16="http://schemas.microsoft.com/office/drawing/2014/main" id="{C71D1435-A432-48FE-B7AD-C1EE65C56EB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298214" cy="6059714"/>
    <xdr:graphicFrame macro="">
      <xdr:nvGraphicFramePr>
        <xdr:cNvPr id="2" name="Graphique 1">
          <a:extLst>
            <a:ext uri="{FF2B5EF4-FFF2-40B4-BE49-F238E27FC236}">
              <a16:creationId xmlns:a16="http://schemas.microsoft.com/office/drawing/2014/main" id="{0646D818-CAFC-4397-AB40-45FD7449A73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0.xml><?xml version="1.0" encoding="utf-8"?>
<xdr:wsDr xmlns:xdr="http://schemas.openxmlformats.org/drawingml/2006/spreadsheetDrawing" xmlns:a="http://schemas.openxmlformats.org/drawingml/2006/main">
  <xdr:absoluteAnchor>
    <xdr:pos x="0" y="0"/>
    <xdr:ext cx="9300882" cy="6062382"/>
    <xdr:graphicFrame macro="">
      <xdr:nvGraphicFramePr>
        <xdr:cNvPr id="2" name="Graphique 1">
          <a:extLst>
            <a:ext uri="{FF2B5EF4-FFF2-40B4-BE49-F238E27FC236}">
              <a16:creationId xmlns:a16="http://schemas.microsoft.com/office/drawing/2014/main" id="{CFC8D347-803E-418D-B6D7-B73F385368D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1.xml><?xml version="1.0" encoding="utf-8"?>
<xdr:wsDr xmlns:xdr="http://schemas.openxmlformats.org/drawingml/2006/spreadsheetDrawing" xmlns:a="http://schemas.openxmlformats.org/drawingml/2006/main">
  <xdr:absoluteAnchor>
    <xdr:pos x="0" y="0"/>
    <xdr:ext cx="9288780" cy="6057900"/>
    <xdr:graphicFrame macro="">
      <xdr:nvGraphicFramePr>
        <xdr:cNvPr id="2" name="Graphique 1">
          <a:extLst>
            <a:ext uri="{FF2B5EF4-FFF2-40B4-BE49-F238E27FC236}">
              <a16:creationId xmlns:a16="http://schemas.microsoft.com/office/drawing/2014/main" id="{9B616F7B-AA5B-43B0-ABA7-55E34E1CE3D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2.xml><?xml version="1.0" encoding="utf-8"?>
<xdr:wsDr xmlns:xdr="http://schemas.openxmlformats.org/drawingml/2006/spreadsheetDrawing" xmlns:a="http://schemas.openxmlformats.org/drawingml/2006/main">
  <xdr:absoluteAnchor>
    <xdr:pos x="0" y="0"/>
    <xdr:ext cx="9286875" cy="6048375"/>
    <xdr:graphicFrame macro="">
      <xdr:nvGraphicFramePr>
        <xdr:cNvPr id="2" name="Graphique 1">
          <a:extLst>
            <a:ext uri="{FF2B5EF4-FFF2-40B4-BE49-F238E27FC236}">
              <a16:creationId xmlns:a16="http://schemas.microsoft.com/office/drawing/2014/main" id="{E93CA093-F198-4281-9C14-2710D73C3EC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3.xml><?xml version="1.0" encoding="utf-8"?>
<c:userShapes xmlns:c="http://schemas.openxmlformats.org/drawingml/2006/chart">
  <cdr:relSizeAnchor xmlns:cdr="http://schemas.openxmlformats.org/drawingml/2006/chartDrawing">
    <cdr:from>
      <cdr:x>0</cdr:x>
      <cdr:y>0</cdr:y>
    </cdr:from>
    <cdr:to>
      <cdr:x>1</cdr:x>
      <cdr:y>1</cdr:y>
    </cdr:to>
    <cdr:graphicFrame macro="">
      <cdr:nvGraphicFramePr>
        <cdr:cNvPr id="2" name="Graphique 12">
          <a:extLst xmlns:a="http://schemas.openxmlformats.org/drawingml/2006/main">
            <a:ext uri="{FF2B5EF4-FFF2-40B4-BE49-F238E27FC236}">
              <a16:creationId xmlns:a16="http://schemas.microsoft.com/office/drawing/2014/main" id="{3DD211E6-3C23-4308-93FF-9D49541510F1}"/>
            </a:ext>
          </a:extLst>
        </cdr:cNvPr>
        <cdr:cNvGraphicFramePr/>
      </cdr:nvGraphicFramePr>
      <cdr:xfrm>
        <a:off xmlns:a="http://schemas.openxmlformats.org/drawingml/2006/main" x="0" y="0"/>
        <a:ext xmlns:a="http://schemas.openxmlformats.org/drawingml/2006/main" cx="0" cy="0"/>
      </cdr: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cdr:graphicFrame>
  </cdr:relSizeAnchor>
</c:userShapes>
</file>

<file path=xl/drawings/drawing34.xml><?xml version="1.0" encoding="utf-8"?>
<xdr:wsDr xmlns:xdr="http://schemas.openxmlformats.org/drawingml/2006/spreadsheetDrawing" xmlns:a="http://schemas.openxmlformats.org/drawingml/2006/main">
  <xdr:absoluteAnchor>
    <xdr:pos x="0" y="0"/>
    <xdr:ext cx="9286875" cy="6048375"/>
    <xdr:graphicFrame macro="">
      <xdr:nvGraphicFramePr>
        <xdr:cNvPr id="2" name="Graphique 1">
          <a:extLst>
            <a:ext uri="{FF2B5EF4-FFF2-40B4-BE49-F238E27FC236}">
              <a16:creationId xmlns:a16="http://schemas.microsoft.com/office/drawing/2014/main" id="{747F4023-D153-4F31-9A23-BBF47A1575C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5.xml><?xml version="1.0" encoding="utf-8"?>
<xdr:wsDr xmlns:xdr="http://schemas.openxmlformats.org/drawingml/2006/spreadsheetDrawing" xmlns:a="http://schemas.openxmlformats.org/drawingml/2006/main">
  <xdr:absoluteAnchor>
    <xdr:pos x="0" y="0"/>
    <xdr:ext cx="9286875" cy="6048375"/>
    <xdr:graphicFrame macro="">
      <xdr:nvGraphicFramePr>
        <xdr:cNvPr id="2" name="Graphique 1">
          <a:extLst>
            <a:ext uri="{FF2B5EF4-FFF2-40B4-BE49-F238E27FC236}">
              <a16:creationId xmlns:a16="http://schemas.microsoft.com/office/drawing/2014/main" id="{E43AC5D1-C458-40BD-B30D-CB08D263E23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6.xml><?xml version="1.0" encoding="utf-8"?>
<xdr:wsDr xmlns:xdr="http://schemas.openxmlformats.org/drawingml/2006/spreadsheetDrawing" xmlns:a="http://schemas.openxmlformats.org/drawingml/2006/main">
  <xdr:absoluteAnchor>
    <xdr:pos x="0" y="0"/>
    <xdr:ext cx="9286875" cy="6048375"/>
    <xdr:graphicFrame macro="">
      <xdr:nvGraphicFramePr>
        <xdr:cNvPr id="2" name="Graphique 1">
          <a:extLst>
            <a:ext uri="{FF2B5EF4-FFF2-40B4-BE49-F238E27FC236}">
              <a16:creationId xmlns:a16="http://schemas.microsoft.com/office/drawing/2014/main" id="{F3CBE35F-C956-41CF-A028-F23CBBF4609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7.xml><?xml version="1.0" encoding="utf-8"?>
<xdr:wsDr xmlns:xdr="http://schemas.openxmlformats.org/drawingml/2006/spreadsheetDrawing" xmlns:a="http://schemas.openxmlformats.org/drawingml/2006/main">
  <xdr:absoluteAnchor>
    <xdr:pos x="0" y="0"/>
    <xdr:ext cx="9286875" cy="6048375"/>
    <xdr:graphicFrame macro="">
      <xdr:nvGraphicFramePr>
        <xdr:cNvPr id="2" name="Graphique 1">
          <a:extLst>
            <a:ext uri="{FF2B5EF4-FFF2-40B4-BE49-F238E27FC236}">
              <a16:creationId xmlns:a16="http://schemas.microsoft.com/office/drawing/2014/main" id="{9B6AD58C-E6EE-4664-A2BE-4086C7919C4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absoluteAnchor>
    <xdr:pos x="0" y="0"/>
    <xdr:ext cx="9286875" cy="6048375"/>
    <xdr:graphicFrame macro="">
      <xdr:nvGraphicFramePr>
        <xdr:cNvPr id="2" name="Graphique 1">
          <a:extLst>
            <a:ext uri="{FF2B5EF4-FFF2-40B4-BE49-F238E27FC236}">
              <a16:creationId xmlns:a16="http://schemas.microsoft.com/office/drawing/2014/main" id="{1017617F-2FC0-4C6C-9D7F-07F7E3F0365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absoluteAnchor>
    <xdr:pos x="0" y="0"/>
    <xdr:ext cx="9286875" cy="6048375"/>
    <xdr:graphicFrame macro="">
      <xdr:nvGraphicFramePr>
        <xdr:cNvPr id="2" name="Graphique 1">
          <a:extLst>
            <a:ext uri="{FF2B5EF4-FFF2-40B4-BE49-F238E27FC236}">
              <a16:creationId xmlns:a16="http://schemas.microsoft.com/office/drawing/2014/main" id="{3B64680F-C711-4C1C-8BC0-3875381C201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76200</xdr:colOff>
      <xdr:row>31</xdr:row>
      <xdr:rowOff>142875</xdr:rowOff>
    </xdr:to>
    <xdr:graphicFrame macro="">
      <xdr:nvGraphicFramePr>
        <xdr:cNvPr id="2" name="Graphique 10">
          <a:extLst>
            <a:ext uri="{FF2B5EF4-FFF2-40B4-BE49-F238E27FC236}">
              <a16:creationId xmlns:a16="http://schemas.microsoft.com/office/drawing/2014/main" id="{4952324B-240E-48D4-B75B-1843296CD8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absoluteAnchor>
    <xdr:pos x="0" y="0"/>
    <xdr:ext cx="9286875" cy="6048375"/>
    <xdr:graphicFrame macro="">
      <xdr:nvGraphicFramePr>
        <xdr:cNvPr id="2" name="Graphique 1">
          <a:extLst>
            <a:ext uri="{FF2B5EF4-FFF2-40B4-BE49-F238E27FC236}">
              <a16:creationId xmlns:a16="http://schemas.microsoft.com/office/drawing/2014/main" id="{4606996D-CF73-443C-A8BD-A076ADA2188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1.xml><?xml version="1.0" encoding="utf-8"?>
<xdr:wsDr xmlns:xdr="http://schemas.openxmlformats.org/drawingml/2006/spreadsheetDrawing" xmlns:a="http://schemas.openxmlformats.org/drawingml/2006/main">
  <xdr:absoluteAnchor>
    <xdr:pos x="0" y="0"/>
    <xdr:ext cx="9288780" cy="6065520"/>
    <xdr:graphicFrame macro="">
      <xdr:nvGraphicFramePr>
        <xdr:cNvPr id="2" name="Graphique 1">
          <a:extLst>
            <a:ext uri="{FF2B5EF4-FFF2-40B4-BE49-F238E27FC236}">
              <a16:creationId xmlns:a16="http://schemas.microsoft.com/office/drawing/2014/main" id="{6F156104-9FE3-48A1-95B6-B01EE52791E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2.xml><?xml version="1.0" encoding="utf-8"?>
<xdr:wsDr xmlns:xdr="http://schemas.openxmlformats.org/drawingml/2006/spreadsheetDrawing" xmlns:a="http://schemas.openxmlformats.org/drawingml/2006/main">
  <xdr:twoCellAnchor>
    <xdr:from>
      <xdr:col>13</xdr:col>
      <xdr:colOff>47625</xdr:colOff>
      <xdr:row>1</xdr:row>
      <xdr:rowOff>152400</xdr:rowOff>
    </xdr:from>
    <xdr:to>
      <xdr:col>18</xdr:col>
      <xdr:colOff>276225</xdr:colOff>
      <xdr:row>15</xdr:row>
      <xdr:rowOff>361950</xdr:rowOff>
    </xdr:to>
    <xdr:graphicFrame macro="">
      <xdr:nvGraphicFramePr>
        <xdr:cNvPr id="3" name="Graphique 2">
          <a:extLst>
            <a:ext uri="{FF2B5EF4-FFF2-40B4-BE49-F238E27FC236}">
              <a16:creationId xmlns:a16="http://schemas.microsoft.com/office/drawing/2014/main" id="{1A74D884-D63C-41CE-8512-CE9A43DEF4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695325</xdr:colOff>
      <xdr:row>17</xdr:row>
      <xdr:rowOff>180975</xdr:rowOff>
    </xdr:from>
    <xdr:to>
      <xdr:col>18</xdr:col>
      <xdr:colOff>742950</xdr:colOff>
      <xdr:row>32</xdr:row>
      <xdr:rowOff>66675</xdr:rowOff>
    </xdr:to>
    <xdr:graphicFrame macro="">
      <xdr:nvGraphicFramePr>
        <xdr:cNvPr id="2" name="Graphique 1">
          <a:extLst>
            <a:ext uri="{FF2B5EF4-FFF2-40B4-BE49-F238E27FC236}">
              <a16:creationId xmlns:a16="http://schemas.microsoft.com/office/drawing/2014/main" id="{F3D8348C-D629-405D-930E-84B2D4AD26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390525</xdr:colOff>
      <xdr:row>33</xdr:row>
      <xdr:rowOff>38100</xdr:rowOff>
    </xdr:from>
    <xdr:to>
      <xdr:col>19</xdr:col>
      <xdr:colOff>428625</xdr:colOff>
      <xdr:row>47</xdr:row>
      <xdr:rowOff>114300</xdr:rowOff>
    </xdr:to>
    <xdr:graphicFrame macro="">
      <xdr:nvGraphicFramePr>
        <xdr:cNvPr id="4" name="Graphique 3">
          <a:extLst>
            <a:ext uri="{FF2B5EF4-FFF2-40B4-BE49-F238E27FC236}">
              <a16:creationId xmlns:a16="http://schemas.microsoft.com/office/drawing/2014/main" id="{42B4431A-3511-4A14-A94D-FFB8CF06FD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657225</xdr:colOff>
      <xdr:row>32</xdr:row>
      <xdr:rowOff>57150</xdr:rowOff>
    </xdr:from>
    <xdr:to>
      <xdr:col>12</xdr:col>
      <xdr:colOff>104775</xdr:colOff>
      <xdr:row>51</xdr:row>
      <xdr:rowOff>9525</xdr:rowOff>
    </xdr:to>
    <xdr:graphicFrame macro="">
      <xdr:nvGraphicFramePr>
        <xdr:cNvPr id="5" name="Graphique 4">
          <a:extLst>
            <a:ext uri="{FF2B5EF4-FFF2-40B4-BE49-F238E27FC236}">
              <a16:creationId xmlns:a16="http://schemas.microsoft.com/office/drawing/2014/main" id="{2FAA9F7F-AB20-4181-904D-52768E8C9D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419099</xdr:colOff>
      <xdr:row>6</xdr:row>
      <xdr:rowOff>9525</xdr:rowOff>
    </xdr:from>
    <xdr:to>
      <xdr:col>26</xdr:col>
      <xdr:colOff>66674</xdr:colOff>
      <xdr:row>17</xdr:row>
      <xdr:rowOff>123825</xdr:rowOff>
    </xdr:to>
    <xdr:graphicFrame macro="">
      <xdr:nvGraphicFramePr>
        <xdr:cNvPr id="6" name="Graphique 5">
          <a:extLst>
            <a:ext uri="{FF2B5EF4-FFF2-40B4-BE49-F238E27FC236}">
              <a16:creationId xmlns:a16="http://schemas.microsoft.com/office/drawing/2014/main" id="{8D652B48-1329-42F9-8C03-55C050C4C4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absoluteAnchor>
    <xdr:pos x="0" y="0"/>
    <xdr:ext cx="9286875" cy="6048375"/>
    <xdr:graphicFrame macro="">
      <xdr:nvGraphicFramePr>
        <xdr:cNvPr id="2" name="Graphique 1">
          <a:extLst>
            <a:ext uri="{FF2B5EF4-FFF2-40B4-BE49-F238E27FC236}">
              <a16:creationId xmlns:a16="http://schemas.microsoft.com/office/drawing/2014/main" id="{8167052E-F26B-4590-B398-48D15BBFB43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9286875" cy="6048375"/>
    <xdr:graphicFrame macro="">
      <xdr:nvGraphicFramePr>
        <xdr:cNvPr id="2" name="Graphique 1">
          <a:extLst>
            <a:ext uri="{FF2B5EF4-FFF2-40B4-BE49-F238E27FC236}">
              <a16:creationId xmlns:a16="http://schemas.microsoft.com/office/drawing/2014/main" id="{A509B231-46FD-49B4-93F8-84B84A19DC4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9288780" cy="6065520"/>
    <xdr:graphicFrame macro="">
      <xdr:nvGraphicFramePr>
        <xdr:cNvPr id="2" name="Graphique 1">
          <a:extLst>
            <a:ext uri="{FF2B5EF4-FFF2-40B4-BE49-F238E27FC236}">
              <a16:creationId xmlns:a16="http://schemas.microsoft.com/office/drawing/2014/main" id="{F94C3509-05FE-4395-86EE-FA1505E5370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9286875" cy="6048375"/>
    <xdr:graphicFrame macro="">
      <xdr:nvGraphicFramePr>
        <xdr:cNvPr id="2" name="Graphique 1">
          <a:extLst>
            <a:ext uri="{FF2B5EF4-FFF2-40B4-BE49-F238E27FC236}">
              <a16:creationId xmlns:a16="http://schemas.microsoft.com/office/drawing/2014/main" id="{08D381AE-6739-4D96-BE1E-9B5BA922075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9286875" cy="6048375"/>
    <xdr:graphicFrame macro="">
      <xdr:nvGraphicFramePr>
        <xdr:cNvPr id="2" name="Graphique 1">
          <a:extLst>
            <a:ext uri="{FF2B5EF4-FFF2-40B4-BE49-F238E27FC236}">
              <a16:creationId xmlns:a16="http://schemas.microsoft.com/office/drawing/2014/main" id="{59EDDDE9-89B2-4DF7-86EB-6122DDA4B52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ersons/person.xml><?xml version="1.0" encoding="utf-8"?>
<personList xmlns="http://schemas.microsoft.com/office/spreadsheetml/2018/threadedcomments" xmlns:x="http://schemas.openxmlformats.org/spreadsheetml/2006/main">
  <person displayName="Elena Mengo (Cefas)" id="{C8DF5E83-2C53-4D9A-B28D-0F6103A9B1F4}" userId="S::Elena.mengo@cefas.co.uk::c6687620-1b75-409c-b71b-9d80e5407a0e"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lveig LARSONNEUR" refreshedDate="44512.62252164352" createdVersion="7" refreshedVersion="7" minRefreshableVersion="3" recordCount="150" xr:uid="{00000000-000A-0000-FFFF-FFFF00000000}">
  <cacheSource type="worksheet">
    <worksheetSource ref="A1:AA151" sheet="BDD ALDFG"/>
  </cacheSource>
  <cacheFields count="27">
    <cacheField name="ID" numFmtId="0">
      <sharedItems containsSemiMixedTypes="0" containsString="0" containsNumber="1" containsInteger="1" minValue="1" maxValue="315"/>
    </cacheField>
    <cacheField name="P" numFmtId="0">
      <sharedItems containsSemiMixedTypes="0" containsString="0" containsNumber="1" containsInteger="1" minValue="1" maxValue="7"/>
    </cacheField>
    <cacheField name="TB" numFmtId="0">
      <sharedItems containsString="0" containsBlank="1" containsNumber="1" containsInteger="1" minValue="1" maxValue="7"/>
    </cacheField>
    <cacheField name="AGE" numFmtId="0">
      <sharedItems containsString="0" containsBlank="1" containsNumber="1" containsInteger="1" minValue="1" maxValue="7"/>
    </cacheField>
    <cacheField name="EXPERIENCE" numFmtId="0">
      <sharedItems containsString="0" containsBlank="1" containsNumber="1" containsInteger="1" minValue="1" maxValue="7"/>
    </cacheField>
    <cacheField name="PA1.1" numFmtId="0">
      <sharedItems containsSemiMixedTypes="0" containsString="0" containsNumber="1" containsInteger="1" minValue="1" maxValue="2" count="2">
        <n v="2"/>
        <n v="1"/>
      </sharedItems>
    </cacheField>
    <cacheField name="PA1.2" numFmtId="0">
      <sharedItems/>
    </cacheField>
    <cacheField name="ALDFG1.1" numFmtId="0">
      <sharedItems containsString="0" containsBlank="1" containsNumber="1" containsInteger="1" minValue="1" maxValue="5"/>
    </cacheField>
    <cacheField name="ALDFG1.2" numFmtId="0">
      <sharedItems containsString="0" containsBlank="1" containsNumber="1" containsInteger="1" minValue="1" maxValue="5"/>
    </cacheField>
    <cacheField name="ALDFG1.3" numFmtId="0">
      <sharedItems containsString="0" containsBlank="1" containsNumber="1" containsInteger="1" minValue="1" maxValue="5"/>
    </cacheField>
    <cacheField name="ALDFG1.4" numFmtId="0">
      <sharedItems containsString="0" containsBlank="1" containsNumber="1" containsInteger="1" minValue="1" maxValue="5"/>
    </cacheField>
    <cacheField name="ALDFG1.5" numFmtId="0">
      <sharedItems containsString="0" containsBlank="1" containsNumber="1" containsInteger="1" minValue="1" maxValue="5"/>
    </cacheField>
    <cacheField name="ALDFG1.6" numFmtId="0">
      <sharedItems containsString="0" containsBlank="1" containsNumber="1" containsInteger="1" minValue="1" maxValue="5"/>
    </cacheField>
    <cacheField name="ALDFG1.7" numFmtId="0">
      <sharedItems containsString="0" containsBlank="1" containsNumber="1" containsInteger="1" minValue="5" maxValue="5"/>
    </cacheField>
    <cacheField name="ALDFG1.8" numFmtId="0">
      <sharedItems containsString="0" containsBlank="1" containsNumber="1" containsInteger="1" minValue="5" maxValue="5"/>
    </cacheField>
    <cacheField name="ALDFG2" numFmtId="0">
      <sharedItems containsString="0" containsBlank="1" containsNumber="1" containsInteger="1" minValue="1" maxValue="2"/>
    </cacheField>
    <cacheField name="ALDFG3" numFmtId="0">
      <sharedItems containsBlank="1" containsMixedTypes="1" containsNumber="1" containsInteger="1" minValue="1" maxValue="4"/>
    </cacheField>
    <cacheField name="ALDFG4" numFmtId="0">
      <sharedItems containsString="0" containsBlank="1" containsNumber="1" containsInteger="1" minValue="1" maxValue="7"/>
    </cacheField>
    <cacheField name="ALDFG5" numFmtId="0">
      <sharedItems containsString="0" containsBlank="1" containsNumber="1" containsInteger="1" minValue="1" maxValue="1"/>
    </cacheField>
    <cacheField name="ALDFG52" numFmtId="0">
      <sharedItems containsString="0" containsBlank="1" containsNumber="1" containsInteger="1" minValue="2" maxValue="2"/>
    </cacheField>
    <cacheField name="ALDFG53" numFmtId="0">
      <sharedItems containsString="0" containsBlank="1" containsNumber="1" containsInteger="1" minValue="3" maxValue="3"/>
    </cacheField>
    <cacheField name="ALDFG54" numFmtId="0">
      <sharedItems containsString="0" containsBlank="1" containsNumber="1" containsInteger="1" minValue="4" maxValue="4"/>
    </cacheField>
    <cacheField name="ALDFG55" numFmtId="0">
      <sharedItems containsString="0" containsBlank="1" containsNumber="1" containsInteger="1" minValue="5" maxValue="5"/>
    </cacheField>
    <cacheField name="ALDFG56" numFmtId="0">
      <sharedItems containsString="0" containsBlank="1" containsNumber="1" containsInteger="1" minValue="6" maxValue="6"/>
    </cacheField>
    <cacheField name="ALDFG57" numFmtId="0">
      <sharedItems containsString="0" containsBlank="1" containsNumber="1" containsInteger="1" minValue="7" maxValue="7"/>
    </cacheField>
    <cacheField name="ALDFG58" numFmtId="0">
      <sharedItems containsString="0" containsBlank="1" containsNumber="1" containsInteger="1" minValue="8" maxValue="8"/>
    </cacheField>
    <cacheField name="ALDFG6" numFmtId="0">
      <sharedItems containsString="0" containsBlank="1" containsNumber="1" containsInteger="1" minValue="1" maxValue="2" count="3">
        <n v="2"/>
        <n v="1"/>
        <m/>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iebaut" refreshedDate="44879.595912384262" createdVersion="6" refreshedVersion="6" minRefreshableVersion="3" recordCount="67" xr:uid="{00000000-000A-0000-FFFF-FFFF09000000}">
  <cacheSource type="worksheet">
    <worksheetSource ref="A1:G68" sheet="Métiers acceptabilité FR"/>
  </cacheSource>
  <cacheFields count="7">
    <cacheField name="PA1.1" numFmtId="0">
      <sharedItems containsSemiMixedTypes="0" containsString="0" containsNumber="1" containsInteger="1" minValue="0" maxValue="2"/>
    </cacheField>
    <cacheField name="PA1.2" numFmtId="0">
      <sharedItems containsBlank="1" count="15">
        <m/>
        <s v="GTN"/>
        <s v="GTR"/>
        <s v="LTL"/>
        <s v="LHP"/>
        <s v="DRB"/>
        <s v="GNS"/>
        <s v="LL"/>
        <s v="LLS"/>
        <s v="OTT"/>
        <s v="OTB"/>
        <s v="FPO"/>
        <s v="LX"/>
        <s v="SX"/>
        <s v="OTT OTB"/>
      </sharedItems>
    </cacheField>
    <cacheField name="A1" numFmtId="0">
      <sharedItems containsString="0" containsBlank="1" containsNumber="1" containsInteger="1" minValue="1" maxValue="2"/>
    </cacheField>
    <cacheField name="A2" numFmtId="0">
      <sharedItems containsString="0" containsBlank="1" containsNumber="1" containsInteger="1" minValue="1" maxValue="2"/>
    </cacheField>
    <cacheField name="A3" numFmtId="0">
      <sharedItems containsString="0" containsBlank="1" containsNumber="1" containsInteger="1" minValue="1" maxValue="2"/>
    </cacheField>
    <cacheField name="A4" numFmtId="0">
      <sharedItems containsString="0" containsBlank="1" containsNumber="1" containsInteger="1" minValue="1" maxValue="2"/>
    </cacheField>
    <cacheField name="A5" numFmtId="0">
      <sharedItems containsString="0" containsBlank="1" containsNumber="1" containsInteger="1" minValue="1" maxValue="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lveig LARSONNEUR" refreshedDate="44512.622521874997" createdVersion="7" refreshedVersion="7" minRefreshableVersion="3" recordCount="150" xr:uid="{00000000-000A-0000-FFFF-FFFF01000000}">
  <cacheSource type="worksheet">
    <worksheetSource ref="A1:P151" sheet="BDD EPU"/>
  </cacheSource>
  <cacheFields count="16">
    <cacheField name="ID" numFmtId="0">
      <sharedItems containsSemiMixedTypes="0" containsString="0" containsNumber="1" containsInteger="1" minValue="7" maxValue="362"/>
    </cacheField>
    <cacheField name="C" numFmtId="0">
      <sharedItems containsSemiMixedTypes="0" containsString="0" containsNumber="1" containsInteger="1" minValue="1" maxValue="2" count="2">
        <n v="1"/>
        <n v="2"/>
      </sharedItems>
    </cacheField>
    <cacheField name="R" numFmtId="0">
      <sharedItems containsString="0" containsBlank="1" containsNumber="1" containsInteger="1" minValue="1" maxValue="4"/>
    </cacheField>
    <cacheField name="P" numFmtId="0">
      <sharedItems containsSemiMixedTypes="0" containsString="0" containsNumber="1" containsInteger="1" minValue="1" maxValue="7"/>
    </cacheField>
    <cacheField name="TB" numFmtId="0">
      <sharedItems containsString="0" containsBlank="1" containsNumber="1" containsInteger="1" minValue="1" maxValue="7"/>
    </cacheField>
    <cacheField name="AGE" numFmtId="0">
      <sharedItems containsString="0" containsBlank="1" containsNumber="1" containsInteger="1" minValue="1" maxValue="7" count="8">
        <n v="4"/>
        <n v="5"/>
        <n v="2"/>
        <n v="3"/>
        <n v="1"/>
        <m/>
        <n v="6"/>
        <n v="7"/>
      </sharedItems>
    </cacheField>
    <cacheField name="EXPERIENCE" numFmtId="0">
      <sharedItems containsString="0" containsBlank="1" containsNumber="1" containsInteger="1" minValue="1" maxValue="7"/>
    </cacheField>
    <cacheField name="PA1.1" numFmtId="0">
      <sharedItems containsSemiMixedTypes="0" containsString="0" containsNumber="1" containsInteger="1" minValue="1" maxValue="2" count="2">
        <n v="2"/>
        <n v="1"/>
      </sharedItems>
    </cacheField>
    <cacheField name="EPU1.1" numFmtId="0">
      <sharedItems containsString="0" containsBlank="1" containsNumber="1" containsInteger="1" minValue="1" maxValue="1"/>
    </cacheField>
    <cacheField name="EPU1.2" numFmtId="0">
      <sharedItems containsString="0" containsBlank="1" containsNumber="1" containsInteger="1" minValue="2" maxValue="2"/>
    </cacheField>
    <cacheField name="EPU1.3" numFmtId="0">
      <sharedItems containsString="0" containsBlank="1" containsNumber="1" containsInteger="1" minValue="3" maxValue="3"/>
    </cacheField>
    <cacheField name="EPU1.4" numFmtId="0">
      <sharedItems containsString="0" containsBlank="1" containsNumber="1" containsInteger="1" minValue="4" maxValue="4"/>
    </cacheField>
    <cacheField name="EPU1.5" numFmtId="0">
      <sharedItems containsString="0" containsBlank="1" containsNumber="1" containsInteger="1" minValue="5" maxValue="5"/>
    </cacheField>
    <cacheField name="EPU1.6" numFmtId="0">
      <sharedItems containsString="0" containsBlank="1" containsNumber="1" containsInteger="1" minValue="6" maxValue="6"/>
    </cacheField>
    <cacheField name="EPU2" numFmtId="0">
      <sharedItems containsString="0" containsBlank="1" containsNumber="1" containsInteger="1" minValue="1" maxValue="2" count="3">
        <n v="1"/>
        <n v="2"/>
        <m/>
      </sharedItems>
    </cacheField>
    <cacheField name="EPU3" numFmtId="0">
      <sharedItems containsString="0" containsBlank="1" containsNumber="1" containsInteger="1" minValue="1" maxValue="2" count="3">
        <n v="1"/>
        <n v="2"/>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lveig LARSONNEUR" refreshedDate="44512.622522569443" createdVersion="7" refreshedVersion="7" minRefreshableVersion="3" recordCount="103" xr:uid="{00000000-000A-0000-FFFF-FFFF02000000}">
  <cacheSource type="worksheet">
    <worksheetSource ref="A1:O104" sheet="BDD R.J.P"/>
  </cacheSource>
  <cacheFields count="15">
    <cacheField name="ID" numFmtId="0">
      <sharedItems containsSemiMixedTypes="0" containsString="0" containsNumber="1" containsInteger="1" minValue="7" maxValue="315"/>
    </cacheField>
    <cacheField name="P" numFmtId="0">
      <sharedItems containsSemiMixedTypes="0" containsString="0" containsNumber="1" containsInteger="1" minValue="1" maxValue="7"/>
    </cacheField>
    <cacheField name="TB" numFmtId="0">
      <sharedItems containsSemiMixedTypes="0" containsString="0" containsNumber="1" containsInteger="1" minValue="1" maxValue="7" count="7">
        <n v="3"/>
        <n v="2"/>
        <n v="6"/>
        <n v="1"/>
        <n v="4"/>
        <n v="7"/>
        <n v="5"/>
      </sharedItems>
    </cacheField>
    <cacheField name="AGE" numFmtId="0">
      <sharedItems containsString="0" containsBlank="1" containsNumber="1" containsInteger="1" minValue="1" maxValue="5"/>
    </cacheField>
    <cacheField name="EXPERIENCE" numFmtId="0">
      <sharedItems containsString="0" containsBlank="1" containsNumber="1" containsInteger="1" minValue="1" maxValue="7"/>
    </cacheField>
    <cacheField name="PA1.1" numFmtId="0">
      <sharedItems containsSemiMixedTypes="0" containsString="0" containsNumber="1" containsInteger="1" minValue="1" maxValue="2"/>
    </cacheField>
    <cacheField name="PA1.2" numFmtId="0">
      <sharedItems count="22">
        <s v="GTN"/>
        <s v="GTR"/>
        <s v="LTL"/>
        <s v="LHP"/>
        <s v="DRB"/>
        <s v="GNS"/>
        <s v="LL"/>
        <s v="LLS"/>
        <s v="OTT"/>
        <s v="OTB"/>
        <s v="FPO"/>
        <s v="LX"/>
        <s v="SX"/>
        <s v="OTT OTB"/>
        <s v="GTR  "/>
        <s v="GN"/>
        <s v="SDN"/>
        <s v="OTM"/>
        <s v="PS"/>
        <s v="TBN"/>
        <s v="TB"/>
        <s v="OTB OTM"/>
      </sharedItems>
    </cacheField>
    <cacheField name="PA1.12" numFmtId="0">
      <sharedItems containsBlank="1"/>
    </cacheField>
    <cacheField name="PA1.13" numFmtId="0">
      <sharedItems containsBlank="1" containsMixedTypes="1" containsNumber="1" minValue="0" maxValue="15000"/>
    </cacheField>
    <cacheField name="R1" numFmtId="0">
      <sharedItems containsBlank="1"/>
    </cacheField>
    <cacheField name="R2" numFmtId="0">
      <sharedItems containsBlank="1" containsMixedTypes="1" containsNumber="1" containsInteger="1" minValue="1" maxValue="50000"/>
    </cacheField>
    <cacheField name="J1" numFmtId="0">
      <sharedItems containsBlank="1"/>
    </cacheField>
    <cacheField name="J2" numFmtId="0">
      <sharedItems containsString="0" containsBlank="1" containsNumber="1" containsInteger="1" minValue="2" maxValue="50000"/>
    </cacheField>
    <cacheField name="P1" numFmtId="0">
      <sharedItems containsBlank="1"/>
    </cacheField>
    <cacheField name="P2" numFmtId="0">
      <sharedItems containsString="0" containsBlank="1" containsNumber="1" containsInteger="1" minValue="0" maxValue="50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lveig LARSONNEUR" refreshedDate="44512.622522800928" createdVersion="7" refreshedVersion="7" minRefreshableVersion="3" recordCount="108" xr:uid="{00000000-000A-0000-FFFF-FFFF03000000}">
  <cacheSource type="worksheet">
    <worksheetSource ref="A1:D109" sheet="Feuil4"/>
  </cacheSource>
  <cacheFields count="4">
    <cacheField name="EXPERIENCE" numFmtId="0">
      <sharedItems containsString="0" containsBlank="1" containsNumber="1" containsInteger="1" minValue="1" maxValue="7"/>
    </cacheField>
    <cacheField name="AGE" numFmtId="0">
      <sharedItems containsString="0" containsBlank="1" containsNumber="1" containsInteger="1" minValue="1" maxValue="5"/>
    </cacheField>
    <cacheField name="SEXE" numFmtId="0">
      <sharedItems containsString="0" containsBlank="1" containsNumber="1" containsInteger="1" minValue="1" maxValue="2"/>
    </cacheField>
    <cacheField name="DIPLÔME" numFmtId="0">
      <sharedItems containsBlank="1" count="23">
        <s v="Capitaine 200"/>
        <s v="Autre"/>
        <s v="Capitaine 500"/>
        <s v="Préfère ne pas l'indiquer"/>
        <s v="CAP Maritime"/>
        <s v="Certificat de matelot"/>
        <s v="Lieutenant de pêche"/>
        <m u="1"/>
        <s v="Lieutenant de peche " u="1"/>
        <s v="Capacitaire, hauturier, chef de quart." u="1"/>
        <s v="CAM PCM CAPACITAIRE" u="1"/>
        <s v="CRO (VHF)" u="1"/>
        <s v="LTN PECHE 750KWH" u="1"/>
        <s v="Patron de pêche " u="1"/>
        <s v="Patron côtier /" u="1"/>
        <s v="LTN PECHE OM3" u="1"/>
        <s v="Capitaine de pêche " u="1"/>
        <s v="MOTORISTE" u="1"/>
        <s v="CAPACITAIRE" u="1"/>
        <s v="Cam, capacitaire, lieutenant de pêche, pcm " u="1"/>
        <s v="PCM" u="1"/>
        <s v="250KWH MECANO" u="1"/>
        <s v="PCM 7EME CAT" u="1"/>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lveig LARSONNEUR" refreshedDate="44512.622523148151" createdVersion="6" refreshedVersion="7" minRefreshableVersion="3" recordCount="222" xr:uid="{00000000-000A-0000-FFFF-FFFF04000000}">
  <cacheSource type="worksheet">
    <worksheetSource ref="F1:F1048576" sheet="Acceptability"/>
  </cacheSource>
  <cacheFields count="1">
    <cacheField name="LDS1" numFmtId="0">
      <sharedItems containsString="0" containsBlank="1" containsNumber="1" containsInteger="1" minValue="1" maxValue="2" count="3">
        <n v="2"/>
        <n v="1"/>
        <m/>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lveig LARSONNEUR" refreshedDate="44516.558257291668" createdVersion="7" refreshedVersion="7" minRefreshableVersion="3" recordCount="150" xr:uid="{00000000-000A-0000-FFFF-FFFF05000000}">
  <cacheSource type="worksheet">
    <worksheetSource ref="A1:J151" sheet="BDD Socio-Démo"/>
  </cacheSource>
  <cacheFields count="10">
    <cacheField name="ID" numFmtId="0">
      <sharedItems containsSemiMixedTypes="0" containsString="0" containsNumber="1" containsInteger="1" minValue="7" maxValue="362"/>
    </cacheField>
    <cacheField name="C" numFmtId="0">
      <sharedItems containsSemiMixedTypes="0" containsString="0" containsNumber="1" containsInteger="1" minValue="1" maxValue="2" count="2">
        <n v="1"/>
        <n v="2"/>
      </sharedItems>
    </cacheField>
    <cacheField name="R" numFmtId="0">
      <sharedItems containsString="0" containsBlank="1" containsNumber="1" containsInteger="1" minValue="1" maxValue="4" count="5">
        <n v="2"/>
        <n v="3"/>
        <n v="1"/>
        <n v="4"/>
        <m/>
      </sharedItems>
    </cacheField>
    <cacheField name="P" numFmtId="0">
      <sharedItems containsSemiMixedTypes="0" containsString="0" containsNumber="1" containsInteger="1" minValue="1" maxValue="5"/>
    </cacheField>
    <cacheField name="TB" numFmtId="0">
      <sharedItems containsString="0" containsBlank="1" containsNumber="1" containsInteger="1" minValue="1" maxValue="7"/>
    </cacheField>
    <cacheField name="DSM" numFmtId="0">
      <sharedItems containsString="0" containsBlank="1" containsNumber="1" containsInteger="1" minValue="1" maxValue="6"/>
    </cacheField>
    <cacheField name="AGE" numFmtId="0">
      <sharedItems containsString="0" containsBlank="1" containsNumber="1" containsInteger="1" minValue="1" maxValue="7" count="8">
        <n v="4"/>
        <n v="5"/>
        <n v="2"/>
        <n v="3"/>
        <n v="1"/>
        <m/>
        <n v="6"/>
        <n v="7"/>
      </sharedItems>
    </cacheField>
    <cacheField name="EXPERIENCE" numFmtId="0">
      <sharedItems containsString="0" containsBlank="1" containsNumber="1" containsInteger="1" minValue="1" maxValue="7"/>
    </cacheField>
    <cacheField name="PA1.1" numFmtId="0">
      <sharedItems containsSemiMixedTypes="0" containsString="0" containsNumber="1" containsInteger="1" minValue="1" maxValue="2"/>
    </cacheField>
    <cacheField name="PA1.2" numFmtId="0">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lveig LARSONNEUR" refreshedDate="44517.719441666668" createdVersion="7" refreshedVersion="7" minRefreshableVersion="3" recordCount="103" xr:uid="{00000000-000A-0000-FFFF-FFFF06000000}">
  <cacheSource type="worksheet">
    <worksheetSource ref="A1:O104" sheet="BDD C"/>
  </cacheSource>
  <cacheFields count="12">
    <cacheField name="ID" numFmtId="0">
      <sharedItems containsSemiMixedTypes="0" containsString="0" containsNumber="1" containsInteger="1" minValue="7" maxValue="315" count="101">
        <n v="7"/>
        <n v="9"/>
        <n v="16"/>
        <n v="20"/>
        <n v="27"/>
        <n v="28"/>
        <n v="34"/>
        <n v="36"/>
        <n v="37"/>
        <n v="38"/>
        <n v="60"/>
        <n v="63"/>
        <n v="68"/>
        <n v="70"/>
        <n v="74"/>
        <n v="78"/>
        <n v="80"/>
        <n v="110"/>
        <n v="97"/>
        <n v="104"/>
        <n v="114"/>
        <n v="120"/>
        <n v="122"/>
        <n v="128"/>
        <n v="135"/>
        <n v="136"/>
        <n v="138"/>
        <n v="141"/>
        <n v="142"/>
        <n v="143"/>
        <n v="145"/>
        <n v="164"/>
        <n v="69"/>
        <n v="81"/>
        <n v="183"/>
        <n v="185"/>
        <n v="209"/>
        <n v="174"/>
        <n v="216"/>
        <n v="244"/>
        <n v="245"/>
        <n v="178"/>
        <n v="247"/>
        <n v="248"/>
        <n v="211"/>
        <n v="246"/>
        <n v="251"/>
        <n v="253"/>
        <n v="259"/>
        <n v="255"/>
        <n v="262"/>
        <n v="263"/>
        <n v="264"/>
        <n v="265"/>
        <n v="271"/>
        <n v="274"/>
        <n v="275"/>
        <n v="276"/>
        <n v="277"/>
        <n v="278"/>
        <n v="279"/>
        <n v="281"/>
        <n v="282"/>
        <n v="284"/>
        <n v="285"/>
        <n v="286"/>
        <n v="288"/>
        <n v="289"/>
        <n v="290"/>
        <n v="295"/>
        <n v="297"/>
        <n v="299"/>
        <n v="306"/>
        <n v="308"/>
        <n v="309"/>
        <n v="310"/>
        <n v="312"/>
        <n v="313"/>
        <n v="314"/>
        <n v="260"/>
        <n v="87"/>
        <n v="88"/>
        <n v="90"/>
        <n v="92"/>
        <n v="93"/>
        <n v="94"/>
        <n v="95"/>
        <n v="315"/>
        <n v="98"/>
        <n v="99"/>
        <n v="100"/>
        <n v="101"/>
        <n v="102"/>
        <n v="103"/>
        <n v="96"/>
        <n v="105"/>
        <n v="106"/>
        <n v="107"/>
        <n v="108"/>
        <n v="109"/>
        <n v="111"/>
      </sharedItems>
    </cacheField>
    <cacheField name="P" numFmtId="0">
      <sharedItems containsSemiMixedTypes="0" containsString="0" containsNumber="1" containsInteger="1" minValue="1" maxValue="7"/>
    </cacheField>
    <cacheField name="TB" numFmtId="0">
      <sharedItems containsSemiMixedTypes="0" containsString="0" containsNumber="1" containsInteger="1" minValue="1" maxValue="7" count="7">
        <n v="3"/>
        <n v="2"/>
        <n v="6"/>
        <n v="1"/>
        <n v="4"/>
        <n v="7"/>
        <n v="5"/>
      </sharedItems>
    </cacheField>
    <cacheField name="AGE" numFmtId="0">
      <sharedItems containsString="0" containsBlank="1" containsNumber="1" containsInteger="1" minValue="1" maxValue="5"/>
    </cacheField>
    <cacheField name="EXPERIENCE" numFmtId="0">
      <sharedItems containsString="0" containsBlank="1" containsNumber="1" containsInteger="1" minValue="1" maxValue="7"/>
    </cacheField>
    <cacheField name="PA1.1" numFmtId="0">
      <sharedItems containsSemiMixedTypes="0" containsString="0" containsNumber="1" containsInteger="1" minValue="1" maxValue="2"/>
    </cacheField>
    <cacheField name="PA1.2" numFmtId="0">
      <sharedItems count="21">
        <s v="GTN"/>
        <s v="GTR"/>
        <s v="LTL"/>
        <s v="LHP"/>
        <s v="DRB"/>
        <s v="GNS"/>
        <s v="LL"/>
        <s v="LLS"/>
        <s v="OTT"/>
        <s v="OTB"/>
        <s v="FPO"/>
        <s v="LX"/>
        <s v="SX"/>
        <s v="OTT OTB"/>
        <s v="GN"/>
        <s v="SDN"/>
        <s v="OTM"/>
        <s v="PS"/>
        <s v="TBN"/>
        <s v="TB"/>
        <s v="OTB OTM"/>
      </sharedItems>
    </cacheField>
    <cacheField name="PA1.16" numFmtId="0">
      <sharedItems containsBlank="1"/>
    </cacheField>
    <cacheField name="PA1.17" numFmtId="168">
      <sharedItems containsBlank="1" containsMixedTypes="1" containsNumber="1" containsInteger="1" minValue="2" maxValue="1000000"/>
    </cacheField>
    <cacheField name="C1" numFmtId="0">
      <sharedItems containsString="0" containsBlank="1" containsNumber="1" containsInteger="1" minValue="70" maxValue="150000"/>
    </cacheField>
    <cacheField name="C2" numFmtId="0">
      <sharedItems containsString="0" containsBlank="1" containsNumber="1" containsInteger="1" minValue="200" maxValue="1000000"/>
    </cacheField>
    <cacheField name="C3" numFmtId="0">
      <sharedItems containsString="0" containsBlank="1" containsNumber="1" containsInteger="1" minValue="100" maxValue="700000"/>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lveig LARSONNEUR" refreshedDate="44518.67778622685" createdVersion="7" refreshedVersion="7" minRefreshableVersion="3" recordCount="47" xr:uid="{00000000-000A-0000-FFFF-FFFF07000000}">
  <cacheSource type="worksheet">
    <worksheetSource ref="A1:L48" sheet="BDD C EN"/>
  </cacheSource>
  <cacheFields count="12">
    <cacheField name="ID" numFmtId="0">
      <sharedItems containsSemiMixedTypes="0" containsString="0" containsNumber="1" containsInteger="1" minValue="316" maxValue="362" count="47">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sharedItems>
    </cacheField>
    <cacheField name="P" numFmtId="0">
      <sharedItems containsSemiMixedTypes="0" containsString="0" containsNumber="1" containsInteger="1" minValue="1" maxValue="5"/>
    </cacheField>
    <cacheField name="TB" numFmtId="0">
      <sharedItems containsString="0" containsBlank="1" containsNumber="1" containsInteger="1" minValue="1" maxValue="6" count="7">
        <n v="3"/>
        <n v="4"/>
        <n v="2"/>
        <n v="1"/>
        <n v="6"/>
        <n v="5"/>
        <m/>
      </sharedItems>
    </cacheField>
    <cacheField name="AGE" numFmtId="0">
      <sharedItems containsSemiMixedTypes="0" containsString="0" containsNumber="1" containsInteger="1" minValue="3" maxValue="7"/>
    </cacheField>
    <cacheField name="EXPERIENCE" numFmtId="0">
      <sharedItems containsString="0" containsBlank="1" containsNumber="1" containsInteger="1" minValue="1" maxValue="7"/>
    </cacheField>
    <cacheField name="PA1.1" numFmtId="0">
      <sharedItems containsSemiMixedTypes="0" containsString="0" containsNumber="1" containsInteger="1" minValue="1" maxValue="2"/>
    </cacheField>
    <cacheField name="PA1.2" numFmtId="0">
      <sharedItems count="12">
        <s v="FPO"/>
        <s v="OT"/>
        <s v="GN"/>
        <s v="LHP"/>
        <s v="LX"/>
        <s v="RN"/>
        <s v="FPO/GN"/>
        <s v="TBB"/>
        <s v="FPO/LHP"/>
        <s v="GTR"/>
        <s v="LL"/>
        <s v="DR"/>
      </sharedItems>
    </cacheField>
    <cacheField name="PA116" numFmtId="0">
      <sharedItems containsBlank="1"/>
    </cacheField>
    <cacheField name="PA 1.17" numFmtId="0">
      <sharedItems containsString="0" containsBlank="1" containsNumber="1" minValue="5.9375" maxValue="96187.5"/>
    </cacheField>
    <cacheField name="C1" numFmtId="0">
      <sharedItems containsString="0" containsBlank="1" containsNumber="1" minValue="0" maxValue="26718.75"/>
    </cacheField>
    <cacheField name="C2" numFmtId="0">
      <sharedItems containsString="0" containsBlank="1" containsNumber="1" minValue="0" maxValue="29687.5"/>
    </cacheField>
    <cacheField name="C3" numFmtId="1">
      <sharedItems containsString="0" containsBlank="1" containsNumber="1" minValue="0" maxValue="5937.5"/>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lveig LARSONNEUR" refreshedDate="44519.498879398147" createdVersion="7" refreshedVersion="7" minRefreshableVersion="3" recordCount="103" xr:uid="{00000000-000A-0000-FFFF-FFFF08000000}">
  <cacheSource type="worksheet">
    <worksheetSource ref="CR1:CR104" sheet="BRUT TECHNICAL"/>
  </cacheSource>
  <cacheFields count="1">
    <cacheField name="DIPLÔME" numFmtId="0">
      <sharedItems containsString="0" containsBlank="1" containsNumber="1" containsInteger="1" minValue="1" maxValue="6" count="7">
        <n v="3"/>
        <n v="5"/>
        <n v="4"/>
        <m/>
        <n v="1"/>
        <n v="2"/>
        <n v="6"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n v="7"/>
    <n v="1"/>
    <n v="3"/>
    <n v="4"/>
    <n v="6"/>
    <x v="0"/>
    <s v="GTN"/>
    <n v="3"/>
    <n v="3"/>
    <n v="3"/>
    <n v="3"/>
    <n v="3"/>
    <n v="3"/>
    <n v="5"/>
    <m/>
    <n v="1"/>
    <m/>
    <n v="6"/>
    <n v="1"/>
    <n v="2"/>
    <n v="3"/>
    <n v="4"/>
    <m/>
    <n v="6"/>
    <n v="7"/>
    <n v="8"/>
    <x v="0"/>
  </r>
  <r>
    <n v="9"/>
    <n v="1"/>
    <n v="2"/>
    <n v="5"/>
    <n v="7"/>
    <x v="0"/>
    <s v="GTR"/>
    <n v="4"/>
    <n v="4"/>
    <n v="3"/>
    <n v="4"/>
    <n v="4"/>
    <n v="4"/>
    <m/>
    <m/>
    <n v="1"/>
    <n v="1"/>
    <n v="3"/>
    <n v="1"/>
    <n v="2"/>
    <m/>
    <m/>
    <m/>
    <m/>
    <n v="7"/>
    <m/>
    <x v="0"/>
  </r>
  <r>
    <n v="16"/>
    <n v="3"/>
    <n v="2"/>
    <n v="4"/>
    <n v="7"/>
    <x v="0"/>
    <s v="LTL"/>
    <n v="4"/>
    <n v="4"/>
    <n v="4"/>
    <n v="3"/>
    <n v="3"/>
    <n v="2"/>
    <m/>
    <m/>
    <n v="1"/>
    <n v="1"/>
    <n v="6"/>
    <n v="1"/>
    <m/>
    <m/>
    <m/>
    <m/>
    <n v="6"/>
    <n v="7"/>
    <n v="8"/>
    <x v="1"/>
  </r>
  <r>
    <n v="20"/>
    <n v="1"/>
    <n v="2"/>
    <n v="2"/>
    <n v="4"/>
    <x v="0"/>
    <s v="LHP"/>
    <n v="3"/>
    <n v="3"/>
    <n v="4"/>
    <n v="4"/>
    <n v="4"/>
    <n v="4"/>
    <m/>
    <m/>
    <n v="1"/>
    <n v="1"/>
    <n v="4"/>
    <n v="1"/>
    <n v="2"/>
    <n v="3"/>
    <n v="4"/>
    <m/>
    <n v="6"/>
    <n v="7"/>
    <n v="8"/>
    <x v="1"/>
  </r>
  <r>
    <n v="27"/>
    <n v="1"/>
    <n v="2"/>
    <n v="3"/>
    <n v="3"/>
    <x v="0"/>
    <s v="LHP"/>
    <n v="3"/>
    <n v="4"/>
    <n v="4"/>
    <n v="4"/>
    <n v="4"/>
    <n v="3"/>
    <m/>
    <m/>
    <n v="1"/>
    <n v="1"/>
    <n v="6"/>
    <n v="1"/>
    <n v="2"/>
    <n v="3"/>
    <m/>
    <m/>
    <n v="6"/>
    <m/>
    <n v="8"/>
    <x v="0"/>
  </r>
  <r>
    <n v="28"/>
    <n v="3"/>
    <n v="3"/>
    <n v="1"/>
    <n v="3"/>
    <x v="0"/>
    <s v="GTR"/>
    <n v="5"/>
    <n v="5"/>
    <n v="5"/>
    <n v="4"/>
    <n v="3"/>
    <n v="4"/>
    <m/>
    <m/>
    <n v="1"/>
    <n v="1"/>
    <n v="6"/>
    <n v="1"/>
    <m/>
    <m/>
    <m/>
    <n v="5"/>
    <n v="6"/>
    <m/>
    <n v="8"/>
    <x v="1"/>
  </r>
  <r>
    <n v="34"/>
    <n v="1"/>
    <n v="6"/>
    <n v="3"/>
    <n v="4"/>
    <x v="1"/>
    <s v="DRB"/>
    <n v="3"/>
    <n v="4"/>
    <n v="4"/>
    <n v="5"/>
    <n v="3"/>
    <n v="3"/>
    <m/>
    <m/>
    <n v="1"/>
    <n v="1"/>
    <n v="1"/>
    <n v="1"/>
    <n v="2"/>
    <m/>
    <n v="4"/>
    <m/>
    <n v="6"/>
    <m/>
    <n v="8"/>
    <x v="1"/>
  </r>
  <r>
    <n v="36"/>
    <n v="1"/>
    <n v="1"/>
    <n v="2"/>
    <n v="3"/>
    <x v="0"/>
    <s v="GTR"/>
    <n v="2"/>
    <n v="4"/>
    <n v="2"/>
    <n v="3"/>
    <n v="4"/>
    <n v="2"/>
    <m/>
    <m/>
    <n v="1"/>
    <n v="1"/>
    <n v="6"/>
    <m/>
    <m/>
    <m/>
    <m/>
    <m/>
    <n v="6"/>
    <m/>
    <n v="8"/>
    <x v="0"/>
  </r>
  <r>
    <n v="37"/>
    <n v="1"/>
    <n v="2"/>
    <n v="3"/>
    <n v="2"/>
    <x v="0"/>
    <s v="GNS"/>
    <n v="4"/>
    <n v="2"/>
    <n v="2"/>
    <n v="2"/>
    <n v="5"/>
    <n v="2"/>
    <m/>
    <m/>
    <n v="1"/>
    <n v="1"/>
    <n v="2"/>
    <n v="1"/>
    <m/>
    <n v="3"/>
    <n v="4"/>
    <m/>
    <n v="6"/>
    <n v="7"/>
    <n v="8"/>
    <x v="1"/>
  </r>
  <r>
    <n v="38"/>
    <n v="1"/>
    <n v="3"/>
    <n v="4"/>
    <n v="3"/>
    <x v="0"/>
    <s v="GTR"/>
    <n v="5"/>
    <n v="5"/>
    <n v="5"/>
    <n v="4"/>
    <n v="3"/>
    <n v="3"/>
    <m/>
    <m/>
    <n v="1"/>
    <n v="1"/>
    <n v="6"/>
    <n v="1"/>
    <n v="2"/>
    <n v="3"/>
    <n v="4"/>
    <n v="5"/>
    <n v="6"/>
    <m/>
    <n v="8"/>
    <x v="1"/>
  </r>
  <r>
    <n v="60"/>
    <n v="1"/>
    <n v="3"/>
    <n v="3"/>
    <n v="6"/>
    <x v="0"/>
    <s v="LL"/>
    <n v="4"/>
    <n v="4"/>
    <n v="5"/>
    <n v="4"/>
    <n v="4"/>
    <n v="4"/>
    <m/>
    <m/>
    <n v="1"/>
    <n v="1"/>
    <n v="3"/>
    <n v="1"/>
    <m/>
    <m/>
    <m/>
    <m/>
    <n v="6"/>
    <n v="7"/>
    <m/>
    <x v="1"/>
  </r>
  <r>
    <n v="63"/>
    <n v="1"/>
    <n v="2"/>
    <n v="2"/>
    <n v="3"/>
    <x v="0"/>
    <s v="LLS"/>
    <n v="3"/>
    <n v="3"/>
    <n v="4"/>
    <n v="1"/>
    <n v="4"/>
    <n v="1"/>
    <m/>
    <m/>
    <n v="1"/>
    <n v="1"/>
    <n v="3"/>
    <m/>
    <n v="2"/>
    <m/>
    <n v="4"/>
    <m/>
    <n v="6"/>
    <n v="7"/>
    <n v="8"/>
    <x v="0"/>
  </r>
  <r>
    <n v="68"/>
    <n v="3"/>
    <n v="3"/>
    <n v="4"/>
    <n v="7"/>
    <x v="0"/>
    <s v="GTR"/>
    <n v="4"/>
    <n v="5"/>
    <n v="5"/>
    <n v="4"/>
    <n v="3"/>
    <n v="2"/>
    <m/>
    <m/>
    <n v="1"/>
    <n v="1"/>
    <n v="6"/>
    <n v="1"/>
    <n v="2"/>
    <m/>
    <m/>
    <m/>
    <n v="6"/>
    <n v="7"/>
    <n v="8"/>
    <x v="1"/>
  </r>
  <r>
    <n v="70"/>
    <n v="3"/>
    <n v="3"/>
    <n v="3"/>
    <n v="1"/>
    <x v="1"/>
    <s v="OTT"/>
    <n v="2"/>
    <n v="3"/>
    <n v="4"/>
    <n v="4"/>
    <n v="3"/>
    <n v="3"/>
    <m/>
    <m/>
    <n v="1"/>
    <n v="1"/>
    <n v="2"/>
    <n v="1"/>
    <n v="2"/>
    <m/>
    <n v="4"/>
    <m/>
    <n v="6"/>
    <m/>
    <n v="8"/>
    <x v="0"/>
  </r>
  <r>
    <n v="74"/>
    <n v="3"/>
    <n v="3"/>
    <n v="3"/>
    <n v="5"/>
    <x v="1"/>
    <s v="OTB"/>
    <n v="4"/>
    <n v="3"/>
    <n v="5"/>
    <n v="3"/>
    <n v="3"/>
    <n v="4"/>
    <m/>
    <m/>
    <n v="1"/>
    <n v="1"/>
    <n v="3"/>
    <n v="1"/>
    <m/>
    <m/>
    <m/>
    <m/>
    <m/>
    <m/>
    <n v="8"/>
    <x v="0"/>
  </r>
  <r>
    <n v="78"/>
    <n v="1"/>
    <n v="2"/>
    <n v="2"/>
    <n v="4"/>
    <x v="0"/>
    <s v="GTR"/>
    <n v="2"/>
    <n v="2"/>
    <n v="2"/>
    <n v="2"/>
    <n v="4"/>
    <n v="2"/>
    <n v="5"/>
    <m/>
    <n v="1"/>
    <n v="1"/>
    <n v="5"/>
    <n v="1"/>
    <m/>
    <n v="3"/>
    <n v="4"/>
    <m/>
    <n v="6"/>
    <m/>
    <n v="8"/>
    <x v="0"/>
  </r>
  <r>
    <n v="80"/>
    <n v="1"/>
    <n v="2"/>
    <n v="3"/>
    <n v="4"/>
    <x v="0"/>
    <s v="GNS"/>
    <n v="2"/>
    <n v="2"/>
    <n v="3"/>
    <n v="3"/>
    <n v="5"/>
    <n v="2"/>
    <m/>
    <m/>
    <n v="2"/>
    <m/>
    <m/>
    <m/>
    <m/>
    <m/>
    <m/>
    <m/>
    <m/>
    <m/>
    <m/>
    <x v="2"/>
  </r>
  <r>
    <n v="110"/>
    <n v="1"/>
    <n v="4"/>
    <n v="3"/>
    <n v="5"/>
    <x v="0"/>
    <s v="FPO"/>
    <n v="2"/>
    <n v="2"/>
    <n v="4"/>
    <n v="4"/>
    <n v="2"/>
    <n v="4"/>
    <n v="5"/>
    <m/>
    <n v="1"/>
    <n v="1"/>
    <n v="2"/>
    <n v="1"/>
    <n v="2"/>
    <n v="3"/>
    <m/>
    <m/>
    <n v="6"/>
    <n v="7"/>
    <n v="8"/>
    <x v="1"/>
  </r>
  <r>
    <n v="97"/>
    <n v="1"/>
    <n v="3"/>
    <n v="3"/>
    <n v="3"/>
    <x v="0"/>
    <s v="LLS"/>
    <n v="4"/>
    <n v="5"/>
    <n v="5"/>
    <n v="4"/>
    <n v="5"/>
    <n v="4"/>
    <n v="5"/>
    <m/>
    <n v="1"/>
    <s v="1 ET 3"/>
    <n v="4"/>
    <n v="1"/>
    <n v="2"/>
    <m/>
    <n v="4"/>
    <m/>
    <m/>
    <n v="7"/>
    <n v="8"/>
    <x v="1"/>
  </r>
  <r>
    <n v="104"/>
    <n v="7"/>
    <n v="4"/>
    <n v="5"/>
    <n v="7"/>
    <x v="0"/>
    <s v="LX"/>
    <n v="1"/>
    <n v="3"/>
    <m/>
    <n v="3"/>
    <n v="1"/>
    <n v="3"/>
    <n v="5"/>
    <m/>
    <n v="1"/>
    <n v="1"/>
    <n v="5"/>
    <n v="1"/>
    <m/>
    <m/>
    <m/>
    <m/>
    <n v="6"/>
    <m/>
    <n v="8"/>
    <x v="1"/>
  </r>
  <r>
    <n v="114"/>
    <n v="1"/>
    <n v="2"/>
    <n v="1"/>
    <n v="3"/>
    <x v="0"/>
    <s v="GTN"/>
    <m/>
    <m/>
    <m/>
    <m/>
    <m/>
    <m/>
    <m/>
    <m/>
    <n v="1"/>
    <n v="1"/>
    <n v="7"/>
    <m/>
    <m/>
    <n v="3"/>
    <m/>
    <m/>
    <n v="6"/>
    <n v="7"/>
    <n v="8"/>
    <x v="0"/>
  </r>
  <r>
    <n v="120"/>
    <n v="4"/>
    <n v="3"/>
    <n v="2"/>
    <n v="2"/>
    <x v="1"/>
    <s v="SX"/>
    <n v="2"/>
    <n v="2"/>
    <n v="4"/>
    <n v="4"/>
    <n v="4"/>
    <n v="2"/>
    <m/>
    <n v="5"/>
    <n v="1"/>
    <n v="1"/>
    <n v="3"/>
    <n v="1"/>
    <m/>
    <m/>
    <n v="4"/>
    <m/>
    <m/>
    <m/>
    <n v="8"/>
    <x v="1"/>
  </r>
  <r>
    <n v="122"/>
    <n v="1"/>
    <n v="2"/>
    <n v="4"/>
    <n v="7"/>
    <x v="0"/>
    <s v="LLS"/>
    <n v="3"/>
    <n v="5"/>
    <n v="4"/>
    <n v="4"/>
    <n v="4"/>
    <n v="3"/>
    <m/>
    <m/>
    <n v="1"/>
    <n v="1"/>
    <n v="3"/>
    <n v="1"/>
    <n v="2"/>
    <m/>
    <m/>
    <m/>
    <n v="6"/>
    <n v="7"/>
    <n v="8"/>
    <x v="1"/>
  </r>
  <r>
    <n v="128"/>
    <n v="3"/>
    <n v="2"/>
    <n v="2"/>
    <n v="3"/>
    <x v="0"/>
    <s v="GTR"/>
    <n v="4"/>
    <n v="4"/>
    <n v="3"/>
    <n v="3"/>
    <n v="4"/>
    <n v="4"/>
    <m/>
    <m/>
    <n v="2"/>
    <m/>
    <m/>
    <m/>
    <m/>
    <m/>
    <m/>
    <m/>
    <m/>
    <m/>
    <m/>
    <x v="2"/>
  </r>
  <r>
    <n v="135"/>
    <n v="3"/>
    <n v="7"/>
    <n v="4"/>
    <n v="7"/>
    <x v="1"/>
    <s v="OTB"/>
    <n v="5"/>
    <n v="5"/>
    <n v="5"/>
    <n v="5"/>
    <n v="2"/>
    <n v="2"/>
    <m/>
    <m/>
    <n v="1"/>
    <n v="4"/>
    <n v="6"/>
    <n v="1"/>
    <n v="2"/>
    <n v="3"/>
    <m/>
    <m/>
    <n v="6"/>
    <n v="7"/>
    <n v="8"/>
    <x v="0"/>
  </r>
  <r>
    <n v="136"/>
    <n v="1"/>
    <n v="3"/>
    <n v="2"/>
    <n v="3"/>
    <x v="0"/>
    <s v="GTR"/>
    <n v="5"/>
    <n v="5"/>
    <n v="5"/>
    <n v="5"/>
    <n v="5"/>
    <n v="5"/>
    <m/>
    <m/>
    <n v="1"/>
    <n v="1"/>
    <n v="1"/>
    <n v="1"/>
    <m/>
    <m/>
    <n v="4"/>
    <m/>
    <m/>
    <m/>
    <m/>
    <x v="1"/>
  </r>
  <r>
    <n v="138"/>
    <n v="1"/>
    <n v="2"/>
    <n v="4"/>
    <n v="3"/>
    <x v="0"/>
    <s v="GTR"/>
    <n v="5"/>
    <n v="5"/>
    <n v="5"/>
    <n v="4"/>
    <n v="4"/>
    <n v="2"/>
    <m/>
    <m/>
    <n v="2"/>
    <m/>
    <m/>
    <m/>
    <m/>
    <m/>
    <m/>
    <m/>
    <m/>
    <m/>
    <m/>
    <x v="2"/>
  </r>
  <r>
    <n v="141"/>
    <n v="1"/>
    <n v="3"/>
    <n v="3"/>
    <n v="3"/>
    <x v="0"/>
    <s v="LLS"/>
    <n v="3"/>
    <n v="4"/>
    <n v="5"/>
    <n v="3"/>
    <n v="1"/>
    <n v="1"/>
    <m/>
    <m/>
    <n v="1"/>
    <n v="1"/>
    <n v="2"/>
    <n v="1"/>
    <m/>
    <n v="3"/>
    <n v="4"/>
    <n v="5"/>
    <n v="6"/>
    <n v="7"/>
    <n v="8"/>
    <x v="0"/>
  </r>
  <r>
    <n v="142"/>
    <n v="1"/>
    <n v="2"/>
    <n v="4"/>
    <n v="7"/>
    <x v="0"/>
    <s v="LX"/>
    <n v="1"/>
    <n v="1"/>
    <n v="4"/>
    <n v="3"/>
    <n v="5"/>
    <n v="3"/>
    <m/>
    <m/>
    <n v="1"/>
    <n v="1"/>
    <n v="4"/>
    <m/>
    <m/>
    <m/>
    <n v="4"/>
    <n v="5"/>
    <m/>
    <m/>
    <m/>
    <x v="0"/>
  </r>
  <r>
    <n v="143"/>
    <n v="1"/>
    <n v="4"/>
    <n v="4"/>
    <n v="7"/>
    <x v="1"/>
    <s v="OTB"/>
    <n v="5"/>
    <n v="4"/>
    <n v="3"/>
    <n v="3"/>
    <n v="4"/>
    <n v="2"/>
    <m/>
    <m/>
    <n v="1"/>
    <n v="1"/>
    <n v="2"/>
    <n v="1"/>
    <n v="2"/>
    <m/>
    <m/>
    <m/>
    <n v="6"/>
    <m/>
    <m/>
    <x v="0"/>
  </r>
  <r>
    <n v="145"/>
    <n v="3"/>
    <n v="3"/>
    <n v="2"/>
    <n v="2"/>
    <x v="0"/>
    <s v="LL"/>
    <n v="3"/>
    <n v="5"/>
    <n v="5"/>
    <n v="4"/>
    <n v="3"/>
    <n v="3"/>
    <m/>
    <m/>
    <n v="1"/>
    <n v="1"/>
    <n v="3"/>
    <n v="1"/>
    <n v="2"/>
    <m/>
    <n v="4"/>
    <m/>
    <n v="6"/>
    <m/>
    <n v="8"/>
    <x v="1"/>
  </r>
  <r>
    <n v="164"/>
    <n v="1"/>
    <n v="5"/>
    <n v="3"/>
    <n v="6"/>
    <x v="1"/>
    <s v="OTT OTB"/>
    <n v="3"/>
    <n v="5"/>
    <n v="1"/>
    <n v="2"/>
    <n v="5"/>
    <n v="1"/>
    <m/>
    <m/>
    <n v="1"/>
    <n v="1"/>
    <n v="2"/>
    <n v="1"/>
    <m/>
    <m/>
    <m/>
    <m/>
    <m/>
    <m/>
    <n v="8"/>
    <x v="1"/>
  </r>
  <r>
    <n v="69"/>
    <n v="2"/>
    <n v="2"/>
    <n v="3"/>
    <n v="5"/>
    <x v="0"/>
    <s v="GTR"/>
    <n v="4"/>
    <n v="4"/>
    <n v="4"/>
    <n v="2"/>
    <n v="2"/>
    <n v="2"/>
    <m/>
    <m/>
    <n v="2"/>
    <m/>
    <m/>
    <m/>
    <m/>
    <m/>
    <m/>
    <m/>
    <m/>
    <m/>
    <m/>
    <x v="2"/>
  </r>
  <r>
    <n v="81"/>
    <n v="1"/>
    <n v="3"/>
    <n v="4"/>
    <n v="7"/>
    <x v="0"/>
    <s v="FPO"/>
    <n v="1"/>
    <n v="2"/>
    <n v="3"/>
    <n v="3"/>
    <n v="4"/>
    <n v="1"/>
    <m/>
    <m/>
    <n v="1"/>
    <n v="1"/>
    <n v="2"/>
    <n v="1"/>
    <n v="2"/>
    <m/>
    <n v="4"/>
    <m/>
    <n v="6"/>
    <n v="7"/>
    <n v="8"/>
    <x v="0"/>
  </r>
  <r>
    <n v="183"/>
    <n v="1"/>
    <n v="2"/>
    <n v="4"/>
    <n v="6"/>
    <x v="0"/>
    <s v="GTR  "/>
    <n v="2"/>
    <n v="2"/>
    <n v="2"/>
    <n v="2"/>
    <n v="2"/>
    <n v="2"/>
    <n v="5"/>
    <m/>
    <n v="1"/>
    <n v="1"/>
    <n v="6"/>
    <m/>
    <n v="2"/>
    <m/>
    <m/>
    <m/>
    <m/>
    <m/>
    <m/>
    <x v="0"/>
  </r>
  <r>
    <n v="185"/>
    <n v="1"/>
    <n v="2"/>
    <n v="3"/>
    <n v="5"/>
    <x v="0"/>
    <s v="LLS"/>
    <n v="5"/>
    <n v="5"/>
    <n v="5"/>
    <n v="3"/>
    <n v="3"/>
    <n v="3"/>
    <m/>
    <m/>
    <n v="1"/>
    <n v="1"/>
    <n v="4"/>
    <n v="1"/>
    <n v="2"/>
    <m/>
    <m/>
    <m/>
    <m/>
    <m/>
    <n v="8"/>
    <x v="1"/>
  </r>
  <r>
    <n v="209"/>
    <n v="1"/>
    <n v="2"/>
    <n v="4"/>
    <n v="7"/>
    <x v="0"/>
    <s v="GTN"/>
    <n v="1"/>
    <n v="1"/>
    <n v="1"/>
    <n v="1"/>
    <n v="4"/>
    <n v="1"/>
    <m/>
    <m/>
    <n v="1"/>
    <n v="1"/>
    <n v="7"/>
    <n v="1"/>
    <n v="2"/>
    <n v="3"/>
    <n v="4"/>
    <m/>
    <n v="6"/>
    <n v="7"/>
    <m/>
    <x v="0"/>
  </r>
  <r>
    <n v="174"/>
    <n v="1"/>
    <n v="2"/>
    <n v="3"/>
    <n v="3"/>
    <x v="0"/>
    <s v="FPO"/>
    <n v="2"/>
    <n v="4"/>
    <n v="3"/>
    <n v="2"/>
    <n v="5"/>
    <n v="3"/>
    <m/>
    <m/>
    <n v="1"/>
    <n v="1"/>
    <n v="7"/>
    <m/>
    <n v="2"/>
    <m/>
    <m/>
    <m/>
    <n v="6"/>
    <m/>
    <m/>
    <x v="1"/>
  </r>
  <r>
    <n v="216"/>
    <n v="7"/>
    <n v="1"/>
    <n v="5"/>
    <n v="7"/>
    <x v="0"/>
    <s v="GN"/>
    <n v="2"/>
    <n v="3"/>
    <n v="4"/>
    <n v="2"/>
    <n v="5"/>
    <n v="2"/>
    <m/>
    <m/>
    <n v="1"/>
    <n v="1"/>
    <n v="6"/>
    <m/>
    <n v="2"/>
    <m/>
    <n v="4"/>
    <m/>
    <n v="6"/>
    <n v="7"/>
    <m/>
    <x v="1"/>
  </r>
  <r>
    <n v="244"/>
    <n v="1"/>
    <n v="3"/>
    <n v="3"/>
    <n v="4"/>
    <x v="1"/>
    <s v="DRB"/>
    <n v="5"/>
    <n v="5"/>
    <n v="4"/>
    <n v="4"/>
    <n v="2"/>
    <n v="2"/>
    <m/>
    <m/>
    <n v="1"/>
    <n v="1"/>
    <n v="2"/>
    <n v="1"/>
    <n v="2"/>
    <m/>
    <m/>
    <m/>
    <n v="6"/>
    <m/>
    <m/>
    <x v="0"/>
  </r>
  <r>
    <n v="245"/>
    <n v="1"/>
    <n v="3"/>
    <m/>
    <m/>
    <x v="0"/>
    <s v="GTR"/>
    <m/>
    <m/>
    <m/>
    <m/>
    <m/>
    <m/>
    <m/>
    <m/>
    <m/>
    <m/>
    <m/>
    <m/>
    <m/>
    <m/>
    <m/>
    <m/>
    <m/>
    <m/>
    <m/>
    <x v="2"/>
  </r>
  <r>
    <n v="178"/>
    <n v="1"/>
    <n v="2"/>
    <n v="3"/>
    <n v="5"/>
    <x v="0"/>
    <s v="FPO"/>
    <n v="4"/>
    <n v="5"/>
    <n v="5"/>
    <n v="5"/>
    <n v="4"/>
    <n v="3"/>
    <m/>
    <m/>
    <n v="1"/>
    <n v="1"/>
    <n v="3"/>
    <m/>
    <n v="2"/>
    <n v="3"/>
    <m/>
    <m/>
    <n v="6"/>
    <n v="7"/>
    <n v="8"/>
    <x v="0"/>
  </r>
  <r>
    <n v="247"/>
    <n v="1"/>
    <n v="4"/>
    <n v="4"/>
    <n v="7"/>
    <x v="1"/>
    <s v="OTB"/>
    <n v="4"/>
    <n v="4"/>
    <n v="4"/>
    <n v="4"/>
    <n v="4"/>
    <n v="4"/>
    <m/>
    <m/>
    <n v="1"/>
    <n v="1"/>
    <n v="1"/>
    <m/>
    <n v="2"/>
    <m/>
    <m/>
    <m/>
    <m/>
    <m/>
    <m/>
    <x v="0"/>
  </r>
  <r>
    <n v="248"/>
    <n v="1"/>
    <n v="4"/>
    <n v="4"/>
    <n v="7"/>
    <x v="0"/>
    <s v="GTR"/>
    <n v="3"/>
    <n v="3"/>
    <n v="4"/>
    <n v="3"/>
    <n v="3"/>
    <n v="3"/>
    <m/>
    <m/>
    <n v="2"/>
    <m/>
    <m/>
    <m/>
    <m/>
    <m/>
    <m/>
    <m/>
    <m/>
    <m/>
    <m/>
    <x v="2"/>
  </r>
  <r>
    <n v="211"/>
    <n v="4"/>
    <n v="4"/>
    <m/>
    <m/>
    <x v="0"/>
    <s v="FPO"/>
    <m/>
    <m/>
    <m/>
    <m/>
    <m/>
    <m/>
    <m/>
    <m/>
    <m/>
    <m/>
    <m/>
    <m/>
    <m/>
    <m/>
    <m/>
    <m/>
    <m/>
    <m/>
    <m/>
    <x v="2"/>
  </r>
  <r>
    <n v="246"/>
    <n v="2"/>
    <n v="2"/>
    <n v="4"/>
    <n v="7"/>
    <x v="0"/>
    <s v="FPO"/>
    <n v="2"/>
    <n v="4"/>
    <n v="2"/>
    <n v="4"/>
    <n v="2"/>
    <n v="2"/>
    <m/>
    <m/>
    <n v="2"/>
    <m/>
    <m/>
    <m/>
    <m/>
    <m/>
    <m/>
    <m/>
    <m/>
    <m/>
    <m/>
    <x v="2"/>
  </r>
  <r>
    <n v="251"/>
    <n v="3"/>
    <n v="3"/>
    <n v="2"/>
    <n v="3"/>
    <x v="0"/>
    <s v="FPO"/>
    <n v="2"/>
    <n v="2"/>
    <n v="3"/>
    <n v="3"/>
    <n v="2"/>
    <n v="3"/>
    <m/>
    <m/>
    <n v="1"/>
    <s v="1 ET 4"/>
    <n v="6"/>
    <n v="1"/>
    <n v="2"/>
    <m/>
    <m/>
    <m/>
    <n v="6"/>
    <m/>
    <n v="8"/>
    <x v="0"/>
  </r>
  <r>
    <n v="253"/>
    <n v="1"/>
    <n v="2"/>
    <n v="3"/>
    <n v="6"/>
    <x v="0"/>
    <s v="FPO"/>
    <n v="2"/>
    <n v="3"/>
    <n v="3"/>
    <n v="4"/>
    <n v="2"/>
    <n v="2"/>
    <m/>
    <m/>
    <n v="1"/>
    <n v="1"/>
    <n v="4"/>
    <n v="1"/>
    <m/>
    <m/>
    <m/>
    <m/>
    <n v="6"/>
    <m/>
    <n v="8"/>
    <x v="0"/>
  </r>
  <r>
    <n v="259"/>
    <n v="2"/>
    <n v="3"/>
    <n v="5"/>
    <n v="7"/>
    <x v="0"/>
    <s v="GTR"/>
    <n v="1"/>
    <n v="3"/>
    <n v="2"/>
    <n v="1"/>
    <n v="1"/>
    <n v="1"/>
    <m/>
    <m/>
    <n v="1"/>
    <n v="1"/>
    <n v="6"/>
    <m/>
    <m/>
    <n v="3"/>
    <m/>
    <m/>
    <n v="6"/>
    <m/>
    <n v="8"/>
    <x v="1"/>
  </r>
  <r>
    <n v="255"/>
    <n v="1"/>
    <n v="3"/>
    <n v="2"/>
    <n v="2"/>
    <x v="0"/>
    <s v="FPO"/>
    <n v="5"/>
    <n v="4"/>
    <n v="5"/>
    <n v="5"/>
    <n v="4"/>
    <n v="3"/>
    <m/>
    <m/>
    <n v="1"/>
    <n v="1"/>
    <n v="4"/>
    <n v="1"/>
    <m/>
    <n v="3"/>
    <m/>
    <m/>
    <n v="6"/>
    <n v="7"/>
    <n v="8"/>
    <x v="0"/>
  </r>
  <r>
    <n v="262"/>
    <n v="1"/>
    <n v="3"/>
    <n v="1"/>
    <n v="2"/>
    <x v="0"/>
    <s v="GNS"/>
    <n v="3"/>
    <n v="4"/>
    <n v="3"/>
    <n v="5"/>
    <n v="3"/>
    <n v="4"/>
    <m/>
    <m/>
    <n v="2"/>
    <m/>
    <m/>
    <m/>
    <m/>
    <m/>
    <m/>
    <m/>
    <m/>
    <m/>
    <m/>
    <x v="2"/>
  </r>
  <r>
    <n v="263"/>
    <n v="4"/>
    <n v="2"/>
    <n v="1"/>
    <n v="1"/>
    <x v="0"/>
    <s v="GN"/>
    <n v="2"/>
    <n v="2"/>
    <n v="2"/>
    <n v="2"/>
    <n v="2"/>
    <n v="2"/>
    <m/>
    <m/>
    <n v="1"/>
    <n v="1"/>
    <n v="4"/>
    <m/>
    <m/>
    <m/>
    <m/>
    <m/>
    <m/>
    <n v="7"/>
    <m/>
    <x v="0"/>
  </r>
  <r>
    <n v="264"/>
    <n v="1"/>
    <n v="2"/>
    <n v="3"/>
    <n v="1"/>
    <x v="0"/>
    <s v="GNS"/>
    <n v="3"/>
    <n v="5"/>
    <n v="5"/>
    <n v="3"/>
    <n v="4"/>
    <n v="1"/>
    <m/>
    <m/>
    <n v="1"/>
    <n v="1"/>
    <n v="7"/>
    <m/>
    <n v="2"/>
    <m/>
    <m/>
    <m/>
    <m/>
    <m/>
    <n v="8"/>
    <x v="0"/>
  </r>
  <r>
    <n v="265"/>
    <n v="1"/>
    <n v="2"/>
    <n v="4"/>
    <n v="7"/>
    <x v="0"/>
    <s v="GTN"/>
    <n v="2"/>
    <n v="2"/>
    <n v="3"/>
    <n v="4"/>
    <n v="3"/>
    <n v="3"/>
    <m/>
    <m/>
    <n v="1"/>
    <n v="1"/>
    <n v="6"/>
    <m/>
    <m/>
    <n v="3"/>
    <m/>
    <m/>
    <m/>
    <m/>
    <m/>
    <x v="0"/>
  </r>
  <r>
    <n v="271"/>
    <n v="4"/>
    <n v="6"/>
    <n v="1"/>
    <n v="2"/>
    <x v="1"/>
    <s v="SDN"/>
    <n v="3"/>
    <n v="4"/>
    <n v="4"/>
    <n v="3"/>
    <n v="3"/>
    <n v="3"/>
    <m/>
    <m/>
    <n v="1"/>
    <n v="1"/>
    <n v="5"/>
    <n v="1"/>
    <n v="2"/>
    <m/>
    <n v="4"/>
    <m/>
    <n v="6"/>
    <m/>
    <n v="8"/>
    <x v="1"/>
  </r>
  <r>
    <n v="274"/>
    <n v="4"/>
    <n v="5"/>
    <n v="1"/>
    <n v="1"/>
    <x v="1"/>
    <s v="OTB"/>
    <n v="2"/>
    <n v="2"/>
    <n v="4"/>
    <n v="3"/>
    <n v="3"/>
    <n v="4"/>
    <m/>
    <m/>
    <n v="1"/>
    <n v="1"/>
    <n v="3"/>
    <m/>
    <m/>
    <n v="3"/>
    <m/>
    <n v="5"/>
    <n v="6"/>
    <m/>
    <n v="8"/>
    <x v="2"/>
  </r>
  <r>
    <n v="275"/>
    <n v="4"/>
    <n v="3"/>
    <n v="1"/>
    <n v="1"/>
    <x v="0"/>
    <s v="LLS"/>
    <n v="3"/>
    <n v="3"/>
    <n v="3"/>
    <n v="3"/>
    <n v="3"/>
    <n v="3"/>
    <m/>
    <m/>
    <n v="2"/>
    <m/>
    <m/>
    <m/>
    <m/>
    <m/>
    <m/>
    <m/>
    <m/>
    <m/>
    <m/>
    <x v="2"/>
  </r>
  <r>
    <n v="276"/>
    <n v="4"/>
    <n v="3"/>
    <n v="1"/>
    <n v="1"/>
    <x v="0"/>
    <s v="GTR"/>
    <n v="3"/>
    <n v="4"/>
    <n v="3"/>
    <n v="3"/>
    <n v="5"/>
    <n v="4"/>
    <m/>
    <m/>
    <n v="1"/>
    <n v="1"/>
    <n v="6"/>
    <n v="1"/>
    <m/>
    <n v="3"/>
    <m/>
    <m/>
    <n v="6"/>
    <m/>
    <n v="8"/>
    <x v="1"/>
  </r>
  <r>
    <n v="277"/>
    <n v="1"/>
    <n v="2"/>
    <n v="3"/>
    <n v="5"/>
    <x v="0"/>
    <s v="LHP"/>
    <n v="3"/>
    <n v="4"/>
    <n v="4"/>
    <n v="3"/>
    <n v="4"/>
    <n v="4"/>
    <m/>
    <m/>
    <n v="1"/>
    <s v="1 ET 4"/>
    <n v="2"/>
    <n v="1"/>
    <n v="2"/>
    <n v="3"/>
    <n v="4"/>
    <n v="5"/>
    <n v="6"/>
    <n v="7"/>
    <n v="8"/>
    <x v="1"/>
  </r>
  <r>
    <n v="278"/>
    <n v="5"/>
    <n v="7"/>
    <n v="3"/>
    <n v="4"/>
    <x v="0"/>
    <s v="LL"/>
    <n v="4"/>
    <n v="4"/>
    <n v="4"/>
    <n v="4"/>
    <n v="3"/>
    <n v="3"/>
    <m/>
    <m/>
    <n v="1"/>
    <s v="1 ET 4"/>
    <n v="3"/>
    <n v="1"/>
    <m/>
    <m/>
    <m/>
    <m/>
    <n v="6"/>
    <n v="7"/>
    <n v="8"/>
    <x v="0"/>
  </r>
  <r>
    <n v="279"/>
    <n v="3"/>
    <n v="7"/>
    <n v="3"/>
    <n v="4"/>
    <x v="1"/>
    <s v="OTM"/>
    <n v="3"/>
    <n v="3"/>
    <n v="4"/>
    <n v="5"/>
    <n v="4"/>
    <n v="3"/>
    <m/>
    <m/>
    <n v="1"/>
    <n v="1"/>
    <n v="2"/>
    <n v="1"/>
    <m/>
    <m/>
    <n v="4"/>
    <m/>
    <m/>
    <m/>
    <n v="8"/>
    <x v="1"/>
  </r>
  <r>
    <n v="281"/>
    <n v="6"/>
    <n v="1"/>
    <n v="2"/>
    <n v="3"/>
    <x v="1"/>
    <s v="PS"/>
    <n v="4"/>
    <n v="2"/>
    <n v="4"/>
    <n v="2"/>
    <n v="4"/>
    <n v="3"/>
    <m/>
    <m/>
    <n v="1"/>
    <n v="1"/>
    <n v="1"/>
    <n v="1"/>
    <m/>
    <m/>
    <m/>
    <m/>
    <n v="6"/>
    <n v="7"/>
    <m/>
    <x v="0"/>
  </r>
  <r>
    <n v="282"/>
    <n v="3"/>
    <n v="7"/>
    <n v="1"/>
    <n v="2"/>
    <x v="1"/>
    <s v="SX"/>
    <n v="1"/>
    <n v="3"/>
    <n v="4"/>
    <n v="5"/>
    <n v="3"/>
    <n v="3"/>
    <m/>
    <m/>
    <n v="2"/>
    <m/>
    <m/>
    <m/>
    <m/>
    <m/>
    <m/>
    <m/>
    <m/>
    <m/>
    <m/>
    <x v="2"/>
  </r>
  <r>
    <n v="284"/>
    <n v="4"/>
    <n v="7"/>
    <n v="1"/>
    <n v="2"/>
    <x v="1"/>
    <s v="SX"/>
    <n v="4"/>
    <n v="4"/>
    <n v="5"/>
    <n v="4"/>
    <n v="5"/>
    <n v="5"/>
    <m/>
    <m/>
    <n v="1"/>
    <n v="1"/>
    <n v="2"/>
    <n v="1"/>
    <m/>
    <n v="3"/>
    <m/>
    <m/>
    <m/>
    <n v="7"/>
    <m/>
    <x v="1"/>
  </r>
  <r>
    <n v="285"/>
    <n v="6"/>
    <n v="6"/>
    <n v="2"/>
    <n v="2"/>
    <x v="1"/>
    <s v="OTB"/>
    <n v="3"/>
    <n v="4"/>
    <n v="4"/>
    <n v="3"/>
    <n v="4"/>
    <n v="3"/>
    <m/>
    <m/>
    <n v="1"/>
    <s v="1 ET 4"/>
    <n v="2"/>
    <n v="1"/>
    <n v="2"/>
    <n v="3"/>
    <n v="4"/>
    <m/>
    <n v="6"/>
    <n v="7"/>
    <n v="8"/>
    <x v="0"/>
  </r>
  <r>
    <n v="286"/>
    <n v="6"/>
    <n v="7"/>
    <n v="2"/>
    <n v="4"/>
    <x v="0"/>
    <s v="LLS"/>
    <n v="2"/>
    <n v="2"/>
    <n v="2"/>
    <n v="1"/>
    <n v="5"/>
    <n v="2"/>
    <m/>
    <m/>
    <n v="1"/>
    <n v="1"/>
    <n v="7"/>
    <m/>
    <m/>
    <m/>
    <n v="4"/>
    <m/>
    <m/>
    <m/>
    <m/>
    <x v="0"/>
  </r>
  <r>
    <n v="288"/>
    <n v="5"/>
    <n v="7"/>
    <n v="2"/>
    <n v="3"/>
    <x v="1"/>
    <s v="SX"/>
    <n v="1"/>
    <n v="1"/>
    <n v="1"/>
    <n v="4"/>
    <n v="4"/>
    <n v="3"/>
    <m/>
    <m/>
    <n v="1"/>
    <n v="2"/>
    <n v="2"/>
    <m/>
    <m/>
    <m/>
    <m/>
    <m/>
    <m/>
    <m/>
    <m/>
    <x v="0"/>
  </r>
  <r>
    <n v="289"/>
    <n v="4"/>
    <n v="4"/>
    <n v="3"/>
    <n v="3"/>
    <x v="0"/>
    <s v="GTN"/>
    <n v="1"/>
    <n v="1"/>
    <n v="3"/>
    <n v="4"/>
    <n v="1"/>
    <n v="1"/>
    <m/>
    <m/>
    <n v="1"/>
    <n v="1"/>
    <n v="1"/>
    <n v="1"/>
    <m/>
    <n v="3"/>
    <m/>
    <m/>
    <n v="6"/>
    <n v="7"/>
    <n v="8"/>
    <x v="0"/>
  </r>
  <r>
    <n v="290"/>
    <n v="4"/>
    <n v="7"/>
    <m/>
    <m/>
    <x v="1"/>
    <s v="TBN"/>
    <m/>
    <m/>
    <m/>
    <m/>
    <m/>
    <m/>
    <m/>
    <m/>
    <m/>
    <m/>
    <m/>
    <m/>
    <m/>
    <m/>
    <m/>
    <m/>
    <m/>
    <m/>
    <m/>
    <x v="2"/>
  </r>
  <r>
    <n v="295"/>
    <n v="4"/>
    <n v="7"/>
    <n v="2"/>
    <n v="2"/>
    <x v="1"/>
    <s v="TB"/>
    <n v="4"/>
    <n v="4"/>
    <n v="4"/>
    <n v="4"/>
    <n v="4"/>
    <n v="4"/>
    <m/>
    <m/>
    <n v="1"/>
    <n v="1"/>
    <n v="1"/>
    <n v="1"/>
    <n v="2"/>
    <n v="3"/>
    <n v="4"/>
    <n v="5"/>
    <n v="6"/>
    <n v="7"/>
    <n v="8"/>
    <x v="0"/>
  </r>
  <r>
    <n v="297"/>
    <n v="4"/>
    <n v="7"/>
    <n v="2"/>
    <n v="1"/>
    <x v="1"/>
    <s v="SX"/>
    <n v="4"/>
    <n v="4"/>
    <n v="4"/>
    <n v="4"/>
    <n v="4"/>
    <n v="4"/>
    <m/>
    <m/>
    <n v="2"/>
    <m/>
    <m/>
    <m/>
    <m/>
    <m/>
    <m/>
    <m/>
    <m/>
    <m/>
    <m/>
    <x v="2"/>
  </r>
  <r>
    <n v="299"/>
    <n v="1"/>
    <n v="2"/>
    <n v="3"/>
    <n v="4"/>
    <x v="0"/>
    <s v="LHP"/>
    <n v="2"/>
    <n v="2"/>
    <n v="2"/>
    <n v="5"/>
    <n v="2"/>
    <n v="2"/>
    <m/>
    <m/>
    <n v="1"/>
    <n v="1"/>
    <n v="4"/>
    <n v="1"/>
    <m/>
    <n v="3"/>
    <m/>
    <m/>
    <n v="6"/>
    <m/>
    <n v="8"/>
    <x v="0"/>
  </r>
  <r>
    <n v="306"/>
    <n v="1"/>
    <n v="2"/>
    <n v="5"/>
    <n v="7"/>
    <x v="0"/>
    <s v="GTN"/>
    <n v="3"/>
    <n v="4"/>
    <n v="2"/>
    <n v="3"/>
    <n v="4"/>
    <n v="2"/>
    <m/>
    <m/>
    <n v="1"/>
    <n v="1"/>
    <n v="6"/>
    <n v="1"/>
    <n v="2"/>
    <n v="3"/>
    <n v="4"/>
    <m/>
    <m/>
    <m/>
    <n v="8"/>
    <x v="0"/>
  </r>
  <r>
    <n v="308"/>
    <n v="1"/>
    <n v="1"/>
    <n v="4"/>
    <n v="4"/>
    <x v="0"/>
    <s v="GTN"/>
    <n v="3"/>
    <n v="3"/>
    <n v="4"/>
    <n v="4"/>
    <n v="4"/>
    <n v="3"/>
    <m/>
    <m/>
    <n v="1"/>
    <n v="1"/>
    <n v="6"/>
    <n v="1"/>
    <n v="2"/>
    <n v="3"/>
    <m/>
    <m/>
    <n v="6"/>
    <n v="7"/>
    <m/>
    <x v="1"/>
  </r>
  <r>
    <n v="309"/>
    <n v="1"/>
    <n v="1"/>
    <n v="3"/>
    <n v="2"/>
    <x v="0"/>
    <s v="GN"/>
    <n v="4"/>
    <n v="4"/>
    <n v="4"/>
    <n v="3"/>
    <n v="5"/>
    <n v="4"/>
    <m/>
    <m/>
    <n v="1"/>
    <n v="1"/>
    <n v="3"/>
    <m/>
    <n v="2"/>
    <m/>
    <n v="4"/>
    <m/>
    <m/>
    <m/>
    <m/>
    <x v="1"/>
  </r>
  <r>
    <n v="310"/>
    <n v="1"/>
    <n v="2"/>
    <n v="4"/>
    <n v="2"/>
    <x v="0"/>
    <s v="GTR"/>
    <n v="1"/>
    <n v="1"/>
    <n v="1"/>
    <n v="1"/>
    <n v="4"/>
    <n v="5"/>
    <m/>
    <m/>
    <n v="1"/>
    <m/>
    <n v="3"/>
    <n v="1"/>
    <m/>
    <m/>
    <m/>
    <m/>
    <m/>
    <m/>
    <n v="8"/>
    <x v="0"/>
  </r>
  <r>
    <n v="312"/>
    <n v="1"/>
    <n v="2"/>
    <n v="4"/>
    <n v="7"/>
    <x v="0"/>
    <s v="GNS"/>
    <n v="3"/>
    <n v="2"/>
    <n v="3"/>
    <n v="3"/>
    <n v="4"/>
    <n v="4"/>
    <m/>
    <m/>
    <n v="2"/>
    <m/>
    <m/>
    <m/>
    <m/>
    <m/>
    <m/>
    <m/>
    <m/>
    <m/>
    <m/>
    <x v="2"/>
  </r>
  <r>
    <n v="313"/>
    <n v="1"/>
    <n v="6"/>
    <n v="4"/>
    <n v="7"/>
    <x v="1"/>
    <s v="OTB"/>
    <n v="5"/>
    <n v="1"/>
    <n v="4"/>
    <n v="5"/>
    <n v="2"/>
    <n v="5"/>
    <m/>
    <m/>
    <n v="1"/>
    <n v="1"/>
    <n v="1"/>
    <n v="1"/>
    <m/>
    <m/>
    <n v="4"/>
    <n v="5"/>
    <n v="6"/>
    <m/>
    <n v="8"/>
    <x v="1"/>
  </r>
  <r>
    <n v="314"/>
    <n v="2"/>
    <n v="6"/>
    <n v="4"/>
    <n v="5"/>
    <x v="0"/>
    <s v="LL"/>
    <n v="3"/>
    <n v="3"/>
    <n v="4"/>
    <n v="5"/>
    <n v="4"/>
    <n v="3"/>
    <m/>
    <m/>
    <n v="1"/>
    <n v="1"/>
    <n v="4"/>
    <m/>
    <m/>
    <m/>
    <n v="4"/>
    <m/>
    <n v="6"/>
    <n v="7"/>
    <n v="8"/>
    <x v="1"/>
  </r>
  <r>
    <n v="260"/>
    <n v="1"/>
    <n v="2"/>
    <n v="3"/>
    <n v="4"/>
    <x v="0"/>
    <s v="FPO"/>
    <n v="4"/>
    <n v="4"/>
    <n v="4"/>
    <n v="4"/>
    <n v="5"/>
    <n v="2"/>
    <m/>
    <m/>
    <n v="1"/>
    <n v="1"/>
    <n v="6"/>
    <n v="1"/>
    <m/>
    <m/>
    <m/>
    <m/>
    <n v="6"/>
    <n v="7"/>
    <n v="8"/>
    <x v="1"/>
  </r>
  <r>
    <n v="87"/>
    <n v="1"/>
    <n v="7"/>
    <n v="4"/>
    <n v="6"/>
    <x v="1"/>
    <s v="OTB OTM"/>
    <n v="3"/>
    <n v="4"/>
    <n v="4"/>
    <n v="4"/>
    <n v="4"/>
    <n v="3"/>
    <m/>
    <n v="5"/>
    <n v="1"/>
    <n v="1"/>
    <n v="2"/>
    <n v="1"/>
    <n v="2"/>
    <n v="3"/>
    <n v="4"/>
    <n v="5"/>
    <n v="6"/>
    <n v="7"/>
    <m/>
    <x v="1"/>
  </r>
  <r>
    <n v="88"/>
    <n v="1"/>
    <n v="3"/>
    <n v="3"/>
    <n v="5"/>
    <x v="0"/>
    <s v="GTR"/>
    <n v="2"/>
    <n v="2"/>
    <n v="3"/>
    <n v="1"/>
    <n v="2"/>
    <n v="2"/>
    <n v="5"/>
    <m/>
    <n v="2"/>
    <m/>
    <m/>
    <m/>
    <m/>
    <m/>
    <m/>
    <m/>
    <m/>
    <m/>
    <m/>
    <x v="2"/>
  </r>
  <r>
    <n v="90"/>
    <n v="1"/>
    <n v="3"/>
    <n v="4"/>
    <n v="7"/>
    <x v="1"/>
    <s v="DRB"/>
    <n v="4"/>
    <n v="4"/>
    <n v="2"/>
    <n v="2"/>
    <n v="3"/>
    <n v="2"/>
    <m/>
    <m/>
    <n v="1"/>
    <n v="1"/>
    <n v="3"/>
    <n v="1"/>
    <m/>
    <m/>
    <m/>
    <m/>
    <n v="6"/>
    <n v="7"/>
    <m/>
    <x v="0"/>
  </r>
  <r>
    <n v="92"/>
    <n v="1"/>
    <n v="3"/>
    <n v="5"/>
    <n v="7"/>
    <x v="1"/>
    <s v="OTB"/>
    <n v="3"/>
    <n v="3"/>
    <n v="3"/>
    <n v="3"/>
    <n v="4"/>
    <n v="3"/>
    <m/>
    <n v="5"/>
    <n v="1"/>
    <s v="1 ET 3"/>
    <n v="6"/>
    <n v="1"/>
    <n v="2"/>
    <n v="3"/>
    <m/>
    <n v="5"/>
    <n v="6"/>
    <m/>
    <m/>
    <x v="1"/>
  </r>
  <r>
    <n v="93"/>
    <n v="1"/>
    <n v="5"/>
    <n v="3"/>
    <n v="7"/>
    <x v="1"/>
    <s v="DRB"/>
    <n v="3"/>
    <n v="5"/>
    <n v="4"/>
    <n v="2"/>
    <n v="4"/>
    <n v="1"/>
    <m/>
    <m/>
    <n v="1"/>
    <s v="1 ET 3"/>
    <n v="2"/>
    <n v="1"/>
    <n v="2"/>
    <m/>
    <m/>
    <m/>
    <m/>
    <m/>
    <n v="8"/>
    <x v="1"/>
  </r>
  <r>
    <n v="94"/>
    <n v="4"/>
    <n v="5"/>
    <n v="3"/>
    <n v="5"/>
    <x v="1"/>
    <s v="OTM"/>
    <n v="3"/>
    <n v="3"/>
    <n v="3"/>
    <n v="2"/>
    <n v="4"/>
    <n v="3"/>
    <m/>
    <n v="5"/>
    <n v="2"/>
    <m/>
    <m/>
    <m/>
    <m/>
    <m/>
    <m/>
    <m/>
    <m/>
    <m/>
    <m/>
    <x v="2"/>
  </r>
  <r>
    <n v="95"/>
    <n v="1"/>
    <n v="3"/>
    <n v="3"/>
    <n v="5"/>
    <x v="1"/>
    <s v="DRB"/>
    <n v="3"/>
    <n v="3"/>
    <n v="3"/>
    <n v="4"/>
    <n v="2"/>
    <n v="3"/>
    <m/>
    <n v="5"/>
    <n v="1"/>
    <s v="1 ET 3"/>
    <n v="7"/>
    <n v="1"/>
    <n v="2"/>
    <m/>
    <m/>
    <m/>
    <m/>
    <m/>
    <m/>
    <x v="1"/>
  </r>
  <r>
    <n v="315"/>
    <n v="3"/>
    <n v="3"/>
    <n v="5"/>
    <n v="7"/>
    <x v="0"/>
    <s v="FPO"/>
    <n v="3"/>
    <n v="4"/>
    <n v="5"/>
    <n v="4"/>
    <n v="4"/>
    <n v="2"/>
    <m/>
    <m/>
    <n v="1"/>
    <n v="1"/>
    <n v="2"/>
    <n v="1"/>
    <n v="2"/>
    <m/>
    <n v="4"/>
    <n v="5"/>
    <n v="6"/>
    <n v="7"/>
    <n v="8"/>
    <x v="1"/>
  </r>
  <r>
    <n v="97"/>
    <n v="1"/>
    <n v="3"/>
    <n v="4"/>
    <n v="7"/>
    <x v="0"/>
    <s v="GTR"/>
    <m/>
    <m/>
    <m/>
    <m/>
    <m/>
    <m/>
    <n v="5"/>
    <m/>
    <n v="1"/>
    <n v="1"/>
    <n v="6"/>
    <n v="1"/>
    <n v="2"/>
    <n v="3"/>
    <n v="4"/>
    <n v="5"/>
    <n v="6"/>
    <n v="7"/>
    <m/>
    <x v="0"/>
  </r>
  <r>
    <n v="98"/>
    <n v="1"/>
    <n v="2"/>
    <n v="4"/>
    <n v="7"/>
    <x v="0"/>
    <s v="GTR"/>
    <n v="3"/>
    <n v="3"/>
    <n v="3"/>
    <n v="4"/>
    <n v="2"/>
    <n v="3"/>
    <m/>
    <m/>
    <n v="1"/>
    <n v="1"/>
    <n v="4"/>
    <n v="1"/>
    <n v="2"/>
    <m/>
    <m/>
    <m/>
    <m/>
    <m/>
    <m/>
    <x v="1"/>
  </r>
  <r>
    <n v="99"/>
    <n v="1"/>
    <n v="6"/>
    <n v="3"/>
    <n v="5"/>
    <x v="1"/>
    <s v="OTB"/>
    <n v="3"/>
    <n v="3"/>
    <n v="1"/>
    <n v="1"/>
    <n v="3"/>
    <n v="3"/>
    <m/>
    <n v="5"/>
    <n v="1"/>
    <n v="1"/>
    <n v="7"/>
    <n v="1"/>
    <m/>
    <m/>
    <m/>
    <m/>
    <m/>
    <m/>
    <m/>
    <x v="0"/>
  </r>
  <r>
    <n v="100"/>
    <n v="1"/>
    <n v="2"/>
    <n v="4"/>
    <n v="5"/>
    <x v="0"/>
    <s v="GTR"/>
    <n v="4"/>
    <n v="4"/>
    <n v="2"/>
    <n v="2"/>
    <n v="3"/>
    <n v="2"/>
    <n v="5"/>
    <m/>
    <n v="2"/>
    <m/>
    <m/>
    <m/>
    <m/>
    <m/>
    <m/>
    <m/>
    <m/>
    <m/>
    <m/>
    <x v="2"/>
  </r>
  <r>
    <n v="101"/>
    <n v="1"/>
    <n v="7"/>
    <n v="4"/>
    <n v="7"/>
    <x v="1"/>
    <s v="OTM"/>
    <n v="3"/>
    <n v="3"/>
    <n v="2"/>
    <n v="2"/>
    <n v="5"/>
    <n v="2"/>
    <m/>
    <m/>
    <n v="1"/>
    <n v="1"/>
    <n v="7"/>
    <n v="1"/>
    <m/>
    <n v="3"/>
    <m/>
    <m/>
    <m/>
    <m/>
    <m/>
    <x v="1"/>
  </r>
  <r>
    <n v="102"/>
    <n v="2"/>
    <n v="3"/>
    <n v="5"/>
    <n v="7"/>
    <x v="1"/>
    <s v="DRB"/>
    <n v="3"/>
    <n v="3"/>
    <n v="4"/>
    <n v="4"/>
    <n v="4"/>
    <n v="3"/>
    <m/>
    <m/>
    <n v="1"/>
    <s v="1 ET 2"/>
    <n v="1"/>
    <n v="1"/>
    <n v="2"/>
    <n v="3"/>
    <n v="4"/>
    <n v="5"/>
    <n v="6"/>
    <n v="7"/>
    <n v="8"/>
    <x v="1"/>
  </r>
  <r>
    <n v="103"/>
    <n v="1"/>
    <n v="2"/>
    <n v="4"/>
    <n v="7"/>
    <x v="1"/>
    <s v="DRB"/>
    <n v="3"/>
    <n v="3"/>
    <n v="3"/>
    <n v="4"/>
    <n v="4"/>
    <n v="3"/>
    <m/>
    <m/>
    <n v="1"/>
    <n v="1"/>
    <n v="5"/>
    <n v="1"/>
    <n v="2"/>
    <m/>
    <m/>
    <m/>
    <m/>
    <m/>
    <m/>
    <x v="1"/>
  </r>
  <r>
    <n v="96"/>
    <n v="1"/>
    <n v="2"/>
    <n v="2"/>
    <n v="3"/>
    <x v="0"/>
    <s v="FPO"/>
    <n v="3"/>
    <n v="3"/>
    <n v="2"/>
    <n v="2"/>
    <n v="4"/>
    <n v="3"/>
    <n v="5"/>
    <m/>
    <n v="1"/>
    <n v="1"/>
    <n v="1"/>
    <n v="1"/>
    <m/>
    <m/>
    <m/>
    <m/>
    <m/>
    <m/>
    <m/>
    <x v="1"/>
  </r>
  <r>
    <n v="105"/>
    <n v="1"/>
    <n v="3"/>
    <n v="4"/>
    <n v="7"/>
    <x v="1"/>
    <s v="DRB"/>
    <n v="2"/>
    <n v="2"/>
    <n v="2"/>
    <n v="2"/>
    <n v="2"/>
    <n v="3"/>
    <m/>
    <m/>
    <n v="1"/>
    <n v="1"/>
    <n v="5"/>
    <n v="1"/>
    <m/>
    <m/>
    <m/>
    <m/>
    <m/>
    <m/>
    <m/>
    <x v="1"/>
  </r>
  <r>
    <n v="106"/>
    <n v="1"/>
    <n v="4"/>
    <n v="2"/>
    <n v="3"/>
    <x v="1"/>
    <s v="DRB"/>
    <n v="2"/>
    <n v="2"/>
    <n v="4"/>
    <n v="3"/>
    <n v="4"/>
    <n v="2"/>
    <m/>
    <m/>
    <n v="1"/>
    <s v="1 ET 4"/>
    <n v="5"/>
    <n v="1"/>
    <m/>
    <n v="3"/>
    <m/>
    <m/>
    <m/>
    <m/>
    <m/>
    <x v="0"/>
  </r>
  <r>
    <n v="107"/>
    <n v="1"/>
    <n v="2"/>
    <n v="4"/>
    <n v="6"/>
    <x v="0"/>
    <s v="GTR"/>
    <n v="3"/>
    <n v="3"/>
    <n v="2"/>
    <n v="2"/>
    <n v="4"/>
    <n v="3"/>
    <m/>
    <m/>
    <n v="1"/>
    <s v="1 ET 2"/>
    <n v="5"/>
    <n v="1"/>
    <m/>
    <m/>
    <n v="4"/>
    <m/>
    <n v="6"/>
    <m/>
    <m/>
    <x v="0"/>
  </r>
  <r>
    <n v="108"/>
    <n v="1"/>
    <n v="5"/>
    <n v="4"/>
    <n v="6"/>
    <x v="1"/>
    <s v="DRB"/>
    <n v="2"/>
    <n v="2"/>
    <n v="4"/>
    <n v="4"/>
    <n v="2"/>
    <n v="2"/>
    <m/>
    <m/>
    <n v="1"/>
    <n v="1"/>
    <n v="5"/>
    <m/>
    <n v="2"/>
    <m/>
    <m/>
    <m/>
    <m/>
    <m/>
    <m/>
    <x v="1"/>
  </r>
  <r>
    <n v="109"/>
    <n v="2"/>
    <n v="3"/>
    <n v="5"/>
    <n v="7"/>
    <x v="1"/>
    <s v="DRB"/>
    <n v="2"/>
    <n v="4"/>
    <n v="4"/>
    <n v="4"/>
    <n v="2"/>
    <n v="4"/>
    <m/>
    <m/>
    <n v="1"/>
    <s v="1 ET 3"/>
    <n v="5"/>
    <n v="1"/>
    <n v="2"/>
    <m/>
    <m/>
    <m/>
    <m/>
    <m/>
    <m/>
    <x v="0"/>
  </r>
  <r>
    <n v="104"/>
    <n v="3"/>
    <n v="2"/>
    <n v="4"/>
    <n v="7"/>
    <x v="0"/>
    <s v="FPO"/>
    <n v="3"/>
    <n v="3"/>
    <n v="4"/>
    <n v="4"/>
    <n v="4"/>
    <n v="3"/>
    <m/>
    <m/>
    <n v="1"/>
    <n v="1"/>
    <n v="4"/>
    <n v="1"/>
    <n v="2"/>
    <n v="3"/>
    <m/>
    <m/>
    <m/>
    <m/>
    <m/>
    <x v="1"/>
  </r>
  <r>
    <n v="111"/>
    <n v="1"/>
    <n v="5"/>
    <n v="3"/>
    <n v="5"/>
    <x v="1"/>
    <s v="DRB"/>
    <n v="5"/>
    <n v="5"/>
    <n v="5"/>
    <n v="5"/>
    <n v="5"/>
    <n v="5"/>
    <m/>
    <m/>
    <n v="1"/>
    <n v="1"/>
    <n v="2"/>
    <n v="1"/>
    <n v="2"/>
    <n v="3"/>
    <n v="4"/>
    <m/>
    <m/>
    <m/>
    <m/>
    <x v="1"/>
  </r>
  <r>
    <n v="1"/>
    <n v="1"/>
    <n v="3"/>
    <n v="6"/>
    <n v="7"/>
    <x v="0"/>
    <s v="FPO"/>
    <n v="5"/>
    <n v="5"/>
    <n v="5"/>
    <n v="1"/>
    <n v="4"/>
    <n v="2"/>
    <m/>
    <m/>
    <n v="1"/>
    <n v="1"/>
    <n v="5"/>
    <n v="1"/>
    <m/>
    <m/>
    <m/>
    <m/>
    <n v="6"/>
    <m/>
    <m/>
    <x v="1"/>
  </r>
  <r>
    <n v="2"/>
    <n v="1"/>
    <n v="4"/>
    <n v="5"/>
    <n v="7"/>
    <x v="1"/>
    <s v="OT"/>
    <n v="5"/>
    <n v="5"/>
    <n v="4"/>
    <n v="3"/>
    <n v="3"/>
    <n v="2"/>
    <m/>
    <m/>
    <n v="1"/>
    <n v="1"/>
    <n v="1"/>
    <n v="1"/>
    <n v="2"/>
    <m/>
    <m/>
    <m/>
    <m/>
    <m/>
    <m/>
    <x v="1"/>
  </r>
  <r>
    <n v="3"/>
    <n v="1"/>
    <n v="3"/>
    <n v="3"/>
    <n v="2"/>
    <x v="0"/>
    <s v="FPO"/>
    <n v="4"/>
    <n v="4"/>
    <n v="4"/>
    <n v="2"/>
    <n v="4"/>
    <n v="4"/>
    <m/>
    <m/>
    <n v="1"/>
    <n v="1"/>
    <n v="6"/>
    <m/>
    <n v="2"/>
    <m/>
    <m/>
    <m/>
    <m/>
    <m/>
    <m/>
    <x v="1"/>
  </r>
  <r>
    <n v="4"/>
    <n v="5"/>
    <n v="3"/>
    <n v="5"/>
    <n v="7"/>
    <x v="0"/>
    <s v="FPO"/>
    <n v="2"/>
    <n v="4"/>
    <n v="4"/>
    <n v="1"/>
    <n v="4"/>
    <n v="4"/>
    <n v="5"/>
    <m/>
    <n v="2"/>
    <m/>
    <m/>
    <m/>
    <m/>
    <m/>
    <m/>
    <m/>
    <m/>
    <m/>
    <m/>
    <x v="2"/>
  </r>
  <r>
    <n v="5"/>
    <n v="3"/>
    <n v="3"/>
    <n v="7"/>
    <n v="7"/>
    <x v="1"/>
    <s v="OT"/>
    <n v="4"/>
    <n v="1"/>
    <n v="2"/>
    <n v="4"/>
    <n v="3"/>
    <n v="1"/>
    <m/>
    <m/>
    <n v="1"/>
    <n v="1"/>
    <n v="1"/>
    <m/>
    <n v="2"/>
    <m/>
    <m/>
    <m/>
    <m/>
    <m/>
    <m/>
    <x v="1"/>
  </r>
  <r>
    <n v="6"/>
    <n v="1"/>
    <n v="2"/>
    <n v="5"/>
    <n v="7"/>
    <x v="1"/>
    <s v="OT"/>
    <n v="5"/>
    <n v="5"/>
    <n v="3"/>
    <n v="4"/>
    <n v="3"/>
    <n v="3"/>
    <m/>
    <m/>
    <n v="1"/>
    <n v="1"/>
    <n v="6"/>
    <n v="1"/>
    <n v="2"/>
    <m/>
    <m/>
    <m/>
    <m/>
    <m/>
    <n v="8"/>
    <x v="1"/>
  </r>
  <r>
    <n v="7"/>
    <n v="1"/>
    <n v="2"/>
    <n v="7"/>
    <n v="7"/>
    <x v="0"/>
    <s v="GN"/>
    <n v="1"/>
    <n v="1"/>
    <n v="1"/>
    <n v="1"/>
    <n v="4"/>
    <n v="2"/>
    <m/>
    <m/>
    <n v="1"/>
    <n v="1"/>
    <n v="5"/>
    <n v="1"/>
    <n v="2"/>
    <m/>
    <n v="4"/>
    <n v="5"/>
    <n v="6"/>
    <n v="7"/>
    <n v="8"/>
    <x v="0"/>
  </r>
  <r>
    <n v="8"/>
    <n v="1"/>
    <n v="1"/>
    <n v="5"/>
    <n v="1"/>
    <x v="0"/>
    <s v="LHP"/>
    <n v="3"/>
    <n v="3"/>
    <n v="3"/>
    <n v="3"/>
    <n v="3"/>
    <n v="3"/>
    <m/>
    <m/>
    <n v="1"/>
    <n v="1"/>
    <n v="3"/>
    <m/>
    <m/>
    <m/>
    <n v="4"/>
    <m/>
    <n v="6"/>
    <m/>
    <m/>
    <x v="0"/>
  </r>
  <r>
    <n v="9"/>
    <n v="1"/>
    <n v="1"/>
    <n v="6"/>
    <n v="7"/>
    <x v="0"/>
    <s v="GN"/>
    <n v="2"/>
    <n v="2"/>
    <n v="2"/>
    <n v="2"/>
    <n v="4"/>
    <n v="2"/>
    <m/>
    <m/>
    <n v="1"/>
    <n v="1"/>
    <n v="6"/>
    <n v="1"/>
    <n v="2"/>
    <n v="3"/>
    <m/>
    <m/>
    <n v="6"/>
    <m/>
    <m/>
    <x v="0"/>
  </r>
  <r>
    <n v="10"/>
    <n v="1"/>
    <n v="2"/>
    <n v="6"/>
    <n v="3"/>
    <x v="0"/>
    <s v="GN"/>
    <n v="4"/>
    <n v="5"/>
    <n v="5"/>
    <n v="5"/>
    <n v="4"/>
    <n v="5"/>
    <m/>
    <m/>
    <n v="1"/>
    <n v="1"/>
    <n v="6"/>
    <n v="1"/>
    <n v="2"/>
    <m/>
    <m/>
    <m/>
    <n v="6"/>
    <m/>
    <m/>
    <x v="1"/>
  </r>
  <r>
    <n v="11"/>
    <n v="1"/>
    <n v="2"/>
    <n v="6"/>
    <n v="7"/>
    <x v="0"/>
    <s v="GN"/>
    <n v="1"/>
    <n v="1"/>
    <n v="2"/>
    <n v="2"/>
    <n v="2"/>
    <n v="2"/>
    <m/>
    <m/>
    <n v="1"/>
    <m/>
    <n v="7"/>
    <m/>
    <m/>
    <n v="3"/>
    <m/>
    <m/>
    <m/>
    <m/>
    <m/>
    <x v="0"/>
  </r>
  <r>
    <n v="12"/>
    <n v="1"/>
    <n v="1"/>
    <n v="7"/>
    <n v="7"/>
    <x v="0"/>
    <s v="GN"/>
    <n v="3"/>
    <n v="2"/>
    <n v="2"/>
    <n v="2"/>
    <n v="2"/>
    <n v="2"/>
    <m/>
    <m/>
    <n v="2"/>
    <m/>
    <m/>
    <m/>
    <m/>
    <m/>
    <m/>
    <m/>
    <m/>
    <m/>
    <m/>
    <x v="2"/>
  </r>
  <r>
    <n v="13"/>
    <n v="3"/>
    <n v="3"/>
    <n v="5"/>
    <n v="5"/>
    <x v="1"/>
    <s v="OT"/>
    <n v="1"/>
    <n v="4"/>
    <n v="3"/>
    <n v="4"/>
    <n v="3"/>
    <n v="2"/>
    <m/>
    <m/>
    <n v="1"/>
    <n v="1"/>
    <n v="4"/>
    <n v="1"/>
    <m/>
    <m/>
    <n v="4"/>
    <m/>
    <n v="6"/>
    <m/>
    <m/>
    <x v="0"/>
  </r>
  <r>
    <n v="14"/>
    <n v="3"/>
    <n v="2"/>
    <n v="5"/>
    <n v="7"/>
    <x v="1"/>
    <s v="OT"/>
    <n v="4"/>
    <n v="4"/>
    <n v="2"/>
    <n v="1"/>
    <n v="4"/>
    <n v="2"/>
    <m/>
    <m/>
    <n v="1"/>
    <n v="1"/>
    <n v="6"/>
    <n v="1"/>
    <m/>
    <m/>
    <m/>
    <m/>
    <n v="6"/>
    <m/>
    <m/>
    <x v="0"/>
  </r>
  <r>
    <n v="15"/>
    <n v="1"/>
    <n v="2"/>
    <n v="6"/>
    <n v="7"/>
    <x v="0"/>
    <s v="GN"/>
    <n v="2"/>
    <n v="2"/>
    <n v="2"/>
    <n v="2"/>
    <n v="3"/>
    <n v="2"/>
    <m/>
    <m/>
    <n v="1"/>
    <n v="1"/>
    <n v="5"/>
    <m/>
    <m/>
    <m/>
    <m/>
    <m/>
    <m/>
    <m/>
    <m/>
    <x v="1"/>
  </r>
  <r>
    <n v="16"/>
    <n v="3"/>
    <n v="6"/>
    <n v="3"/>
    <n v="4"/>
    <x v="0"/>
    <s v="GN"/>
    <n v="2"/>
    <n v="2"/>
    <n v="2"/>
    <n v="2"/>
    <n v="4"/>
    <n v="4"/>
    <n v="5"/>
    <m/>
    <n v="2"/>
    <m/>
    <m/>
    <m/>
    <m/>
    <m/>
    <m/>
    <m/>
    <m/>
    <m/>
    <m/>
    <x v="2"/>
  </r>
  <r>
    <n v="17"/>
    <n v="3"/>
    <n v="4"/>
    <n v="5"/>
    <n v="7"/>
    <x v="1"/>
    <s v="OT"/>
    <n v="2"/>
    <n v="2"/>
    <n v="3"/>
    <n v="2"/>
    <n v="2"/>
    <n v="2"/>
    <m/>
    <m/>
    <n v="1"/>
    <n v="1"/>
    <n v="6"/>
    <n v="1"/>
    <m/>
    <m/>
    <m/>
    <m/>
    <m/>
    <m/>
    <n v="8"/>
    <x v="0"/>
  </r>
  <r>
    <n v="18"/>
    <n v="1"/>
    <n v="2"/>
    <n v="4"/>
    <n v="4"/>
    <x v="0"/>
    <s v="GN"/>
    <n v="5"/>
    <n v="4"/>
    <n v="4"/>
    <n v="4"/>
    <n v="2"/>
    <n v="2"/>
    <m/>
    <m/>
    <n v="1"/>
    <n v="1"/>
    <n v="5"/>
    <m/>
    <m/>
    <n v="3"/>
    <m/>
    <m/>
    <m/>
    <m/>
    <m/>
    <x v="0"/>
  </r>
  <r>
    <n v="19"/>
    <n v="1"/>
    <n v="2"/>
    <n v="5"/>
    <n v="7"/>
    <x v="0"/>
    <s v="LX"/>
    <n v="2"/>
    <n v="3"/>
    <n v="2"/>
    <n v="1"/>
    <n v="2"/>
    <n v="4"/>
    <m/>
    <m/>
    <n v="1"/>
    <n v="1"/>
    <n v="5"/>
    <n v="1"/>
    <m/>
    <m/>
    <m/>
    <m/>
    <n v="6"/>
    <m/>
    <m/>
    <x v="1"/>
  </r>
  <r>
    <n v="20"/>
    <n v="1"/>
    <n v="3"/>
    <n v="5"/>
    <n v="7"/>
    <x v="1"/>
    <s v="OT"/>
    <n v="2"/>
    <n v="2"/>
    <n v="2"/>
    <n v="2"/>
    <n v="2"/>
    <n v="2"/>
    <m/>
    <m/>
    <n v="1"/>
    <n v="1"/>
    <n v="6"/>
    <n v="1"/>
    <m/>
    <m/>
    <m/>
    <m/>
    <m/>
    <m/>
    <m/>
    <x v="0"/>
  </r>
  <r>
    <n v="21"/>
    <n v="1"/>
    <n v="3"/>
    <n v="5"/>
    <n v="7"/>
    <x v="1"/>
    <s v="OT"/>
    <n v="2"/>
    <n v="5"/>
    <n v="3"/>
    <n v="4"/>
    <n v="4"/>
    <n v="4"/>
    <m/>
    <m/>
    <n v="1"/>
    <m/>
    <n v="6"/>
    <m/>
    <n v="2"/>
    <n v="3"/>
    <n v="4"/>
    <m/>
    <m/>
    <m/>
    <m/>
    <x v="1"/>
  </r>
  <r>
    <n v="22"/>
    <n v="1"/>
    <n v="4"/>
    <n v="5"/>
    <m/>
    <x v="1"/>
    <s v="RN"/>
    <n v="2"/>
    <n v="2"/>
    <n v="2"/>
    <n v="2"/>
    <n v="4"/>
    <n v="2"/>
    <m/>
    <m/>
    <n v="1"/>
    <n v="1"/>
    <n v="6"/>
    <n v="1"/>
    <m/>
    <n v="3"/>
    <m/>
    <m/>
    <m/>
    <m/>
    <m/>
    <x v="0"/>
  </r>
  <r>
    <n v="23"/>
    <n v="1"/>
    <n v="3"/>
    <n v="5"/>
    <n v="7"/>
    <x v="0"/>
    <s v="FPO/GN"/>
    <n v="4"/>
    <n v="4"/>
    <n v="1"/>
    <n v="1"/>
    <n v="2"/>
    <n v="2"/>
    <n v="5"/>
    <m/>
    <n v="1"/>
    <n v="1"/>
    <n v="5"/>
    <n v="1"/>
    <m/>
    <n v="3"/>
    <m/>
    <m/>
    <m/>
    <m/>
    <m/>
    <x v="0"/>
  </r>
  <r>
    <n v="24"/>
    <n v="3"/>
    <n v="2"/>
    <n v="4"/>
    <n v="6"/>
    <x v="0"/>
    <s v="FPO"/>
    <n v="4"/>
    <n v="4"/>
    <n v="2"/>
    <n v="2"/>
    <n v="3"/>
    <n v="3"/>
    <m/>
    <m/>
    <n v="1"/>
    <n v="1"/>
    <n v="6"/>
    <m/>
    <n v="2"/>
    <m/>
    <m/>
    <m/>
    <n v="6"/>
    <m/>
    <m/>
    <x v="0"/>
  </r>
  <r>
    <n v="25"/>
    <n v="1"/>
    <n v="3"/>
    <n v="6"/>
    <n v="7"/>
    <x v="1"/>
    <s v="OT"/>
    <n v="2"/>
    <n v="2"/>
    <n v="2"/>
    <n v="1"/>
    <n v="4"/>
    <n v="1"/>
    <m/>
    <m/>
    <n v="1"/>
    <n v="1"/>
    <n v="4"/>
    <n v="1"/>
    <n v="2"/>
    <n v="3"/>
    <n v="4"/>
    <m/>
    <m/>
    <m/>
    <m/>
    <x v="1"/>
  </r>
  <r>
    <n v="26"/>
    <n v="1"/>
    <n v="4"/>
    <n v="5"/>
    <n v="7"/>
    <x v="1"/>
    <s v="OT"/>
    <n v="2"/>
    <n v="2"/>
    <n v="1"/>
    <n v="1"/>
    <n v="2"/>
    <n v="2"/>
    <m/>
    <m/>
    <n v="1"/>
    <n v="1"/>
    <n v="5"/>
    <n v="1"/>
    <m/>
    <n v="3"/>
    <m/>
    <m/>
    <m/>
    <m/>
    <m/>
    <x v="0"/>
  </r>
  <r>
    <n v="27"/>
    <n v="3"/>
    <n v="5"/>
    <n v="6"/>
    <n v="7"/>
    <x v="1"/>
    <s v="TBB"/>
    <n v="2"/>
    <n v="4"/>
    <n v="2"/>
    <n v="2"/>
    <n v="2"/>
    <n v="4"/>
    <m/>
    <m/>
    <n v="1"/>
    <n v="1"/>
    <n v="2"/>
    <m/>
    <n v="2"/>
    <m/>
    <m/>
    <m/>
    <n v="6"/>
    <n v="7"/>
    <n v="8"/>
    <x v="1"/>
  </r>
  <r>
    <n v="28"/>
    <n v="1"/>
    <n v="3"/>
    <n v="7"/>
    <n v="7"/>
    <x v="1"/>
    <s v="OT"/>
    <n v="1"/>
    <n v="4"/>
    <n v="4"/>
    <n v="1"/>
    <n v="2"/>
    <n v="2"/>
    <m/>
    <m/>
    <n v="1"/>
    <n v="1"/>
    <n v="6"/>
    <n v="1"/>
    <m/>
    <m/>
    <m/>
    <m/>
    <m/>
    <m/>
    <m/>
    <x v="0"/>
  </r>
  <r>
    <n v="29"/>
    <n v="4"/>
    <n v="2"/>
    <n v="5"/>
    <n v="7"/>
    <x v="0"/>
    <s v="GN"/>
    <n v="1"/>
    <n v="4"/>
    <n v="4"/>
    <n v="1"/>
    <n v="2"/>
    <n v="4"/>
    <m/>
    <m/>
    <n v="1"/>
    <n v="1"/>
    <n v="5"/>
    <n v="1"/>
    <m/>
    <m/>
    <m/>
    <m/>
    <n v="6"/>
    <m/>
    <m/>
    <x v="0"/>
  </r>
  <r>
    <n v="30"/>
    <n v="1"/>
    <n v="1"/>
    <n v="7"/>
    <n v="7"/>
    <x v="0"/>
    <s v="FPO"/>
    <n v="2"/>
    <n v="4"/>
    <n v="2"/>
    <n v="1"/>
    <n v="4"/>
    <n v="3"/>
    <m/>
    <m/>
    <n v="1"/>
    <n v="1"/>
    <n v="5"/>
    <n v="1"/>
    <n v="2"/>
    <m/>
    <m/>
    <m/>
    <m/>
    <m/>
    <m/>
    <x v="0"/>
  </r>
  <r>
    <n v="31"/>
    <n v="1"/>
    <n v="4"/>
    <n v="3"/>
    <n v="3"/>
    <x v="1"/>
    <s v="OT"/>
    <n v="2"/>
    <n v="2"/>
    <n v="4"/>
    <n v="2"/>
    <n v="4"/>
    <n v="2"/>
    <m/>
    <m/>
    <n v="1"/>
    <n v="1"/>
    <n v="4"/>
    <n v="1"/>
    <n v="2"/>
    <n v="3"/>
    <m/>
    <m/>
    <m/>
    <m/>
    <m/>
    <x v="1"/>
  </r>
  <r>
    <n v="32"/>
    <n v="1"/>
    <n v="4"/>
    <n v="7"/>
    <n v="7"/>
    <x v="1"/>
    <s v="OT"/>
    <n v="2"/>
    <n v="2"/>
    <n v="4"/>
    <n v="2"/>
    <n v="2"/>
    <n v="2"/>
    <m/>
    <m/>
    <n v="1"/>
    <n v="1"/>
    <n v="3"/>
    <n v="1"/>
    <n v="2"/>
    <m/>
    <m/>
    <m/>
    <m/>
    <m/>
    <m/>
    <x v="1"/>
  </r>
  <r>
    <n v="34"/>
    <n v="1"/>
    <n v="2"/>
    <n v="6"/>
    <n v="7"/>
    <x v="0"/>
    <s v="GN"/>
    <n v="2"/>
    <n v="2"/>
    <n v="2"/>
    <n v="2"/>
    <n v="4"/>
    <n v="2"/>
    <m/>
    <m/>
    <n v="1"/>
    <n v="1"/>
    <n v="5"/>
    <n v="1"/>
    <m/>
    <n v="3"/>
    <m/>
    <m/>
    <m/>
    <n v="7"/>
    <m/>
    <x v="0"/>
  </r>
  <r>
    <n v="35"/>
    <n v="1"/>
    <m/>
    <n v="5"/>
    <n v="7"/>
    <x v="1"/>
    <s v="OT"/>
    <n v="4"/>
    <n v="4"/>
    <n v="4"/>
    <n v="4"/>
    <n v="2"/>
    <n v="4"/>
    <m/>
    <m/>
    <n v="1"/>
    <n v="1"/>
    <n v="2"/>
    <n v="1"/>
    <n v="2"/>
    <n v="3"/>
    <n v="4"/>
    <m/>
    <m/>
    <m/>
    <m/>
    <x v="1"/>
  </r>
  <r>
    <n v="36"/>
    <n v="1"/>
    <n v="2"/>
    <n v="5"/>
    <n v="7"/>
    <x v="0"/>
    <s v="GN"/>
    <n v="1"/>
    <n v="2"/>
    <n v="2"/>
    <n v="4"/>
    <n v="4"/>
    <n v="4"/>
    <m/>
    <m/>
    <n v="1"/>
    <n v="1"/>
    <n v="2"/>
    <m/>
    <m/>
    <n v="3"/>
    <m/>
    <m/>
    <m/>
    <m/>
    <m/>
    <x v="1"/>
  </r>
  <r>
    <n v="37"/>
    <n v="1"/>
    <n v="2"/>
    <n v="4"/>
    <n v="7"/>
    <x v="0"/>
    <s v="FPO"/>
    <n v="4"/>
    <n v="4"/>
    <n v="4"/>
    <n v="1"/>
    <n v="4"/>
    <n v="4"/>
    <n v="5"/>
    <m/>
    <n v="1"/>
    <n v="1"/>
    <n v="7"/>
    <n v="1"/>
    <n v="2"/>
    <n v="3"/>
    <m/>
    <m/>
    <m/>
    <m/>
    <m/>
    <x v="0"/>
  </r>
  <r>
    <n v="38"/>
    <n v="1"/>
    <n v="2"/>
    <n v="5"/>
    <n v="5"/>
    <x v="0"/>
    <s v="GN"/>
    <n v="3"/>
    <n v="3"/>
    <n v="2"/>
    <n v="2"/>
    <n v="2"/>
    <n v="4"/>
    <n v="5"/>
    <m/>
    <n v="2"/>
    <m/>
    <m/>
    <m/>
    <m/>
    <m/>
    <m/>
    <m/>
    <m/>
    <m/>
    <m/>
    <x v="2"/>
  </r>
  <r>
    <n v="39"/>
    <n v="1"/>
    <n v="2"/>
    <n v="5"/>
    <n v="6"/>
    <x v="0"/>
    <s v="GN"/>
    <n v="2"/>
    <n v="3"/>
    <n v="2"/>
    <n v="2"/>
    <n v="4"/>
    <n v="2"/>
    <m/>
    <m/>
    <n v="1"/>
    <m/>
    <n v="5"/>
    <n v="1"/>
    <m/>
    <m/>
    <m/>
    <m/>
    <m/>
    <m/>
    <m/>
    <x v="0"/>
  </r>
  <r>
    <n v="40"/>
    <n v="1"/>
    <n v="2"/>
    <n v="5"/>
    <n v="7"/>
    <x v="0"/>
    <s v="GN"/>
    <n v="5"/>
    <n v="2"/>
    <n v="2"/>
    <n v="2"/>
    <n v="4"/>
    <n v="4"/>
    <n v="5"/>
    <m/>
    <n v="1"/>
    <n v="1"/>
    <n v="6"/>
    <n v="1"/>
    <m/>
    <m/>
    <m/>
    <m/>
    <m/>
    <m/>
    <m/>
    <x v="1"/>
  </r>
  <r>
    <n v="41"/>
    <n v="1"/>
    <n v="2"/>
    <n v="3"/>
    <n v="5"/>
    <x v="0"/>
    <s v="GN"/>
    <n v="2"/>
    <n v="2"/>
    <n v="4"/>
    <n v="2"/>
    <n v="2"/>
    <n v="2"/>
    <m/>
    <m/>
    <n v="1"/>
    <n v="1"/>
    <n v="6"/>
    <n v="1"/>
    <n v="2"/>
    <m/>
    <m/>
    <m/>
    <m/>
    <m/>
    <m/>
    <x v="0"/>
  </r>
  <r>
    <n v="42"/>
    <n v="3"/>
    <n v="3"/>
    <n v="3"/>
    <n v="2"/>
    <x v="0"/>
    <s v="GN"/>
    <n v="2"/>
    <n v="2"/>
    <n v="3"/>
    <n v="1"/>
    <n v="4"/>
    <n v="4"/>
    <n v="5"/>
    <m/>
    <n v="1"/>
    <m/>
    <n v="5"/>
    <n v="1"/>
    <m/>
    <m/>
    <m/>
    <m/>
    <m/>
    <m/>
    <m/>
    <x v="0"/>
  </r>
  <r>
    <n v="43"/>
    <n v="1"/>
    <n v="2"/>
    <n v="3"/>
    <n v="3"/>
    <x v="0"/>
    <s v="GN"/>
    <n v="2"/>
    <n v="3"/>
    <n v="4"/>
    <n v="5"/>
    <n v="5"/>
    <n v="4"/>
    <m/>
    <m/>
    <n v="1"/>
    <n v="1"/>
    <n v="1"/>
    <m/>
    <m/>
    <n v="3"/>
    <m/>
    <m/>
    <m/>
    <m/>
    <m/>
    <x v="1"/>
  </r>
  <r>
    <n v="44"/>
    <n v="1"/>
    <n v="3"/>
    <n v="7"/>
    <n v="7"/>
    <x v="0"/>
    <s v="LL"/>
    <n v="4"/>
    <n v="4"/>
    <n v="4"/>
    <n v="2"/>
    <n v="2"/>
    <n v="2"/>
    <m/>
    <m/>
    <n v="1"/>
    <m/>
    <n v="5"/>
    <m/>
    <m/>
    <m/>
    <n v="4"/>
    <m/>
    <m/>
    <m/>
    <m/>
    <x v="0"/>
  </r>
  <r>
    <n v="45"/>
    <n v="1"/>
    <n v="2"/>
    <n v="7"/>
    <n v="7"/>
    <x v="0"/>
    <s v="GN"/>
    <n v="3"/>
    <n v="4"/>
    <n v="3"/>
    <n v="4"/>
    <n v="3"/>
    <n v="3"/>
    <m/>
    <m/>
    <n v="1"/>
    <n v="1"/>
    <n v="5"/>
    <m/>
    <m/>
    <n v="3"/>
    <m/>
    <m/>
    <n v="6"/>
    <n v="7"/>
    <m/>
    <x v="0"/>
  </r>
  <r>
    <n v="46"/>
    <n v="1"/>
    <n v="5"/>
    <n v="3"/>
    <n v="5"/>
    <x v="1"/>
    <s v="DRB"/>
    <n v="2"/>
    <n v="2"/>
    <n v="5"/>
    <n v="5"/>
    <n v="1"/>
    <n v="3"/>
    <m/>
    <m/>
    <n v="1"/>
    <m/>
    <n v="2"/>
    <n v="1"/>
    <n v="2"/>
    <m/>
    <m/>
    <m/>
    <n v="6"/>
    <m/>
    <m/>
    <x v="1"/>
  </r>
  <r>
    <n v="47"/>
    <n v="1"/>
    <n v="2"/>
    <n v="6"/>
    <n v="7"/>
    <x v="1"/>
    <s v="OT"/>
    <n v="2"/>
    <n v="5"/>
    <n v="4"/>
    <n v="1"/>
    <n v="2"/>
    <n v="1"/>
    <m/>
    <m/>
    <n v="1"/>
    <n v="1"/>
    <n v="5"/>
    <m/>
    <m/>
    <m/>
    <m/>
    <m/>
    <m/>
    <m/>
    <m/>
    <x v="0"/>
  </r>
  <r>
    <n v="48"/>
    <n v="1"/>
    <n v="2"/>
    <n v="7"/>
    <n v="7"/>
    <x v="0"/>
    <s v="GN"/>
    <n v="2"/>
    <n v="4"/>
    <n v="2"/>
    <n v="4"/>
    <n v="4"/>
    <n v="4"/>
    <m/>
    <m/>
    <n v="2"/>
    <m/>
    <m/>
    <m/>
    <m/>
    <m/>
    <m/>
    <m/>
    <m/>
    <m/>
    <m/>
    <x v="2"/>
  </r>
</pivotCacheRecords>
</file>

<file path=xl/pivotCache/pivotCacheRecords10.xml><?xml version="1.0" encoding="utf-8"?>
<pivotCacheRecords xmlns="http://schemas.openxmlformats.org/spreadsheetml/2006/main" xmlns:r="http://schemas.openxmlformats.org/officeDocument/2006/relationships" count="67">
  <r>
    <n v="0"/>
    <x v="0"/>
    <m/>
    <m/>
    <m/>
    <m/>
    <m/>
  </r>
  <r>
    <n v="0"/>
    <x v="0"/>
    <m/>
    <m/>
    <m/>
    <m/>
    <m/>
  </r>
  <r>
    <n v="2"/>
    <x v="1"/>
    <n v="2"/>
    <n v="2"/>
    <n v="2"/>
    <n v="1"/>
    <n v="2"/>
  </r>
  <r>
    <n v="2"/>
    <x v="2"/>
    <n v="2"/>
    <n v="2"/>
    <n v="1"/>
    <n v="2"/>
    <n v="2"/>
  </r>
  <r>
    <n v="0"/>
    <x v="0"/>
    <m/>
    <m/>
    <m/>
    <m/>
    <m/>
  </r>
  <r>
    <n v="2"/>
    <x v="3"/>
    <n v="2"/>
    <n v="2"/>
    <n v="2"/>
    <n v="2"/>
    <n v="1"/>
  </r>
  <r>
    <n v="0"/>
    <x v="0"/>
    <m/>
    <m/>
    <m/>
    <m/>
    <m/>
  </r>
  <r>
    <n v="0"/>
    <x v="0"/>
    <m/>
    <m/>
    <m/>
    <m/>
    <m/>
  </r>
  <r>
    <n v="2"/>
    <x v="4"/>
    <n v="2"/>
    <n v="2"/>
    <n v="2"/>
    <n v="2"/>
    <n v="1"/>
  </r>
  <r>
    <n v="0"/>
    <x v="0"/>
    <m/>
    <m/>
    <m/>
    <m/>
    <m/>
  </r>
  <r>
    <n v="0"/>
    <x v="0"/>
    <m/>
    <m/>
    <m/>
    <m/>
    <m/>
  </r>
  <r>
    <n v="2"/>
    <x v="4"/>
    <n v="2"/>
    <n v="2"/>
    <n v="2"/>
    <n v="2"/>
    <n v="1"/>
  </r>
  <r>
    <n v="2"/>
    <x v="2"/>
    <n v="1"/>
    <n v="2"/>
    <n v="2"/>
    <n v="2"/>
    <n v="2"/>
  </r>
  <r>
    <n v="0"/>
    <x v="0"/>
    <m/>
    <m/>
    <m/>
    <m/>
    <m/>
  </r>
  <r>
    <n v="0"/>
    <x v="0"/>
    <m/>
    <m/>
    <m/>
    <m/>
    <m/>
  </r>
  <r>
    <n v="1"/>
    <x v="5"/>
    <n v="2"/>
    <n v="2"/>
    <n v="2"/>
    <n v="2"/>
    <n v="1"/>
  </r>
  <r>
    <n v="2"/>
    <x v="2"/>
    <n v="2"/>
    <n v="2"/>
    <n v="1"/>
    <n v="2"/>
    <n v="2"/>
  </r>
  <r>
    <n v="2"/>
    <x v="6"/>
    <n v="2"/>
    <n v="2"/>
    <n v="2"/>
    <n v="1"/>
    <n v="2"/>
  </r>
  <r>
    <n v="2"/>
    <x v="2"/>
    <n v="2"/>
    <n v="2"/>
    <n v="1"/>
    <n v="2"/>
    <n v="2"/>
  </r>
  <r>
    <n v="0"/>
    <x v="0"/>
    <m/>
    <m/>
    <m/>
    <m/>
    <m/>
  </r>
  <r>
    <n v="0"/>
    <x v="0"/>
    <m/>
    <m/>
    <m/>
    <m/>
    <m/>
  </r>
  <r>
    <n v="0"/>
    <x v="0"/>
    <m/>
    <m/>
    <m/>
    <m/>
    <m/>
  </r>
  <r>
    <n v="0"/>
    <x v="0"/>
    <m/>
    <m/>
    <m/>
    <m/>
    <m/>
  </r>
  <r>
    <n v="2"/>
    <x v="7"/>
    <n v="2"/>
    <n v="2"/>
    <n v="2"/>
    <n v="2"/>
    <n v="1"/>
  </r>
  <r>
    <n v="2"/>
    <x v="8"/>
    <n v="2"/>
    <n v="2"/>
    <n v="2"/>
    <n v="2"/>
    <n v="1"/>
  </r>
  <r>
    <n v="0"/>
    <x v="0"/>
    <m/>
    <m/>
    <m/>
    <m/>
    <m/>
  </r>
  <r>
    <n v="2"/>
    <x v="2"/>
    <n v="2"/>
    <n v="2"/>
    <n v="1"/>
    <n v="2"/>
    <n v="2"/>
  </r>
  <r>
    <n v="2"/>
    <x v="2"/>
    <n v="1"/>
    <n v="2"/>
    <n v="2"/>
    <n v="2"/>
    <n v="2"/>
  </r>
  <r>
    <n v="1"/>
    <x v="9"/>
    <n v="2"/>
    <n v="2"/>
    <n v="2"/>
    <n v="2"/>
    <n v="1"/>
  </r>
  <r>
    <n v="1"/>
    <x v="10"/>
    <n v="2"/>
    <n v="2"/>
    <n v="2"/>
    <n v="2"/>
    <n v="1"/>
  </r>
  <r>
    <n v="0"/>
    <x v="0"/>
    <m/>
    <m/>
    <m/>
    <m/>
    <m/>
  </r>
  <r>
    <n v="2"/>
    <x v="2"/>
    <n v="2"/>
    <n v="2"/>
    <n v="1"/>
    <n v="2"/>
    <n v="2"/>
  </r>
  <r>
    <n v="0"/>
    <x v="0"/>
    <m/>
    <m/>
    <m/>
    <m/>
    <m/>
  </r>
  <r>
    <n v="2"/>
    <x v="6"/>
    <n v="2"/>
    <n v="2"/>
    <n v="2"/>
    <n v="1"/>
    <n v="2"/>
  </r>
  <r>
    <n v="2"/>
    <x v="11"/>
    <n v="2"/>
    <n v="2"/>
    <n v="2"/>
    <n v="2"/>
    <n v="1"/>
  </r>
  <r>
    <n v="0"/>
    <x v="0"/>
    <m/>
    <m/>
    <m/>
    <m/>
    <m/>
  </r>
  <r>
    <n v="0"/>
    <x v="0"/>
    <m/>
    <m/>
    <m/>
    <m/>
    <m/>
  </r>
  <r>
    <n v="0"/>
    <x v="0"/>
    <m/>
    <m/>
    <m/>
    <m/>
    <m/>
  </r>
  <r>
    <n v="0"/>
    <x v="0"/>
    <m/>
    <m/>
    <m/>
    <m/>
    <m/>
  </r>
  <r>
    <n v="0"/>
    <x v="0"/>
    <m/>
    <m/>
    <m/>
    <m/>
    <m/>
  </r>
  <r>
    <n v="2"/>
    <x v="8"/>
    <n v="2"/>
    <n v="2"/>
    <n v="2"/>
    <n v="2"/>
    <n v="1"/>
  </r>
  <r>
    <n v="0"/>
    <x v="0"/>
    <m/>
    <m/>
    <m/>
    <m/>
    <m/>
  </r>
  <r>
    <n v="2"/>
    <x v="12"/>
    <n v="2"/>
    <n v="2"/>
    <n v="2"/>
    <n v="2"/>
    <n v="1"/>
  </r>
  <r>
    <n v="0"/>
    <x v="0"/>
    <m/>
    <m/>
    <m/>
    <m/>
    <m/>
  </r>
  <r>
    <n v="0"/>
    <x v="0"/>
    <m/>
    <m/>
    <m/>
    <m/>
    <m/>
  </r>
  <r>
    <n v="0"/>
    <x v="0"/>
    <m/>
    <m/>
    <m/>
    <m/>
    <m/>
  </r>
  <r>
    <n v="2"/>
    <x v="1"/>
    <n v="2"/>
    <n v="1"/>
    <n v="2"/>
    <n v="2"/>
    <n v="2"/>
  </r>
  <r>
    <n v="0"/>
    <x v="0"/>
    <m/>
    <m/>
    <m/>
    <m/>
    <m/>
  </r>
  <r>
    <n v="0"/>
    <x v="0"/>
    <m/>
    <m/>
    <m/>
    <m/>
    <m/>
  </r>
  <r>
    <n v="0"/>
    <x v="0"/>
    <m/>
    <m/>
    <m/>
    <m/>
    <m/>
  </r>
  <r>
    <n v="1"/>
    <x v="13"/>
    <n v="2"/>
    <n v="2"/>
    <n v="2"/>
    <n v="2"/>
    <n v="1"/>
  </r>
  <r>
    <n v="2"/>
    <x v="8"/>
    <n v="2"/>
    <n v="2"/>
    <n v="2"/>
    <n v="2"/>
    <n v="1"/>
  </r>
  <r>
    <n v="0"/>
    <x v="0"/>
    <m/>
    <m/>
    <m/>
    <m/>
    <m/>
  </r>
  <r>
    <n v="0"/>
    <x v="0"/>
    <m/>
    <m/>
    <m/>
    <m/>
    <m/>
  </r>
  <r>
    <n v="2"/>
    <x v="2"/>
    <n v="1"/>
    <n v="2"/>
    <n v="2"/>
    <n v="2"/>
    <n v="2"/>
  </r>
  <r>
    <n v="0"/>
    <x v="0"/>
    <m/>
    <m/>
    <m/>
    <m/>
    <m/>
  </r>
  <r>
    <n v="0"/>
    <x v="0"/>
    <m/>
    <m/>
    <m/>
    <m/>
    <m/>
  </r>
  <r>
    <n v="1"/>
    <x v="10"/>
    <n v="2"/>
    <n v="2"/>
    <n v="2"/>
    <n v="2"/>
    <n v="1"/>
  </r>
  <r>
    <n v="2"/>
    <x v="2"/>
    <n v="1"/>
    <n v="2"/>
    <n v="2"/>
    <n v="2"/>
    <n v="2"/>
  </r>
  <r>
    <n v="2"/>
    <x v="2"/>
    <n v="1"/>
    <n v="2"/>
    <n v="2"/>
    <n v="2"/>
    <n v="2"/>
  </r>
  <r>
    <n v="0"/>
    <x v="0"/>
    <m/>
    <m/>
    <m/>
    <m/>
    <m/>
  </r>
  <r>
    <n v="0"/>
    <x v="0"/>
    <m/>
    <m/>
    <m/>
    <m/>
    <m/>
  </r>
  <r>
    <n v="2"/>
    <x v="8"/>
    <n v="2"/>
    <n v="2"/>
    <n v="2"/>
    <n v="2"/>
    <n v="1"/>
  </r>
  <r>
    <n v="2"/>
    <x v="12"/>
    <n v="2"/>
    <n v="2"/>
    <n v="2"/>
    <n v="2"/>
    <n v="1"/>
  </r>
  <r>
    <n v="1"/>
    <x v="10"/>
    <n v="2"/>
    <n v="2"/>
    <n v="2"/>
    <n v="2"/>
    <n v="1"/>
  </r>
  <r>
    <n v="2"/>
    <x v="7"/>
    <n v="2"/>
    <n v="2"/>
    <n v="2"/>
    <n v="2"/>
    <n v="1"/>
  </r>
  <r>
    <n v="1"/>
    <x v="14"/>
    <n v="2"/>
    <n v="2"/>
    <n v="2"/>
    <n v="2"/>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n v="7"/>
    <x v="0"/>
    <n v="2"/>
    <n v="1"/>
    <n v="3"/>
    <x v="0"/>
    <n v="6"/>
    <x v="0"/>
    <m/>
    <m/>
    <m/>
    <m/>
    <n v="5"/>
    <m/>
    <x v="0"/>
    <x v="0"/>
  </r>
  <r>
    <n v="9"/>
    <x v="0"/>
    <n v="2"/>
    <n v="1"/>
    <n v="2"/>
    <x v="1"/>
    <n v="7"/>
    <x v="0"/>
    <m/>
    <m/>
    <m/>
    <m/>
    <n v="5"/>
    <m/>
    <x v="1"/>
    <x v="0"/>
  </r>
  <r>
    <n v="16"/>
    <x v="0"/>
    <n v="3"/>
    <n v="3"/>
    <n v="2"/>
    <x v="0"/>
    <n v="7"/>
    <x v="0"/>
    <n v="1"/>
    <n v="2"/>
    <m/>
    <m/>
    <m/>
    <m/>
    <x v="1"/>
    <x v="0"/>
  </r>
  <r>
    <n v="20"/>
    <x v="0"/>
    <n v="1"/>
    <n v="1"/>
    <n v="2"/>
    <x v="2"/>
    <n v="4"/>
    <x v="0"/>
    <n v="1"/>
    <m/>
    <m/>
    <m/>
    <m/>
    <m/>
    <x v="1"/>
    <x v="0"/>
  </r>
  <r>
    <n v="27"/>
    <x v="0"/>
    <n v="1"/>
    <n v="1"/>
    <n v="2"/>
    <x v="3"/>
    <n v="3"/>
    <x v="0"/>
    <n v="1"/>
    <n v="2"/>
    <n v="3"/>
    <n v="4"/>
    <m/>
    <m/>
    <x v="0"/>
    <x v="0"/>
  </r>
  <r>
    <n v="28"/>
    <x v="0"/>
    <n v="4"/>
    <n v="3"/>
    <n v="3"/>
    <x v="4"/>
    <n v="3"/>
    <x v="0"/>
    <n v="1"/>
    <m/>
    <m/>
    <m/>
    <m/>
    <m/>
    <x v="1"/>
    <x v="0"/>
  </r>
  <r>
    <n v="34"/>
    <x v="0"/>
    <n v="3"/>
    <n v="1"/>
    <n v="6"/>
    <x v="3"/>
    <n v="4"/>
    <x v="1"/>
    <n v="1"/>
    <n v="2"/>
    <n v="3"/>
    <n v="4"/>
    <m/>
    <m/>
    <x v="1"/>
    <x v="0"/>
  </r>
  <r>
    <n v="36"/>
    <x v="0"/>
    <m/>
    <n v="1"/>
    <n v="1"/>
    <x v="2"/>
    <n v="3"/>
    <x v="0"/>
    <n v="1"/>
    <m/>
    <m/>
    <m/>
    <m/>
    <m/>
    <x v="1"/>
    <x v="0"/>
  </r>
  <r>
    <n v="37"/>
    <x v="0"/>
    <n v="1"/>
    <n v="1"/>
    <n v="2"/>
    <x v="3"/>
    <n v="2"/>
    <x v="0"/>
    <m/>
    <n v="2"/>
    <m/>
    <m/>
    <m/>
    <m/>
    <x v="0"/>
    <x v="0"/>
  </r>
  <r>
    <n v="38"/>
    <x v="0"/>
    <n v="2"/>
    <n v="1"/>
    <n v="3"/>
    <x v="0"/>
    <n v="3"/>
    <x v="0"/>
    <n v="1"/>
    <m/>
    <m/>
    <m/>
    <m/>
    <m/>
    <x v="0"/>
    <x v="0"/>
  </r>
  <r>
    <n v="60"/>
    <x v="0"/>
    <m/>
    <n v="1"/>
    <n v="3"/>
    <x v="3"/>
    <n v="6"/>
    <x v="0"/>
    <n v="1"/>
    <m/>
    <m/>
    <n v="4"/>
    <m/>
    <m/>
    <x v="1"/>
    <x v="0"/>
  </r>
  <r>
    <n v="63"/>
    <x v="0"/>
    <n v="4"/>
    <n v="1"/>
    <n v="2"/>
    <x v="2"/>
    <n v="3"/>
    <x v="0"/>
    <n v="1"/>
    <n v="2"/>
    <n v="3"/>
    <n v="4"/>
    <m/>
    <m/>
    <x v="0"/>
    <x v="0"/>
  </r>
  <r>
    <n v="68"/>
    <x v="0"/>
    <n v="3"/>
    <n v="3"/>
    <n v="3"/>
    <x v="0"/>
    <n v="7"/>
    <x v="0"/>
    <n v="1"/>
    <m/>
    <n v="3"/>
    <m/>
    <m/>
    <m/>
    <x v="1"/>
    <x v="0"/>
  </r>
  <r>
    <n v="70"/>
    <x v="0"/>
    <n v="1"/>
    <n v="3"/>
    <n v="3"/>
    <x v="3"/>
    <n v="1"/>
    <x v="1"/>
    <m/>
    <m/>
    <m/>
    <n v="4"/>
    <m/>
    <m/>
    <x v="1"/>
    <x v="0"/>
  </r>
  <r>
    <n v="74"/>
    <x v="0"/>
    <n v="4"/>
    <n v="3"/>
    <n v="3"/>
    <x v="3"/>
    <n v="5"/>
    <x v="1"/>
    <m/>
    <n v="2"/>
    <m/>
    <m/>
    <m/>
    <m/>
    <x v="1"/>
    <x v="0"/>
  </r>
  <r>
    <n v="78"/>
    <x v="0"/>
    <n v="4"/>
    <n v="1"/>
    <n v="2"/>
    <x v="2"/>
    <n v="4"/>
    <x v="0"/>
    <n v="1"/>
    <m/>
    <m/>
    <m/>
    <m/>
    <m/>
    <x v="1"/>
    <x v="0"/>
  </r>
  <r>
    <n v="80"/>
    <x v="0"/>
    <n v="4"/>
    <n v="1"/>
    <n v="2"/>
    <x v="3"/>
    <n v="4"/>
    <x v="0"/>
    <m/>
    <m/>
    <m/>
    <m/>
    <m/>
    <n v="6"/>
    <x v="1"/>
    <x v="0"/>
  </r>
  <r>
    <n v="110"/>
    <x v="0"/>
    <n v="2"/>
    <n v="1"/>
    <n v="4"/>
    <x v="3"/>
    <n v="5"/>
    <x v="0"/>
    <m/>
    <m/>
    <m/>
    <m/>
    <n v="5"/>
    <m/>
    <x v="1"/>
    <x v="0"/>
  </r>
  <r>
    <n v="97"/>
    <x v="0"/>
    <n v="4"/>
    <n v="1"/>
    <n v="3"/>
    <x v="3"/>
    <n v="3"/>
    <x v="0"/>
    <n v="1"/>
    <m/>
    <n v="3"/>
    <m/>
    <m/>
    <m/>
    <x v="1"/>
    <x v="0"/>
  </r>
  <r>
    <n v="104"/>
    <x v="0"/>
    <n v="4"/>
    <n v="7"/>
    <n v="4"/>
    <x v="1"/>
    <n v="7"/>
    <x v="0"/>
    <m/>
    <m/>
    <n v="3"/>
    <n v="4"/>
    <m/>
    <m/>
    <x v="1"/>
    <x v="0"/>
  </r>
  <r>
    <n v="114"/>
    <x v="0"/>
    <n v="4"/>
    <n v="1"/>
    <n v="2"/>
    <x v="4"/>
    <n v="3"/>
    <x v="0"/>
    <m/>
    <m/>
    <m/>
    <m/>
    <m/>
    <n v="6"/>
    <x v="1"/>
    <x v="0"/>
  </r>
  <r>
    <n v="120"/>
    <x v="0"/>
    <n v="4"/>
    <n v="4"/>
    <n v="3"/>
    <x v="2"/>
    <n v="2"/>
    <x v="1"/>
    <n v="1"/>
    <m/>
    <n v="3"/>
    <m/>
    <m/>
    <m/>
    <x v="1"/>
    <x v="0"/>
  </r>
  <r>
    <n v="122"/>
    <x v="0"/>
    <n v="4"/>
    <n v="1"/>
    <n v="2"/>
    <x v="0"/>
    <n v="7"/>
    <x v="0"/>
    <n v="1"/>
    <m/>
    <m/>
    <m/>
    <m/>
    <m/>
    <x v="1"/>
    <x v="0"/>
  </r>
  <r>
    <n v="128"/>
    <x v="0"/>
    <n v="4"/>
    <n v="3"/>
    <n v="2"/>
    <x v="2"/>
    <n v="3"/>
    <x v="0"/>
    <m/>
    <n v="2"/>
    <m/>
    <m/>
    <m/>
    <m/>
    <x v="1"/>
    <x v="0"/>
  </r>
  <r>
    <n v="135"/>
    <x v="0"/>
    <n v="2"/>
    <n v="3"/>
    <n v="7"/>
    <x v="0"/>
    <n v="7"/>
    <x v="1"/>
    <m/>
    <m/>
    <m/>
    <n v="4"/>
    <m/>
    <m/>
    <x v="1"/>
    <x v="0"/>
  </r>
  <r>
    <n v="136"/>
    <x v="0"/>
    <n v="4"/>
    <n v="1"/>
    <n v="3"/>
    <x v="2"/>
    <n v="3"/>
    <x v="0"/>
    <n v="1"/>
    <m/>
    <m/>
    <m/>
    <m/>
    <m/>
    <x v="1"/>
    <x v="0"/>
  </r>
  <r>
    <n v="138"/>
    <x v="0"/>
    <n v="4"/>
    <n v="1"/>
    <n v="2"/>
    <x v="0"/>
    <n v="3"/>
    <x v="0"/>
    <n v="1"/>
    <m/>
    <m/>
    <m/>
    <m/>
    <m/>
    <x v="1"/>
    <x v="0"/>
  </r>
  <r>
    <n v="141"/>
    <x v="0"/>
    <n v="4"/>
    <n v="1"/>
    <n v="3"/>
    <x v="3"/>
    <n v="3"/>
    <x v="0"/>
    <n v="1"/>
    <m/>
    <m/>
    <m/>
    <m/>
    <m/>
    <x v="1"/>
    <x v="0"/>
  </r>
  <r>
    <n v="142"/>
    <x v="0"/>
    <n v="4"/>
    <n v="1"/>
    <n v="2"/>
    <x v="0"/>
    <n v="7"/>
    <x v="0"/>
    <m/>
    <n v="2"/>
    <m/>
    <m/>
    <m/>
    <m/>
    <x v="1"/>
    <x v="0"/>
  </r>
  <r>
    <n v="143"/>
    <x v="0"/>
    <n v="2"/>
    <n v="1"/>
    <n v="4"/>
    <x v="0"/>
    <n v="7"/>
    <x v="1"/>
    <n v="1"/>
    <n v="2"/>
    <n v="3"/>
    <m/>
    <m/>
    <m/>
    <x v="1"/>
    <x v="1"/>
  </r>
  <r>
    <n v="145"/>
    <x v="0"/>
    <n v="4"/>
    <n v="3"/>
    <n v="3"/>
    <x v="2"/>
    <n v="2"/>
    <x v="0"/>
    <m/>
    <m/>
    <m/>
    <n v="4"/>
    <m/>
    <m/>
    <x v="1"/>
    <x v="0"/>
  </r>
  <r>
    <n v="164"/>
    <x v="0"/>
    <m/>
    <n v="1"/>
    <n v="5"/>
    <x v="3"/>
    <n v="6"/>
    <x v="1"/>
    <n v="1"/>
    <m/>
    <m/>
    <m/>
    <m/>
    <m/>
    <x v="0"/>
    <x v="0"/>
  </r>
  <r>
    <n v="69"/>
    <x v="0"/>
    <n v="2"/>
    <n v="2"/>
    <n v="2"/>
    <x v="3"/>
    <n v="5"/>
    <x v="0"/>
    <m/>
    <m/>
    <m/>
    <m/>
    <n v="5"/>
    <m/>
    <x v="1"/>
    <x v="0"/>
  </r>
  <r>
    <n v="81"/>
    <x v="0"/>
    <n v="1"/>
    <n v="1"/>
    <n v="3"/>
    <x v="0"/>
    <n v="7"/>
    <x v="0"/>
    <n v="1"/>
    <n v="2"/>
    <m/>
    <n v="4"/>
    <m/>
    <m/>
    <x v="1"/>
    <x v="0"/>
  </r>
  <r>
    <n v="183"/>
    <x v="0"/>
    <m/>
    <n v="1"/>
    <n v="2"/>
    <x v="0"/>
    <n v="6"/>
    <x v="0"/>
    <m/>
    <m/>
    <m/>
    <n v="4"/>
    <m/>
    <m/>
    <x v="1"/>
    <x v="0"/>
  </r>
  <r>
    <n v="185"/>
    <x v="0"/>
    <n v="4"/>
    <n v="1"/>
    <n v="2"/>
    <x v="3"/>
    <n v="5"/>
    <x v="0"/>
    <m/>
    <m/>
    <m/>
    <m/>
    <n v="5"/>
    <m/>
    <x v="1"/>
    <x v="0"/>
  </r>
  <r>
    <n v="209"/>
    <x v="0"/>
    <n v="1"/>
    <n v="1"/>
    <n v="2"/>
    <x v="0"/>
    <n v="7"/>
    <x v="0"/>
    <n v="1"/>
    <n v="2"/>
    <n v="3"/>
    <m/>
    <m/>
    <m/>
    <x v="1"/>
    <x v="0"/>
  </r>
  <r>
    <n v="174"/>
    <x v="0"/>
    <n v="2"/>
    <n v="1"/>
    <n v="2"/>
    <x v="3"/>
    <n v="3"/>
    <x v="0"/>
    <m/>
    <m/>
    <m/>
    <m/>
    <n v="5"/>
    <m/>
    <x v="2"/>
    <x v="0"/>
  </r>
  <r>
    <n v="216"/>
    <x v="0"/>
    <n v="1"/>
    <n v="7"/>
    <n v="1"/>
    <x v="1"/>
    <n v="7"/>
    <x v="0"/>
    <m/>
    <n v="2"/>
    <m/>
    <n v="4"/>
    <m/>
    <m/>
    <x v="1"/>
    <x v="0"/>
  </r>
  <r>
    <n v="244"/>
    <x v="0"/>
    <n v="1"/>
    <n v="1"/>
    <n v="3"/>
    <x v="3"/>
    <n v="4"/>
    <x v="1"/>
    <n v="1"/>
    <m/>
    <m/>
    <m/>
    <m/>
    <m/>
    <x v="1"/>
    <x v="0"/>
  </r>
  <r>
    <n v="245"/>
    <x v="0"/>
    <n v="2"/>
    <n v="1"/>
    <n v="3"/>
    <x v="5"/>
    <m/>
    <x v="0"/>
    <m/>
    <m/>
    <m/>
    <m/>
    <m/>
    <m/>
    <x v="2"/>
    <x v="2"/>
  </r>
  <r>
    <n v="178"/>
    <x v="0"/>
    <n v="2"/>
    <n v="1"/>
    <n v="2"/>
    <x v="3"/>
    <n v="5"/>
    <x v="0"/>
    <n v="1"/>
    <m/>
    <m/>
    <m/>
    <m/>
    <m/>
    <x v="1"/>
    <x v="0"/>
  </r>
  <r>
    <n v="247"/>
    <x v="0"/>
    <n v="2"/>
    <n v="1"/>
    <n v="4"/>
    <x v="0"/>
    <n v="7"/>
    <x v="1"/>
    <n v="1"/>
    <m/>
    <m/>
    <m/>
    <m/>
    <m/>
    <x v="1"/>
    <x v="0"/>
  </r>
  <r>
    <n v="248"/>
    <x v="0"/>
    <n v="1"/>
    <n v="1"/>
    <n v="4"/>
    <x v="0"/>
    <n v="7"/>
    <x v="0"/>
    <n v="1"/>
    <m/>
    <n v="3"/>
    <m/>
    <m/>
    <m/>
    <x v="1"/>
    <x v="0"/>
  </r>
  <r>
    <n v="211"/>
    <x v="0"/>
    <m/>
    <n v="4"/>
    <n v="4"/>
    <x v="5"/>
    <m/>
    <x v="0"/>
    <n v="1"/>
    <m/>
    <m/>
    <m/>
    <m/>
    <m/>
    <x v="0"/>
    <x v="2"/>
  </r>
  <r>
    <n v="246"/>
    <x v="0"/>
    <n v="2"/>
    <n v="2"/>
    <n v="2"/>
    <x v="0"/>
    <n v="7"/>
    <x v="0"/>
    <m/>
    <m/>
    <m/>
    <m/>
    <n v="5"/>
    <m/>
    <x v="1"/>
    <x v="0"/>
  </r>
  <r>
    <n v="251"/>
    <x v="0"/>
    <n v="2"/>
    <n v="3"/>
    <n v="3"/>
    <x v="2"/>
    <n v="3"/>
    <x v="0"/>
    <n v="1"/>
    <m/>
    <m/>
    <m/>
    <m/>
    <m/>
    <x v="1"/>
    <x v="0"/>
  </r>
  <r>
    <n v="253"/>
    <x v="0"/>
    <n v="2"/>
    <n v="1"/>
    <n v="2"/>
    <x v="3"/>
    <n v="6"/>
    <x v="0"/>
    <n v="1"/>
    <n v="2"/>
    <n v="3"/>
    <n v="4"/>
    <m/>
    <m/>
    <x v="1"/>
    <x v="0"/>
  </r>
  <r>
    <n v="259"/>
    <x v="0"/>
    <n v="2"/>
    <n v="2"/>
    <n v="3"/>
    <x v="1"/>
    <n v="7"/>
    <x v="0"/>
    <n v="1"/>
    <n v="2"/>
    <n v="3"/>
    <n v="4"/>
    <m/>
    <m/>
    <x v="1"/>
    <x v="0"/>
  </r>
  <r>
    <n v="255"/>
    <x v="0"/>
    <n v="2"/>
    <n v="1"/>
    <n v="3"/>
    <x v="2"/>
    <n v="2"/>
    <x v="0"/>
    <m/>
    <m/>
    <m/>
    <m/>
    <n v="5"/>
    <m/>
    <x v="0"/>
    <x v="0"/>
  </r>
  <r>
    <n v="262"/>
    <x v="0"/>
    <n v="1"/>
    <n v="1"/>
    <n v="3"/>
    <x v="4"/>
    <n v="2"/>
    <x v="0"/>
    <m/>
    <n v="2"/>
    <m/>
    <n v="4"/>
    <m/>
    <m/>
    <x v="1"/>
    <x v="0"/>
  </r>
  <r>
    <n v="263"/>
    <x v="0"/>
    <n v="1"/>
    <n v="4"/>
    <n v="2"/>
    <x v="4"/>
    <n v="1"/>
    <x v="0"/>
    <m/>
    <n v="2"/>
    <m/>
    <m/>
    <m/>
    <m/>
    <x v="0"/>
    <x v="0"/>
  </r>
  <r>
    <n v="264"/>
    <x v="0"/>
    <n v="1"/>
    <n v="1"/>
    <n v="2"/>
    <x v="3"/>
    <n v="1"/>
    <x v="0"/>
    <n v="1"/>
    <m/>
    <m/>
    <m/>
    <m/>
    <m/>
    <x v="1"/>
    <x v="0"/>
  </r>
  <r>
    <n v="265"/>
    <x v="0"/>
    <n v="1"/>
    <n v="1"/>
    <n v="2"/>
    <x v="0"/>
    <n v="7"/>
    <x v="0"/>
    <m/>
    <n v="2"/>
    <m/>
    <m/>
    <m/>
    <m/>
    <x v="1"/>
    <x v="0"/>
  </r>
  <r>
    <n v="271"/>
    <x v="0"/>
    <n v="4"/>
    <n v="4"/>
    <n v="6"/>
    <x v="4"/>
    <n v="2"/>
    <x v="1"/>
    <n v="1"/>
    <m/>
    <n v="3"/>
    <n v="4"/>
    <m/>
    <m/>
    <x v="0"/>
    <x v="1"/>
  </r>
  <r>
    <n v="274"/>
    <x v="0"/>
    <n v="4"/>
    <n v="4"/>
    <n v="5"/>
    <x v="4"/>
    <n v="1"/>
    <x v="1"/>
    <n v="1"/>
    <m/>
    <n v="3"/>
    <m/>
    <m/>
    <m/>
    <x v="1"/>
    <x v="0"/>
  </r>
  <r>
    <n v="275"/>
    <x v="0"/>
    <n v="4"/>
    <n v="4"/>
    <n v="3"/>
    <x v="4"/>
    <n v="1"/>
    <x v="0"/>
    <n v="1"/>
    <n v="2"/>
    <m/>
    <n v="4"/>
    <m/>
    <m/>
    <x v="0"/>
    <x v="1"/>
  </r>
  <r>
    <n v="276"/>
    <x v="0"/>
    <n v="4"/>
    <n v="4"/>
    <n v="3"/>
    <x v="4"/>
    <n v="1"/>
    <x v="0"/>
    <n v="1"/>
    <m/>
    <m/>
    <m/>
    <m/>
    <m/>
    <x v="1"/>
    <x v="0"/>
  </r>
  <r>
    <n v="277"/>
    <x v="0"/>
    <n v="3"/>
    <n v="1"/>
    <n v="2"/>
    <x v="3"/>
    <n v="5"/>
    <x v="0"/>
    <m/>
    <n v="2"/>
    <n v="3"/>
    <n v="4"/>
    <m/>
    <m/>
    <x v="1"/>
    <x v="0"/>
  </r>
  <r>
    <n v="278"/>
    <x v="0"/>
    <m/>
    <n v="5"/>
    <n v="7"/>
    <x v="3"/>
    <n v="4"/>
    <x v="0"/>
    <n v="1"/>
    <n v="2"/>
    <m/>
    <m/>
    <m/>
    <m/>
    <x v="0"/>
    <x v="0"/>
  </r>
  <r>
    <n v="279"/>
    <x v="0"/>
    <n v="1"/>
    <n v="3"/>
    <n v="7"/>
    <x v="3"/>
    <n v="4"/>
    <x v="1"/>
    <n v="1"/>
    <m/>
    <n v="3"/>
    <m/>
    <m/>
    <m/>
    <x v="1"/>
    <x v="0"/>
  </r>
  <r>
    <n v="281"/>
    <x v="0"/>
    <n v="1"/>
    <n v="6"/>
    <n v="1"/>
    <x v="2"/>
    <n v="3"/>
    <x v="1"/>
    <m/>
    <m/>
    <m/>
    <m/>
    <n v="5"/>
    <m/>
    <x v="0"/>
    <x v="0"/>
  </r>
  <r>
    <n v="282"/>
    <x v="0"/>
    <m/>
    <n v="3"/>
    <n v="7"/>
    <x v="4"/>
    <n v="2"/>
    <x v="1"/>
    <n v="1"/>
    <n v="2"/>
    <m/>
    <n v="4"/>
    <m/>
    <m/>
    <x v="0"/>
    <x v="0"/>
  </r>
  <r>
    <n v="284"/>
    <x v="0"/>
    <n v="1"/>
    <n v="4"/>
    <n v="7"/>
    <x v="4"/>
    <n v="2"/>
    <x v="1"/>
    <n v="1"/>
    <n v="2"/>
    <n v="3"/>
    <m/>
    <m/>
    <m/>
    <x v="1"/>
    <x v="0"/>
  </r>
  <r>
    <n v="285"/>
    <x v="0"/>
    <m/>
    <n v="6"/>
    <n v="6"/>
    <x v="2"/>
    <n v="2"/>
    <x v="1"/>
    <n v="1"/>
    <n v="2"/>
    <m/>
    <n v="4"/>
    <m/>
    <m/>
    <x v="1"/>
    <x v="0"/>
  </r>
  <r>
    <n v="286"/>
    <x v="0"/>
    <m/>
    <n v="6"/>
    <n v="7"/>
    <x v="2"/>
    <n v="4"/>
    <x v="0"/>
    <m/>
    <n v="2"/>
    <m/>
    <m/>
    <m/>
    <m/>
    <x v="0"/>
    <x v="0"/>
  </r>
  <r>
    <n v="288"/>
    <x v="0"/>
    <n v="4"/>
    <n v="5"/>
    <n v="7"/>
    <x v="2"/>
    <n v="3"/>
    <x v="1"/>
    <m/>
    <m/>
    <m/>
    <n v="4"/>
    <m/>
    <m/>
    <x v="1"/>
    <x v="0"/>
  </r>
  <r>
    <n v="289"/>
    <x v="0"/>
    <n v="1"/>
    <n v="4"/>
    <n v="4"/>
    <x v="3"/>
    <n v="3"/>
    <x v="0"/>
    <m/>
    <n v="2"/>
    <m/>
    <n v="4"/>
    <m/>
    <m/>
    <x v="1"/>
    <x v="0"/>
  </r>
  <r>
    <n v="290"/>
    <x v="0"/>
    <n v="1"/>
    <n v="4"/>
    <n v="7"/>
    <x v="5"/>
    <m/>
    <x v="1"/>
    <m/>
    <m/>
    <m/>
    <m/>
    <m/>
    <m/>
    <x v="2"/>
    <x v="2"/>
  </r>
  <r>
    <n v="295"/>
    <x v="0"/>
    <m/>
    <n v="4"/>
    <n v="7"/>
    <x v="2"/>
    <n v="2"/>
    <x v="1"/>
    <n v="1"/>
    <m/>
    <m/>
    <m/>
    <m/>
    <m/>
    <x v="0"/>
    <x v="0"/>
  </r>
  <r>
    <n v="297"/>
    <x v="0"/>
    <n v="1"/>
    <n v="4"/>
    <n v="7"/>
    <x v="2"/>
    <n v="1"/>
    <x v="1"/>
    <n v="1"/>
    <n v="2"/>
    <n v="3"/>
    <n v="4"/>
    <m/>
    <m/>
    <x v="0"/>
    <x v="0"/>
  </r>
  <r>
    <n v="299"/>
    <x v="0"/>
    <n v="1"/>
    <n v="1"/>
    <n v="2"/>
    <x v="3"/>
    <n v="4"/>
    <x v="0"/>
    <n v="1"/>
    <m/>
    <m/>
    <m/>
    <m/>
    <m/>
    <x v="1"/>
    <x v="0"/>
  </r>
  <r>
    <n v="306"/>
    <x v="0"/>
    <n v="1"/>
    <n v="1"/>
    <n v="2"/>
    <x v="1"/>
    <n v="7"/>
    <x v="0"/>
    <n v="1"/>
    <m/>
    <m/>
    <m/>
    <m/>
    <m/>
    <x v="0"/>
    <x v="0"/>
  </r>
  <r>
    <n v="308"/>
    <x v="0"/>
    <n v="1"/>
    <n v="1"/>
    <n v="1"/>
    <x v="0"/>
    <n v="4"/>
    <x v="0"/>
    <n v="1"/>
    <m/>
    <n v="3"/>
    <m/>
    <m/>
    <m/>
    <x v="1"/>
    <x v="0"/>
  </r>
  <r>
    <n v="309"/>
    <x v="0"/>
    <n v="1"/>
    <n v="1"/>
    <n v="1"/>
    <x v="3"/>
    <n v="2"/>
    <x v="0"/>
    <m/>
    <m/>
    <m/>
    <m/>
    <n v="5"/>
    <m/>
    <x v="1"/>
    <x v="0"/>
  </r>
  <r>
    <n v="310"/>
    <x v="0"/>
    <n v="1"/>
    <n v="1"/>
    <n v="2"/>
    <x v="0"/>
    <n v="2"/>
    <x v="0"/>
    <m/>
    <n v="2"/>
    <m/>
    <m/>
    <m/>
    <m/>
    <x v="1"/>
    <x v="0"/>
  </r>
  <r>
    <n v="312"/>
    <x v="0"/>
    <n v="1"/>
    <n v="1"/>
    <n v="2"/>
    <x v="0"/>
    <n v="7"/>
    <x v="0"/>
    <n v="1"/>
    <m/>
    <m/>
    <m/>
    <m/>
    <m/>
    <x v="0"/>
    <x v="0"/>
  </r>
  <r>
    <n v="313"/>
    <x v="0"/>
    <n v="4"/>
    <n v="1"/>
    <n v="6"/>
    <x v="0"/>
    <n v="7"/>
    <x v="1"/>
    <n v="1"/>
    <m/>
    <m/>
    <n v="4"/>
    <m/>
    <m/>
    <x v="1"/>
    <x v="1"/>
  </r>
  <r>
    <n v="314"/>
    <x v="0"/>
    <m/>
    <n v="2"/>
    <n v="6"/>
    <x v="0"/>
    <n v="5"/>
    <x v="0"/>
    <m/>
    <m/>
    <m/>
    <m/>
    <n v="5"/>
    <m/>
    <x v="1"/>
    <x v="0"/>
  </r>
  <r>
    <n v="260"/>
    <x v="0"/>
    <m/>
    <n v="1"/>
    <n v="2"/>
    <x v="3"/>
    <n v="4"/>
    <x v="0"/>
    <m/>
    <m/>
    <m/>
    <m/>
    <n v="5"/>
    <m/>
    <x v="1"/>
    <x v="0"/>
  </r>
  <r>
    <n v="87"/>
    <x v="0"/>
    <n v="2"/>
    <n v="1"/>
    <n v="7"/>
    <x v="0"/>
    <n v="6"/>
    <x v="1"/>
    <n v="1"/>
    <m/>
    <m/>
    <m/>
    <m/>
    <m/>
    <x v="1"/>
    <x v="0"/>
  </r>
  <r>
    <n v="88"/>
    <x v="0"/>
    <n v="2"/>
    <n v="1"/>
    <n v="3"/>
    <x v="3"/>
    <n v="5"/>
    <x v="0"/>
    <m/>
    <m/>
    <m/>
    <m/>
    <m/>
    <n v="6"/>
    <x v="1"/>
    <x v="1"/>
  </r>
  <r>
    <n v="90"/>
    <x v="0"/>
    <n v="2"/>
    <n v="1"/>
    <n v="3"/>
    <x v="0"/>
    <n v="7"/>
    <x v="1"/>
    <n v="1"/>
    <m/>
    <m/>
    <m/>
    <m/>
    <n v="6"/>
    <x v="1"/>
    <x v="0"/>
  </r>
  <r>
    <n v="92"/>
    <x v="0"/>
    <n v="2"/>
    <n v="1"/>
    <n v="3"/>
    <x v="1"/>
    <n v="7"/>
    <x v="1"/>
    <m/>
    <n v="2"/>
    <n v="3"/>
    <n v="4"/>
    <m/>
    <m/>
    <x v="0"/>
    <x v="0"/>
  </r>
  <r>
    <n v="93"/>
    <x v="0"/>
    <n v="2"/>
    <n v="1"/>
    <n v="5"/>
    <x v="3"/>
    <n v="7"/>
    <x v="1"/>
    <m/>
    <m/>
    <m/>
    <m/>
    <n v="5"/>
    <m/>
    <x v="1"/>
    <x v="0"/>
  </r>
  <r>
    <n v="94"/>
    <x v="0"/>
    <m/>
    <n v="4"/>
    <n v="5"/>
    <x v="3"/>
    <n v="5"/>
    <x v="1"/>
    <m/>
    <n v="2"/>
    <m/>
    <m/>
    <m/>
    <m/>
    <x v="1"/>
    <x v="0"/>
  </r>
  <r>
    <n v="95"/>
    <x v="0"/>
    <n v="2"/>
    <n v="1"/>
    <n v="3"/>
    <x v="3"/>
    <n v="5"/>
    <x v="1"/>
    <m/>
    <n v="2"/>
    <m/>
    <m/>
    <m/>
    <m/>
    <x v="1"/>
    <x v="0"/>
  </r>
  <r>
    <n v="315"/>
    <x v="0"/>
    <n v="2"/>
    <n v="3"/>
    <n v="3"/>
    <x v="1"/>
    <n v="7"/>
    <x v="0"/>
    <m/>
    <n v="2"/>
    <n v="3"/>
    <n v="4"/>
    <m/>
    <m/>
    <x v="1"/>
    <x v="0"/>
  </r>
  <r>
    <n v="97"/>
    <x v="0"/>
    <n v="2"/>
    <n v="1"/>
    <n v="3"/>
    <x v="0"/>
    <n v="7"/>
    <x v="0"/>
    <n v="1"/>
    <m/>
    <m/>
    <m/>
    <n v="5"/>
    <n v="6"/>
    <x v="1"/>
    <x v="0"/>
  </r>
  <r>
    <n v="98"/>
    <x v="0"/>
    <m/>
    <n v="1"/>
    <n v="2"/>
    <x v="0"/>
    <n v="7"/>
    <x v="0"/>
    <n v="1"/>
    <n v="2"/>
    <n v="3"/>
    <m/>
    <m/>
    <m/>
    <x v="1"/>
    <x v="0"/>
  </r>
  <r>
    <n v="99"/>
    <x v="0"/>
    <n v="4"/>
    <n v="1"/>
    <n v="6"/>
    <x v="3"/>
    <n v="5"/>
    <x v="1"/>
    <m/>
    <m/>
    <n v="3"/>
    <m/>
    <m/>
    <n v="6"/>
    <x v="0"/>
    <x v="0"/>
  </r>
  <r>
    <n v="100"/>
    <x v="0"/>
    <n v="2"/>
    <n v="1"/>
    <n v="2"/>
    <x v="0"/>
    <n v="5"/>
    <x v="0"/>
    <m/>
    <m/>
    <m/>
    <m/>
    <m/>
    <n v="6"/>
    <x v="1"/>
    <x v="0"/>
  </r>
  <r>
    <n v="101"/>
    <x v="0"/>
    <n v="3"/>
    <n v="1"/>
    <n v="7"/>
    <x v="0"/>
    <n v="7"/>
    <x v="1"/>
    <n v="1"/>
    <m/>
    <m/>
    <n v="4"/>
    <m/>
    <m/>
    <x v="1"/>
    <x v="0"/>
  </r>
  <r>
    <n v="102"/>
    <x v="0"/>
    <n v="2"/>
    <n v="2"/>
    <n v="3"/>
    <x v="1"/>
    <n v="7"/>
    <x v="1"/>
    <n v="1"/>
    <n v="2"/>
    <m/>
    <m/>
    <m/>
    <m/>
    <x v="1"/>
    <x v="0"/>
  </r>
  <r>
    <n v="103"/>
    <x v="0"/>
    <n v="2"/>
    <n v="1"/>
    <n v="2"/>
    <x v="0"/>
    <n v="7"/>
    <x v="1"/>
    <n v="1"/>
    <m/>
    <n v="3"/>
    <m/>
    <m/>
    <m/>
    <x v="1"/>
    <x v="0"/>
  </r>
  <r>
    <n v="96"/>
    <x v="0"/>
    <n v="2"/>
    <n v="1"/>
    <n v="2"/>
    <x v="2"/>
    <n v="3"/>
    <x v="0"/>
    <m/>
    <m/>
    <m/>
    <m/>
    <m/>
    <m/>
    <x v="1"/>
    <x v="0"/>
  </r>
  <r>
    <n v="105"/>
    <x v="0"/>
    <n v="2"/>
    <n v="1"/>
    <n v="3"/>
    <x v="0"/>
    <n v="7"/>
    <x v="1"/>
    <n v="1"/>
    <m/>
    <m/>
    <m/>
    <m/>
    <m/>
    <x v="1"/>
    <x v="0"/>
  </r>
  <r>
    <n v="106"/>
    <x v="0"/>
    <n v="2"/>
    <n v="1"/>
    <n v="4"/>
    <x v="2"/>
    <n v="3"/>
    <x v="1"/>
    <n v="1"/>
    <m/>
    <m/>
    <m/>
    <m/>
    <m/>
    <x v="1"/>
    <x v="1"/>
  </r>
  <r>
    <n v="107"/>
    <x v="0"/>
    <n v="2"/>
    <n v="1"/>
    <n v="2"/>
    <x v="0"/>
    <n v="6"/>
    <x v="0"/>
    <m/>
    <n v="2"/>
    <m/>
    <m/>
    <m/>
    <m/>
    <x v="1"/>
    <x v="0"/>
  </r>
  <r>
    <n v="108"/>
    <x v="0"/>
    <n v="2"/>
    <n v="1"/>
    <n v="5"/>
    <x v="0"/>
    <n v="6"/>
    <x v="1"/>
    <n v="1"/>
    <m/>
    <m/>
    <n v="4"/>
    <m/>
    <m/>
    <x v="1"/>
    <x v="0"/>
  </r>
  <r>
    <n v="109"/>
    <x v="0"/>
    <n v="2"/>
    <n v="2"/>
    <n v="3"/>
    <x v="1"/>
    <n v="7"/>
    <x v="1"/>
    <n v="1"/>
    <m/>
    <n v="3"/>
    <m/>
    <m/>
    <m/>
    <x v="1"/>
    <x v="0"/>
  </r>
  <r>
    <n v="104"/>
    <x v="0"/>
    <m/>
    <n v="3"/>
    <n v="2"/>
    <x v="0"/>
    <n v="7"/>
    <x v="0"/>
    <m/>
    <n v="2"/>
    <m/>
    <m/>
    <m/>
    <m/>
    <x v="1"/>
    <x v="0"/>
  </r>
  <r>
    <n v="111"/>
    <x v="0"/>
    <n v="2"/>
    <n v="1"/>
    <n v="5"/>
    <x v="3"/>
    <n v="5"/>
    <x v="1"/>
    <n v="1"/>
    <m/>
    <n v="3"/>
    <n v="4"/>
    <m/>
    <m/>
    <x v="0"/>
    <x v="0"/>
  </r>
  <r>
    <n v="316"/>
    <x v="1"/>
    <m/>
    <n v="1"/>
    <n v="3"/>
    <x v="6"/>
    <n v="7"/>
    <x v="0"/>
    <n v="1"/>
    <m/>
    <m/>
    <m/>
    <m/>
    <m/>
    <x v="1"/>
    <x v="1"/>
  </r>
  <r>
    <n v="317"/>
    <x v="1"/>
    <m/>
    <n v="1"/>
    <n v="4"/>
    <x v="1"/>
    <n v="7"/>
    <x v="1"/>
    <n v="1"/>
    <m/>
    <m/>
    <m/>
    <m/>
    <m/>
    <x v="1"/>
    <x v="1"/>
  </r>
  <r>
    <n v="318"/>
    <x v="1"/>
    <m/>
    <n v="1"/>
    <n v="3"/>
    <x v="3"/>
    <n v="2"/>
    <x v="0"/>
    <n v="1"/>
    <m/>
    <m/>
    <m/>
    <m/>
    <m/>
    <x v="1"/>
    <x v="1"/>
  </r>
  <r>
    <n v="319"/>
    <x v="1"/>
    <m/>
    <n v="5"/>
    <n v="3"/>
    <x v="1"/>
    <n v="7"/>
    <x v="0"/>
    <n v="1"/>
    <m/>
    <m/>
    <m/>
    <m/>
    <m/>
    <x v="1"/>
    <x v="1"/>
  </r>
  <r>
    <n v="320"/>
    <x v="1"/>
    <m/>
    <n v="3"/>
    <n v="3"/>
    <x v="7"/>
    <n v="7"/>
    <x v="1"/>
    <n v="1"/>
    <m/>
    <m/>
    <m/>
    <m/>
    <m/>
    <x v="1"/>
    <x v="1"/>
  </r>
  <r>
    <n v="321"/>
    <x v="1"/>
    <m/>
    <n v="1"/>
    <n v="2"/>
    <x v="1"/>
    <n v="7"/>
    <x v="1"/>
    <n v="1"/>
    <m/>
    <m/>
    <m/>
    <m/>
    <m/>
    <x v="1"/>
    <x v="1"/>
  </r>
  <r>
    <n v="322"/>
    <x v="1"/>
    <m/>
    <n v="1"/>
    <n v="2"/>
    <x v="7"/>
    <n v="7"/>
    <x v="0"/>
    <m/>
    <m/>
    <m/>
    <m/>
    <n v="5"/>
    <m/>
    <x v="1"/>
    <x v="0"/>
  </r>
  <r>
    <n v="323"/>
    <x v="1"/>
    <m/>
    <n v="1"/>
    <n v="1"/>
    <x v="1"/>
    <n v="1"/>
    <x v="0"/>
    <n v="1"/>
    <m/>
    <n v="3"/>
    <m/>
    <m/>
    <m/>
    <x v="1"/>
    <x v="1"/>
  </r>
  <r>
    <n v="324"/>
    <x v="1"/>
    <m/>
    <n v="1"/>
    <n v="1"/>
    <x v="6"/>
    <n v="7"/>
    <x v="0"/>
    <m/>
    <n v="2"/>
    <n v="3"/>
    <m/>
    <m/>
    <m/>
    <x v="1"/>
    <x v="0"/>
  </r>
  <r>
    <n v="325"/>
    <x v="1"/>
    <m/>
    <n v="1"/>
    <n v="2"/>
    <x v="6"/>
    <n v="3"/>
    <x v="0"/>
    <m/>
    <m/>
    <n v="3"/>
    <m/>
    <m/>
    <m/>
    <x v="1"/>
    <x v="1"/>
  </r>
  <r>
    <n v="326"/>
    <x v="1"/>
    <m/>
    <n v="1"/>
    <n v="2"/>
    <x v="6"/>
    <n v="7"/>
    <x v="0"/>
    <m/>
    <m/>
    <m/>
    <m/>
    <n v="5"/>
    <m/>
    <x v="0"/>
    <x v="0"/>
  </r>
  <r>
    <n v="327"/>
    <x v="1"/>
    <m/>
    <n v="1"/>
    <n v="1"/>
    <x v="7"/>
    <n v="7"/>
    <x v="0"/>
    <m/>
    <m/>
    <n v="3"/>
    <n v="4"/>
    <m/>
    <m/>
    <x v="0"/>
    <x v="1"/>
  </r>
  <r>
    <n v="328"/>
    <x v="1"/>
    <m/>
    <n v="3"/>
    <n v="3"/>
    <x v="1"/>
    <n v="5"/>
    <x v="1"/>
    <m/>
    <m/>
    <n v="3"/>
    <n v="4"/>
    <m/>
    <m/>
    <x v="1"/>
    <x v="1"/>
  </r>
  <r>
    <n v="329"/>
    <x v="1"/>
    <m/>
    <n v="3"/>
    <n v="2"/>
    <x v="1"/>
    <n v="7"/>
    <x v="1"/>
    <n v="1"/>
    <m/>
    <n v="3"/>
    <n v="4"/>
    <m/>
    <m/>
    <x v="1"/>
    <x v="1"/>
  </r>
  <r>
    <n v="330"/>
    <x v="1"/>
    <m/>
    <n v="1"/>
    <n v="2"/>
    <x v="6"/>
    <n v="7"/>
    <x v="0"/>
    <m/>
    <n v="2"/>
    <m/>
    <n v="4"/>
    <m/>
    <m/>
    <x v="1"/>
    <x v="0"/>
  </r>
  <r>
    <n v="331"/>
    <x v="1"/>
    <m/>
    <n v="3"/>
    <n v="6"/>
    <x v="3"/>
    <n v="4"/>
    <x v="0"/>
    <n v="1"/>
    <n v="2"/>
    <n v="3"/>
    <m/>
    <m/>
    <m/>
    <x v="1"/>
    <x v="0"/>
  </r>
  <r>
    <n v="332"/>
    <x v="1"/>
    <m/>
    <n v="3"/>
    <n v="4"/>
    <x v="1"/>
    <n v="7"/>
    <x v="1"/>
    <n v="1"/>
    <m/>
    <n v="3"/>
    <m/>
    <m/>
    <m/>
    <x v="1"/>
    <x v="1"/>
  </r>
  <r>
    <n v="333"/>
    <x v="1"/>
    <m/>
    <n v="1"/>
    <n v="2"/>
    <x v="0"/>
    <n v="4"/>
    <x v="0"/>
    <m/>
    <n v="2"/>
    <m/>
    <m/>
    <m/>
    <m/>
    <x v="0"/>
    <x v="0"/>
  </r>
  <r>
    <n v="334"/>
    <x v="1"/>
    <m/>
    <n v="1"/>
    <n v="2"/>
    <x v="1"/>
    <n v="7"/>
    <x v="0"/>
    <m/>
    <m/>
    <m/>
    <m/>
    <n v="5"/>
    <m/>
    <x v="1"/>
    <x v="0"/>
  </r>
  <r>
    <n v="335"/>
    <x v="1"/>
    <m/>
    <n v="1"/>
    <n v="3"/>
    <x v="1"/>
    <n v="7"/>
    <x v="1"/>
    <n v="1"/>
    <m/>
    <n v="3"/>
    <m/>
    <m/>
    <m/>
    <x v="1"/>
    <x v="1"/>
  </r>
  <r>
    <n v="336"/>
    <x v="1"/>
    <m/>
    <n v="1"/>
    <n v="3"/>
    <x v="1"/>
    <n v="7"/>
    <x v="1"/>
    <m/>
    <n v="2"/>
    <n v="3"/>
    <n v="4"/>
    <m/>
    <m/>
    <x v="0"/>
    <x v="1"/>
  </r>
  <r>
    <n v="337"/>
    <x v="1"/>
    <m/>
    <n v="1"/>
    <n v="4"/>
    <x v="1"/>
    <m/>
    <x v="1"/>
    <n v="1"/>
    <n v="2"/>
    <m/>
    <n v="4"/>
    <m/>
    <m/>
    <x v="1"/>
    <x v="0"/>
  </r>
  <r>
    <n v="338"/>
    <x v="1"/>
    <m/>
    <n v="1"/>
    <n v="3"/>
    <x v="1"/>
    <n v="7"/>
    <x v="0"/>
    <n v="1"/>
    <n v="2"/>
    <m/>
    <n v="4"/>
    <m/>
    <m/>
    <x v="1"/>
    <x v="0"/>
  </r>
  <r>
    <n v="339"/>
    <x v="1"/>
    <m/>
    <n v="3"/>
    <n v="2"/>
    <x v="0"/>
    <n v="6"/>
    <x v="0"/>
    <n v="1"/>
    <m/>
    <n v="3"/>
    <n v="4"/>
    <m/>
    <m/>
    <x v="1"/>
    <x v="1"/>
  </r>
  <r>
    <n v="340"/>
    <x v="1"/>
    <m/>
    <n v="1"/>
    <n v="3"/>
    <x v="6"/>
    <n v="7"/>
    <x v="1"/>
    <m/>
    <n v="2"/>
    <n v="3"/>
    <m/>
    <m/>
    <m/>
    <x v="1"/>
    <x v="1"/>
  </r>
  <r>
    <n v="341"/>
    <x v="1"/>
    <m/>
    <n v="1"/>
    <n v="4"/>
    <x v="1"/>
    <n v="7"/>
    <x v="1"/>
    <m/>
    <n v="2"/>
    <n v="3"/>
    <m/>
    <m/>
    <m/>
    <x v="1"/>
    <x v="0"/>
  </r>
  <r>
    <n v="342"/>
    <x v="1"/>
    <m/>
    <n v="3"/>
    <n v="5"/>
    <x v="6"/>
    <n v="7"/>
    <x v="1"/>
    <n v="1"/>
    <m/>
    <n v="3"/>
    <n v="4"/>
    <m/>
    <m/>
    <x v="0"/>
    <x v="1"/>
  </r>
  <r>
    <n v="343"/>
    <x v="1"/>
    <m/>
    <n v="1"/>
    <n v="3"/>
    <x v="7"/>
    <n v="7"/>
    <x v="1"/>
    <n v="1"/>
    <n v="2"/>
    <n v="3"/>
    <m/>
    <m/>
    <m/>
    <x v="1"/>
    <x v="1"/>
  </r>
  <r>
    <n v="344"/>
    <x v="1"/>
    <m/>
    <n v="4"/>
    <n v="2"/>
    <x v="1"/>
    <n v="7"/>
    <x v="0"/>
    <m/>
    <n v="2"/>
    <m/>
    <m/>
    <m/>
    <m/>
    <x v="1"/>
    <x v="0"/>
  </r>
  <r>
    <n v="345"/>
    <x v="1"/>
    <m/>
    <n v="1"/>
    <n v="1"/>
    <x v="7"/>
    <n v="7"/>
    <x v="0"/>
    <m/>
    <n v="2"/>
    <m/>
    <m/>
    <m/>
    <m/>
    <x v="1"/>
    <x v="1"/>
  </r>
  <r>
    <n v="346"/>
    <x v="1"/>
    <m/>
    <n v="1"/>
    <n v="4"/>
    <x v="3"/>
    <n v="3"/>
    <x v="1"/>
    <n v="1"/>
    <n v="2"/>
    <n v="3"/>
    <m/>
    <m/>
    <m/>
    <x v="0"/>
    <x v="0"/>
  </r>
  <r>
    <n v="347"/>
    <x v="1"/>
    <m/>
    <n v="1"/>
    <n v="4"/>
    <x v="7"/>
    <n v="7"/>
    <x v="1"/>
    <n v="1"/>
    <n v="2"/>
    <n v="3"/>
    <m/>
    <m/>
    <m/>
    <x v="1"/>
    <x v="0"/>
  </r>
  <r>
    <n v="348"/>
    <x v="1"/>
    <m/>
    <n v="1"/>
    <n v="2"/>
    <x v="6"/>
    <n v="7"/>
    <x v="0"/>
    <n v="1"/>
    <m/>
    <m/>
    <m/>
    <m/>
    <m/>
    <x v="1"/>
    <x v="1"/>
  </r>
  <r>
    <n v="349"/>
    <x v="1"/>
    <m/>
    <n v="1"/>
    <m/>
    <x v="1"/>
    <n v="7"/>
    <x v="1"/>
    <n v="1"/>
    <n v="2"/>
    <n v="3"/>
    <n v="4"/>
    <m/>
    <m/>
    <x v="0"/>
    <x v="0"/>
  </r>
  <r>
    <n v="350"/>
    <x v="1"/>
    <m/>
    <n v="1"/>
    <n v="2"/>
    <x v="1"/>
    <n v="7"/>
    <x v="0"/>
    <n v="1"/>
    <n v="2"/>
    <n v="3"/>
    <n v="4"/>
    <m/>
    <m/>
    <x v="1"/>
    <x v="0"/>
  </r>
  <r>
    <n v="351"/>
    <x v="1"/>
    <m/>
    <n v="1"/>
    <n v="2"/>
    <x v="0"/>
    <n v="7"/>
    <x v="0"/>
    <m/>
    <n v="2"/>
    <m/>
    <m/>
    <m/>
    <m/>
    <x v="0"/>
    <x v="0"/>
  </r>
  <r>
    <n v="352"/>
    <x v="1"/>
    <m/>
    <n v="1"/>
    <n v="2"/>
    <x v="1"/>
    <n v="5"/>
    <x v="0"/>
    <m/>
    <m/>
    <m/>
    <m/>
    <n v="5"/>
    <m/>
    <x v="1"/>
    <x v="0"/>
  </r>
  <r>
    <n v="353"/>
    <x v="1"/>
    <m/>
    <n v="1"/>
    <n v="2"/>
    <x v="1"/>
    <n v="6"/>
    <x v="0"/>
    <m/>
    <m/>
    <m/>
    <m/>
    <n v="5"/>
    <m/>
    <x v="1"/>
    <x v="1"/>
  </r>
  <r>
    <n v="354"/>
    <x v="1"/>
    <m/>
    <n v="1"/>
    <n v="2"/>
    <x v="1"/>
    <n v="7"/>
    <x v="0"/>
    <n v="1"/>
    <n v="2"/>
    <n v="3"/>
    <n v="4"/>
    <m/>
    <m/>
    <x v="1"/>
    <x v="0"/>
  </r>
  <r>
    <n v="355"/>
    <x v="1"/>
    <m/>
    <n v="1"/>
    <n v="2"/>
    <x v="3"/>
    <n v="5"/>
    <x v="0"/>
    <n v="1"/>
    <n v="2"/>
    <n v="3"/>
    <n v="4"/>
    <m/>
    <m/>
    <x v="1"/>
    <x v="0"/>
  </r>
  <r>
    <n v="356"/>
    <x v="1"/>
    <m/>
    <n v="3"/>
    <n v="3"/>
    <x v="3"/>
    <n v="2"/>
    <x v="0"/>
    <n v="1"/>
    <n v="2"/>
    <n v="3"/>
    <n v="4"/>
    <m/>
    <m/>
    <x v="1"/>
    <x v="0"/>
  </r>
  <r>
    <n v="357"/>
    <x v="1"/>
    <m/>
    <n v="1"/>
    <n v="2"/>
    <x v="3"/>
    <n v="3"/>
    <x v="0"/>
    <n v="1"/>
    <m/>
    <n v="3"/>
    <m/>
    <m/>
    <m/>
    <x v="1"/>
    <x v="0"/>
  </r>
  <r>
    <n v="358"/>
    <x v="1"/>
    <m/>
    <n v="1"/>
    <n v="3"/>
    <x v="7"/>
    <n v="7"/>
    <x v="0"/>
    <n v="1"/>
    <n v="2"/>
    <m/>
    <m/>
    <m/>
    <m/>
    <x v="1"/>
    <x v="1"/>
  </r>
  <r>
    <n v="359"/>
    <x v="1"/>
    <m/>
    <n v="1"/>
    <n v="2"/>
    <x v="7"/>
    <n v="7"/>
    <x v="0"/>
    <m/>
    <m/>
    <m/>
    <m/>
    <n v="5"/>
    <m/>
    <x v="0"/>
    <x v="1"/>
  </r>
  <r>
    <n v="360"/>
    <x v="1"/>
    <m/>
    <n v="1"/>
    <n v="5"/>
    <x v="3"/>
    <n v="5"/>
    <x v="1"/>
    <m/>
    <m/>
    <m/>
    <m/>
    <n v="5"/>
    <m/>
    <x v="0"/>
    <x v="1"/>
  </r>
  <r>
    <n v="361"/>
    <x v="1"/>
    <m/>
    <n v="1"/>
    <n v="2"/>
    <x v="6"/>
    <n v="7"/>
    <x v="1"/>
    <m/>
    <n v="2"/>
    <m/>
    <m/>
    <m/>
    <m/>
    <x v="1"/>
    <x v="1"/>
  </r>
  <r>
    <n v="362"/>
    <x v="1"/>
    <m/>
    <n v="1"/>
    <n v="2"/>
    <x v="7"/>
    <n v="7"/>
    <x v="0"/>
    <m/>
    <m/>
    <m/>
    <m/>
    <n v="5"/>
    <m/>
    <x v="1"/>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
  <r>
    <n v="7"/>
    <n v="1"/>
    <x v="0"/>
    <n v="4"/>
    <n v="6"/>
    <n v="2"/>
    <x v="0"/>
    <s v="mètre"/>
    <n v="2000"/>
    <s v="mètres"/>
    <n v="15000"/>
    <m/>
    <m/>
    <m/>
    <m/>
  </r>
  <r>
    <n v="9"/>
    <n v="1"/>
    <x v="1"/>
    <n v="5"/>
    <n v="7"/>
    <n v="2"/>
    <x v="1"/>
    <s v="unité"/>
    <n v="2"/>
    <s v="?"/>
    <n v="10"/>
    <s v="?"/>
    <n v="10"/>
    <s v="?"/>
    <n v="2"/>
  </r>
  <r>
    <n v="16"/>
    <n v="3"/>
    <x v="1"/>
    <n v="4"/>
    <n v="7"/>
    <n v="2"/>
    <x v="2"/>
    <s v="unité"/>
    <n v="1.5"/>
    <m/>
    <m/>
    <m/>
    <m/>
    <m/>
    <m/>
  </r>
  <r>
    <n v="20"/>
    <n v="1"/>
    <x v="1"/>
    <n v="2"/>
    <n v="4"/>
    <n v="2"/>
    <x v="3"/>
    <s v="leures"/>
    <n v="50"/>
    <s v="?"/>
    <n v="200"/>
    <s v="?"/>
    <n v="150"/>
    <s v="?"/>
    <n v="50"/>
  </r>
  <r>
    <n v="27"/>
    <n v="1"/>
    <x v="1"/>
    <n v="3"/>
    <n v="3"/>
    <n v="2"/>
    <x v="3"/>
    <m/>
    <m/>
    <m/>
    <m/>
    <m/>
    <m/>
    <m/>
    <m/>
  </r>
  <r>
    <n v="28"/>
    <n v="3"/>
    <x v="0"/>
    <n v="1"/>
    <n v="3"/>
    <n v="2"/>
    <x v="1"/>
    <s v="mètre"/>
    <n v="1000"/>
    <s v="mètres"/>
    <n v="50000"/>
    <m/>
    <m/>
    <m/>
    <m/>
  </r>
  <r>
    <n v="34"/>
    <n v="1"/>
    <x v="2"/>
    <n v="3"/>
    <n v="4"/>
    <n v="1"/>
    <x v="4"/>
    <m/>
    <n v="0"/>
    <s v="?"/>
    <n v="16"/>
    <s v="?"/>
    <n v="8"/>
    <m/>
    <m/>
  </r>
  <r>
    <n v="36"/>
    <n v="1"/>
    <x v="3"/>
    <n v="2"/>
    <n v="3"/>
    <n v="2"/>
    <x v="1"/>
    <m/>
    <n v="0"/>
    <m/>
    <m/>
    <m/>
    <m/>
    <m/>
    <m/>
  </r>
  <r>
    <n v="37"/>
    <n v="1"/>
    <x v="1"/>
    <n v="3"/>
    <n v="2"/>
    <n v="2"/>
    <x v="5"/>
    <s v="mètre"/>
    <n v="20"/>
    <m/>
    <m/>
    <m/>
    <m/>
    <m/>
    <m/>
  </r>
  <r>
    <n v="38"/>
    <n v="1"/>
    <x v="0"/>
    <n v="4"/>
    <n v="3"/>
    <n v="2"/>
    <x v="1"/>
    <s v="mètre"/>
    <n v="500"/>
    <s v="mètres"/>
    <n v="20000"/>
    <s v="mètres"/>
    <n v="12000"/>
    <s v="mètres"/>
    <n v="500"/>
  </r>
  <r>
    <n v="60"/>
    <n v="1"/>
    <x v="0"/>
    <n v="3"/>
    <n v="6"/>
    <n v="2"/>
    <x v="6"/>
    <s v="unité"/>
    <n v="2"/>
    <s v="?"/>
    <n v="150"/>
    <s v="?"/>
    <n v="100"/>
    <s v="?"/>
    <n v="250"/>
  </r>
  <r>
    <n v="63"/>
    <n v="1"/>
    <x v="1"/>
    <n v="2"/>
    <n v="3"/>
    <n v="2"/>
    <x v="7"/>
    <s v="unité"/>
    <n v="2.5"/>
    <m/>
    <m/>
    <m/>
    <m/>
    <m/>
    <m/>
  </r>
  <r>
    <n v="68"/>
    <n v="3"/>
    <x v="0"/>
    <n v="4"/>
    <n v="7"/>
    <n v="2"/>
    <x v="1"/>
    <s v="mètre"/>
    <n v="300"/>
    <m/>
    <m/>
    <m/>
    <m/>
    <m/>
    <m/>
  </r>
  <r>
    <n v="70"/>
    <n v="3"/>
    <x v="0"/>
    <n v="3"/>
    <n v="1"/>
    <n v="1"/>
    <x v="8"/>
    <m/>
    <n v="0"/>
    <m/>
    <m/>
    <m/>
    <m/>
    <m/>
    <m/>
  </r>
  <r>
    <n v="74"/>
    <n v="3"/>
    <x v="0"/>
    <n v="3"/>
    <n v="5"/>
    <n v="1"/>
    <x v="9"/>
    <m/>
    <n v="0"/>
    <m/>
    <m/>
    <m/>
    <m/>
    <m/>
    <m/>
  </r>
  <r>
    <n v="78"/>
    <n v="1"/>
    <x v="1"/>
    <n v="2"/>
    <n v="4"/>
    <n v="2"/>
    <x v="1"/>
    <s v="mètre"/>
    <n v="50"/>
    <s v="mètres"/>
    <n v="10000"/>
    <s v="mètres"/>
    <n v="10000"/>
    <s v="mètres"/>
    <n v="100"/>
  </r>
  <r>
    <n v="80"/>
    <n v="1"/>
    <x v="1"/>
    <n v="3"/>
    <n v="4"/>
    <n v="2"/>
    <x v="5"/>
    <s v="mètre"/>
    <n v="1500"/>
    <m/>
    <m/>
    <m/>
    <m/>
    <m/>
    <m/>
  </r>
  <r>
    <n v="110"/>
    <n v="1"/>
    <x v="4"/>
    <n v="3"/>
    <n v="5"/>
    <n v="2"/>
    <x v="10"/>
    <s v="unité"/>
    <n v="750"/>
    <s v="unité"/>
    <n v="500"/>
    <s v="unité"/>
    <n v="100"/>
    <m/>
    <m/>
  </r>
  <r>
    <n v="97"/>
    <n v="1"/>
    <x v="0"/>
    <n v="3"/>
    <n v="3"/>
    <n v="2"/>
    <x v="7"/>
    <s v="mètre"/>
    <n v="2000"/>
    <s v="caisses"/>
    <n v="30"/>
    <s v="caisses"/>
    <n v="25"/>
    <s v="caisses"/>
    <n v="5"/>
  </r>
  <r>
    <n v="104"/>
    <n v="7"/>
    <x v="4"/>
    <n v="5"/>
    <n v="7"/>
    <n v="2"/>
    <x v="11"/>
    <s v="unité"/>
    <n v="1.5"/>
    <m/>
    <m/>
    <m/>
    <m/>
    <m/>
    <m/>
  </r>
  <r>
    <n v="114"/>
    <n v="1"/>
    <x v="1"/>
    <n v="1"/>
    <n v="3"/>
    <n v="2"/>
    <x v="0"/>
    <m/>
    <m/>
    <m/>
    <m/>
    <m/>
    <m/>
    <m/>
    <m/>
  </r>
  <r>
    <n v="120"/>
    <n v="4"/>
    <x v="0"/>
    <n v="2"/>
    <n v="2"/>
    <n v="1"/>
    <x v="12"/>
    <m/>
    <n v="0"/>
    <m/>
    <m/>
    <m/>
    <m/>
    <m/>
    <m/>
  </r>
  <r>
    <n v="122"/>
    <n v="1"/>
    <x v="1"/>
    <n v="4"/>
    <n v="7"/>
    <n v="2"/>
    <x v="7"/>
    <s v="unité"/>
    <n v="50"/>
    <m/>
    <m/>
    <m/>
    <m/>
    <m/>
    <m/>
  </r>
  <r>
    <n v="128"/>
    <n v="3"/>
    <x v="1"/>
    <n v="2"/>
    <n v="3"/>
    <n v="2"/>
    <x v="1"/>
    <m/>
    <n v="0"/>
    <m/>
    <m/>
    <m/>
    <m/>
    <m/>
    <m/>
  </r>
  <r>
    <n v="135"/>
    <n v="3"/>
    <x v="5"/>
    <n v="4"/>
    <n v="7"/>
    <n v="1"/>
    <x v="9"/>
    <m/>
    <n v="0"/>
    <s v="kilogrammes"/>
    <n v="500"/>
    <m/>
    <m/>
    <m/>
    <m/>
  </r>
  <r>
    <n v="136"/>
    <n v="1"/>
    <x v="0"/>
    <n v="2"/>
    <n v="3"/>
    <n v="2"/>
    <x v="1"/>
    <s v="mètre"/>
    <n v="2000"/>
    <s v="mètres"/>
    <n v="5000"/>
    <s v="mètres"/>
    <n v="2000"/>
    <s v="mètres"/>
    <n v="5000"/>
  </r>
  <r>
    <n v="138"/>
    <n v="1"/>
    <x v="1"/>
    <n v="4"/>
    <n v="3"/>
    <n v="2"/>
    <x v="1"/>
    <m/>
    <n v="0"/>
    <m/>
    <m/>
    <m/>
    <m/>
    <m/>
    <m/>
  </r>
  <r>
    <n v="141"/>
    <n v="1"/>
    <x v="0"/>
    <n v="3"/>
    <n v="3"/>
    <n v="2"/>
    <x v="7"/>
    <m/>
    <m/>
    <m/>
    <m/>
    <m/>
    <m/>
    <m/>
    <m/>
  </r>
  <r>
    <n v="142"/>
    <n v="1"/>
    <x v="1"/>
    <n v="4"/>
    <n v="7"/>
    <n v="2"/>
    <x v="11"/>
    <m/>
    <n v="0"/>
    <m/>
    <m/>
    <s v="mètres"/>
    <n v="50000"/>
    <m/>
    <m/>
  </r>
  <r>
    <n v="143"/>
    <n v="1"/>
    <x v="4"/>
    <n v="4"/>
    <n v="7"/>
    <n v="1"/>
    <x v="9"/>
    <m/>
    <n v="0"/>
    <s v="m3"/>
    <n v="4"/>
    <s v="m3"/>
    <n v="2"/>
    <m/>
    <m/>
  </r>
  <r>
    <n v="145"/>
    <n v="3"/>
    <x v="0"/>
    <n v="2"/>
    <n v="2"/>
    <n v="2"/>
    <x v="6"/>
    <s v="mètre"/>
    <n v="1000"/>
    <s v="?"/>
    <n v="150"/>
    <s v="?"/>
    <n v="25"/>
    <s v="?"/>
    <n v="20"/>
  </r>
  <r>
    <n v="164"/>
    <n v="1"/>
    <x v="6"/>
    <n v="3"/>
    <n v="6"/>
    <n v="1"/>
    <x v="13"/>
    <m/>
    <n v="0"/>
    <m/>
    <m/>
    <m/>
    <m/>
    <m/>
    <m/>
  </r>
  <r>
    <n v="69"/>
    <n v="2"/>
    <x v="1"/>
    <n v="3"/>
    <n v="5"/>
    <n v="2"/>
    <x v="1"/>
    <m/>
    <n v="0"/>
    <m/>
    <m/>
    <m/>
    <m/>
    <m/>
    <m/>
  </r>
  <r>
    <n v="81"/>
    <n v="1"/>
    <x v="0"/>
    <n v="4"/>
    <n v="7"/>
    <n v="2"/>
    <x v="10"/>
    <s v="unité"/>
    <n v="70"/>
    <s v="unité"/>
    <n v="10"/>
    <s v="unité"/>
    <n v="10"/>
    <s v="unité"/>
    <n v="10"/>
  </r>
  <r>
    <n v="183"/>
    <n v="1"/>
    <x v="1"/>
    <n v="4"/>
    <n v="6"/>
    <n v="2"/>
    <x v="14"/>
    <m/>
    <n v="0"/>
    <m/>
    <m/>
    <m/>
    <m/>
    <m/>
    <m/>
  </r>
  <r>
    <n v="185"/>
    <n v="1"/>
    <x v="1"/>
    <n v="3"/>
    <n v="5"/>
    <n v="2"/>
    <x v="7"/>
    <s v="mètre"/>
    <n v="15000"/>
    <s v="?"/>
    <n v="100"/>
    <s v="mètres"/>
    <n v="3000"/>
    <m/>
    <m/>
  </r>
  <r>
    <n v="209"/>
    <n v="1"/>
    <x v="1"/>
    <n v="4"/>
    <n v="7"/>
    <n v="2"/>
    <x v="0"/>
    <m/>
    <m/>
    <m/>
    <m/>
    <m/>
    <m/>
    <m/>
    <m/>
  </r>
  <r>
    <n v="174"/>
    <n v="1"/>
    <x v="1"/>
    <n v="3"/>
    <n v="3"/>
    <n v="2"/>
    <x v="10"/>
    <s v="unité"/>
    <n v="75"/>
    <m/>
    <m/>
    <m/>
    <m/>
    <m/>
    <m/>
  </r>
  <r>
    <n v="216"/>
    <n v="7"/>
    <x v="3"/>
    <n v="5"/>
    <n v="7"/>
    <n v="2"/>
    <x v="15"/>
    <m/>
    <m/>
    <m/>
    <m/>
    <m/>
    <m/>
    <m/>
    <m/>
  </r>
  <r>
    <n v="244"/>
    <n v="1"/>
    <x v="0"/>
    <n v="3"/>
    <n v="4"/>
    <n v="1"/>
    <x v="4"/>
    <m/>
    <n v="0"/>
    <s v="?"/>
    <n v="1500"/>
    <s v="?"/>
    <n v="2000"/>
    <m/>
    <m/>
  </r>
  <r>
    <n v="245"/>
    <n v="1"/>
    <x v="0"/>
    <m/>
    <m/>
    <n v="2"/>
    <x v="1"/>
    <s v="mètre"/>
    <n v="1500"/>
    <m/>
    <m/>
    <m/>
    <m/>
    <m/>
    <m/>
  </r>
  <r>
    <n v="178"/>
    <n v="1"/>
    <x v="1"/>
    <n v="3"/>
    <n v="5"/>
    <n v="2"/>
    <x v="10"/>
    <s v="unité"/>
    <n v="15"/>
    <m/>
    <m/>
    <m/>
    <m/>
    <m/>
    <m/>
  </r>
  <r>
    <n v="247"/>
    <n v="1"/>
    <x v="4"/>
    <n v="4"/>
    <n v="7"/>
    <n v="1"/>
    <x v="9"/>
    <m/>
    <n v="0"/>
    <m/>
    <m/>
    <m/>
    <m/>
    <m/>
    <m/>
  </r>
  <r>
    <n v="248"/>
    <n v="1"/>
    <x v="4"/>
    <n v="4"/>
    <n v="7"/>
    <n v="2"/>
    <x v="1"/>
    <m/>
    <n v="0"/>
    <s v="mètres"/>
    <n v="25000"/>
    <m/>
    <m/>
    <m/>
    <m/>
  </r>
  <r>
    <n v="211"/>
    <n v="4"/>
    <x v="4"/>
    <m/>
    <m/>
    <n v="2"/>
    <x v="10"/>
    <s v="unité"/>
    <n v="225"/>
    <m/>
    <m/>
    <m/>
    <m/>
    <m/>
    <m/>
  </r>
  <r>
    <n v="246"/>
    <n v="2"/>
    <x v="1"/>
    <n v="4"/>
    <n v="7"/>
    <n v="2"/>
    <x v="10"/>
    <s v="unité"/>
    <n v="60"/>
    <m/>
    <m/>
    <m/>
    <m/>
    <s v="unité"/>
    <n v="60"/>
  </r>
  <r>
    <n v="251"/>
    <n v="3"/>
    <x v="0"/>
    <n v="2"/>
    <n v="3"/>
    <n v="2"/>
    <x v="10"/>
    <s v="unité"/>
    <n v="5"/>
    <s v="unité"/>
    <n v="200"/>
    <s v="unité"/>
    <n v="200"/>
    <m/>
    <m/>
  </r>
  <r>
    <n v="253"/>
    <n v="1"/>
    <x v="1"/>
    <n v="3"/>
    <n v="6"/>
    <n v="2"/>
    <x v="10"/>
    <m/>
    <m/>
    <m/>
    <m/>
    <m/>
    <m/>
    <m/>
    <m/>
  </r>
  <r>
    <n v="259"/>
    <n v="2"/>
    <x v="0"/>
    <n v="5"/>
    <n v="7"/>
    <n v="2"/>
    <x v="1"/>
    <s v="mètre"/>
    <n v="1000"/>
    <m/>
    <m/>
    <m/>
    <m/>
    <m/>
    <m/>
  </r>
  <r>
    <n v="255"/>
    <n v="1"/>
    <x v="0"/>
    <n v="2"/>
    <n v="2"/>
    <n v="2"/>
    <x v="10"/>
    <s v="unité"/>
    <n v="150"/>
    <m/>
    <m/>
    <m/>
    <m/>
    <s v="unité"/>
    <n v="20"/>
  </r>
  <r>
    <n v="262"/>
    <n v="1"/>
    <x v="0"/>
    <n v="1"/>
    <n v="2"/>
    <n v="2"/>
    <x v="5"/>
    <s v="mètre"/>
    <n v="0"/>
    <s v="mètres"/>
    <n v="15000"/>
    <s v="mètres"/>
    <n v="15000"/>
    <m/>
    <n v="0"/>
  </r>
  <r>
    <n v="263"/>
    <n v="4"/>
    <x v="1"/>
    <n v="1"/>
    <n v="1"/>
    <n v="2"/>
    <x v="15"/>
    <s v="mètre"/>
    <n v="20"/>
    <s v="mètres"/>
    <n v="15000"/>
    <s v="mètres"/>
    <n v="15000"/>
    <m/>
    <n v="0"/>
  </r>
  <r>
    <n v="264"/>
    <n v="1"/>
    <x v="1"/>
    <n v="3"/>
    <n v="1"/>
    <n v="2"/>
    <x v="5"/>
    <s v="mètre"/>
    <n v="3"/>
    <m/>
    <m/>
    <m/>
    <m/>
    <m/>
    <m/>
  </r>
  <r>
    <n v="265"/>
    <n v="1"/>
    <x v="1"/>
    <n v="4"/>
    <n v="7"/>
    <n v="2"/>
    <x v="0"/>
    <s v="mètre"/>
    <n v="1000"/>
    <m/>
    <m/>
    <m/>
    <m/>
    <m/>
    <m/>
  </r>
  <r>
    <n v="271"/>
    <n v="4"/>
    <x v="2"/>
    <n v="1"/>
    <n v="2"/>
    <n v="1"/>
    <x v="16"/>
    <m/>
    <n v="0"/>
    <m/>
    <m/>
    <m/>
    <m/>
    <m/>
    <m/>
  </r>
  <r>
    <n v="274"/>
    <n v="4"/>
    <x v="6"/>
    <n v="1"/>
    <n v="1"/>
    <n v="1"/>
    <x v="9"/>
    <s v="unité"/>
    <n v="3"/>
    <s v="kilogrammes"/>
    <n v="500"/>
    <s v="kilogrammes"/>
    <n v="200"/>
    <s v="kilogrammes"/>
    <n v="250"/>
  </r>
  <r>
    <n v="275"/>
    <n v="4"/>
    <x v="0"/>
    <n v="1"/>
    <n v="1"/>
    <n v="2"/>
    <x v="7"/>
    <m/>
    <n v="0"/>
    <m/>
    <m/>
    <m/>
    <m/>
    <m/>
    <n v="0"/>
  </r>
  <r>
    <n v="276"/>
    <n v="4"/>
    <x v="0"/>
    <n v="1"/>
    <n v="1"/>
    <n v="2"/>
    <x v="1"/>
    <s v="mètre"/>
    <n v="2000"/>
    <m/>
    <m/>
    <m/>
    <m/>
    <m/>
    <m/>
  </r>
  <r>
    <n v="277"/>
    <n v="1"/>
    <x v="1"/>
    <n v="3"/>
    <n v="5"/>
    <n v="2"/>
    <x v="3"/>
    <s v="mètre"/>
    <n v="1000"/>
    <s v="?"/>
    <n v="50"/>
    <s v="?"/>
    <n v="5"/>
    <s v="?"/>
    <n v="30"/>
  </r>
  <r>
    <n v="278"/>
    <n v="5"/>
    <x v="5"/>
    <n v="3"/>
    <n v="4"/>
    <n v="2"/>
    <x v="6"/>
    <s v="kilogramme"/>
    <n v="1000"/>
    <m/>
    <m/>
    <m/>
    <m/>
    <m/>
    <m/>
  </r>
  <r>
    <n v="279"/>
    <n v="3"/>
    <x v="5"/>
    <n v="3"/>
    <n v="4"/>
    <n v="1"/>
    <x v="17"/>
    <m/>
    <n v="0"/>
    <m/>
    <m/>
    <m/>
    <m/>
    <m/>
    <m/>
  </r>
  <r>
    <n v="281"/>
    <n v="6"/>
    <x v="3"/>
    <n v="2"/>
    <n v="3"/>
    <n v="1"/>
    <x v="18"/>
    <m/>
    <n v="0"/>
    <m/>
    <m/>
    <m/>
    <m/>
    <m/>
    <n v="0"/>
  </r>
  <r>
    <n v="282"/>
    <n v="3"/>
    <x v="5"/>
    <n v="1"/>
    <n v="2"/>
    <n v="1"/>
    <x v="12"/>
    <m/>
    <n v="0"/>
    <s v="?"/>
    <n v="1"/>
    <m/>
    <m/>
    <m/>
    <n v="0"/>
  </r>
  <r>
    <n v="284"/>
    <n v="4"/>
    <x v="5"/>
    <n v="1"/>
    <n v="2"/>
    <n v="1"/>
    <x v="12"/>
    <m/>
    <n v="0"/>
    <s v="tonnes"/>
    <n v="40"/>
    <m/>
    <m/>
    <m/>
    <m/>
  </r>
  <r>
    <n v="285"/>
    <n v="6"/>
    <x v="2"/>
    <n v="2"/>
    <n v="2"/>
    <n v="1"/>
    <x v="9"/>
    <m/>
    <n v="0"/>
    <m/>
    <m/>
    <m/>
    <m/>
    <m/>
    <m/>
  </r>
  <r>
    <n v="286"/>
    <n v="6"/>
    <x v="5"/>
    <n v="2"/>
    <n v="4"/>
    <n v="2"/>
    <x v="7"/>
    <m/>
    <m/>
    <m/>
    <m/>
    <m/>
    <m/>
    <m/>
    <m/>
  </r>
  <r>
    <n v="288"/>
    <n v="5"/>
    <x v="5"/>
    <n v="2"/>
    <n v="3"/>
    <n v="1"/>
    <x v="12"/>
    <m/>
    <n v="0"/>
    <s v="tonnes"/>
    <n v="120"/>
    <m/>
    <m/>
    <m/>
    <n v="0"/>
  </r>
  <r>
    <n v="289"/>
    <n v="4"/>
    <x v="4"/>
    <n v="3"/>
    <n v="3"/>
    <n v="2"/>
    <x v="0"/>
    <s v="mètre"/>
    <n v="4000"/>
    <s v="mètres"/>
    <n v="50000"/>
    <m/>
    <m/>
    <m/>
    <n v="5000"/>
  </r>
  <r>
    <n v="290"/>
    <n v="4"/>
    <x v="5"/>
    <m/>
    <m/>
    <n v="1"/>
    <x v="19"/>
    <m/>
    <n v="0"/>
    <m/>
    <m/>
    <m/>
    <m/>
    <m/>
    <m/>
  </r>
  <r>
    <n v="295"/>
    <n v="4"/>
    <x v="5"/>
    <n v="2"/>
    <n v="2"/>
    <n v="1"/>
    <x v="20"/>
    <s v="mètre"/>
    <n v="250"/>
    <m/>
    <m/>
    <m/>
    <m/>
    <m/>
    <m/>
  </r>
  <r>
    <n v="297"/>
    <n v="4"/>
    <x v="5"/>
    <n v="2"/>
    <n v="1"/>
    <n v="1"/>
    <x v="12"/>
    <m/>
    <m/>
    <m/>
    <m/>
    <m/>
    <m/>
    <m/>
    <m/>
  </r>
  <r>
    <n v="299"/>
    <n v="1"/>
    <x v="1"/>
    <n v="3"/>
    <n v="4"/>
    <n v="2"/>
    <x v="3"/>
    <s v="mètre"/>
    <n v="100"/>
    <s v="?"/>
    <n v="100"/>
    <s v="?"/>
    <n v="70"/>
    <s v="?"/>
    <n v="80"/>
  </r>
  <r>
    <n v="306"/>
    <n v="1"/>
    <x v="1"/>
    <n v="5"/>
    <n v="7"/>
    <n v="2"/>
    <x v="0"/>
    <m/>
    <m/>
    <s v="?"/>
    <n v="300"/>
    <m/>
    <m/>
    <m/>
    <n v="0"/>
  </r>
  <r>
    <n v="308"/>
    <n v="1"/>
    <x v="3"/>
    <n v="4"/>
    <n v="4"/>
    <n v="2"/>
    <x v="0"/>
    <s v="mètre"/>
    <n v="10"/>
    <m/>
    <m/>
    <m/>
    <m/>
    <m/>
    <m/>
  </r>
  <r>
    <n v="309"/>
    <n v="1"/>
    <x v="3"/>
    <n v="3"/>
    <n v="2"/>
    <n v="2"/>
    <x v="15"/>
    <m/>
    <n v="0"/>
    <m/>
    <m/>
    <m/>
    <m/>
    <m/>
    <m/>
  </r>
  <r>
    <n v="310"/>
    <n v="1"/>
    <x v="1"/>
    <n v="4"/>
    <n v="2"/>
    <n v="2"/>
    <x v="1"/>
    <s v="mètre"/>
    <n v="400"/>
    <m/>
    <m/>
    <m/>
    <m/>
    <m/>
    <m/>
  </r>
  <r>
    <n v="312"/>
    <n v="1"/>
    <x v="1"/>
    <n v="4"/>
    <n v="7"/>
    <n v="2"/>
    <x v="5"/>
    <m/>
    <n v="0"/>
    <s v="?"/>
    <s v="10 a 15 "/>
    <s v="?"/>
    <n v="5"/>
    <s v="unité"/>
    <n v="10"/>
  </r>
  <r>
    <n v="313"/>
    <n v="1"/>
    <x v="2"/>
    <n v="4"/>
    <n v="7"/>
    <n v="1"/>
    <x v="9"/>
    <m/>
    <n v="0"/>
    <m/>
    <m/>
    <m/>
    <m/>
    <m/>
    <m/>
  </r>
  <r>
    <n v="314"/>
    <n v="2"/>
    <x v="2"/>
    <n v="4"/>
    <n v="5"/>
    <n v="2"/>
    <x v="6"/>
    <s v="mètre"/>
    <n v="5000"/>
    <m/>
    <m/>
    <m/>
    <m/>
    <m/>
    <m/>
  </r>
  <r>
    <n v="260"/>
    <n v="1"/>
    <x v="1"/>
    <n v="3"/>
    <n v="4"/>
    <n v="2"/>
    <x v="10"/>
    <s v="unité"/>
    <n v="20"/>
    <s v="unité"/>
    <n v="100"/>
    <s v="unité"/>
    <n v="80"/>
    <s v="unité"/>
    <n v="15"/>
  </r>
  <r>
    <n v="87"/>
    <n v="1"/>
    <x v="5"/>
    <n v="4"/>
    <n v="6"/>
    <n v="1"/>
    <x v="21"/>
    <m/>
    <m/>
    <s v="kilogrammes"/>
    <n v="6250"/>
    <m/>
    <m/>
    <m/>
    <m/>
  </r>
  <r>
    <n v="88"/>
    <n v="1"/>
    <x v="0"/>
    <n v="3"/>
    <n v="5"/>
    <n v="2"/>
    <x v="1"/>
    <s v="mètre"/>
    <n v="2000"/>
    <m/>
    <m/>
    <m/>
    <m/>
    <m/>
    <m/>
  </r>
  <r>
    <n v="90"/>
    <n v="1"/>
    <x v="0"/>
    <n v="4"/>
    <n v="7"/>
    <n v="1"/>
    <x v="4"/>
    <m/>
    <m/>
    <s v="kilogrammes"/>
    <n v="1950"/>
    <s v="kilogrammes"/>
    <n v="1200"/>
    <m/>
    <m/>
  </r>
  <r>
    <n v="92"/>
    <n v="1"/>
    <x v="0"/>
    <n v="5"/>
    <n v="7"/>
    <n v="1"/>
    <x v="9"/>
    <m/>
    <m/>
    <s v="kilogrammes"/>
    <n v="1000"/>
    <m/>
    <m/>
    <m/>
    <m/>
  </r>
  <r>
    <n v="93"/>
    <n v="1"/>
    <x v="6"/>
    <n v="3"/>
    <n v="7"/>
    <n v="1"/>
    <x v="4"/>
    <s v="unité"/>
    <s v="1*6"/>
    <m/>
    <m/>
    <m/>
    <m/>
    <m/>
    <m/>
  </r>
  <r>
    <n v="94"/>
    <n v="4"/>
    <x v="6"/>
    <n v="3"/>
    <n v="5"/>
    <n v="1"/>
    <x v="17"/>
    <m/>
    <n v="0"/>
    <m/>
    <m/>
    <m/>
    <m/>
    <m/>
    <m/>
  </r>
  <r>
    <n v="95"/>
    <n v="1"/>
    <x v="0"/>
    <n v="3"/>
    <n v="5"/>
    <n v="1"/>
    <x v="4"/>
    <m/>
    <n v="0"/>
    <m/>
    <m/>
    <m/>
    <m/>
    <m/>
    <m/>
  </r>
  <r>
    <n v="315"/>
    <n v="3"/>
    <x v="0"/>
    <n v="5"/>
    <n v="7"/>
    <n v="2"/>
    <x v="10"/>
    <s v="unité"/>
    <n v="75"/>
    <m/>
    <m/>
    <m/>
    <m/>
    <m/>
    <m/>
  </r>
  <r>
    <n v="97"/>
    <n v="1"/>
    <x v="0"/>
    <n v="4"/>
    <n v="7"/>
    <n v="2"/>
    <x v="1"/>
    <s v="mètre"/>
    <n v="7000"/>
    <m/>
    <m/>
    <s v="mètres"/>
    <n v="12000"/>
    <m/>
    <m/>
  </r>
  <r>
    <n v="98"/>
    <n v="1"/>
    <x v="1"/>
    <n v="4"/>
    <n v="7"/>
    <n v="2"/>
    <x v="1"/>
    <m/>
    <n v="0"/>
    <m/>
    <m/>
    <m/>
    <m/>
    <m/>
    <m/>
  </r>
  <r>
    <n v="99"/>
    <n v="1"/>
    <x v="2"/>
    <n v="3"/>
    <n v="5"/>
    <n v="1"/>
    <x v="9"/>
    <s v="unité"/>
    <n v="1"/>
    <s v="kilogrammes"/>
    <n v="200"/>
    <m/>
    <m/>
    <m/>
    <m/>
  </r>
  <r>
    <n v="100"/>
    <n v="1"/>
    <x v="1"/>
    <n v="4"/>
    <n v="5"/>
    <n v="2"/>
    <x v="1"/>
    <s v="mètre"/>
    <n v="5000"/>
    <m/>
    <m/>
    <m/>
    <m/>
    <m/>
    <m/>
  </r>
  <r>
    <n v="101"/>
    <n v="1"/>
    <x v="5"/>
    <n v="4"/>
    <n v="7"/>
    <n v="1"/>
    <x v="17"/>
    <m/>
    <m/>
    <m/>
    <m/>
    <m/>
    <m/>
    <m/>
    <m/>
  </r>
  <r>
    <n v="102"/>
    <n v="2"/>
    <x v="0"/>
    <n v="5"/>
    <n v="7"/>
    <n v="1"/>
    <x v="4"/>
    <m/>
    <n v="0"/>
    <m/>
    <m/>
    <m/>
    <m/>
    <m/>
    <m/>
  </r>
  <r>
    <n v="103"/>
    <n v="1"/>
    <x v="1"/>
    <n v="4"/>
    <n v="7"/>
    <n v="1"/>
    <x v="4"/>
    <m/>
    <s v="REPECHEE"/>
    <m/>
    <m/>
    <m/>
    <m/>
    <m/>
    <m/>
  </r>
  <r>
    <n v="96"/>
    <n v="1"/>
    <x v="1"/>
    <n v="2"/>
    <n v="3"/>
    <n v="2"/>
    <x v="10"/>
    <s v="unité"/>
    <n v="10"/>
    <m/>
    <n v="50"/>
    <m/>
    <m/>
    <m/>
    <m/>
  </r>
  <r>
    <n v="105"/>
    <n v="1"/>
    <x v="0"/>
    <n v="4"/>
    <n v="7"/>
    <n v="1"/>
    <x v="4"/>
    <m/>
    <m/>
    <m/>
    <n v="8"/>
    <m/>
    <m/>
    <m/>
    <m/>
  </r>
  <r>
    <n v="106"/>
    <n v="1"/>
    <x v="4"/>
    <n v="2"/>
    <n v="3"/>
    <n v="1"/>
    <x v="4"/>
    <m/>
    <m/>
    <m/>
    <m/>
    <m/>
    <m/>
    <m/>
    <m/>
  </r>
  <r>
    <n v="107"/>
    <n v="1"/>
    <x v="1"/>
    <n v="4"/>
    <n v="6"/>
    <n v="2"/>
    <x v="1"/>
    <s v="mètre"/>
    <n v="500"/>
    <s v="mètres"/>
    <n v="20000"/>
    <s v="?"/>
    <n v="20000"/>
    <m/>
    <m/>
  </r>
  <r>
    <n v="108"/>
    <n v="1"/>
    <x v="6"/>
    <n v="4"/>
    <n v="6"/>
    <n v="1"/>
    <x v="4"/>
    <m/>
    <m/>
    <m/>
    <n v="12"/>
    <m/>
    <m/>
    <m/>
    <m/>
  </r>
  <r>
    <n v="109"/>
    <n v="2"/>
    <x v="0"/>
    <n v="5"/>
    <n v="7"/>
    <n v="1"/>
    <x v="4"/>
    <m/>
    <s v="RECUPEREE"/>
    <m/>
    <m/>
    <s v="poches "/>
    <n v="8"/>
    <m/>
    <m/>
  </r>
  <r>
    <n v="104"/>
    <n v="3"/>
    <x v="1"/>
    <n v="4"/>
    <n v="7"/>
    <n v="2"/>
    <x v="10"/>
    <s v="unité"/>
    <n v="200"/>
    <m/>
    <n v="500"/>
    <m/>
    <n v="50"/>
    <m/>
    <m/>
  </r>
  <r>
    <n v="111"/>
    <n v="1"/>
    <x v="6"/>
    <n v="3"/>
    <n v="5"/>
    <n v="1"/>
    <x v="4"/>
    <m/>
    <m/>
    <m/>
    <m/>
    <s v="kilogrammes"/>
    <n v="10"/>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
  <r>
    <n v="6"/>
    <n v="4"/>
    <n v="1"/>
    <x v="0"/>
  </r>
  <r>
    <n v="7"/>
    <n v="5"/>
    <n v="1"/>
    <x v="1"/>
  </r>
  <r>
    <n v="7"/>
    <n v="4"/>
    <n v="1"/>
    <x v="1"/>
  </r>
  <r>
    <n v="4"/>
    <n v="2"/>
    <n v="1"/>
    <x v="2"/>
  </r>
  <r>
    <n v="3"/>
    <n v="3"/>
    <n v="1"/>
    <x v="0"/>
  </r>
  <r>
    <n v="3"/>
    <n v="1"/>
    <n v="1"/>
    <x v="0"/>
  </r>
  <r>
    <n v="4"/>
    <n v="3"/>
    <n v="1"/>
    <x v="0"/>
  </r>
  <r>
    <n v="3"/>
    <n v="2"/>
    <n v="1"/>
    <x v="0"/>
  </r>
  <r>
    <n v="2"/>
    <n v="3"/>
    <n v="1"/>
    <x v="0"/>
  </r>
  <r>
    <n v="3"/>
    <n v="4"/>
    <n v="1"/>
    <x v="0"/>
  </r>
  <r>
    <n v="6"/>
    <n v="3"/>
    <n v="1"/>
    <x v="1"/>
  </r>
  <r>
    <n v="3"/>
    <n v="2"/>
    <n v="1"/>
    <x v="1"/>
  </r>
  <r>
    <n v="7"/>
    <n v="4"/>
    <n v="1"/>
    <x v="0"/>
  </r>
  <r>
    <n v="5"/>
    <n v="3"/>
    <n v="1"/>
    <x v="0"/>
  </r>
  <r>
    <n v="1"/>
    <n v="3"/>
    <n v="1"/>
    <x v="0"/>
  </r>
  <r>
    <n v="5"/>
    <n v="3"/>
    <n v="1"/>
    <x v="2"/>
  </r>
  <r>
    <n v="4"/>
    <n v="2"/>
    <n v="1"/>
    <x v="2"/>
  </r>
  <r>
    <n v="4"/>
    <n v="3"/>
    <n v="1"/>
    <x v="0"/>
  </r>
  <r>
    <n v="7"/>
    <n v="4"/>
    <n v="1"/>
    <x v="0"/>
  </r>
  <r>
    <n v="3"/>
    <n v="3"/>
    <n v="2"/>
    <x v="0"/>
  </r>
  <r>
    <n v="7"/>
    <n v="5"/>
    <n v="1"/>
    <x v="1"/>
  </r>
  <r>
    <m/>
    <m/>
    <m/>
    <x v="3"/>
  </r>
  <r>
    <n v="3"/>
    <n v="1"/>
    <n v="1"/>
    <x v="0"/>
  </r>
  <r>
    <n v="2"/>
    <n v="2"/>
    <n v="1"/>
    <x v="0"/>
  </r>
  <r>
    <n v="7"/>
    <n v="4"/>
    <n v="1"/>
    <x v="2"/>
  </r>
  <r>
    <n v="3"/>
    <n v="2"/>
    <n v="1"/>
    <x v="0"/>
  </r>
  <r>
    <n v="7"/>
    <n v="4"/>
    <n v="1"/>
    <x v="2"/>
  </r>
  <r>
    <n v="3"/>
    <n v="2"/>
    <n v="1"/>
    <x v="1"/>
  </r>
  <r>
    <n v="3"/>
    <n v="4"/>
    <n v="1"/>
    <x v="0"/>
  </r>
  <r>
    <n v="3"/>
    <n v="3"/>
    <n v="1"/>
    <x v="0"/>
  </r>
  <r>
    <n v="7"/>
    <n v="4"/>
    <n v="1"/>
    <x v="0"/>
  </r>
  <r>
    <n v="7"/>
    <n v="4"/>
    <n v="1"/>
    <x v="0"/>
  </r>
  <r>
    <n v="2"/>
    <n v="2"/>
    <n v="1"/>
    <x v="2"/>
  </r>
  <r>
    <n v="6"/>
    <n v="3"/>
    <n v="1"/>
    <x v="0"/>
  </r>
  <r>
    <n v="3"/>
    <n v="3"/>
    <n v="1"/>
    <x v="3"/>
  </r>
  <r>
    <n v="5"/>
    <n v="3"/>
    <n v="1"/>
    <x v="0"/>
  </r>
  <r>
    <n v="6"/>
    <n v="4"/>
    <n v="1"/>
    <x v="0"/>
  </r>
  <r>
    <n v="5"/>
    <n v="3"/>
    <n v="1"/>
    <x v="2"/>
  </r>
  <r>
    <n v="7"/>
    <n v="4"/>
    <n v="1"/>
    <x v="2"/>
  </r>
  <r>
    <n v="7"/>
    <n v="4"/>
    <n v="1"/>
    <x v="0"/>
  </r>
  <r>
    <m/>
    <m/>
    <m/>
    <x v="3"/>
  </r>
  <r>
    <n v="7"/>
    <n v="5"/>
    <n v="1"/>
    <x v="0"/>
  </r>
  <r>
    <n v="5"/>
    <n v="3"/>
    <n v="1"/>
    <x v="0"/>
  </r>
  <r>
    <n v="4"/>
    <n v="3"/>
    <n v="1"/>
    <x v="0"/>
  </r>
  <r>
    <m/>
    <m/>
    <m/>
    <x v="3"/>
  </r>
  <r>
    <n v="7"/>
    <n v="4"/>
    <n v="1"/>
    <x v="4"/>
  </r>
  <r>
    <n v="7"/>
    <n v="4"/>
    <n v="1"/>
    <x v="0"/>
  </r>
  <r>
    <n v="7"/>
    <n v="4"/>
    <n v="1"/>
    <x v="0"/>
  </r>
  <r>
    <n v="3"/>
    <n v="2"/>
    <n v="1"/>
    <x v="0"/>
  </r>
  <r>
    <n v="6"/>
    <n v="3"/>
    <n v="1"/>
    <x v="0"/>
  </r>
  <r>
    <n v="2"/>
    <n v="2"/>
    <n v="1"/>
    <x v="0"/>
  </r>
  <r>
    <n v="5"/>
    <n v="3"/>
    <n v="1"/>
    <x v="0"/>
  </r>
  <r>
    <n v="7"/>
    <n v="5"/>
    <n v="1"/>
    <x v="0"/>
  </r>
  <r>
    <n v="4"/>
    <n v="3"/>
    <n v="1"/>
    <x v="0"/>
  </r>
  <r>
    <n v="2"/>
    <n v="1"/>
    <n v="1"/>
    <x v="2"/>
  </r>
  <r>
    <n v="1"/>
    <n v="1"/>
    <n v="1"/>
    <x v="2"/>
  </r>
  <r>
    <n v="1"/>
    <n v="3"/>
    <n v="1"/>
    <x v="0"/>
  </r>
  <r>
    <n v="7"/>
    <n v="4"/>
    <n v="1"/>
    <x v="0"/>
  </r>
  <r>
    <n v="2"/>
    <n v="1"/>
    <n v="1"/>
    <x v="4"/>
  </r>
  <r>
    <n v="1"/>
    <n v="1"/>
    <n v="1"/>
    <x v="4"/>
  </r>
  <r>
    <n v="1"/>
    <n v="1"/>
    <n v="1"/>
    <x v="5"/>
  </r>
  <r>
    <n v="1"/>
    <n v="1"/>
    <n v="1"/>
    <x v="5"/>
  </r>
  <r>
    <n v="5"/>
    <n v="3"/>
    <n v="1"/>
    <x v="0"/>
  </r>
  <r>
    <n v="4"/>
    <n v="3"/>
    <n v="1"/>
    <x v="2"/>
  </r>
  <r>
    <n v="4"/>
    <n v="3"/>
    <n v="1"/>
    <x v="2"/>
  </r>
  <r>
    <n v="3"/>
    <n v="2"/>
    <n v="1"/>
    <x v="2"/>
  </r>
  <r>
    <n v="2"/>
    <n v="1"/>
    <n v="1"/>
    <x v="2"/>
  </r>
  <r>
    <n v="2"/>
    <n v="1"/>
    <n v="1"/>
    <x v="2"/>
  </r>
  <r>
    <n v="2"/>
    <n v="2"/>
    <n v="1"/>
    <x v="2"/>
  </r>
  <r>
    <n v="4"/>
    <n v="2"/>
    <n v="1"/>
    <x v="2"/>
  </r>
  <r>
    <n v="3"/>
    <n v="2"/>
    <n v="1"/>
    <x v="1"/>
  </r>
  <r>
    <n v="3"/>
    <n v="3"/>
    <n v="1"/>
    <x v="1"/>
  </r>
  <r>
    <m/>
    <m/>
    <m/>
    <x v="3"/>
  </r>
  <r>
    <n v="2"/>
    <n v="2"/>
    <n v="1"/>
    <x v="0"/>
  </r>
  <r>
    <n v="1"/>
    <n v="2"/>
    <n v="1"/>
    <x v="0"/>
  </r>
  <r>
    <n v="4"/>
    <n v="3"/>
    <n v="1"/>
    <x v="0"/>
  </r>
  <r>
    <n v="3"/>
    <n v="4"/>
    <n v="1"/>
    <x v="0"/>
  </r>
  <r>
    <n v="7"/>
    <n v="5"/>
    <n v="1"/>
    <x v="0"/>
  </r>
  <r>
    <n v="4"/>
    <n v="4"/>
    <n v="1"/>
    <x v="0"/>
  </r>
  <r>
    <n v="2"/>
    <n v="3"/>
    <n v="1"/>
    <x v="0"/>
  </r>
  <r>
    <n v="2"/>
    <n v="4"/>
    <n v="1"/>
    <x v="0"/>
  </r>
  <r>
    <n v="7"/>
    <n v="4"/>
    <n v="1"/>
    <x v="0"/>
  </r>
  <r>
    <n v="7"/>
    <n v="4"/>
    <n v="1"/>
    <x v="2"/>
  </r>
  <r>
    <n v="5"/>
    <n v="4"/>
    <n v="1"/>
    <x v="2"/>
  </r>
  <r>
    <n v="7"/>
    <n v="5"/>
    <n v="1"/>
    <x v="6"/>
  </r>
  <r>
    <n v="6"/>
    <n v="4"/>
    <n v="1"/>
    <x v="0"/>
  </r>
  <r>
    <n v="5"/>
    <n v="3"/>
    <n v="1"/>
    <x v="6"/>
  </r>
  <r>
    <n v="7"/>
    <n v="4"/>
    <n v="1"/>
    <x v="0"/>
  </r>
  <r>
    <n v="7"/>
    <n v="5"/>
    <n v="1"/>
    <x v="0"/>
  </r>
  <r>
    <n v="7"/>
    <n v="3"/>
    <n v="1"/>
    <x v="0"/>
  </r>
  <r>
    <n v="5"/>
    <n v="3"/>
    <n v="1"/>
    <x v="0"/>
  </r>
  <r>
    <n v="5"/>
    <n v="3"/>
    <n v="1"/>
    <x v="6"/>
  </r>
  <r>
    <n v="3"/>
    <n v="2"/>
    <n v="1"/>
    <x v="0"/>
  </r>
  <r>
    <n v="7"/>
    <n v="4"/>
    <n v="1"/>
    <x v="1"/>
  </r>
  <r>
    <n v="7"/>
    <n v="4"/>
    <n v="1"/>
    <x v="1"/>
  </r>
  <r>
    <n v="5"/>
    <n v="3"/>
    <n v="1"/>
    <x v="0"/>
  </r>
  <r>
    <n v="5"/>
    <n v="4"/>
    <n v="1"/>
    <x v="0"/>
  </r>
  <r>
    <n v="7"/>
    <n v="4"/>
    <n v="1"/>
    <x v="2"/>
  </r>
  <r>
    <n v="7"/>
    <n v="5"/>
    <n v="1"/>
    <x v="1"/>
  </r>
  <r>
    <n v="7"/>
    <n v="4"/>
    <n v="1"/>
    <x v="1"/>
  </r>
  <r>
    <n v="7"/>
    <n v="4"/>
    <n v="1"/>
    <x v="1"/>
  </r>
  <r>
    <n v="7"/>
    <n v="4"/>
    <n v="1"/>
    <x v="0"/>
  </r>
  <r>
    <n v="3"/>
    <n v="2"/>
    <n v="1"/>
    <x v="0"/>
  </r>
  <r>
    <n v="6"/>
    <n v="4"/>
    <n v="1"/>
    <x v="1"/>
  </r>
  <r>
    <n v="6"/>
    <n v="4"/>
    <n v="1"/>
    <x v="0"/>
  </r>
  <r>
    <n v="7"/>
    <n v="5"/>
    <n v="1"/>
    <x v="1"/>
  </r>
  <r>
    <n v="5"/>
    <n v="3"/>
    <n v="1"/>
    <x v="0"/>
  </r>
  <r>
    <n v="5"/>
    <n v="3"/>
    <n v="1"/>
    <x v="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2">
  <r>
    <x v="0"/>
  </r>
  <r>
    <x v="1"/>
  </r>
  <r>
    <x v="0"/>
  </r>
  <r>
    <x v="0"/>
  </r>
  <r>
    <x v="0"/>
  </r>
  <r>
    <x v="0"/>
  </r>
  <r>
    <x v="0"/>
  </r>
  <r>
    <x v="1"/>
  </r>
  <r>
    <x v="1"/>
  </r>
  <r>
    <x v="0"/>
  </r>
  <r>
    <x v="1"/>
  </r>
  <r>
    <x v="0"/>
  </r>
  <r>
    <x v="1"/>
  </r>
  <r>
    <x v="1"/>
  </r>
  <r>
    <x v="0"/>
  </r>
  <r>
    <x v="1"/>
  </r>
  <r>
    <x v="0"/>
  </r>
  <r>
    <x v="0"/>
  </r>
  <r>
    <x v="1"/>
  </r>
  <r>
    <x v="1"/>
  </r>
  <r>
    <x v="1"/>
  </r>
  <r>
    <x v="1"/>
  </r>
  <r>
    <x v="0"/>
  </r>
  <r>
    <x v="1"/>
  </r>
  <r>
    <x v="0"/>
  </r>
  <r>
    <x v="0"/>
  </r>
  <r>
    <x v="1"/>
  </r>
  <r>
    <x v="0"/>
  </r>
  <r>
    <x v="1"/>
  </r>
  <r>
    <x v="0"/>
  </r>
  <r>
    <x v="0"/>
  </r>
  <r>
    <x v="0"/>
  </r>
  <r>
    <x v="0"/>
  </r>
  <r>
    <x v="1"/>
  </r>
  <r>
    <x v="1"/>
  </r>
  <r>
    <x v="0"/>
  </r>
  <r>
    <x v="0"/>
  </r>
  <r>
    <x v="0"/>
  </r>
  <r>
    <x v="1"/>
  </r>
  <r>
    <x v="1"/>
  </r>
  <r>
    <x v="1"/>
  </r>
  <r>
    <x v="0"/>
  </r>
  <r>
    <x v="0"/>
  </r>
  <r>
    <x v="0"/>
  </r>
  <r>
    <x v="0"/>
  </r>
  <r>
    <x v="0"/>
  </r>
  <r>
    <x v="0"/>
  </r>
  <r>
    <x v="1"/>
  </r>
  <r>
    <x v="0"/>
  </r>
  <r>
    <x v="0"/>
  </r>
  <r>
    <x v="1"/>
  </r>
  <r>
    <x v="1"/>
  </r>
  <r>
    <x v="1"/>
  </r>
  <r>
    <x v="1"/>
  </r>
  <r>
    <x v="0"/>
  </r>
  <r>
    <x v="1"/>
  </r>
  <r>
    <x v="0"/>
  </r>
  <r>
    <x v="1"/>
  </r>
  <r>
    <x v="1"/>
  </r>
  <r>
    <x v="0"/>
  </r>
  <r>
    <x v="1"/>
  </r>
  <r>
    <x v="1"/>
  </r>
  <r>
    <x v="0"/>
  </r>
  <r>
    <x v="1"/>
  </r>
  <r>
    <x v="1"/>
  </r>
  <r>
    <x v="1"/>
  </r>
  <r>
    <x v="1"/>
  </r>
  <r>
    <x v="1"/>
  </r>
  <r>
    <x v="0"/>
  </r>
  <r>
    <x v="0"/>
  </r>
  <r>
    <x v="0"/>
  </r>
  <r>
    <x v="0"/>
  </r>
  <r>
    <x v="1"/>
  </r>
  <r>
    <x v="1"/>
  </r>
  <r>
    <x v="1"/>
  </r>
  <r>
    <x v="0"/>
  </r>
  <r>
    <x v="0"/>
  </r>
  <r>
    <x v="0"/>
  </r>
  <r>
    <x v="1"/>
  </r>
  <r>
    <x v="0"/>
  </r>
  <r>
    <x v="0"/>
  </r>
  <r>
    <x v="0"/>
  </r>
  <r>
    <x v="0"/>
  </r>
  <r>
    <x v="1"/>
  </r>
  <r>
    <x v="0"/>
  </r>
  <r>
    <x v="0"/>
  </r>
  <r>
    <x v="1"/>
  </r>
  <r>
    <x v="0"/>
  </r>
  <r>
    <x v="0"/>
  </r>
  <r>
    <x v="1"/>
  </r>
  <r>
    <x v="1"/>
  </r>
  <r>
    <x v="0"/>
  </r>
  <r>
    <x v="0"/>
  </r>
  <r>
    <x v="0"/>
  </r>
  <r>
    <x v="1"/>
  </r>
  <r>
    <x v="0"/>
  </r>
  <r>
    <x v="0"/>
  </r>
  <r>
    <x v="1"/>
  </r>
  <r>
    <x v="1"/>
  </r>
  <r>
    <x v="1"/>
  </r>
  <r>
    <x v="0"/>
  </r>
  <r>
    <x v="0"/>
  </r>
  <r>
    <x v="0"/>
  </r>
  <r>
    <x v="1"/>
  </r>
  <r>
    <x v="0"/>
  </r>
  <r>
    <x v="0"/>
  </r>
  <r>
    <x v="0"/>
  </r>
  <r>
    <x v="0"/>
  </r>
  <r>
    <x v="0"/>
  </r>
  <r>
    <x v="0"/>
  </r>
  <r>
    <x v="1"/>
  </r>
  <r>
    <x v="0"/>
  </r>
  <r>
    <x v="0"/>
  </r>
  <r>
    <x v="1"/>
  </r>
  <r>
    <x v="0"/>
  </r>
  <r>
    <x v="0"/>
  </r>
  <r>
    <x v="0"/>
  </r>
  <r>
    <x v="1"/>
  </r>
  <r>
    <x v="0"/>
  </r>
  <r>
    <x v="0"/>
  </r>
  <r>
    <x v="1"/>
  </r>
  <r>
    <x v="0"/>
  </r>
  <r>
    <x v="0"/>
  </r>
  <r>
    <x v="0"/>
  </r>
  <r>
    <x v="0"/>
  </r>
  <r>
    <x v="0"/>
  </r>
  <r>
    <x v="1"/>
  </r>
  <r>
    <x v="0"/>
  </r>
  <r>
    <x v="0"/>
  </r>
  <r>
    <x v="1"/>
  </r>
  <r>
    <x v="0"/>
  </r>
  <r>
    <x v="0"/>
  </r>
  <r>
    <x v="0"/>
  </r>
  <r>
    <x v="0"/>
  </r>
  <r>
    <x v="0"/>
  </r>
  <r>
    <x v="0"/>
  </r>
  <r>
    <x v="1"/>
  </r>
  <r>
    <x v="0"/>
  </r>
  <r>
    <x v="0"/>
  </r>
  <r>
    <x v="1"/>
  </r>
  <r>
    <x v="1"/>
  </r>
  <r>
    <x v="0"/>
  </r>
  <r>
    <x v="0"/>
  </r>
  <r>
    <x v="0"/>
  </r>
  <r>
    <x v="1"/>
  </r>
  <r>
    <x v="0"/>
  </r>
  <r>
    <x v="1"/>
  </r>
  <r>
    <x v="1"/>
  </r>
  <r>
    <x v="1"/>
  </r>
  <r>
    <x v="2"/>
  </r>
  <r>
    <x v="2"/>
  </r>
  <r>
    <x v="2"/>
  </r>
  <r>
    <x v="2"/>
  </r>
  <r>
    <x v="2"/>
  </r>
  <r>
    <x v="2"/>
  </r>
  <r>
    <x v="2"/>
  </r>
  <r>
    <x v="2"/>
  </r>
  <r>
    <x v="2"/>
  </r>
  <r>
    <x v="2"/>
  </r>
  <r>
    <x v="2"/>
  </r>
  <r>
    <x v="2"/>
  </r>
  <r>
    <x v="2"/>
  </r>
  <r>
    <x v="2"/>
  </r>
  <r>
    <x v="2"/>
  </r>
  <r>
    <x v="2"/>
  </r>
  <r>
    <x v="2"/>
  </r>
  <r>
    <x v="2"/>
  </r>
  <r>
    <x v="2"/>
  </r>
  <r>
    <x v="2"/>
  </r>
  <r>
    <x v="2"/>
  </r>
  <r>
    <x v="2"/>
  </r>
  <r>
    <x v="0"/>
  </r>
  <r>
    <x v="1"/>
  </r>
  <r>
    <x v="1"/>
  </r>
  <r>
    <x v="0"/>
  </r>
  <r>
    <x v="0"/>
  </r>
  <r>
    <x v="1"/>
  </r>
  <r>
    <x v="0"/>
  </r>
  <r>
    <x v="1"/>
  </r>
  <r>
    <x v="0"/>
  </r>
  <r>
    <x v="1"/>
  </r>
  <r>
    <x v="1"/>
  </r>
  <r>
    <x v="0"/>
  </r>
  <r>
    <x v="0"/>
  </r>
  <r>
    <x v="1"/>
  </r>
  <r>
    <x v="0"/>
  </r>
  <r>
    <x v="1"/>
  </r>
  <r>
    <x v="0"/>
  </r>
  <r>
    <x v="0"/>
  </r>
  <r>
    <x v="1"/>
  </r>
  <r>
    <x v="0"/>
  </r>
  <r>
    <x v="1"/>
  </r>
  <r>
    <x v="0"/>
  </r>
  <r>
    <x v="1"/>
  </r>
  <r>
    <x v="0"/>
  </r>
  <r>
    <x v="1"/>
  </r>
  <r>
    <x v="1"/>
  </r>
  <r>
    <x v="0"/>
  </r>
  <r>
    <x v="1"/>
  </r>
  <r>
    <x v="0"/>
  </r>
  <r>
    <x v="1"/>
  </r>
  <r>
    <x v="0"/>
  </r>
  <r>
    <x v="1"/>
  </r>
  <r>
    <x v="0"/>
  </r>
  <r>
    <x v="1"/>
  </r>
  <r>
    <x v="1"/>
  </r>
  <r>
    <x v="0"/>
  </r>
  <r>
    <x v="0"/>
  </r>
  <r>
    <x v="0"/>
  </r>
  <r>
    <x v="1"/>
  </r>
  <r>
    <x v="0"/>
  </r>
  <r>
    <x v="1"/>
  </r>
  <r>
    <x v="2"/>
  </r>
  <r>
    <x v="2"/>
  </r>
  <r>
    <x v="2"/>
  </r>
  <r>
    <x v="2"/>
  </r>
  <r>
    <x v="2"/>
  </r>
  <r>
    <x v="2"/>
  </r>
  <r>
    <x v="2"/>
  </r>
  <r>
    <x v="2"/>
  </r>
  <r>
    <x v="2"/>
  </r>
  <r>
    <x v="2"/>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n v="7"/>
    <x v="0"/>
    <x v="0"/>
    <n v="1"/>
    <n v="3"/>
    <n v="1"/>
    <x v="0"/>
    <n v="6"/>
    <n v="2"/>
    <s v="GTN"/>
  </r>
  <r>
    <n v="9"/>
    <x v="0"/>
    <x v="0"/>
    <n v="1"/>
    <n v="2"/>
    <n v="1"/>
    <x v="1"/>
    <n v="7"/>
    <n v="2"/>
    <s v="GTR"/>
  </r>
  <r>
    <n v="16"/>
    <x v="0"/>
    <x v="1"/>
    <n v="3"/>
    <n v="2"/>
    <n v="1"/>
    <x v="0"/>
    <n v="7"/>
    <n v="2"/>
    <s v="LTL"/>
  </r>
  <r>
    <n v="20"/>
    <x v="0"/>
    <x v="2"/>
    <n v="1"/>
    <n v="2"/>
    <n v="1"/>
    <x v="2"/>
    <n v="4"/>
    <n v="2"/>
    <s v="LHP"/>
  </r>
  <r>
    <n v="27"/>
    <x v="0"/>
    <x v="2"/>
    <n v="1"/>
    <n v="2"/>
    <n v="1"/>
    <x v="3"/>
    <n v="3"/>
    <n v="2"/>
    <s v="LHP"/>
  </r>
  <r>
    <n v="28"/>
    <x v="0"/>
    <x v="3"/>
    <n v="3"/>
    <n v="3"/>
    <n v="2"/>
    <x v="4"/>
    <n v="3"/>
    <n v="2"/>
    <s v="GTR"/>
  </r>
  <r>
    <n v="34"/>
    <x v="0"/>
    <x v="1"/>
    <n v="1"/>
    <n v="6"/>
    <n v="3"/>
    <x v="3"/>
    <n v="4"/>
    <n v="1"/>
    <s v="DRB"/>
  </r>
  <r>
    <n v="36"/>
    <x v="0"/>
    <x v="4"/>
    <n v="1"/>
    <n v="1"/>
    <n v="1"/>
    <x v="2"/>
    <n v="3"/>
    <n v="2"/>
    <s v="GTR"/>
  </r>
  <r>
    <n v="37"/>
    <x v="0"/>
    <x v="2"/>
    <n v="1"/>
    <n v="2"/>
    <n v="1"/>
    <x v="3"/>
    <n v="2"/>
    <n v="2"/>
    <s v="GNS"/>
  </r>
  <r>
    <n v="38"/>
    <x v="0"/>
    <x v="0"/>
    <n v="1"/>
    <n v="3"/>
    <n v="1"/>
    <x v="0"/>
    <n v="3"/>
    <n v="2"/>
    <s v="GTR"/>
  </r>
  <r>
    <n v="60"/>
    <x v="0"/>
    <x v="4"/>
    <n v="1"/>
    <n v="3"/>
    <n v="1"/>
    <x v="3"/>
    <n v="6"/>
    <n v="2"/>
    <s v="LL"/>
  </r>
  <r>
    <n v="63"/>
    <x v="0"/>
    <x v="3"/>
    <n v="1"/>
    <n v="2"/>
    <n v="2"/>
    <x v="2"/>
    <n v="3"/>
    <n v="2"/>
    <s v="LLS"/>
  </r>
  <r>
    <n v="68"/>
    <x v="0"/>
    <x v="1"/>
    <n v="3"/>
    <n v="3"/>
    <n v="1"/>
    <x v="0"/>
    <n v="7"/>
    <n v="2"/>
    <s v="GTR"/>
  </r>
  <r>
    <n v="70"/>
    <x v="0"/>
    <x v="2"/>
    <n v="3"/>
    <n v="3"/>
    <n v="2"/>
    <x v="3"/>
    <n v="1"/>
    <n v="1"/>
    <s v="OTT"/>
  </r>
  <r>
    <n v="74"/>
    <x v="0"/>
    <x v="3"/>
    <n v="3"/>
    <n v="3"/>
    <n v="1"/>
    <x v="3"/>
    <n v="5"/>
    <n v="1"/>
    <s v="OTB"/>
  </r>
  <r>
    <n v="78"/>
    <x v="0"/>
    <x v="3"/>
    <n v="1"/>
    <n v="2"/>
    <n v="1"/>
    <x v="2"/>
    <n v="4"/>
    <n v="2"/>
    <s v="GTR"/>
  </r>
  <r>
    <n v="80"/>
    <x v="0"/>
    <x v="3"/>
    <n v="1"/>
    <n v="2"/>
    <n v="1"/>
    <x v="3"/>
    <n v="4"/>
    <n v="2"/>
    <s v="GNS"/>
  </r>
  <r>
    <n v="110"/>
    <x v="0"/>
    <x v="0"/>
    <n v="1"/>
    <n v="4"/>
    <n v="1"/>
    <x v="3"/>
    <n v="5"/>
    <n v="2"/>
    <s v="FPO"/>
  </r>
  <r>
    <n v="97"/>
    <x v="0"/>
    <x v="3"/>
    <n v="1"/>
    <n v="3"/>
    <n v="1"/>
    <x v="3"/>
    <n v="3"/>
    <n v="2"/>
    <s v="LLS"/>
  </r>
  <r>
    <n v="104"/>
    <x v="0"/>
    <x v="3"/>
    <n v="5"/>
    <n v="4"/>
    <n v="2"/>
    <x v="1"/>
    <n v="7"/>
    <n v="2"/>
    <s v="LX"/>
  </r>
  <r>
    <n v="114"/>
    <x v="0"/>
    <x v="3"/>
    <n v="1"/>
    <n v="2"/>
    <n v="1"/>
    <x v="4"/>
    <n v="3"/>
    <n v="2"/>
    <s v="GTN"/>
  </r>
  <r>
    <n v="120"/>
    <x v="0"/>
    <x v="3"/>
    <n v="4"/>
    <n v="3"/>
    <n v="2"/>
    <x v="2"/>
    <n v="2"/>
    <n v="1"/>
    <s v="SX"/>
  </r>
  <r>
    <n v="122"/>
    <x v="0"/>
    <x v="3"/>
    <n v="1"/>
    <n v="2"/>
    <n v="2"/>
    <x v="0"/>
    <n v="7"/>
    <n v="2"/>
    <s v="LLS"/>
  </r>
  <r>
    <n v="128"/>
    <x v="0"/>
    <x v="3"/>
    <n v="3"/>
    <n v="2"/>
    <n v="1"/>
    <x v="2"/>
    <n v="3"/>
    <n v="2"/>
    <s v="GTR"/>
  </r>
  <r>
    <n v="135"/>
    <x v="0"/>
    <x v="0"/>
    <n v="3"/>
    <n v="7"/>
    <n v="6"/>
    <x v="0"/>
    <n v="7"/>
    <n v="1"/>
    <s v="OTB"/>
  </r>
  <r>
    <n v="136"/>
    <x v="0"/>
    <x v="3"/>
    <n v="1"/>
    <n v="3"/>
    <n v="1"/>
    <x v="2"/>
    <n v="3"/>
    <n v="2"/>
    <s v="GTR"/>
  </r>
  <r>
    <n v="138"/>
    <x v="0"/>
    <x v="3"/>
    <n v="1"/>
    <n v="2"/>
    <n v="1"/>
    <x v="0"/>
    <n v="3"/>
    <n v="2"/>
    <s v="GTR"/>
  </r>
  <r>
    <n v="141"/>
    <x v="0"/>
    <x v="3"/>
    <n v="1"/>
    <n v="3"/>
    <n v="1"/>
    <x v="3"/>
    <n v="3"/>
    <n v="2"/>
    <s v="LLS"/>
  </r>
  <r>
    <n v="142"/>
    <x v="0"/>
    <x v="3"/>
    <n v="1"/>
    <n v="2"/>
    <n v="1"/>
    <x v="0"/>
    <n v="7"/>
    <n v="2"/>
    <s v="LX"/>
  </r>
  <r>
    <n v="143"/>
    <x v="0"/>
    <x v="0"/>
    <n v="1"/>
    <n v="4"/>
    <n v="2"/>
    <x v="0"/>
    <n v="7"/>
    <n v="1"/>
    <s v="OTB"/>
  </r>
  <r>
    <n v="145"/>
    <x v="0"/>
    <x v="3"/>
    <n v="3"/>
    <n v="3"/>
    <n v="2"/>
    <x v="2"/>
    <n v="2"/>
    <n v="2"/>
    <s v="LL"/>
  </r>
  <r>
    <n v="164"/>
    <x v="0"/>
    <x v="4"/>
    <n v="1"/>
    <n v="5"/>
    <n v="5"/>
    <x v="3"/>
    <n v="6"/>
    <n v="1"/>
    <s v="OTT OTB"/>
  </r>
  <r>
    <n v="69"/>
    <x v="0"/>
    <x v="0"/>
    <n v="2"/>
    <n v="2"/>
    <n v="1"/>
    <x v="3"/>
    <n v="5"/>
    <n v="2"/>
    <s v="GTR"/>
  </r>
  <r>
    <n v="81"/>
    <x v="0"/>
    <x v="2"/>
    <n v="1"/>
    <n v="3"/>
    <n v="1"/>
    <x v="0"/>
    <n v="7"/>
    <n v="2"/>
    <s v="FPO"/>
  </r>
  <r>
    <n v="183"/>
    <x v="0"/>
    <x v="4"/>
    <n v="1"/>
    <n v="2"/>
    <n v="1"/>
    <x v="0"/>
    <n v="6"/>
    <n v="2"/>
    <s v="GTR"/>
  </r>
  <r>
    <n v="185"/>
    <x v="0"/>
    <x v="3"/>
    <n v="1"/>
    <n v="2"/>
    <n v="2"/>
    <x v="3"/>
    <n v="5"/>
    <n v="2"/>
    <s v="LLS"/>
  </r>
  <r>
    <n v="209"/>
    <x v="0"/>
    <x v="2"/>
    <n v="1"/>
    <n v="2"/>
    <n v="1"/>
    <x v="0"/>
    <n v="7"/>
    <n v="2"/>
    <s v="GTN"/>
  </r>
  <r>
    <n v="174"/>
    <x v="0"/>
    <x v="0"/>
    <n v="1"/>
    <n v="2"/>
    <n v="1"/>
    <x v="3"/>
    <n v="3"/>
    <n v="2"/>
    <s v="FPO"/>
  </r>
  <r>
    <n v="216"/>
    <x v="0"/>
    <x v="2"/>
    <n v="5"/>
    <n v="1"/>
    <n v="6"/>
    <x v="1"/>
    <n v="7"/>
    <n v="2"/>
    <s v="GN"/>
  </r>
  <r>
    <n v="244"/>
    <x v="0"/>
    <x v="2"/>
    <n v="1"/>
    <n v="3"/>
    <n v="1"/>
    <x v="3"/>
    <n v="4"/>
    <n v="1"/>
    <s v="DRB"/>
  </r>
  <r>
    <n v="245"/>
    <x v="0"/>
    <x v="0"/>
    <n v="1"/>
    <n v="3"/>
    <n v="1"/>
    <x v="5"/>
    <m/>
    <n v="2"/>
    <s v="GTR"/>
  </r>
  <r>
    <n v="178"/>
    <x v="0"/>
    <x v="0"/>
    <n v="1"/>
    <n v="2"/>
    <n v="1"/>
    <x v="3"/>
    <n v="5"/>
    <n v="2"/>
    <s v="FPO"/>
  </r>
  <r>
    <n v="247"/>
    <x v="0"/>
    <x v="0"/>
    <n v="1"/>
    <n v="4"/>
    <n v="2"/>
    <x v="0"/>
    <n v="7"/>
    <n v="1"/>
    <s v="OTB"/>
  </r>
  <r>
    <n v="248"/>
    <x v="0"/>
    <x v="2"/>
    <n v="1"/>
    <n v="4"/>
    <n v="2"/>
    <x v="0"/>
    <n v="7"/>
    <n v="2"/>
    <s v="GTR"/>
  </r>
  <r>
    <n v="211"/>
    <x v="0"/>
    <x v="4"/>
    <n v="4"/>
    <n v="4"/>
    <n v="2"/>
    <x v="5"/>
    <m/>
    <n v="2"/>
    <s v="FPO"/>
  </r>
  <r>
    <n v="246"/>
    <x v="0"/>
    <x v="0"/>
    <n v="2"/>
    <n v="2"/>
    <n v="1"/>
    <x v="0"/>
    <n v="7"/>
    <n v="2"/>
    <s v="FPO"/>
  </r>
  <r>
    <n v="251"/>
    <x v="0"/>
    <x v="0"/>
    <n v="3"/>
    <n v="3"/>
    <n v="1"/>
    <x v="2"/>
    <n v="3"/>
    <n v="2"/>
    <s v="FPO"/>
  </r>
  <r>
    <n v="253"/>
    <x v="0"/>
    <x v="0"/>
    <n v="1"/>
    <n v="2"/>
    <n v="1"/>
    <x v="3"/>
    <n v="6"/>
    <n v="2"/>
    <s v="FPO"/>
  </r>
  <r>
    <n v="259"/>
    <x v="0"/>
    <x v="0"/>
    <n v="2"/>
    <n v="3"/>
    <n v="1"/>
    <x v="1"/>
    <n v="7"/>
    <n v="2"/>
    <s v="GTR"/>
  </r>
  <r>
    <n v="255"/>
    <x v="0"/>
    <x v="0"/>
    <n v="1"/>
    <n v="3"/>
    <n v="1"/>
    <x v="2"/>
    <n v="2"/>
    <n v="2"/>
    <s v="FPO"/>
  </r>
  <r>
    <n v="262"/>
    <x v="0"/>
    <x v="2"/>
    <n v="1"/>
    <n v="3"/>
    <n v="1"/>
    <x v="4"/>
    <n v="2"/>
    <n v="2"/>
    <s v="GNS"/>
  </r>
  <r>
    <n v="263"/>
    <x v="0"/>
    <x v="2"/>
    <n v="4"/>
    <n v="2"/>
    <n v="1"/>
    <x v="4"/>
    <n v="1"/>
    <n v="2"/>
    <s v="GN"/>
  </r>
  <r>
    <n v="264"/>
    <x v="0"/>
    <x v="2"/>
    <n v="1"/>
    <n v="2"/>
    <n v="1"/>
    <x v="3"/>
    <n v="1"/>
    <n v="2"/>
    <s v="GNS"/>
  </r>
  <r>
    <n v="265"/>
    <x v="0"/>
    <x v="2"/>
    <n v="1"/>
    <n v="2"/>
    <n v="1"/>
    <x v="0"/>
    <n v="7"/>
    <n v="2"/>
    <s v="GTN"/>
  </r>
  <r>
    <n v="271"/>
    <x v="0"/>
    <x v="3"/>
    <n v="4"/>
    <n v="6"/>
    <n v="3"/>
    <x v="4"/>
    <n v="2"/>
    <n v="1"/>
    <s v="SDN"/>
  </r>
  <r>
    <n v="274"/>
    <x v="0"/>
    <x v="3"/>
    <n v="4"/>
    <n v="5"/>
    <n v="3"/>
    <x v="4"/>
    <n v="1"/>
    <n v="1"/>
    <s v="OTB"/>
  </r>
  <r>
    <n v="275"/>
    <x v="0"/>
    <x v="3"/>
    <n v="4"/>
    <n v="3"/>
    <n v="1"/>
    <x v="4"/>
    <n v="1"/>
    <n v="2"/>
    <s v="LLS"/>
  </r>
  <r>
    <n v="276"/>
    <x v="0"/>
    <x v="3"/>
    <n v="4"/>
    <n v="3"/>
    <n v="1"/>
    <x v="4"/>
    <n v="1"/>
    <n v="2"/>
    <s v="GTR"/>
  </r>
  <r>
    <n v="277"/>
    <x v="0"/>
    <x v="1"/>
    <n v="1"/>
    <n v="2"/>
    <n v="1"/>
    <x v="3"/>
    <n v="5"/>
    <n v="2"/>
    <s v="LHP"/>
  </r>
  <r>
    <n v="278"/>
    <x v="0"/>
    <x v="4"/>
    <n v="5"/>
    <n v="7"/>
    <n v="6"/>
    <x v="3"/>
    <n v="4"/>
    <n v="2"/>
    <s v="LL"/>
  </r>
  <r>
    <n v="279"/>
    <x v="0"/>
    <x v="2"/>
    <n v="3"/>
    <n v="7"/>
    <n v="6"/>
    <x v="3"/>
    <n v="4"/>
    <n v="1"/>
    <s v="OTM"/>
  </r>
  <r>
    <n v="281"/>
    <x v="0"/>
    <x v="2"/>
    <n v="5"/>
    <n v="1"/>
    <m/>
    <x v="2"/>
    <n v="3"/>
    <n v="1"/>
    <s v="PS"/>
  </r>
  <r>
    <n v="282"/>
    <x v="0"/>
    <x v="4"/>
    <n v="3"/>
    <n v="7"/>
    <n v="6"/>
    <x v="4"/>
    <n v="2"/>
    <n v="1"/>
    <s v="SX"/>
  </r>
  <r>
    <n v="284"/>
    <x v="0"/>
    <x v="2"/>
    <n v="4"/>
    <n v="7"/>
    <n v="6"/>
    <x v="4"/>
    <n v="2"/>
    <n v="1"/>
    <s v="SX"/>
  </r>
  <r>
    <n v="285"/>
    <x v="0"/>
    <x v="4"/>
    <n v="5"/>
    <n v="6"/>
    <n v="5"/>
    <x v="2"/>
    <n v="2"/>
    <n v="1"/>
    <s v="OTB"/>
  </r>
  <r>
    <n v="286"/>
    <x v="0"/>
    <x v="4"/>
    <n v="5"/>
    <n v="7"/>
    <n v="6"/>
    <x v="2"/>
    <n v="4"/>
    <n v="2"/>
    <s v="LLS"/>
  </r>
  <r>
    <n v="288"/>
    <x v="0"/>
    <x v="3"/>
    <n v="5"/>
    <n v="7"/>
    <n v="6"/>
    <x v="2"/>
    <n v="3"/>
    <n v="1"/>
    <s v="SX"/>
  </r>
  <r>
    <n v="289"/>
    <x v="0"/>
    <x v="2"/>
    <n v="4"/>
    <n v="4"/>
    <n v="2"/>
    <x v="3"/>
    <n v="3"/>
    <n v="2"/>
    <s v="GTN"/>
  </r>
  <r>
    <n v="290"/>
    <x v="0"/>
    <x v="2"/>
    <n v="4"/>
    <n v="7"/>
    <n v="6"/>
    <x v="5"/>
    <m/>
    <n v="1"/>
    <s v="TBN"/>
  </r>
  <r>
    <n v="295"/>
    <x v="0"/>
    <x v="4"/>
    <n v="4"/>
    <n v="7"/>
    <n v="6"/>
    <x v="2"/>
    <n v="2"/>
    <n v="1"/>
    <s v="TB"/>
  </r>
  <r>
    <n v="297"/>
    <x v="0"/>
    <x v="2"/>
    <n v="4"/>
    <n v="7"/>
    <n v="6"/>
    <x v="2"/>
    <n v="1"/>
    <n v="1"/>
    <s v="SX"/>
  </r>
  <r>
    <n v="299"/>
    <x v="0"/>
    <x v="2"/>
    <n v="1"/>
    <n v="2"/>
    <n v="1"/>
    <x v="3"/>
    <n v="4"/>
    <n v="2"/>
    <s v="LHP"/>
  </r>
  <r>
    <n v="306"/>
    <x v="0"/>
    <x v="2"/>
    <n v="1"/>
    <n v="2"/>
    <n v="1"/>
    <x v="1"/>
    <n v="7"/>
    <n v="2"/>
    <s v="GTN"/>
  </r>
  <r>
    <n v="308"/>
    <x v="0"/>
    <x v="2"/>
    <n v="1"/>
    <n v="1"/>
    <n v="1"/>
    <x v="0"/>
    <n v="4"/>
    <n v="2"/>
    <s v="GTN"/>
  </r>
  <r>
    <n v="309"/>
    <x v="0"/>
    <x v="2"/>
    <n v="1"/>
    <n v="1"/>
    <n v="1"/>
    <x v="3"/>
    <n v="2"/>
    <n v="2"/>
    <s v="GN"/>
  </r>
  <r>
    <n v="310"/>
    <x v="0"/>
    <x v="2"/>
    <n v="1"/>
    <n v="2"/>
    <n v="1"/>
    <x v="0"/>
    <n v="2"/>
    <n v="2"/>
    <s v="GTR"/>
  </r>
  <r>
    <n v="312"/>
    <x v="0"/>
    <x v="2"/>
    <n v="1"/>
    <n v="2"/>
    <n v="1"/>
    <x v="0"/>
    <n v="7"/>
    <n v="2"/>
    <s v="GNS"/>
  </r>
  <r>
    <n v="313"/>
    <x v="0"/>
    <x v="3"/>
    <n v="1"/>
    <n v="6"/>
    <n v="4"/>
    <x v="0"/>
    <n v="7"/>
    <n v="1"/>
    <s v="OTB"/>
  </r>
  <r>
    <n v="314"/>
    <x v="0"/>
    <x v="4"/>
    <n v="2"/>
    <n v="6"/>
    <n v="6"/>
    <x v="0"/>
    <n v="5"/>
    <n v="2"/>
    <s v="LL"/>
  </r>
  <r>
    <n v="260"/>
    <x v="0"/>
    <x v="4"/>
    <n v="1"/>
    <n v="2"/>
    <n v="1"/>
    <x v="3"/>
    <n v="4"/>
    <n v="2"/>
    <s v="FPO"/>
  </r>
  <r>
    <n v="87"/>
    <x v="0"/>
    <x v="0"/>
    <n v="1"/>
    <n v="7"/>
    <n v="5"/>
    <x v="0"/>
    <n v="6"/>
    <n v="1"/>
    <s v="OTB OTM"/>
  </r>
  <r>
    <n v="88"/>
    <x v="0"/>
    <x v="0"/>
    <n v="1"/>
    <n v="3"/>
    <n v="1"/>
    <x v="3"/>
    <n v="5"/>
    <n v="2"/>
    <s v="GTR"/>
  </r>
  <r>
    <n v="90"/>
    <x v="0"/>
    <x v="0"/>
    <n v="1"/>
    <n v="3"/>
    <n v="1"/>
    <x v="0"/>
    <n v="7"/>
    <n v="1"/>
    <s v="DRB"/>
  </r>
  <r>
    <n v="92"/>
    <x v="0"/>
    <x v="0"/>
    <n v="1"/>
    <n v="3"/>
    <n v="1"/>
    <x v="1"/>
    <n v="7"/>
    <n v="1"/>
    <s v="OTB"/>
  </r>
  <r>
    <n v="93"/>
    <x v="0"/>
    <x v="0"/>
    <n v="1"/>
    <n v="5"/>
    <n v="2"/>
    <x v="3"/>
    <n v="7"/>
    <n v="1"/>
    <s v="DRB"/>
  </r>
  <r>
    <n v="94"/>
    <x v="0"/>
    <x v="4"/>
    <n v="4"/>
    <n v="5"/>
    <n v="2"/>
    <x v="3"/>
    <n v="5"/>
    <n v="1"/>
    <s v="OTM"/>
  </r>
  <r>
    <n v="95"/>
    <x v="0"/>
    <x v="0"/>
    <n v="1"/>
    <n v="3"/>
    <n v="2"/>
    <x v="3"/>
    <n v="5"/>
    <n v="1"/>
    <s v="DRB"/>
  </r>
  <r>
    <n v="315"/>
    <x v="0"/>
    <x v="0"/>
    <n v="3"/>
    <n v="3"/>
    <n v="2"/>
    <x v="1"/>
    <n v="7"/>
    <n v="2"/>
    <s v="FPO"/>
  </r>
  <r>
    <n v="97"/>
    <x v="0"/>
    <x v="0"/>
    <n v="1"/>
    <n v="3"/>
    <n v="1"/>
    <x v="0"/>
    <n v="7"/>
    <n v="2"/>
    <s v="GTR"/>
  </r>
  <r>
    <n v="98"/>
    <x v="0"/>
    <x v="4"/>
    <n v="1"/>
    <n v="2"/>
    <n v="2"/>
    <x v="0"/>
    <n v="7"/>
    <n v="2"/>
    <s v="GTR"/>
  </r>
  <r>
    <n v="99"/>
    <x v="0"/>
    <x v="3"/>
    <n v="1"/>
    <n v="6"/>
    <n v="1"/>
    <x v="3"/>
    <n v="5"/>
    <n v="1"/>
    <s v="OTB"/>
  </r>
  <r>
    <n v="100"/>
    <x v="0"/>
    <x v="0"/>
    <n v="1"/>
    <n v="2"/>
    <n v="1"/>
    <x v="0"/>
    <n v="5"/>
    <n v="2"/>
    <s v="GTR"/>
  </r>
  <r>
    <n v="101"/>
    <x v="0"/>
    <x v="1"/>
    <n v="1"/>
    <n v="7"/>
    <n v="5"/>
    <x v="0"/>
    <n v="7"/>
    <n v="1"/>
    <s v="OTM"/>
  </r>
  <r>
    <n v="102"/>
    <x v="0"/>
    <x v="0"/>
    <n v="2"/>
    <n v="3"/>
    <n v="1"/>
    <x v="1"/>
    <n v="7"/>
    <n v="1"/>
    <s v="DRB"/>
  </r>
  <r>
    <n v="103"/>
    <x v="0"/>
    <x v="0"/>
    <n v="1"/>
    <n v="2"/>
    <n v="2"/>
    <x v="0"/>
    <n v="7"/>
    <n v="1"/>
    <s v="DRB"/>
  </r>
  <r>
    <n v="96"/>
    <x v="0"/>
    <x v="0"/>
    <n v="1"/>
    <n v="2"/>
    <n v="1"/>
    <x v="2"/>
    <n v="3"/>
    <n v="2"/>
    <s v="FPO"/>
  </r>
  <r>
    <n v="105"/>
    <x v="0"/>
    <x v="0"/>
    <n v="1"/>
    <n v="3"/>
    <n v="1"/>
    <x v="0"/>
    <n v="7"/>
    <n v="1"/>
    <s v="DRB"/>
  </r>
  <r>
    <n v="106"/>
    <x v="0"/>
    <x v="0"/>
    <n v="1"/>
    <n v="4"/>
    <n v="3"/>
    <x v="2"/>
    <n v="3"/>
    <n v="1"/>
    <s v="DRB"/>
  </r>
  <r>
    <n v="107"/>
    <x v="0"/>
    <x v="0"/>
    <n v="1"/>
    <n v="2"/>
    <n v="1"/>
    <x v="0"/>
    <n v="6"/>
    <n v="2"/>
    <s v="GTR"/>
  </r>
  <r>
    <n v="108"/>
    <x v="0"/>
    <x v="0"/>
    <n v="1"/>
    <n v="5"/>
    <n v="3"/>
    <x v="0"/>
    <n v="6"/>
    <n v="1"/>
    <s v="DRB"/>
  </r>
  <r>
    <n v="109"/>
    <x v="0"/>
    <x v="0"/>
    <n v="2"/>
    <n v="3"/>
    <n v="2"/>
    <x v="1"/>
    <n v="7"/>
    <n v="1"/>
    <s v="DRB"/>
  </r>
  <r>
    <n v="104"/>
    <x v="0"/>
    <x v="4"/>
    <n v="3"/>
    <n v="2"/>
    <n v="1"/>
    <x v="0"/>
    <n v="7"/>
    <n v="2"/>
    <s v="FPO"/>
  </r>
  <r>
    <n v="111"/>
    <x v="0"/>
    <x v="0"/>
    <n v="1"/>
    <n v="5"/>
    <n v="1"/>
    <x v="3"/>
    <n v="5"/>
    <n v="1"/>
    <s v="DRB"/>
  </r>
  <r>
    <n v="316"/>
    <x v="1"/>
    <x v="4"/>
    <n v="1"/>
    <n v="3"/>
    <n v="1"/>
    <x v="6"/>
    <n v="7"/>
    <n v="2"/>
    <s v="FPO"/>
  </r>
  <r>
    <n v="317"/>
    <x v="1"/>
    <x v="4"/>
    <n v="1"/>
    <n v="4"/>
    <n v="3"/>
    <x v="1"/>
    <n v="7"/>
    <n v="1"/>
    <s v="OT"/>
  </r>
  <r>
    <n v="318"/>
    <x v="1"/>
    <x v="4"/>
    <n v="1"/>
    <n v="3"/>
    <n v="2"/>
    <x v="3"/>
    <n v="2"/>
    <n v="2"/>
    <s v="FPO"/>
  </r>
  <r>
    <n v="319"/>
    <x v="1"/>
    <x v="4"/>
    <n v="5"/>
    <n v="3"/>
    <n v="1"/>
    <x v="1"/>
    <n v="7"/>
    <n v="2"/>
    <s v="FPO"/>
  </r>
  <r>
    <n v="320"/>
    <x v="1"/>
    <x v="4"/>
    <n v="3"/>
    <n v="3"/>
    <n v="3"/>
    <x v="7"/>
    <n v="7"/>
    <n v="1"/>
    <s v="OT"/>
  </r>
  <r>
    <n v="321"/>
    <x v="1"/>
    <x v="4"/>
    <n v="1"/>
    <n v="2"/>
    <n v="2"/>
    <x v="1"/>
    <n v="7"/>
    <n v="1"/>
    <s v="OT"/>
  </r>
  <r>
    <n v="322"/>
    <x v="1"/>
    <x v="4"/>
    <n v="1"/>
    <n v="2"/>
    <n v="1"/>
    <x v="7"/>
    <n v="7"/>
    <n v="2"/>
    <s v="GN"/>
  </r>
  <r>
    <n v="323"/>
    <x v="1"/>
    <x v="4"/>
    <n v="1"/>
    <n v="1"/>
    <n v="6"/>
    <x v="1"/>
    <n v="1"/>
    <n v="2"/>
    <s v="LHP"/>
  </r>
  <r>
    <n v="324"/>
    <x v="1"/>
    <x v="4"/>
    <n v="1"/>
    <n v="1"/>
    <n v="1"/>
    <x v="6"/>
    <n v="7"/>
    <n v="2"/>
    <s v="GN"/>
  </r>
  <r>
    <n v="325"/>
    <x v="1"/>
    <x v="4"/>
    <n v="1"/>
    <n v="2"/>
    <n v="1"/>
    <x v="6"/>
    <n v="3"/>
    <n v="2"/>
    <s v="GN"/>
  </r>
  <r>
    <n v="326"/>
    <x v="1"/>
    <x v="4"/>
    <n v="1"/>
    <n v="2"/>
    <n v="1"/>
    <x v="6"/>
    <n v="7"/>
    <n v="2"/>
    <s v="GN"/>
  </r>
  <r>
    <n v="327"/>
    <x v="1"/>
    <x v="4"/>
    <n v="1"/>
    <n v="1"/>
    <n v="1"/>
    <x v="7"/>
    <n v="7"/>
    <n v="2"/>
    <s v="GN"/>
  </r>
  <r>
    <n v="328"/>
    <x v="1"/>
    <x v="4"/>
    <n v="3"/>
    <n v="3"/>
    <n v="2"/>
    <x v="1"/>
    <n v="5"/>
    <n v="1"/>
    <s v="OT"/>
  </r>
  <r>
    <n v="329"/>
    <x v="1"/>
    <x v="4"/>
    <n v="3"/>
    <n v="2"/>
    <n v="3"/>
    <x v="1"/>
    <n v="7"/>
    <n v="1"/>
    <s v="OT"/>
  </r>
  <r>
    <n v="330"/>
    <x v="1"/>
    <x v="4"/>
    <n v="1"/>
    <n v="2"/>
    <n v="2"/>
    <x v="6"/>
    <n v="7"/>
    <n v="2"/>
    <s v="GN"/>
  </r>
  <r>
    <n v="331"/>
    <x v="1"/>
    <x v="4"/>
    <n v="3"/>
    <n v="6"/>
    <n v="5"/>
    <x v="3"/>
    <n v="4"/>
    <n v="2"/>
    <s v="GN"/>
  </r>
  <r>
    <n v="332"/>
    <x v="1"/>
    <x v="4"/>
    <n v="3"/>
    <n v="4"/>
    <n v="3"/>
    <x v="1"/>
    <n v="7"/>
    <n v="1"/>
    <s v="OT"/>
  </r>
  <r>
    <n v="333"/>
    <x v="1"/>
    <x v="4"/>
    <n v="1"/>
    <n v="2"/>
    <n v="1"/>
    <x v="0"/>
    <n v="4"/>
    <n v="2"/>
    <s v="GN"/>
  </r>
  <r>
    <n v="334"/>
    <x v="1"/>
    <x v="4"/>
    <n v="1"/>
    <n v="2"/>
    <n v="6"/>
    <x v="1"/>
    <n v="7"/>
    <n v="2"/>
    <s v="LX"/>
  </r>
  <r>
    <n v="335"/>
    <x v="1"/>
    <x v="4"/>
    <n v="1"/>
    <n v="3"/>
    <n v="2"/>
    <x v="1"/>
    <n v="7"/>
    <n v="1"/>
    <s v="OT"/>
  </r>
  <r>
    <n v="336"/>
    <x v="1"/>
    <x v="4"/>
    <n v="1"/>
    <n v="3"/>
    <n v="1"/>
    <x v="1"/>
    <n v="7"/>
    <n v="1"/>
    <s v="OT"/>
  </r>
  <r>
    <n v="337"/>
    <x v="1"/>
    <x v="4"/>
    <n v="1"/>
    <n v="4"/>
    <n v="2"/>
    <x v="1"/>
    <m/>
    <n v="1"/>
    <s v="RN"/>
  </r>
  <r>
    <n v="338"/>
    <x v="1"/>
    <x v="4"/>
    <n v="1"/>
    <n v="3"/>
    <n v="2"/>
    <x v="1"/>
    <n v="7"/>
    <n v="2"/>
    <s v="FPO/GN"/>
  </r>
  <r>
    <n v="339"/>
    <x v="1"/>
    <x v="4"/>
    <n v="3"/>
    <n v="2"/>
    <n v="1"/>
    <x v="0"/>
    <n v="6"/>
    <n v="2"/>
    <s v="FPO"/>
  </r>
  <r>
    <n v="340"/>
    <x v="1"/>
    <x v="4"/>
    <n v="1"/>
    <n v="3"/>
    <n v="3"/>
    <x v="6"/>
    <n v="7"/>
    <n v="1"/>
    <s v="OT"/>
  </r>
  <r>
    <n v="341"/>
    <x v="1"/>
    <x v="4"/>
    <n v="1"/>
    <n v="4"/>
    <n v="3"/>
    <x v="1"/>
    <n v="7"/>
    <n v="1"/>
    <s v="OT"/>
  </r>
  <r>
    <n v="342"/>
    <x v="1"/>
    <x v="4"/>
    <n v="3"/>
    <n v="5"/>
    <n v="2"/>
    <x v="6"/>
    <n v="7"/>
    <n v="1"/>
    <s v="TBB"/>
  </r>
  <r>
    <n v="343"/>
    <x v="1"/>
    <x v="4"/>
    <n v="1"/>
    <n v="3"/>
    <n v="3"/>
    <x v="7"/>
    <n v="7"/>
    <n v="1"/>
    <s v="OT"/>
  </r>
  <r>
    <n v="344"/>
    <x v="1"/>
    <x v="4"/>
    <n v="4"/>
    <n v="2"/>
    <n v="1"/>
    <x v="1"/>
    <n v="7"/>
    <n v="2"/>
    <s v="GN"/>
  </r>
  <r>
    <n v="345"/>
    <x v="1"/>
    <x v="4"/>
    <n v="1"/>
    <n v="1"/>
    <n v="1"/>
    <x v="7"/>
    <n v="7"/>
    <n v="2"/>
    <s v="FPO"/>
  </r>
  <r>
    <n v="346"/>
    <x v="1"/>
    <x v="4"/>
    <n v="1"/>
    <n v="4"/>
    <n v="6"/>
    <x v="3"/>
    <n v="3"/>
    <n v="1"/>
    <s v="OT"/>
  </r>
  <r>
    <n v="347"/>
    <x v="1"/>
    <x v="4"/>
    <n v="1"/>
    <n v="4"/>
    <n v="6"/>
    <x v="7"/>
    <n v="7"/>
    <n v="1"/>
    <s v="OT"/>
  </r>
  <r>
    <n v="348"/>
    <x v="1"/>
    <x v="4"/>
    <n v="1"/>
    <n v="2"/>
    <n v="1"/>
    <x v="6"/>
    <n v="7"/>
    <n v="2"/>
    <s v="GN"/>
  </r>
  <r>
    <n v="349"/>
    <x v="1"/>
    <x v="4"/>
    <n v="1"/>
    <m/>
    <n v="5"/>
    <x v="1"/>
    <n v="7"/>
    <n v="1"/>
    <s v="OT"/>
  </r>
  <r>
    <n v="350"/>
    <x v="1"/>
    <x v="4"/>
    <n v="1"/>
    <n v="2"/>
    <n v="6"/>
    <x v="1"/>
    <n v="7"/>
    <n v="2"/>
    <s v="GN"/>
  </r>
  <r>
    <n v="351"/>
    <x v="1"/>
    <x v="4"/>
    <n v="1"/>
    <n v="2"/>
    <n v="1"/>
    <x v="0"/>
    <n v="7"/>
    <n v="2"/>
    <s v="FPO/GN"/>
  </r>
  <r>
    <n v="352"/>
    <x v="1"/>
    <x v="4"/>
    <n v="1"/>
    <n v="2"/>
    <n v="1"/>
    <x v="1"/>
    <n v="5"/>
    <n v="2"/>
    <s v="GN"/>
  </r>
  <r>
    <n v="353"/>
    <x v="1"/>
    <x v="4"/>
    <n v="1"/>
    <n v="2"/>
    <n v="6"/>
    <x v="1"/>
    <n v="6"/>
    <n v="2"/>
    <s v="GN"/>
  </r>
  <r>
    <n v="354"/>
    <x v="1"/>
    <x v="4"/>
    <n v="1"/>
    <n v="2"/>
    <n v="1"/>
    <x v="1"/>
    <n v="7"/>
    <n v="2"/>
    <s v="GN"/>
  </r>
  <r>
    <n v="355"/>
    <x v="1"/>
    <x v="4"/>
    <n v="1"/>
    <n v="2"/>
    <n v="4"/>
    <x v="3"/>
    <n v="5"/>
    <n v="2"/>
    <s v="GN"/>
  </r>
  <r>
    <n v="356"/>
    <x v="1"/>
    <x v="4"/>
    <n v="3"/>
    <n v="3"/>
    <n v="2"/>
    <x v="3"/>
    <n v="2"/>
    <n v="2"/>
    <s v="GN"/>
  </r>
  <r>
    <n v="357"/>
    <x v="1"/>
    <x v="4"/>
    <n v="1"/>
    <n v="2"/>
    <n v="1"/>
    <x v="3"/>
    <n v="3"/>
    <n v="2"/>
    <s v="GN"/>
  </r>
  <r>
    <n v="358"/>
    <x v="1"/>
    <x v="4"/>
    <n v="1"/>
    <n v="3"/>
    <n v="1"/>
    <x v="7"/>
    <n v="7"/>
    <n v="2"/>
    <s v="LL"/>
  </r>
  <r>
    <n v="359"/>
    <x v="1"/>
    <x v="4"/>
    <n v="1"/>
    <n v="2"/>
    <n v="1"/>
    <x v="7"/>
    <n v="7"/>
    <n v="2"/>
    <s v="GN"/>
  </r>
  <r>
    <n v="360"/>
    <x v="1"/>
    <x v="4"/>
    <n v="1"/>
    <n v="5"/>
    <n v="2"/>
    <x v="3"/>
    <n v="5"/>
    <n v="1"/>
    <s v="DRB"/>
  </r>
  <r>
    <n v="361"/>
    <x v="1"/>
    <x v="4"/>
    <n v="1"/>
    <n v="2"/>
    <n v="2"/>
    <x v="6"/>
    <n v="7"/>
    <n v="1"/>
    <s v="OT"/>
  </r>
  <r>
    <n v="362"/>
    <x v="1"/>
    <x v="4"/>
    <n v="1"/>
    <n v="2"/>
    <n v="1"/>
    <x v="7"/>
    <n v="7"/>
    <n v="2"/>
    <s v="GN"/>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
  <r>
    <x v="0"/>
    <n v="1"/>
    <x v="0"/>
    <n v="4"/>
    <n v="6"/>
    <n v="2"/>
    <x v="0"/>
    <s v="100 mètres"/>
    <n v="160"/>
    <n v="3000"/>
    <n v="20000"/>
    <n v="5000"/>
  </r>
  <r>
    <x v="1"/>
    <n v="1"/>
    <x v="1"/>
    <n v="5"/>
    <n v="7"/>
    <n v="2"/>
    <x v="1"/>
    <m/>
    <m/>
    <m/>
    <m/>
    <m/>
  </r>
  <r>
    <x v="2"/>
    <n v="3"/>
    <x v="1"/>
    <n v="4"/>
    <n v="7"/>
    <n v="2"/>
    <x v="2"/>
    <s v="unité"/>
    <n v="95"/>
    <n v="70"/>
    <n v="300"/>
    <n v="200"/>
  </r>
  <r>
    <x v="3"/>
    <n v="1"/>
    <x v="1"/>
    <n v="2"/>
    <n v="4"/>
    <n v="2"/>
    <x v="3"/>
    <s v="unité"/>
    <n v="2"/>
    <m/>
    <n v="200"/>
    <n v="100"/>
  </r>
  <r>
    <x v="4"/>
    <n v="1"/>
    <x v="1"/>
    <n v="3"/>
    <n v="3"/>
    <n v="2"/>
    <x v="3"/>
    <m/>
    <m/>
    <m/>
    <m/>
    <m/>
  </r>
  <r>
    <x v="5"/>
    <n v="3"/>
    <x v="0"/>
    <n v="1"/>
    <n v="3"/>
    <n v="2"/>
    <x v="1"/>
    <s v="100 mètres"/>
    <n v="70"/>
    <m/>
    <m/>
    <m/>
  </r>
  <r>
    <x v="6"/>
    <n v="1"/>
    <x v="2"/>
    <n v="3"/>
    <n v="4"/>
    <n v="1"/>
    <x v="4"/>
    <s v="unité"/>
    <n v="500"/>
    <n v="70000"/>
    <n v="20000"/>
    <m/>
  </r>
  <r>
    <x v="7"/>
    <n v="1"/>
    <x v="3"/>
    <n v="2"/>
    <n v="3"/>
    <n v="2"/>
    <x v="1"/>
    <s v="100 mètres"/>
    <n v="200"/>
    <n v="1500"/>
    <n v="4000"/>
    <n v="1000"/>
  </r>
  <r>
    <x v="8"/>
    <n v="1"/>
    <x v="1"/>
    <n v="3"/>
    <n v="2"/>
    <n v="2"/>
    <x v="5"/>
    <s v="100 mètres"/>
    <n v="240"/>
    <n v="400"/>
    <n v="2000"/>
    <n v="150"/>
  </r>
  <r>
    <x v="9"/>
    <n v="1"/>
    <x v="0"/>
    <n v="4"/>
    <n v="3"/>
    <n v="2"/>
    <x v="1"/>
    <s v="100 mètres"/>
    <n v="200"/>
    <m/>
    <n v="50000"/>
    <n v="1000"/>
  </r>
  <r>
    <x v="10"/>
    <n v="1"/>
    <x v="0"/>
    <n v="3"/>
    <n v="6"/>
    <n v="2"/>
    <x v="6"/>
    <s v="?"/>
    <n v="25"/>
    <n v="1000"/>
    <n v="4000"/>
    <n v="6000"/>
  </r>
  <r>
    <x v="11"/>
    <n v="1"/>
    <x v="1"/>
    <n v="2"/>
    <n v="3"/>
    <n v="2"/>
    <x v="7"/>
    <s v="unité"/>
    <n v="170"/>
    <m/>
    <m/>
    <m/>
  </r>
  <r>
    <x v="12"/>
    <n v="3"/>
    <x v="0"/>
    <n v="4"/>
    <n v="7"/>
    <n v="2"/>
    <x v="1"/>
    <s v="100 mètres"/>
    <n v="270"/>
    <m/>
    <n v="25000"/>
    <n v="800"/>
  </r>
  <r>
    <x v="13"/>
    <n v="3"/>
    <x v="0"/>
    <n v="3"/>
    <n v="1"/>
    <n v="1"/>
    <x v="8"/>
    <s v="unité"/>
    <n v="12000"/>
    <n v="1500"/>
    <n v="2000"/>
    <m/>
  </r>
  <r>
    <x v="14"/>
    <n v="3"/>
    <x v="0"/>
    <n v="3"/>
    <n v="5"/>
    <n v="1"/>
    <x v="9"/>
    <s v="unité"/>
    <n v="4000"/>
    <m/>
    <n v="2000"/>
    <m/>
  </r>
  <r>
    <x v="15"/>
    <n v="1"/>
    <x v="1"/>
    <n v="2"/>
    <n v="4"/>
    <n v="2"/>
    <x v="1"/>
    <s v="100 mètres"/>
    <n v="160"/>
    <m/>
    <n v="15000"/>
    <n v="200"/>
  </r>
  <r>
    <x v="16"/>
    <n v="1"/>
    <x v="1"/>
    <n v="3"/>
    <n v="4"/>
    <n v="2"/>
    <x v="5"/>
    <s v="totalité montée"/>
    <n v="15000"/>
    <n v="3000"/>
    <n v="20000"/>
    <m/>
  </r>
  <r>
    <x v="17"/>
    <n v="1"/>
    <x v="4"/>
    <n v="3"/>
    <n v="5"/>
    <n v="2"/>
    <x v="10"/>
    <s v="unité"/>
    <n v="15"/>
    <n v="15000"/>
    <n v="30000"/>
    <n v="20000"/>
  </r>
  <r>
    <x v="18"/>
    <n v="1"/>
    <x v="0"/>
    <n v="3"/>
    <n v="3"/>
    <n v="2"/>
    <x v="7"/>
    <s v="?"/>
    <n v="30"/>
    <n v="1000"/>
    <n v="2500"/>
    <n v="500"/>
  </r>
  <r>
    <x v="19"/>
    <n v="7"/>
    <x v="4"/>
    <n v="5"/>
    <n v="7"/>
    <n v="2"/>
    <x v="11"/>
    <s v="?"/>
    <n v="200"/>
    <n v="3000"/>
    <n v="12000"/>
    <n v="1000"/>
  </r>
  <r>
    <x v="20"/>
    <n v="1"/>
    <x v="1"/>
    <n v="1"/>
    <n v="3"/>
    <n v="2"/>
    <x v="0"/>
    <s v="100 mètres"/>
    <n v="260"/>
    <m/>
    <n v="8000"/>
    <m/>
  </r>
  <r>
    <x v="21"/>
    <n v="4"/>
    <x v="0"/>
    <n v="2"/>
    <n v="2"/>
    <n v="1"/>
    <x v="12"/>
    <s v="?"/>
    <n v="6000"/>
    <m/>
    <m/>
    <m/>
  </r>
  <r>
    <x v="22"/>
    <n v="1"/>
    <x v="1"/>
    <n v="4"/>
    <n v="7"/>
    <n v="2"/>
    <x v="7"/>
    <m/>
    <m/>
    <m/>
    <m/>
    <m/>
  </r>
  <r>
    <x v="23"/>
    <n v="3"/>
    <x v="1"/>
    <n v="2"/>
    <n v="3"/>
    <n v="2"/>
    <x v="1"/>
    <s v="100 mètres"/>
    <n v="300"/>
    <m/>
    <n v="15000"/>
    <m/>
  </r>
  <r>
    <x v="24"/>
    <n v="3"/>
    <x v="5"/>
    <n v="4"/>
    <n v="7"/>
    <n v="1"/>
    <x v="9"/>
    <s v="unité"/>
    <n v="12000"/>
    <n v="50000"/>
    <n v="12000"/>
    <m/>
  </r>
  <r>
    <x v="25"/>
    <n v="1"/>
    <x v="0"/>
    <n v="2"/>
    <n v="3"/>
    <n v="2"/>
    <x v="1"/>
    <s v="100 mètres"/>
    <n v="180"/>
    <m/>
    <n v="15000"/>
    <n v="5000"/>
  </r>
  <r>
    <x v="26"/>
    <n v="1"/>
    <x v="1"/>
    <n v="4"/>
    <n v="3"/>
    <n v="2"/>
    <x v="1"/>
    <m/>
    <m/>
    <m/>
    <m/>
    <m/>
  </r>
  <r>
    <x v="27"/>
    <n v="1"/>
    <x v="0"/>
    <n v="3"/>
    <n v="3"/>
    <n v="2"/>
    <x v="7"/>
    <s v="unité"/>
    <n v="400"/>
    <m/>
    <m/>
    <m/>
  </r>
  <r>
    <x v="28"/>
    <n v="1"/>
    <x v="1"/>
    <n v="4"/>
    <n v="7"/>
    <n v="2"/>
    <x v="11"/>
    <s v="166 emerillons"/>
    <n v="46"/>
    <m/>
    <n v="6000"/>
    <m/>
  </r>
  <r>
    <x v="29"/>
    <n v="1"/>
    <x v="4"/>
    <n v="4"/>
    <n v="7"/>
    <n v="1"/>
    <x v="9"/>
    <s v="unité"/>
    <n v="5000"/>
    <n v="15000"/>
    <n v="8000"/>
    <m/>
  </r>
  <r>
    <x v="30"/>
    <n v="3"/>
    <x v="0"/>
    <n v="2"/>
    <n v="2"/>
    <n v="2"/>
    <x v="6"/>
    <s v="600 mètres"/>
    <n v="80"/>
    <n v="1500"/>
    <n v="3000"/>
    <n v="500"/>
  </r>
  <r>
    <x v="31"/>
    <n v="1"/>
    <x v="6"/>
    <n v="3"/>
    <n v="6"/>
    <n v="1"/>
    <x v="13"/>
    <s v="unité"/>
    <n v="10000"/>
    <n v="20000"/>
    <n v="10000"/>
    <n v="2000"/>
  </r>
  <r>
    <x v="32"/>
    <n v="2"/>
    <x v="1"/>
    <n v="3"/>
    <n v="5"/>
    <n v="2"/>
    <x v="1"/>
    <s v="?"/>
    <n v="120"/>
    <m/>
    <m/>
    <m/>
  </r>
  <r>
    <x v="33"/>
    <n v="1"/>
    <x v="0"/>
    <n v="4"/>
    <n v="7"/>
    <n v="2"/>
    <x v="10"/>
    <s v="unité"/>
    <s v="20 € WHE 50€ CTC"/>
    <n v="4000"/>
    <n v="4000"/>
    <n v="4000"/>
  </r>
  <r>
    <x v="34"/>
    <n v="1"/>
    <x v="1"/>
    <n v="4"/>
    <n v="6"/>
    <n v="2"/>
    <x v="1"/>
    <m/>
    <m/>
    <m/>
    <m/>
    <m/>
  </r>
  <r>
    <x v="35"/>
    <n v="1"/>
    <x v="1"/>
    <n v="3"/>
    <n v="5"/>
    <n v="2"/>
    <x v="7"/>
    <s v="100 mètres"/>
    <n v="100"/>
    <m/>
    <n v="30000"/>
    <m/>
  </r>
  <r>
    <x v="36"/>
    <n v="1"/>
    <x v="1"/>
    <n v="4"/>
    <n v="7"/>
    <n v="2"/>
    <x v="0"/>
    <m/>
    <m/>
    <m/>
    <m/>
    <m/>
  </r>
  <r>
    <x v="37"/>
    <n v="1"/>
    <x v="1"/>
    <n v="3"/>
    <n v="3"/>
    <n v="2"/>
    <x v="10"/>
    <s v="unité"/>
    <n v="7"/>
    <m/>
    <m/>
    <m/>
  </r>
  <r>
    <x v="38"/>
    <n v="7"/>
    <x v="3"/>
    <n v="5"/>
    <n v="7"/>
    <n v="2"/>
    <x v="14"/>
    <m/>
    <m/>
    <n v="1000"/>
    <m/>
    <m/>
  </r>
  <r>
    <x v="39"/>
    <n v="1"/>
    <x v="0"/>
    <n v="3"/>
    <n v="4"/>
    <n v="1"/>
    <x v="4"/>
    <s v="unité"/>
    <n v="5000"/>
    <n v="1000"/>
    <m/>
    <m/>
  </r>
  <r>
    <x v="40"/>
    <n v="1"/>
    <x v="0"/>
    <m/>
    <m/>
    <n v="2"/>
    <x v="1"/>
    <s v="600 mètres"/>
    <n v="1400"/>
    <m/>
    <m/>
    <m/>
  </r>
  <r>
    <x v="41"/>
    <n v="1"/>
    <x v="1"/>
    <n v="3"/>
    <n v="5"/>
    <n v="2"/>
    <x v="10"/>
    <s v="unité"/>
    <n v="80"/>
    <n v="1000"/>
    <n v="6000"/>
    <n v="1000"/>
  </r>
  <r>
    <x v="42"/>
    <n v="1"/>
    <x v="4"/>
    <n v="4"/>
    <n v="7"/>
    <n v="1"/>
    <x v="9"/>
    <s v="unité"/>
    <n v="30000"/>
    <m/>
    <n v="30000"/>
    <m/>
  </r>
  <r>
    <x v="43"/>
    <n v="1"/>
    <x v="4"/>
    <n v="4"/>
    <n v="7"/>
    <n v="2"/>
    <x v="1"/>
    <s v="100 mètres monté"/>
    <n v="200"/>
    <m/>
    <n v="20000"/>
    <m/>
  </r>
  <r>
    <x v="44"/>
    <n v="4"/>
    <x v="4"/>
    <m/>
    <m/>
    <n v="2"/>
    <x v="10"/>
    <m/>
    <m/>
    <m/>
    <m/>
    <m/>
  </r>
  <r>
    <x v="45"/>
    <n v="2"/>
    <x v="1"/>
    <n v="4"/>
    <n v="7"/>
    <n v="2"/>
    <x v="10"/>
    <m/>
    <m/>
    <m/>
    <m/>
    <m/>
  </r>
  <r>
    <x v="46"/>
    <n v="3"/>
    <x v="0"/>
    <n v="2"/>
    <n v="3"/>
    <n v="2"/>
    <x v="10"/>
    <s v="unité"/>
    <n v="20"/>
    <m/>
    <n v="2000"/>
    <m/>
  </r>
  <r>
    <x v="47"/>
    <n v="1"/>
    <x v="1"/>
    <n v="3"/>
    <n v="6"/>
    <n v="2"/>
    <x v="10"/>
    <s v="unité"/>
    <n v="20"/>
    <m/>
    <m/>
    <m/>
  </r>
  <r>
    <x v="48"/>
    <n v="2"/>
    <x v="0"/>
    <n v="5"/>
    <n v="7"/>
    <n v="2"/>
    <x v="1"/>
    <s v="100 mètres"/>
    <n v="270"/>
    <n v="10000"/>
    <n v="70000"/>
    <n v="6000"/>
  </r>
  <r>
    <x v="49"/>
    <n v="1"/>
    <x v="0"/>
    <n v="2"/>
    <n v="2"/>
    <n v="2"/>
    <x v="10"/>
    <s v="unité"/>
    <n v="15"/>
    <n v="300"/>
    <m/>
    <n v="1000"/>
  </r>
  <r>
    <x v="50"/>
    <n v="1"/>
    <x v="0"/>
    <n v="1"/>
    <n v="2"/>
    <n v="2"/>
    <x v="5"/>
    <s v="100 mètres"/>
    <n v="150"/>
    <n v="200"/>
    <n v="15000"/>
    <m/>
  </r>
  <r>
    <x v="51"/>
    <n v="4"/>
    <x v="1"/>
    <n v="1"/>
    <n v="1"/>
    <n v="2"/>
    <x v="14"/>
    <s v="100 mètres"/>
    <n v="120"/>
    <n v="1000"/>
    <n v="12000"/>
    <n v="100"/>
  </r>
  <r>
    <x v="52"/>
    <n v="1"/>
    <x v="1"/>
    <n v="3"/>
    <n v="1"/>
    <n v="2"/>
    <x v="5"/>
    <s v="100 mètres"/>
    <n v="300"/>
    <m/>
    <m/>
    <m/>
  </r>
  <r>
    <x v="53"/>
    <n v="1"/>
    <x v="1"/>
    <n v="4"/>
    <n v="7"/>
    <n v="2"/>
    <x v="0"/>
    <s v="100 mètres"/>
    <n v="100"/>
    <m/>
    <m/>
    <m/>
  </r>
  <r>
    <x v="54"/>
    <n v="4"/>
    <x v="2"/>
    <n v="1"/>
    <n v="2"/>
    <n v="1"/>
    <x v="15"/>
    <s v="unité"/>
    <n v="20000"/>
    <m/>
    <m/>
    <m/>
  </r>
  <r>
    <x v="55"/>
    <n v="4"/>
    <x v="6"/>
    <n v="1"/>
    <n v="1"/>
    <n v="1"/>
    <x v="9"/>
    <m/>
    <n v="5000"/>
    <n v="1500"/>
    <n v="1500"/>
    <n v="1000"/>
  </r>
  <r>
    <x v="56"/>
    <n v="4"/>
    <x v="0"/>
    <n v="1"/>
    <n v="1"/>
    <n v="2"/>
    <x v="7"/>
    <s v="1000 mètres"/>
    <n v="80"/>
    <m/>
    <m/>
    <m/>
  </r>
  <r>
    <x v="57"/>
    <n v="4"/>
    <x v="0"/>
    <n v="1"/>
    <n v="1"/>
    <n v="2"/>
    <x v="1"/>
    <s v="100 mètres"/>
    <n v="200"/>
    <m/>
    <m/>
    <m/>
  </r>
  <r>
    <x v="58"/>
    <n v="1"/>
    <x v="1"/>
    <n v="3"/>
    <n v="5"/>
    <n v="2"/>
    <x v="3"/>
    <s v="100 mètres"/>
    <n v="100"/>
    <n v="1000"/>
    <n v="5000"/>
    <n v="2000"/>
  </r>
  <r>
    <x v="59"/>
    <n v="5"/>
    <x v="5"/>
    <n v="3"/>
    <n v="4"/>
    <n v="2"/>
    <x v="6"/>
    <m/>
    <m/>
    <m/>
    <m/>
    <m/>
  </r>
  <r>
    <x v="60"/>
    <n v="3"/>
    <x v="5"/>
    <n v="3"/>
    <n v="4"/>
    <n v="1"/>
    <x v="16"/>
    <m/>
    <s v="?"/>
    <m/>
    <m/>
    <m/>
  </r>
  <r>
    <x v="61"/>
    <n v="6"/>
    <x v="3"/>
    <n v="2"/>
    <n v="3"/>
    <n v="1"/>
    <x v="17"/>
    <m/>
    <n v="1000000"/>
    <m/>
    <n v="1000000"/>
    <m/>
  </r>
  <r>
    <x v="62"/>
    <n v="3"/>
    <x v="5"/>
    <n v="1"/>
    <n v="2"/>
    <n v="1"/>
    <x v="12"/>
    <m/>
    <n v="1000000"/>
    <m/>
    <m/>
    <m/>
  </r>
  <r>
    <x v="63"/>
    <n v="4"/>
    <x v="5"/>
    <n v="1"/>
    <n v="2"/>
    <n v="1"/>
    <x v="12"/>
    <m/>
    <n v="500000"/>
    <n v="150000"/>
    <n v="500000"/>
    <n v="500000"/>
  </r>
  <r>
    <x v="64"/>
    <n v="6"/>
    <x v="2"/>
    <n v="2"/>
    <n v="2"/>
    <n v="1"/>
    <x v="9"/>
    <s v="unité"/>
    <n v="30000"/>
    <m/>
    <m/>
    <m/>
  </r>
  <r>
    <x v="65"/>
    <n v="6"/>
    <x v="5"/>
    <n v="2"/>
    <n v="4"/>
    <n v="2"/>
    <x v="7"/>
    <m/>
    <m/>
    <m/>
    <n v="1000000"/>
    <m/>
  </r>
  <r>
    <x v="66"/>
    <n v="5"/>
    <x v="5"/>
    <n v="2"/>
    <n v="3"/>
    <n v="1"/>
    <x v="12"/>
    <s v="unité"/>
    <n v="700000"/>
    <n v="25000"/>
    <n v="700000"/>
    <n v="700000"/>
  </r>
  <r>
    <x v="67"/>
    <n v="4"/>
    <x v="4"/>
    <n v="3"/>
    <n v="3"/>
    <n v="2"/>
    <x v="0"/>
    <m/>
    <m/>
    <m/>
    <m/>
    <m/>
  </r>
  <r>
    <x v="68"/>
    <n v="4"/>
    <x v="5"/>
    <m/>
    <m/>
    <n v="1"/>
    <x v="18"/>
    <s v="unité"/>
    <n v="10000"/>
    <m/>
    <m/>
    <m/>
  </r>
  <r>
    <x v="69"/>
    <n v="4"/>
    <x v="5"/>
    <n v="2"/>
    <n v="2"/>
    <n v="1"/>
    <x v="19"/>
    <s v="unité"/>
    <n v="150000"/>
    <m/>
    <m/>
    <m/>
  </r>
  <r>
    <x v="70"/>
    <n v="4"/>
    <x v="5"/>
    <n v="2"/>
    <n v="1"/>
    <n v="1"/>
    <x v="12"/>
    <s v="unité"/>
    <n v="1000000"/>
    <m/>
    <m/>
    <m/>
  </r>
  <r>
    <x v="71"/>
    <n v="1"/>
    <x v="1"/>
    <n v="3"/>
    <n v="4"/>
    <n v="2"/>
    <x v="3"/>
    <m/>
    <m/>
    <m/>
    <n v="2500"/>
    <n v="2500"/>
  </r>
  <r>
    <x v="72"/>
    <n v="1"/>
    <x v="1"/>
    <n v="5"/>
    <n v="7"/>
    <n v="2"/>
    <x v="0"/>
    <s v="100 mètres"/>
    <n v="100"/>
    <m/>
    <n v="20000"/>
    <m/>
  </r>
  <r>
    <x v="73"/>
    <n v="1"/>
    <x v="3"/>
    <n v="4"/>
    <n v="4"/>
    <n v="2"/>
    <x v="0"/>
    <s v="100 mètres"/>
    <n v="150"/>
    <m/>
    <m/>
    <m/>
  </r>
  <r>
    <x v="74"/>
    <n v="1"/>
    <x v="3"/>
    <n v="3"/>
    <n v="2"/>
    <n v="2"/>
    <x v="14"/>
    <s v="100 mètres"/>
    <n v="80"/>
    <n v="400"/>
    <n v="800"/>
    <n v="300"/>
  </r>
  <r>
    <x v="75"/>
    <n v="1"/>
    <x v="1"/>
    <n v="4"/>
    <n v="2"/>
    <n v="2"/>
    <x v="1"/>
    <s v="100 mètres"/>
    <n v="100"/>
    <m/>
    <n v="6000"/>
    <n v="400"/>
  </r>
  <r>
    <x v="76"/>
    <n v="1"/>
    <x v="1"/>
    <n v="4"/>
    <n v="7"/>
    <n v="2"/>
    <x v="5"/>
    <s v="?"/>
    <n v="35"/>
    <m/>
    <n v="600"/>
    <n v="400"/>
  </r>
  <r>
    <x v="77"/>
    <n v="1"/>
    <x v="2"/>
    <n v="4"/>
    <n v="7"/>
    <n v="1"/>
    <x v="9"/>
    <s v="unité"/>
    <n v="12000"/>
    <n v="5000"/>
    <m/>
    <m/>
  </r>
  <r>
    <x v="78"/>
    <n v="2"/>
    <x v="2"/>
    <n v="4"/>
    <n v="5"/>
    <n v="2"/>
    <x v="6"/>
    <m/>
    <m/>
    <m/>
    <m/>
    <m/>
  </r>
  <r>
    <x v="79"/>
    <n v="1"/>
    <x v="1"/>
    <n v="3"/>
    <n v="4"/>
    <n v="2"/>
    <x v="10"/>
    <s v="unité"/>
    <n v="80"/>
    <n v="1000"/>
    <n v="7000"/>
    <n v="2000"/>
  </r>
  <r>
    <x v="80"/>
    <n v="1"/>
    <x v="5"/>
    <n v="4"/>
    <n v="6"/>
    <n v="1"/>
    <x v="20"/>
    <s v="unité"/>
    <n v="70000"/>
    <n v="50000"/>
    <n v="100000"/>
    <m/>
  </r>
  <r>
    <x v="81"/>
    <n v="1"/>
    <x v="0"/>
    <n v="3"/>
    <n v="5"/>
    <n v="2"/>
    <x v="1"/>
    <s v="100 mètres"/>
    <n v="100"/>
    <m/>
    <n v="15000"/>
    <n v="1500"/>
  </r>
  <r>
    <x v="82"/>
    <n v="1"/>
    <x v="0"/>
    <n v="4"/>
    <n v="7"/>
    <n v="1"/>
    <x v="4"/>
    <m/>
    <n v="18000"/>
    <n v="600"/>
    <n v="15000"/>
    <n v="2500"/>
  </r>
  <r>
    <x v="83"/>
    <n v="1"/>
    <x v="0"/>
    <n v="5"/>
    <n v="7"/>
    <n v="1"/>
    <x v="9"/>
    <s v="unité"/>
    <n v="2000"/>
    <n v="15000"/>
    <n v="2000"/>
    <m/>
  </r>
  <r>
    <x v="84"/>
    <n v="1"/>
    <x v="6"/>
    <n v="3"/>
    <n v="7"/>
    <n v="1"/>
    <x v="4"/>
    <m/>
    <n v="3350"/>
    <m/>
    <m/>
    <m/>
  </r>
  <r>
    <x v="85"/>
    <n v="4"/>
    <x v="6"/>
    <n v="3"/>
    <n v="5"/>
    <n v="1"/>
    <x v="16"/>
    <m/>
    <m/>
    <m/>
    <m/>
    <m/>
  </r>
  <r>
    <x v="86"/>
    <n v="1"/>
    <x v="0"/>
    <n v="3"/>
    <n v="5"/>
    <n v="1"/>
    <x v="4"/>
    <s v="unité"/>
    <n v="700"/>
    <n v="2000"/>
    <m/>
    <m/>
  </r>
  <r>
    <x v="87"/>
    <n v="3"/>
    <x v="0"/>
    <n v="5"/>
    <n v="7"/>
    <n v="2"/>
    <x v="10"/>
    <s v="unite"/>
    <n v="20"/>
    <m/>
    <m/>
    <m/>
  </r>
  <r>
    <x v="18"/>
    <n v="1"/>
    <x v="0"/>
    <n v="4"/>
    <n v="7"/>
    <n v="2"/>
    <x v="1"/>
    <s v="100 mètres"/>
    <n v="180"/>
    <m/>
    <m/>
    <m/>
  </r>
  <r>
    <x v="88"/>
    <n v="1"/>
    <x v="1"/>
    <n v="4"/>
    <n v="7"/>
    <n v="2"/>
    <x v="1"/>
    <s v="100 mètres"/>
    <n v="120"/>
    <n v="20000"/>
    <m/>
    <m/>
  </r>
  <r>
    <x v="89"/>
    <n v="1"/>
    <x v="2"/>
    <n v="3"/>
    <n v="5"/>
    <n v="1"/>
    <x v="9"/>
    <s v="unité"/>
    <n v="10000"/>
    <n v="20000"/>
    <m/>
    <m/>
  </r>
  <r>
    <x v="90"/>
    <n v="1"/>
    <x v="1"/>
    <n v="4"/>
    <n v="5"/>
    <n v="2"/>
    <x v="1"/>
    <s v="100 mètres"/>
    <n v="250"/>
    <n v="10000"/>
    <m/>
    <m/>
  </r>
  <r>
    <x v="91"/>
    <n v="1"/>
    <x v="5"/>
    <n v="4"/>
    <n v="7"/>
    <n v="1"/>
    <x v="16"/>
    <s v="unité monté"/>
    <n v="20000"/>
    <n v="30000"/>
    <m/>
    <m/>
  </r>
  <r>
    <x v="92"/>
    <n v="2"/>
    <x v="0"/>
    <n v="5"/>
    <n v="7"/>
    <n v="1"/>
    <x v="4"/>
    <m/>
    <m/>
    <n v="3000"/>
    <n v="5000"/>
    <m/>
  </r>
  <r>
    <x v="93"/>
    <n v="1"/>
    <x v="1"/>
    <n v="4"/>
    <n v="7"/>
    <n v="1"/>
    <x v="4"/>
    <s v="unité"/>
    <n v="700"/>
    <n v="3000"/>
    <n v="2000"/>
    <m/>
  </r>
  <r>
    <x v="94"/>
    <n v="1"/>
    <x v="1"/>
    <n v="2"/>
    <n v="3"/>
    <n v="2"/>
    <x v="10"/>
    <s v="unité"/>
    <n v="80"/>
    <n v="3000"/>
    <m/>
    <m/>
  </r>
  <r>
    <x v="95"/>
    <n v="1"/>
    <x v="0"/>
    <n v="4"/>
    <n v="7"/>
    <n v="1"/>
    <x v="4"/>
    <m/>
    <n v="500"/>
    <n v="630"/>
    <m/>
    <m/>
  </r>
  <r>
    <x v="96"/>
    <n v="1"/>
    <x v="4"/>
    <n v="2"/>
    <n v="3"/>
    <n v="1"/>
    <x v="4"/>
    <s v="unité"/>
    <n v="3000"/>
    <m/>
    <m/>
    <m/>
  </r>
  <r>
    <x v="97"/>
    <n v="1"/>
    <x v="1"/>
    <n v="4"/>
    <n v="6"/>
    <n v="2"/>
    <x v="1"/>
    <s v="100 mètres"/>
    <n v="150"/>
    <m/>
    <n v="40000"/>
    <m/>
  </r>
  <r>
    <x v="98"/>
    <n v="1"/>
    <x v="6"/>
    <n v="4"/>
    <n v="6"/>
    <n v="1"/>
    <x v="4"/>
    <s v="unité"/>
    <n v="300"/>
    <m/>
    <m/>
    <m/>
  </r>
  <r>
    <x v="99"/>
    <n v="2"/>
    <x v="0"/>
    <n v="5"/>
    <n v="7"/>
    <n v="1"/>
    <x v="4"/>
    <s v="unité monté"/>
    <n v="6000"/>
    <n v="3500"/>
    <m/>
    <m/>
  </r>
  <r>
    <x v="19"/>
    <n v="3"/>
    <x v="1"/>
    <n v="4"/>
    <n v="7"/>
    <n v="2"/>
    <x v="10"/>
    <s v="unité monté"/>
    <n v="20"/>
    <n v="1500"/>
    <m/>
    <m/>
  </r>
  <r>
    <x v="100"/>
    <n v="1"/>
    <x v="6"/>
    <n v="3"/>
    <n v="5"/>
    <n v="1"/>
    <x v="4"/>
    <s v="?"/>
    <n v="247"/>
    <n v="4600"/>
    <m/>
    <n v="500"/>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x v="0"/>
    <n v="1"/>
    <x v="0"/>
    <n v="6"/>
    <n v="7"/>
    <n v="2"/>
    <x v="0"/>
    <s v="unité"/>
    <n v="92.03125"/>
    <n v="356.25"/>
    <n v="11875"/>
    <n v="356.25"/>
  </r>
  <r>
    <x v="1"/>
    <n v="1"/>
    <x v="1"/>
    <n v="5"/>
    <n v="7"/>
    <n v="1"/>
    <x v="1"/>
    <s v="unité"/>
    <n v="5343.75"/>
    <n v="1187.5"/>
    <n v="11875"/>
    <n v="0"/>
  </r>
  <r>
    <x v="2"/>
    <n v="1"/>
    <x v="0"/>
    <n v="3"/>
    <n v="2"/>
    <n v="2"/>
    <x v="0"/>
    <s v="unité"/>
    <n v="133"/>
    <n v="14843.75"/>
    <m/>
    <n v="5937.5"/>
  </r>
  <r>
    <x v="3"/>
    <n v="5"/>
    <x v="0"/>
    <n v="5"/>
    <n v="7"/>
    <n v="2"/>
    <x v="0"/>
    <s v="unité"/>
    <n v="112.8125"/>
    <n v="2968.75"/>
    <m/>
    <n v="1187.5"/>
  </r>
  <r>
    <x v="4"/>
    <n v="3"/>
    <x v="0"/>
    <n v="7"/>
    <n v="7"/>
    <n v="1"/>
    <x v="1"/>
    <s v="unité"/>
    <n v="3562.5"/>
    <m/>
    <n v="1187.5"/>
    <n v="0"/>
  </r>
  <r>
    <x v="5"/>
    <n v="1"/>
    <x v="2"/>
    <n v="5"/>
    <n v="7"/>
    <n v="1"/>
    <x v="1"/>
    <s v="unité"/>
    <n v="3562.5"/>
    <n v="593.75"/>
    <n v="356.25"/>
    <n v="0"/>
  </r>
  <r>
    <x v="6"/>
    <n v="1"/>
    <x v="2"/>
    <n v="7"/>
    <n v="7"/>
    <n v="2"/>
    <x v="2"/>
    <s v="45 mètres"/>
    <n v="118.75"/>
    <m/>
    <n v="71.25"/>
    <n v="285"/>
  </r>
  <r>
    <x v="7"/>
    <n v="1"/>
    <x v="3"/>
    <n v="5"/>
    <n v="1"/>
    <n v="2"/>
    <x v="3"/>
    <s v="monofilament "/>
    <n v="5.9375"/>
    <m/>
    <m/>
    <n v="178.125"/>
  </r>
  <r>
    <x v="8"/>
    <n v="1"/>
    <x v="3"/>
    <n v="6"/>
    <n v="7"/>
    <n v="2"/>
    <x v="2"/>
    <s v="150 mètres"/>
    <n v="118.75"/>
    <n v="0"/>
    <n v="1187.5"/>
    <n v="118.75"/>
  </r>
  <r>
    <x v="9"/>
    <n v="1"/>
    <x v="2"/>
    <n v="6"/>
    <n v="3"/>
    <n v="2"/>
    <x v="2"/>
    <s v="unité"/>
    <n v="71.25"/>
    <m/>
    <n v="0"/>
    <m/>
  </r>
  <r>
    <x v="10"/>
    <n v="1"/>
    <x v="2"/>
    <n v="6"/>
    <n v="7"/>
    <n v="2"/>
    <x v="2"/>
    <s v="unité"/>
    <n v="207.8125"/>
    <n v="10687.5"/>
    <n v="9500"/>
    <n v="0"/>
  </r>
  <r>
    <x v="11"/>
    <n v="1"/>
    <x v="3"/>
    <n v="7"/>
    <n v="7"/>
    <n v="2"/>
    <x v="2"/>
    <s v="unité"/>
    <n v="71.25"/>
    <m/>
    <n v="890.625"/>
    <n v="237.5"/>
  </r>
  <r>
    <x v="12"/>
    <n v="3"/>
    <x v="0"/>
    <n v="5"/>
    <n v="5"/>
    <n v="1"/>
    <x v="1"/>
    <s v="unité"/>
    <n v="2375"/>
    <n v="2493.75"/>
    <n v="2493.75"/>
    <n v="0"/>
  </r>
  <r>
    <x v="13"/>
    <n v="3"/>
    <x v="2"/>
    <n v="5"/>
    <n v="7"/>
    <n v="1"/>
    <x v="1"/>
    <s v="unité"/>
    <n v="3562.5"/>
    <m/>
    <n v="3562.5"/>
    <n v="0"/>
  </r>
  <r>
    <x v="14"/>
    <n v="1"/>
    <x v="2"/>
    <n v="6"/>
    <n v="7"/>
    <n v="2"/>
    <x v="2"/>
    <s v="unité"/>
    <n v="95"/>
    <m/>
    <n v="9500"/>
    <m/>
  </r>
  <r>
    <x v="15"/>
    <n v="3"/>
    <x v="4"/>
    <n v="3"/>
    <n v="4"/>
    <n v="2"/>
    <x v="2"/>
    <s v="unité"/>
    <n v="178.125"/>
    <m/>
    <m/>
    <m/>
  </r>
  <r>
    <x v="16"/>
    <n v="3"/>
    <x v="1"/>
    <n v="5"/>
    <n v="7"/>
    <n v="1"/>
    <x v="1"/>
    <s v="unité"/>
    <n v="3562.5"/>
    <n v="356.25"/>
    <m/>
    <m/>
  </r>
  <r>
    <x v="17"/>
    <n v="1"/>
    <x v="2"/>
    <n v="4"/>
    <n v="4"/>
    <n v="2"/>
    <x v="2"/>
    <s v="unité"/>
    <n v="237.5"/>
    <m/>
    <m/>
    <m/>
  </r>
  <r>
    <x v="18"/>
    <n v="1"/>
    <x v="2"/>
    <n v="5"/>
    <n v="7"/>
    <n v="2"/>
    <x v="4"/>
    <m/>
    <m/>
    <m/>
    <m/>
    <n v="0"/>
  </r>
  <r>
    <x v="19"/>
    <n v="1"/>
    <x v="0"/>
    <n v="5"/>
    <n v="7"/>
    <n v="1"/>
    <x v="1"/>
    <s v="unité"/>
    <n v="11875"/>
    <n v="1187.5"/>
    <m/>
    <m/>
  </r>
  <r>
    <x v="20"/>
    <n v="1"/>
    <x v="0"/>
    <n v="5"/>
    <n v="7"/>
    <n v="1"/>
    <x v="1"/>
    <s v="unité"/>
    <n v="4156.25"/>
    <n v="356.25"/>
    <n v="4156.25"/>
    <m/>
  </r>
  <r>
    <x v="21"/>
    <n v="1"/>
    <x v="1"/>
    <n v="5"/>
    <m/>
    <n v="1"/>
    <x v="5"/>
    <s v="unité"/>
    <n v="96187.5"/>
    <n v="0"/>
    <n v="4453.125"/>
    <n v="0"/>
  </r>
  <r>
    <x v="22"/>
    <n v="1"/>
    <x v="0"/>
    <n v="5"/>
    <n v="7"/>
    <n v="2"/>
    <x v="6"/>
    <s v="unité"/>
    <n v="95"/>
    <n v="8906.25"/>
    <n v="5937.5"/>
    <n v="593.75"/>
  </r>
  <r>
    <x v="23"/>
    <n v="3"/>
    <x v="2"/>
    <n v="4"/>
    <n v="6"/>
    <n v="2"/>
    <x v="0"/>
    <s v="unité"/>
    <n v="118.75"/>
    <m/>
    <n v="9500"/>
    <n v="2375"/>
  </r>
  <r>
    <x v="24"/>
    <n v="1"/>
    <x v="0"/>
    <n v="6"/>
    <n v="7"/>
    <n v="1"/>
    <x v="1"/>
    <s v="unité"/>
    <m/>
    <m/>
    <m/>
    <n v="0"/>
  </r>
  <r>
    <x v="25"/>
    <n v="1"/>
    <x v="1"/>
    <n v="5"/>
    <n v="7"/>
    <n v="1"/>
    <x v="1"/>
    <s v="unité"/>
    <n v="4156.25"/>
    <m/>
    <m/>
    <n v="0"/>
  </r>
  <r>
    <x v="26"/>
    <n v="3"/>
    <x v="5"/>
    <n v="6"/>
    <n v="7"/>
    <n v="1"/>
    <x v="7"/>
    <s v="unité"/>
    <n v="4156.25"/>
    <n v="5937.5"/>
    <n v="5937.5"/>
    <n v="0"/>
  </r>
  <r>
    <x v="27"/>
    <n v="1"/>
    <x v="0"/>
    <n v="7"/>
    <n v="7"/>
    <n v="1"/>
    <x v="1"/>
    <s v="unité"/>
    <n v="3918.75"/>
    <n v="475"/>
    <n v="1425"/>
    <n v="534.375"/>
  </r>
  <r>
    <x v="28"/>
    <n v="4"/>
    <x v="2"/>
    <n v="5"/>
    <n v="7"/>
    <n v="2"/>
    <x v="2"/>
    <s v="unité"/>
    <m/>
    <m/>
    <m/>
    <n v="0"/>
  </r>
  <r>
    <x v="29"/>
    <n v="1"/>
    <x v="3"/>
    <n v="7"/>
    <n v="7"/>
    <n v="2"/>
    <x v="8"/>
    <s v="unité"/>
    <n v="35.625"/>
    <n v="47.5"/>
    <n v="0"/>
    <n v="11.875"/>
  </r>
  <r>
    <x v="30"/>
    <n v="1"/>
    <x v="1"/>
    <n v="3"/>
    <n v="3"/>
    <n v="1"/>
    <x v="1"/>
    <s v="unité"/>
    <n v="5937.5"/>
    <n v="24937.5"/>
    <m/>
    <m/>
  </r>
  <r>
    <x v="31"/>
    <n v="1"/>
    <x v="1"/>
    <n v="7"/>
    <n v="7"/>
    <n v="1"/>
    <x v="1"/>
    <s v="unité"/>
    <n v="5937.5"/>
    <m/>
    <n v="4987.5"/>
    <m/>
  </r>
  <r>
    <x v="32"/>
    <n v="1"/>
    <x v="2"/>
    <n v="6"/>
    <n v="7"/>
    <n v="2"/>
    <x v="9"/>
    <s v="unité"/>
    <n v="142.5"/>
    <n v="20187.5"/>
    <n v="10093.75"/>
    <n v="0"/>
  </r>
  <r>
    <x v="33"/>
    <n v="1"/>
    <x v="6"/>
    <n v="5"/>
    <n v="7"/>
    <n v="1"/>
    <x v="1"/>
    <s v="unité"/>
    <n v="7125"/>
    <n v="20781.25"/>
    <n v="0"/>
    <m/>
  </r>
  <r>
    <x v="34"/>
    <n v="1"/>
    <x v="2"/>
    <n v="5"/>
    <n v="7"/>
    <n v="2"/>
    <x v="2"/>
    <s v="unité"/>
    <n v="95"/>
    <n v="5937.5"/>
    <n v="0"/>
    <n v="0"/>
  </r>
  <r>
    <x v="35"/>
    <n v="1"/>
    <x v="2"/>
    <n v="4"/>
    <n v="7"/>
    <n v="2"/>
    <x v="0"/>
    <s v="unité"/>
    <n v="83.125"/>
    <n v="1662.5"/>
    <n v="0"/>
    <n v="831.25"/>
  </r>
  <r>
    <x v="36"/>
    <n v="1"/>
    <x v="2"/>
    <n v="5"/>
    <n v="5"/>
    <n v="2"/>
    <x v="2"/>
    <s v="unité"/>
    <n v="21.375"/>
    <m/>
    <n v="4750"/>
    <n v="2375"/>
  </r>
  <r>
    <x v="37"/>
    <n v="1"/>
    <x v="2"/>
    <n v="5"/>
    <n v="6"/>
    <n v="2"/>
    <x v="2"/>
    <s v="x mesh panel"/>
    <n v="21.375"/>
    <n v="7125"/>
    <n v="0"/>
    <n v="0"/>
  </r>
  <r>
    <x v="38"/>
    <n v="1"/>
    <x v="2"/>
    <n v="5"/>
    <n v="7"/>
    <n v="2"/>
    <x v="2"/>
    <s v="unité"/>
    <n v="95"/>
    <n v="1781.25"/>
    <n v="0"/>
    <n v="0"/>
  </r>
  <r>
    <x v="39"/>
    <n v="1"/>
    <x v="2"/>
    <n v="3"/>
    <n v="5"/>
    <n v="2"/>
    <x v="2"/>
    <s v="unité"/>
    <n v="118.75"/>
    <m/>
    <n v="29687.5"/>
    <n v="0"/>
  </r>
  <r>
    <x v="40"/>
    <n v="3"/>
    <x v="0"/>
    <n v="3"/>
    <n v="2"/>
    <n v="2"/>
    <x v="2"/>
    <s v="unité"/>
    <n v="83.125"/>
    <n v="0"/>
    <n v="5937.5"/>
    <n v="475"/>
  </r>
  <r>
    <x v="41"/>
    <n v="1"/>
    <x v="2"/>
    <n v="3"/>
    <n v="3"/>
    <n v="2"/>
    <x v="2"/>
    <s v="unité"/>
    <n v="178.125"/>
    <m/>
    <n v="0"/>
    <n v="0"/>
  </r>
  <r>
    <x v="42"/>
    <n v="1"/>
    <x v="0"/>
    <n v="7"/>
    <n v="7"/>
    <n v="2"/>
    <x v="10"/>
    <s v="per pund"/>
    <n v="118.75"/>
    <n v="2375"/>
    <n v="0"/>
    <m/>
  </r>
  <r>
    <x v="43"/>
    <n v="1"/>
    <x v="2"/>
    <n v="7"/>
    <n v="7"/>
    <n v="2"/>
    <x v="2"/>
    <m/>
    <m/>
    <m/>
    <n v="2968.75"/>
    <m/>
  </r>
  <r>
    <x v="44"/>
    <n v="1"/>
    <x v="5"/>
    <n v="3"/>
    <n v="5"/>
    <n v="1"/>
    <x v="11"/>
    <s v="unité"/>
    <n v="1068.75"/>
    <n v="23750"/>
    <n v="11875"/>
    <n v="0"/>
  </r>
  <r>
    <x v="45"/>
    <n v="1"/>
    <x v="2"/>
    <n v="6"/>
    <n v="7"/>
    <n v="1"/>
    <x v="1"/>
    <s v="unité"/>
    <n v="3562.5"/>
    <n v="8312.5"/>
    <n v="3562.5"/>
    <n v="0"/>
  </r>
  <r>
    <x v="46"/>
    <n v="1"/>
    <x v="2"/>
    <n v="7"/>
    <n v="7"/>
    <n v="2"/>
    <x v="2"/>
    <s v="unité"/>
    <n v="118.75"/>
    <n v="26718.75"/>
    <m/>
    <m/>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
  <r>
    <x v="0"/>
  </r>
  <r>
    <x v="1"/>
  </r>
  <r>
    <x v="2"/>
  </r>
  <r>
    <x v="2"/>
  </r>
  <r>
    <x v="0"/>
  </r>
  <r>
    <x v="0"/>
  </r>
  <r>
    <x v="0"/>
  </r>
  <r>
    <x v="0"/>
  </r>
  <r>
    <x v="0"/>
  </r>
  <r>
    <x v="0"/>
  </r>
  <r>
    <x v="2"/>
  </r>
  <r>
    <x v="2"/>
  </r>
  <r>
    <x v="0"/>
  </r>
  <r>
    <x v="0"/>
  </r>
  <r>
    <x v="2"/>
  </r>
  <r>
    <x v="2"/>
  </r>
  <r>
    <x v="0"/>
  </r>
  <r>
    <x v="0"/>
  </r>
  <r>
    <x v="0"/>
  </r>
  <r>
    <x v="2"/>
  </r>
  <r>
    <x v="0"/>
  </r>
  <r>
    <x v="0"/>
  </r>
  <r>
    <x v="2"/>
  </r>
  <r>
    <x v="0"/>
  </r>
  <r>
    <x v="2"/>
  </r>
  <r>
    <x v="1"/>
  </r>
  <r>
    <x v="0"/>
  </r>
  <r>
    <x v="0"/>
  </r>
  <r>
    <x v="0"/>
  </r>
  <r>
    <x v="0"/>
  </r>
  <r>
    <x v="2"/>
  </r>
  <r>
    <x v="0"/>
  </r>
  <r>
    <x v="0"/>
  </r>
  <r>
    <x v="0"/>
  </r>
  <r>
    <x v="0"/>
  </r>
  <r>
    <x v="2"/>
  </r>
  <r>
    <x v="0"/>
  </r>
  <r>
    <x v="1"/>
  </r>
  <r>
    <x v="0"/>
  </r>
  <r>
    <x v="0"/>
  </r>
  <r>
    <x v="3"/>
  </r>
  <r>
    <x v="0"/>
  </r>
  <r>
    <x v="0"/>
  </r>
  <r>
    <x v="0"/>
  </r>
  <r>
    <x v="3"/>
  </r>
  <r>
    <x v="4"/>
  </r>
  <r>
    <x v="0"/>
  </r>
  <r>
    <x v="0"/>
  </r>
  <r>
    <x v="0"/>
  </r>
  <r>
    <x v="0"/>
  </r>
  <r>
    <x v="2"/>
  </r>
  <r>
    <x v="2"/>
  </r>
  <r>
    <x v="0"/>
  </r>
  <r>
    <x v="0"/>
  </r>
  <r>
    <x v="4"/>
  </r>
  <r>
    <x v="4"/>
  </r>
  <r>
    <x v="5"/>
  </r>
  <r>
    <x v="5"/>
  </r>
  <r>
    <x v="0"/>
  </r>
  <r>
    <x v="2"/>
  </r>
  <r>
    <x v="2"/>
  </r>
  <r>
    <x v="2"/>
  </r>
  <r>
    <x v="2"/>
  </r>
  <r>
    <x v="2"/>
  </r>
  <r>
    <x v="2"/>
  </r>
  <r>
    <x v="2"/>
  </r>
  <r>
    <x v="2"/>
  </r>
  <r>
    <x v="2"/>
  </r>
  <r>
    <x v="3"/>
  </r>
  <r>
    <x v="0"/>
  </r>
  <r>
    <x v="0"/>
  </r>
  <r>
    <x v="0"/>
  </r>
  <r>
    <x v="0"/>
  </r>
  <r>
    <x v="0"/>
  </r>
  <r>
    <x v="0"/>
  </r>
  <r>
    <x v="0"/>
  </r>
  <r>
    <x v="0"/>
  </r>
  <r>
    <x v="2"/>
  </r>
  <r>
    <x v="2"/>
  </r>
  <r>
    <x v="0"/>
  </r>
  <r>
    <x v="0"/>
  </r>
  <r>
    <x v="2"/>
  </r>
  <r>
    <x v="0"/>
  </r>
  <r>
    <x v="0"/>
  </r>
  <r>
    <x v="0"/>
  </r>
  <r>
    <x v="0"/>
  </r>
  <r>
    <x v="1"/>
  </r>
  <r>
    <x v="0"/>
  </r>
  <r>
    <x v="0"/>
  </r>
  <r>
    <x v="0"/>
  </r>
  <r>
    <x v="0"/>
  </r>
  <r>
    <x v="0"/>
  </r>
  <r>
    <x v="2"/>
  </r>
  <r>
    <x v="1"/>
  </r>
  <r>
    <x v="0"/>
  </r>
  <r>
    <x v="0"/>
  </r>
  <r>
    <x v="0"/>
  </r>
  <r>
    <x v="0"/>
  </r>
  <r>
    <x v="0"/>
  </r>
  <r>
    <x v="0"/>
  </r>
  <r>
    <x v="1"/>
  </r>
  <r>
    <x v="1"/>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Tableau croisé dynamique2" cacheId="4" applyNumberFormats="0" applyBorderFormats="0" applyFontFormats="0" applyPatternFormats="0" applyAlignmentFormats="0" applyWidthHeightFormats="1" dataCaption="Valeurs" updatedVersion="7" minRefreshableVersion="3" useAutoFormatting="1" itemPrintTitles="1" createdVersion="6" indent="0" outline="1" outlineData="1" multipleFieldFilters="0" chartFormat="3">
  <location ref="A211:B215" firstHeaderRow="1" firstDataRow="1" firstDataCol="1"/>
  <pivotFields count="1">
    <pivotField axis="axisRow" dataField="1" showAll="0">
      <items count="4">
        <item x="2"/>
        <item x="0"/>
        <item x="1"/>
        <item t="default"/>
      </items>
    </pivotField>
  </pivotFields>
  <rowFields count="1">
    <field x="0"/>
  </rowFields>
  <rowItems count="4">
    <i>
      <x/>
    </i>
    <i>
      <x v="1"/>
    </i>
    <i>
      <x v="2"/>
    </i>
    <i t="grand">
      <x/>
    </i>
  </rowItems>
  <colItems count="1">
    <i/>
  </colItems>
  <dataFields count="1">
    <dataField name="Nombre de LDS1" fld="0" subtotal="count" showDataAs="percentOfTotal" baseField="0" baseItem="0" numFmtId="10"/>
  </dataFields>
  <formats count="16">
    <format dxfId="34">
      <pivotArea field="0" type="button" dataOnly="0" labelOnly="1" outline="0" axis="axisRow" fieldPosition="0"/>
    </format>
    <format dxfId="33">
      <pivotArea dataOnly="0" labelOnly="1" fieldPosition="0">
        <references count="1">
          <reference field="0" count="0"/>
        </references>
      </pivotArea>
    </format>
    <format dxfId="32">
      <pivotArea dataOnly="0" labelOnly="1" grandRow="1" outline="0" fieldPosition="0"/>
    </format>
    <format dxfId="31">
      <pivotArea type="all" dataOnly="0" outline="0" fieldPosition="0"/>
    </format>
    <format dxfId="30">
      <pivotArea outline="0" collapsedLevelsAreSubtotals="1" fieldPosition="0"/>
    </format>
    <format dxfId="29">
      <pivotArea field="0" type="button" dataOnly="0" labelOnly="1" outline="0" axis="axisRow" fieldPosition="0"/>
    </format>
    <format dxfId="28">
      <pivotArea dataOnly="0" labelOnly="1" fieldPosition="0">
        <references count="1">
          <reference field="0" count="0"/>
        </references>
      </pivotArea>
    </format>
    <format dxfId="27">
      <pivotArea dataOnly="0" labelOnly="1" grandRow="1" outline="0" fieldPosition="0"/>
    </format>
    <format dxfId="26">
      <pivotArea dataOnly="0" labelOnly="1" outline="0" axis="axisValues" fieldPosition="0"/>
    </format>
    <format dxfId="25">
      <pivotArea type="all" dataOnly="0" outline="0" fieldPosition="0"/>
    </format>
    <format dxfId="24">
      <pivotArea outline="0" collapsedLevelsAreSubtotals="1" fieldPosition="0"/>
    </format>
    <format dxfId="23">
      <pivotArea field="0" type="button" dataOnly="0" labelOnly="1" outline="0" axis="axisRow" fieldPosition="0"/>
    </format>
    <format dxfId="22">
      <pivotArea dataOnly="0" labelOnly="1" outline="0" axis="axisValues" fieldPosition="0"/>
    </format>
    <format dxfId="21">
      <pivotArea dataOnly="0" labelOnly="1" fieldPosition="0">
        <references count="1">
          <reference field="0" count="0"/>
        </references>
      </pivotArea>
    </format>
    <format dxfId="20">
      <pivotArea dataOnly="0" labelOnly="1" grandRow="1" outline="0" fieldPosition="0"/>
    </format>
    <format dxfId="19">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3A00-000000000000}" name="Tableau croisé dynamique16" cacheId="3" applyNumberFormats="0" applyBorderFormats="0" applyFontFormats="0" applyPatternFormats="0" applyAlignmentFormats="0" applyWidthHeightFormats="1" dataCaption="Valeurs" updatedVersion="7" minRefreshableVersion="3" useAutoFormatting="1" itemPrintTitles="1" createdVersion="7" indent="0" outline="1" outlineData="1" multipleFieldFilters="0" chartFormat="2">
  <location ref="F1:G9" firstHeaderRow="1" firstDataRow="1" firstDataCol="1"/>
  <pivotFields count="4">
    <pivotField showAll="0"/>
    <pivotField showAll="0"/>
    <pivotField showAll="0"/>
    <pivotField axis="axisRow" dataField="1" showAll="0">
      <items count="24">
        <item m="1" x="21"/>
        <item m="1" x="10"/>
        <item m="1" x="19"/>
        <item x="4"/>
        <item m="1" x="18"/>
        <item m="1" x="9"/>
        <item x="0"/>
        <item x="2"/>
        <item m="1" x="16"/>
        <item x="5"/>
        <item m="1" x="11"/>
        <item m="1" x="8"/>
        <item m="1" x="12"/>
        <item m="1" x="15"/>
        <item m="1" x="17"/>
        <item m="1" x="14"/>
        <item m="1" x="13"/>
        <item m="1" x="20"/>
        <item m="1" x="22"/>
        <item x="3"/>
        <item m="1" x="7"/>
        <item x="1"/>
        <item x="6"/>
        <item t="default"/>
      </items>
    </pivotField>
  </pivotFields>
  <rowFields count="1">
    <field x="3"/>
  </rowFields>
  <rowItems count="8">
    <i>
      <x v="3"/>
    </i>
    <i>
      <x v="6"/>
    </i>
    <i>
      <x v="7"/>
    </i>
    <i>
      <x v="9"/>
    </i>
    <i>
      <x v="19"/>
    </i>
    <i>
      <x v="21"/>
    </i>
    <i>
      <x v="22"/>
    </i>
    <i t="grand">
      <x/>
    </i>
  </rowItems>
  <colItems count="1">
    <i/>
  </colItems>
  <dataFields count="1">
    <dataField name="Nombre de DIPLÔME" fld="3"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leau croisé dynamique6" cacheId="9" applyNumberFormats="0" applyBorderFormats="0" applyFontFormats="0" applyPatternFormats="0" applyAlignmentFormats="0" applyWidthHeightFormats="1" dataCaption="Valeurs" updatedVersion="6" minRefreshableVersion="3" useAutoFormatting="1" rowGrandTotals="0" colGrandTotals="0" itemPrintTitles="1" createdVersion="6" indent="0" compact="0" compactData="0" multipleFieldFilters="0" chartFormat="1">
  <location ref="A3:B18" firstHeaderRow="1" firstDataRow="1" firstDataCol="1"/>
  <pivotFields count="7">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15">
        <item x="5"/>
        <item x="11"/>
        <item x="6"/>
        <item x="1"/>
        <item x="2"/>
        <item x="4"/>
        <item x="7"/>
        <item x="8"/>
        <item x="3"/>
        <item x="12"/>
        <item x="10"/>
        <item x="9"/>
        <item x="14"/>
        <item x="13"/>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
  </rowFields>
  <rowItems count="15">
    <i>
      <x/>
    </i>
    <i>
      <x v="1"/>
    </i>
    <i>
      <x v="2"/>
    </i>
    <i>
      <x v="3"/>
    </i>
    <i>
      <x v="4"/>
    </i>
    <i>
      <x v="5"/>
    </i>
    <i>
      <x v="6"/>
    </i>
    <i>
      <x v="7"/>
    </i>
    <i>
      <x v="8"/>
    </i>
    <i>
      <x v="9"/>
    </i>
    <i>
      <x v="10"/>
    </i>
    <i>
      <x v="11"/>
    </i>
    <i>
      <x v="12"/>
    </i>
    <i>
      <x v="13"/>
    </i>
    <i>
      <x v="14"/>
    </i>
  </rowItems>
  <colItems count="1">
    <i/>
  </colItems>
  <dataFields count="1">
    <dataField name="Nombre de PA1.2"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Tableau croisé dynamique1" cacheId="8" applyNumberFormats="0" applyBorderFormats="0" applyFontFormats="0" applyPatternFormats="0" applyAlignmentFormats="0" applyWidthHeightFormats="1" dataCaption="Valeurs" updatedVersion="7" minRefreshableVersion="3" useAutoFormatting="1" itemPrintTitles="1" createdVersion="7" indent="0" outline="1" outlineData="1" multipleFieldFilters="0">
  <location ref="A3:B10" firstHeaderRow="1" firstDataRow="1" firstDataCol="1"/>
  <pivotFields count="1">
    <pivotField axis="axisRow" dataField="1" showAll="0">
      <items count="8">
        <item x="4"/>
        <item x="5"/>
        <item x="0"/>
        <item x="2"/>
        <item x="1"/>
        <item m="1" x="6"/>
        <item x="3"/>
        <item t="default"/>
      </items>
    </pivotField>
  </pivotFields>
  <rowFields count="1">
    <field x="0"/>
  </rowFields>
  <rowItems count="7">
    <i>
      <x/>
    </i>
    <i>
      <x v="1"/>
    </i>
    <i>
      <x v="2"/>
    </i>
    <i>
      <x v="3"/>
    </i>
    <i>
      <x v="4"/>
    </i>
    <i>
      <x v="6"/>
    </i>
    <i t="grand">
      <x/>
    </i>
  </rowItems>
  <colItems count="1">
    <i/>
  </colItems>
  <dataFields count="1">
    <dataField name="Nombre de DIPLÔME" fld="0"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Tableau croisé dynamique1" cacheId="5" applyNumberFormats="0" applyBorderFormats="0" applyFontFormats="0" applyPatternFormats="0" applyAlignmentFormats="0" applyWidthHeightFormats="1" dataCaption="Valeurs" updatedVersion="7" minRefreshableVersion="3" useAutoFormatting="1" itemPrintTitles="1" createdVersion="7" indent="0" outline="1" outlineData="1" multipleFieldFilters="0">
  <location ref="A4:B10" firstHeaderRow="1" firstDataRow="1" firstDataCol="1" rowPageCount="1" colPageCount="1"/>
  <pivotFields count="10">
    <pivotField showAll="0"/>
    <pivotField axis="axisPage" multipleItemSelectionAllowed="1" showAll="0">
      <items count="3">
        <item x="0"/>
        <item x="1"/>
        <item t="default"/>
      </items>
    </pivotField>
    <pivotField axis="axisRow" dataField="1" multipleItemSelectionAllowed="1" showAll="0">
      <items count="6">
        <item x="2"/>
        <item x="0"/>
        <item x="1"/>
        <item x="3"/>
        <item x="4"/>
        <item t="default"/>
      </items>
    </pivotField>
    <pivotField showAll="0"/>
    <pivotField showAll="0"/>
    <pivotField showAll="0"/>
    <pivotField showAll="0">
      <items count="9">
        <item x="4"/>
        <item x="2"/>
        <item x="3"/>
        <item x="0"/>
        <item x="1"/>
        <item x="6"/>
        <item x="7"/>
        <item x="5"/>
        <item t="default"/>
      </items>
    </pivotField>
    <pivotField showAll="0"/>
    <pivotField showAll="0"/>
    <pivotField showAll="0"/>
  </pivotFields>
  <rowFields count="1">
    <field x="2"/>
  </rowFields>
  <rowItems count="6">
    <i>
      <x/>
    </i>
    <i>
      <x v="1"/>
    </i>
    <i>
      <x v="2"/>
    </i>
    <i>
      <x v="3"/>
    </i>
    <i>
      <x v="4"/>
    </i>
    <i t="grand">
      <x/>
    </i>
  </rowItems>
  <colItems count="1">
    <i/>
  </colItems>
  <pageFields count="1">
    <pageField fld="1" hier="-1"/>
  </pageFields>
  <dataFields count="1">
    <dataField name="Nombre de R" fld="2"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1600-000000000000}" name="Tableau croisé dynamique1" cacheId="7" applyNumberFormats="0" applyBorderFormats="0" applyFontFormats="0" applyPatternFormats="0" applyAlignmentFormats="0" applyWidthHeightFormats="1" dataCaption="Valeurs" updatedVersion="7" minRefreshableVersion="3" useAutoFormatting="1" itemPrintTitles="1" createdVersion="7" indent="0" outline="1" outlineData="1" multipleFieldFilters="0">
  <location ref="A3:F12" firstHeaderRow="0" firstDataRow="1" firstDataCol="1" rowPageCount="1" colPageCount="1"/>
  <pivotFields count="12">
    <pivotField axis="axisRow" dataField="1" showAll="0">
      <items count="48">
        <item x="0"/>
        <item x="1"/>
        <item x="2"/>
        <item x="3"/>
        <item x="4"/>
        <item x="5"/>
        <item x="6"/>
        <item x="7"/>
        <item x="8"/>
        <item x="9"/>
        <item h="1"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showAll="0"/>
    <pivotField axis="axisRow" showAll="0">
      <items count="8">
        <item sd="0" x="3"/>
        <item x="2"/>
        <item sd="0" x="0"/>
        <item sd="0" x="1"/>
        <item sd="0" x="5"/>
        <item sd="0" x="4"/>
        <item sd="0" x="6"/>
        <item t="default" sd="0"/>
      </items>
    </pivotField>
    <pivotField showAll="0"/>
    <pivotField showAll="0"/>
    <pivotField showAll="0"/>
    <pivotField axis="axisPage" multipleItemSelectionAllowed="1" showAll="0">
      <items count="13">
        <item h="1" x="11"/>
        <item h="1" x="0"/>
        <item h="1" x="6"/>
        <item h="1" x="8"/>
        <item h="1" x="2"/>
        <item h="1" x="9"/>
        <item h="1" x="3"/>
        <item h="1" x="10"/>
        <item h="1" x="4"/>
        <item x="1"/>
        <item h="1" x="5"/>
        <item x="7"/>
        <item t="default"/>
      </items>
    </pivotField>
    <pivotField showAll="0"/>
    <pivotField dataField="1" showAll="0"/>
    <pivotField dataField="1" showAll="0"/>
    <pivotField dataField="1" showAll="0"/>
    <pivotField dataField="1" showAll="0"/>
  </pivotFields>
  <rowFields count="2">
    <field x="2"/>
    <field x="0"/>
  </rowFields>
  <rowItems count="9">
    <i>
      <x v="1"/>
    </i>
    <i r="1">
      <x v="5"/>
    </i>
    <i r="1">
      <x v="13"/>
    </i>
    <i r="1">
      <x v="45"/>
    </i>
    <i>
      <x v="2"/>
    </i>
    <i>
      <x v="3"/>
    </i>
    <i>
      <x v="4"/>
    </i>
    <i>
      <x v="6"/>
    </i>
    <i t="grand">
      <x/>
    </i>
  </rowItems>
  <colFields count="1">
    <field x="-2"/>
  </colFields>
  <colItems count="5">
    <i>
      <x/>
    </i>
    <i i="1">
      <x v="1"/>
    </i>
    <i i="2">
      <x v="2"/>
    </i>
    <i i="3">
      <x v="3"/>
    </i>
    <i i="4">
      <x v="4"/>
    </i>
  </colItems>
  <pageFields count="1">
    <pageField fld="6" hier="-1"/>
  </pageFields>
  <dataFields count="5">
    <dataField name="Nombre de ID" fld="0" subtotal="count" baseField="2" baseItem="0"/>
    <dataField name="Moyenne de PA 1.17" fld="8" subtotal="average" baseField="2" baseItem="0" numFmtId="1"/>
    <dataField name="Moyenne de C1" fld="9" subtotal="average" baseField="2" baseItem="0" numFmtId="1"/>
    <dataField name="Moyenne de C2" fld="10" subtotal="average" baseField="2" baseItem="0" numFmtId="1"/>
    <dataField name="Moyenne de C3" fld="11" subtotal="average" baseField="2" baseItem="0" numFmtId="1"/>
  </dataFields>
  <formats count="1">
    <format dxfId="16">
      <pivotArea outline="0" collapsedLevelsAreSubtotals="1" fieldPosition="0">
        <references count="1">
          <reference field="4294967294" count="4" selected="0">
            <x v="1"/>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1D00-000000000000}" name="Tableau croisé dynamique1" cacheId="6" applyNumberFormats="0" applyBorderFormats="0" applyFontFormats="0" applyPatternFormats="0" applyAlignmentFormats="0" applyWidthHeightFormats="1" dataCaption="Valeurs" updatedVersion="7" minRefreshableVersion="3" useAutoFormatting="1" itemPrintTitles="1" createdVersion="7" indent="0" outline="1" outlineData="1" multipleFieldFilters="0" chartFormat="1">
  <location ref="A4:F18" firstHeaderRow="0" firstDataRow="1" firstDataCol="1" rowPageCount="1" colPageCount="1"/>
  <pivotFields count="12">
    <pivotField axis="axisRow" dataField="1" showAll="0" sumSubtotal="1">
      <items count="102">
        <item x="0"/>
        <item x="1"/>
        <item x="2"/>
        <item x="3"/>
        <item x="4"/>
        <item x="5"/>
        <item x="6"/>
        <item x="7"/>
        <item x="8"/>
        <item x="9"/>
        <item x="10"/>
        <item x="11"/>
        <item x="12"/>
        <item x="32"/>
        <item x="13"/>
        <item x="14"/>
        <item x="15"/>
        <item x="16"/>
        <item x="33"/>
        <item x="80"/>
        <item x="81"/>
        <item x="82"/>
        <item x="83"/>
        <item x="84"/>
        <item x="85"/>
        <item x="86"/>
        <item x="94"/>
        <item x="18"/>
        <item x="88"/>
        <item x="89"/>
        <item x="90"/>
        <item x="91"/>
        <item x="92"/>
        <item x="93"/>
        <item x="19"/>
        <item x="95"/>
        <item x="96"/>
        <item x="97"/>
        <item x="98"/>
        <item x="99"/>
        <item x="17"/>
        <item x="100"/>
        <item x="20"/>
        <item x="21"/>
        <item x="22"/>
        <item x="23"/>
        <item x="24"/>
        <item x="25"/>
        <item x="26"/>
        <item x="27"/>
        <item x="28"/>
        <item x="29"/>
        <item x="30"/>
        <item x="31"/>
        <item x="37"/>
        <item x="41"/>
        <item x="34"/>
        <item x="35"/>
        <item x="36"/>
        <item x="44"/>
        <item x="38"/>
        <item x="39"/>
        <item x="40"/>
        <item x="45"/>
        <item x="42"/>
        <item x="43"/>
        <item x="46"/>
        <item x="47"/>
        <item x="49"/>
        <item x="48"/>
        <item x="79"/>
        <item x="50"/>
        <item x="51"/>
        <item x="52"/>
        <item x="53"/>
        <item x="54"/>
        <item x="55"/>
        <item x="56"/>
        <item x="57"/>
        <item x="58"/>
        <item x="59"/>
        <item x="60"/>
        <item x="61"/>
        <item x="62"/>
        <item x="63"/>
        <item x="64"/>
        <item x="65"/>
        <item x="66"/>
        <item x="67"/>
        <item x="68"/>
        <item x="69"/>
        <item x="70"/>
        <item x="71"/>
        <item x="72"/>
        <item x="73"/>
        <item x="74"/>
        <item x="75"/>
        <item x="76"/>
        <item x="77"/>
        <item x="78"/>
        <item x="87"/>
        <item t="sum"/>
      </items>
    </pivotField>
    <pivotField showAll="0"/>
    <pivotField axis="axisRow" multipleItemSelectionAllowed="1" showAll="0" sortType="ascending">
      <items count="8">
        <item sd="0" x="3"/>
        <item x="0"/>
        <item sd="0" x="4"/>
        <item sd="0" x="6"/>
        <item sd="0" x="2"/>
        <item sd="0" x="5"/>
        <item n="C" sd="0" x="1"/>
        <item t="default" sd="0"/>
      </items>
    </pivotField>
    <pivotField showAll="0"/>
    <pivotField showAll="0"/>
    <pivotField showAll="0"/>
    <pivotField axis="axisPage" multipleItemSelectionAllowed="1" showAll="0">
      <items count="22">
        <item h="1" x="4"/>
        <item h="1" x="10"/>
        <item h="1" x="14"/>
        <item h="1" x="5"/>
        <item h="1" x="0"/>
        <item x="1"/>
        <item h="1" x="3"/>
        <item h="1" x="6"/>
        <item h="1" x="7"/>
        <item h="1" x="2"/>
        <item h="1" x="11"/>
        <item h="1" x="9"/>
        <item h="1" x="20"/>
        <item h="1" x="16"/>
        <item h="1" x="8"/>
        <item h="1" x="13"/>
        <item h="1" x="17"/>
        <item h="1" x="15"/>
        <item h="1" x="12"/>
        <item h="1" x="19"/>
        <item h="1" x="18"/>
        <item t="default"/>
      </items>
    </pivotField>
    <pivotField showAll="0"/>
    <pivotField dataField="1" showAll="0"/>
    <pivotField dataField="1" showAll="0"/>
    <pivotField dataField="1" showAll="0"/>
    <pivotField dataField="1" showAll="0"/>
  </pivotFields>
  <rowFields count="2">
    <field x="2"/>
    <field x="0"/>
  </rowFields>
  <rowItems count="14">
    <i>
      <x/>
    </i>
    <i>
      <x v="1"/>
    </i>
    <i r="1">
      <x v="5"/>
    </i>
    <i r="1">
      <x v="9"/>
    </i>
    <i r="1">
      <x v="12"/>
    </i>
    <i r="1">
      <x v="20"/>
    </i>
    <i r="1">
      <x v="27"/>
    </i>
    <i r="1">
      <x v="47"/>
    </i>
    <i r="1">
      <x v="62"/>
    </i>
    <i r="1">
      <x v="69"/>
    </i>
    <i r="1">
      <x v="78"/>
    </i>
    <i>
      <x v="2"/>
    </i>
    <i>
      <x v="6"/>
    </i>
    <i t="grand">
      <x/>
    </i>
  </rowItems>
  <colFields count="1">
    <field x="-2"/>
  </colFields>
  <colItems count="5">
    <i>
      <x/>
    </i>
    <i i="1">
      <x v="1"/>
    </i>
    <i i="2">
      <x v="2"/>
    </i>
    <i i="3">
      <x v="3"/>
    </i>
    <i i="4">
      <x v="4"/>
    </i>
  </colItems>
  <pageFields count="1">
    <pageField fld="6" hier="-1"/>
  </pageFields>
  <dataFields count="5">
    <dataField name="Nombre de ID" fld="0" subtotal="count" baseField="2" baseItem="5"/>
    <dataField name="Moyenne de PA1.17" fld="8" subtotal="average" baseField="2" baseItem="1"/>
    <dataField name="Moyenne de C1" fld="9" subtotal="average" baseField="0" baseItem="1" numFmtId="1"/>
    <dataField name="Moyenne de C2" fld="10" subtotal="average" baseField="0" baseItem="1"/>
    <dataField name="Moyenne de C3" fld="11" subtotal="average" baseField="0" baseItem="1"/>
  </dataFields>
  <formats count="9">
    <format dxfId="15">
      <pivotArea outline="0" collapsedLevelsAreSubtotals="1" fieldPosition="0">
        <references count="1">
          <reference field="4294967294" count="1" selected="0">
            <x v="2"/>
          </reference>
        </references>
      </pivotArea>
    </format>
    <format dxfId="14">
      <pivotArea field="2" grandRow="1" outline="0" collapsedLevelsAreSubtotals="1" axis="axisRow" fieldPosition="0">
        <references count="1">
          <reference field="4294967294" count="1" selected="0">
            <x v="3"/>
          </reference>
        </references>
      </pivotArea>
    </format>
    <format dxfId="13">
      <pivotArea field="2" grandRow="1" outline="0" collapsedLevelsAreSubtotals="1" axis="axisRow" fieldPosition="0">
        <references count="1">
          <reference field="4294967294" count="1" selected="0">
            <x v="4"/>
          </reference>
        </references>
      </pivotArea>
    </format>
    <format dxfId="12">
      <pivotArea field="2" grandRow="1" outline="0" collapsedLevelsAreSubtotals="1" axis="axisRow" fieldPosition="0">
        <references count="1">
          <reference field="4294967294" count="1" selected="0">
            <x v="1"/>
          </reference>
        </references>
      </pivotArea>
    </format>
    <format dxfId="11">
      <pivotArea collapsedLevelsAreSubtotals="1" fieldPosition="0">
        <references count="2">
          <reference field="4294967294" count="1" selected="0">
            <x v="1"/>
          </reference>
          <reference field="2" count="1">
            <x v="4"/>
          </reference>
        </references>
      </pivotArea>
    </format>
    <format dxfId="10">
      <pivotArea collapsedLevelsAreSubtotals="1" fieldPosition="0">
        <references count="2">
          <reference field="4294967294" count="4" selected="0">
            <x v="1"/>
            <x v="2"/>
            <x v="3"/>
            <x v="4"/>
          </reference>
          <reference field="2" count="1">
            <x v="0"/>
          </reference>
        </references>
      </pivotArea>
    </format>
    <format dxfId="9">
      <pivotArea collapsedLevelsAreSubtotals="1" fieldPosition="0">
        <references count="2">
          <reference field="4294967294" count="4" selected="0">
            <x v="1"/>
            <x v="2"/>
            <x v="3"/>
            <x v="4"/>
          </reference>
          <reference field="2" count="1">
            <x v="1"/>
          </reference>
        </references>
      </pivotArea>
    </format>
    <format dxfId="8">
      <pivotArea collapsedLevelsAreSubtotals="1" fieldPosition="0">
        <references count="2">
          <reference field="4294967294" count="4" selected="0">
            <x v="1"/>
            <x v="2"/>
            <x v="3"/>
            <x v="4"/>
          </reference>
          <reference field="2" count="1">
            <x v="2"/>
          </reference>
        </references>
      </pivotArea>
    </format>
    <format dxfId="7">
      <pivotArea collapsedLevelsAreSubtotals="1" fieldPosition="0">
        <references count="2">
          <reference field="4294967294" count="4" selected="0">
            <x v="1"/>
            <x v="2"/>
            <x v="3"/>
            <x v="4"/>
          </reference>
          <reference field="2" count="1">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2700-000000000000}" name="Tableau croisé dynamique1" cacheId="2" applyNumberFormats="0" applyBorderFormats="0" applyFontFormats="0" applyPatternFormats="0" applyAlignmentFormats="0" applyWidthHeightFormats="1" dataCaption="Valeurs" updatedVersion="7" minRefreshableVersion="3" useAutoFormatting="1" itemPrintTitles="1" createdVersion="7" indent="0" outline="1" outlineData="1" multipleFieldFilters="0">
  <location ref="A3:E11" firstHeaderRow="0" firstDataRow="1" firstDataCol="1" rowPageCount="1" colPageCount="1"/>
  <pivotFields count="15">
    <pivotField dataField="1" showAll="0"/>
    <pivotField showAll="0"/>
    <pivotField axis="axisRow" showAll="0">
      <items count="8">
        <item sd="0" x="3"/>
        <item sd="0" x="1"/>
        <item sd="0" x="0"/>
        <item sd="0" x="4"/>
        <item sd="0" x="6"/>
        <item sd="0" x="2"/>
        <item sd="0" x="5"/>
        <item t="default" sd="0"/>
      </items>
    </pivotField>
    <pivotField showAll="0"/>
    <pivotField showAll="0"/>
    <pivotField showAll="0"/>
    <pivotField axis="axisPage" multipleItemSelectionAllowed="1" showAll="0">
      <items count="23">
        <item x="4"/>
        <item x="10"/>
        <item x="15"/>
        <item x="5"/>
        <item x="0"/>
        <item x="1"/>
        <item x="14"/>
        <item x="3"/>
        <item x="6"/>
        <item x="7"/>
        <item x="2"/>
        <item x="11"/>
        <item x="9"/>
        <item x="21"/>
        <item x="17"/>
        <item x="8"/>
        <item x="13"/>
        <item x="18"/>
        <item x="16"/>
        <item x="12"/>
        <item x="20"/>
        <item x="19"/>
        <item t="default"/>
      </items>
    </pivotField>
    <pivotField showAll="0"/>
    <pivotField showAll="0"/>
    <pivotField showAll="0"/>
    <pivotField dataField="1" showAll="0"/>
    <pivotField showAll="0"/>
    <pivotField dataField="1" showAll="0"/>
    <pivotField showAll="0"/>
    <pivotField dataField="1" showAll="0"/>
  </pivotFields>
  <rowFields count="1">
    <field x="2"/>
  </rowFields>
  <rowItems count="8">
    <i>
      <x/>
    </i>
    <i>
      <x v="1"/>
    </i>
    <i>
      <x v="2"/>
    </i>
    <i>
      <x v="3"/>
    </i>
    <i>
      <x v="4"/>
    </i>
    <i>
      <x v="5"/>
    </i>
    <i>
      <x v="6"/>
    </i>
    <i t="grand">
      <x/>
    </i>
  </rowItems>
  <colFields count="1">
    <field x="-2"/>
  </colFields>
  <colItems count="4">
    <i>
      <x/>
    </i>
    <i i="1">
      <x v="1"/>
    </i>
    <i i="2">
      <x v="2"/>
    </i>
    <i i="3">
      <x v="3"/>
    </i>
  </colItems>
  <pageFields count="1">
    <pageField fld="6" hier="-1"/>
  </pageFields>
  <dataFields count="4">
    <dataField name="Nombre de ID" fld="0" subtotal="count" baseField="2" baseItem="1"/>
    <dataField name="Moyenne de R2" fld="10" subtotal="average" baseField="2" baseItem="0"/>
    <dataField name="Moyenne de J2" fld="12" subtotal="average" baseField="2" baseItem="1"/>
    <dataField name="Moyenne de P2" fld="14" subtotal="average" baseField="2" baseItem="1"/>
  </dataFields>
  <formats count="7">
    <format dxfId="6">
      <pivotArea collapsedLevelsAreSubtotals="1" fieldPosition="0">
        <references count="2">
          <reference field="4294967294" count="1" selected="0">
            <x v="2"/>
          </reference>
          <reference field="2" count="1">
            <x v="2"/>
          </reference>
        </references>
      </pivotArea>
    </format>
    <format dxfId="5">
      <pivotArea collapsedLevelsAreSubtotals="1" fieldPosition="0">
        <references count="2">
          <reference field="4294967294" count="1" selected="0">
            <x v="1"/>
          </reference>
          <reference field="2" count="1">
            <x v="2"/>
          </reference>
        </references>
      </pivotArea>
    </format>
    <format dxfId="4">
      <pivotArea collapsedLevelsAreSubtotals="1" fieldPosition="0">
        <references count="2">
          <reference field="4294967294" count="1" selected="0">
            <x v="1"/>
          </reference>
          <reference field="2" count="1">
            <x v="1"/>
          </reference>
        </references>
      </pivotArea>
    </format>
    <format dxfId="3">
      <pivotArea collapsedLevelsAreSubtotals="1" fieldPosition="0">
        <references count="2">
          <reference field="4294967294" count="1" selected="0">
            <x v="3"/>
          </reference>
          <reference field="2" count="1">
            <x v="1"/>
          </reference>
        </references>
      </pivotArea>
    </format>
    <format dxfId="2">
      <pivotArea field="2" grandRow="1" outline="0" collapsedLevelsAreSubtotals="1" axis="axisRow" fieldPosition="0">
        <references count="1">
          <reference field="4294967294" count="1" selected="0">
            <x v="1"/>
          </reference>
        </references>
      </pivotArea>
    </format>
    <format dxfId="1">
      <pivotArea field="2" grandRow="1" outline="0" collapsedLevelsAreSubtotals="1" axis="axisRow" fieldPosition="0">
        <references count="1">
          <reference field="4294967294" count="2" selected="0">
            <x v="2"/>
            <x v="3"/>
          </reference>
        </references>
      </pivotArea>
    </format>
    <format dxfId="0">
      <pivotArea collapsedLevelsAreSubtotals="1" fieldPosition="0">
        <references count="2">
          <reference field="4294967294" count="1" selected="0">
            <x v="1"/>
          </reference>
          <reference field="2" count="1">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2900-000000000000}" name="Tableau croisé dynamique2" cacheId="1" applyNumberFormats="0" applyBorderFormats="0" applyFontFormats="0" applyPatternFormats="0" applyAlignmentFormats="0" applyWidthHeightFormats="1" dataCaption="Valeurs" updatedVersion="7" minRefreshableVersion="3" useAutoFormatting="1" itemPrintTitles="1" createdVersion="7" indent="0" outline="1" outlineData="1" multipleFieldFilters="0">
  <location ref="A5:B31" firstHeaderRow="1" firstDataRow="1" firstDataCol="1" rowPageCount="1" colPageCount="1"/>
  <pivotFields count="16">
    <pivotField showAll="0"/>
    <pivotField axis="axisPage" showAll="0">
      <items count="3">
        <item x="0"/>
        <item x="1"/>
        <item t="default"/>
      </items>
    </pivotField>
    <pivotField subtotalTop="0" showAll="0" insertBlankRow="1"/>
    <pivotField showAll="0"/>
    <pivotField showAll="0"/>
    <pivotField axis="axisRow" showAll="0">
      <items count="9">
        <item x="4"/>
        <item x="2"/>
        <item x="3"/>
        <item x="0"/>
        <item x="1"/>
        <item x="6"/>
        <item x="7"/>
        <item x="5"/>
        <item t="default"/>
      </items>
    </pivotField>
    <pivotField showAll="0"/>
    <pivotField multipleItemSelectionAllowed="1" showAll="0">
      <items count="3">
        <item x="1"/>
        <item x="0"/>
        <item t="default"/>
      </items>
    </pivotField>
    <pivotField showAll="0"/>
    <pivotField showAll="0"/>
    <pivotField showAll="0"/>
    <pivotField showAll="0"/>
    <pivotField showAll="0"/>
    <pivotField showAll="0"/>
    <pivotField axis="axisRow" dataField="1" showAll="0">
      <items count="4">
        <item sd="0" x="0"/>
        <item sd="0" x="1"/>
        <item x="2"/>
        <item t="default"/>
      </items>
    </pivotField>
    <pivotField showAll="0">
      <items count="4">
        <item x="0"/>
        <item x="1"/>
        <item x="2"/>
        <item t="default"/>
      </items>
    </pivotField>
  </pivotFields>
  <rowFields count="2">
    <field x="5"/>
    <field x="14"/>
  </rowFields>
  <rowItems count="26">
    <i>
      <x/>
    </i>
    <i r="1">
      <x/>
    </i>
    <i r="1">
      <x v="1"/>
    </i>
    <i>
      <x v="1"/>
    </i>
    <i r="1">
      <x/>
    </i>
    <i r="1">
      <x v="1"/>
    </i>
    <i>
      <x v="2"/>
    </i>
    <i r="1">
      <x/>
    </i>
    <i r="1">
      <x v="1"/>
    </i>
    <i r="1">
      <x v="2"/>
    </i>
    <i>
      <x v="3"/>
    </i>
    <i r="1">
      <x/>
    </i>
    <i r="1">
      <x v="1"/>
    </i>
    <i>
      <x v="4"/>
    </i>
    <i r="1">
      <x/>
    </i>
    <i r="1">
      <x v="1"/>
    </i>
    <i>
      <x v="5"/>
    </i>
    <i r="1">
      <x/>
    </i>
    <i r="1">
      <x v="1"/>
    </i>
    <i>
      <x v="6"/>
    </i>
    <i r="1">
      <x/>
    </i>
    <i r="1">
      <x v="1"/>
    </i>
    <i>
      <x v="7"/>
    </i>
    <i r="1">
      <x/>
    </i>
    <i r="1">
      <x v="2"/>
    </i>
    <i t="grand">
      <x/>
    </i>
  </rowItems>
  <colItems count="1">
    <i/>
  </colItems>
  <pageFields count="1">
    <pageField fld="1" hier="-1"/>
  </pageFields>
  <dataFields count="1">
    <dataField name="Nombre de EPU2" fld="14" subtotal="count" showDataAs="percentOfCol" baseField="14"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3100-000000000000}" name="Tableau croisé dynamique2" cacheId="0" applyNumberFormats="0" applyBorderFormats="0" applyFontFormats="0" applyPatternFormats="0" applyAlignmentFormats="0" applyWidthHeightFormats="1" dataCaption="Valeurs" updatedVersion="7" minRefreshableVersion="3" useAutoFormatting="1" itemPrintTitles="1" createdVersion="7" indent="0" outline="1" outlineData="1" multipleFieldFilters="0">
  <location ref="A3:B7" firstHeaderRow="1" firstDataRow="1" firstDataCol="1" rowPageCount="1" colPageCount="1"/>
  <pivotFields count="27">
    <pivotField showAll="0"/>
    <pivotField showAll="0"/>
    <pivotField showAll="0"/>
    <pivotField showAll="0"/>
    <pivotField showAll="0"/>
    <pivotField axis="axisPage"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1"/>
        <item x="0"/>
        <item x="2"/>
        <item t="default"/>
      </items>
    </pivotField>
  </pivotFields>
  <rowFields count="1">
    <field x="26"/>
  </rowFields>
  <rowItems count="4">
    <i>
      <x/>
    </i>
    <i>
      <x v="1"/>
    </i>
    <i>
      <x v="2"/>
    </i>
    <i t="grand">
      <x/>
    </i>
  </rowItems>
  <colItems count="1">
    <i/>
  </colItems>
  <pageFields count="1">
    <pageField fld="5" hier="-1"/>
  </pageFields>
  <dataFields count="1">
    <dataField name="Nombre de ALDFG6" fld="26" subtotal="count" baseField="2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G105" dT="2021-10-25T10:12:14.99" personId="{C8DF5E83-2C53-4D9A-B28D-0F6103A9B1F4}" id="{6AD24F4F-1AF2-44F5-8CA9-A6AF78BF981D}">
    <text>Average</text>
  </threadedComment>
  <threadedComment ref="AR105" dT="2021-10-26T13:34:46.82" personId="{C8DF5E83-2C53-4D9A-B28D-0F6103A9B1F4}" id="{B8982865-D95E-48C6-9420-272C361C1F42}">
    <text>Average</text>
  </threadedComment>
  <threadedComment ref="AV106" dT="2021-11-03T09:43:05.05" personId="{C8DF5E83-2C53-4D9A-B28D-0F6103A9B1F4}" id="{0C7FCCB1-5FED-4044-9866-D789C1E21998}">
    <text>bellies replacement</text>
  </threadedComment>
  <threadedComment ref="BB106" dT="2021-11-03T15:57:38.44" personId="{C8DF5E83-2C53-4D9A-B28D-0F6103A9B1F4}" id="{3AF44F17-BABC-4299-B5C1-87A1433300D5}">
    <text>not sure unite balotts is appropriate here</text>
  </threadedComment>
  <threadedComment ref="AB123" dT="2021-11-01T16:45:15.00" personId="{C8DF5E83-2C53-4D9A-B28D-0F6103A9B1F4}" id="{999C8118-C3A1-4C0A-9E5D-D21BD667935E}">
    <text>crochet in french</text>
  </threadedComment>
  <threadedComment ref="AG124" dT="2021-11-01T17:55:05.81" personId="{C8DF5E83-2C53-4D9A-B28D-0F6103A9B1F4}" id="{FD3807FE-158D-4048-9FBD-E40548598D05}">
    <text>the whole gear not just the net</text>
  </threadedComment>
  <threadedComment ref="AC125" dT="2021-10-25T09:20:38.39" personId="{C8DF5E83-2C53-4D9A-B28D-0F6103A9B1F4}" id="{5559DD61-6621-46CC-9FB4-8C83591A3512}">
    <text>small part of the belly only</text>
  </threadedComment>
  <threadedComment ref="AT125" dT="2021-11-03T09:28:30.48" personId="{C8DF5E83-2C53-4D9A-B28D-0F6103A9B1F4}" id="{004B5710-7484-444D-AA81-3568779BFEED}">
    <text>it refers to the belly of the trawl</text>
  </threadedComment>
  <threadedComment ref="AE126" dT="2021-10-25T09:33:59.43" personId="{C8DF5E83-2C53-4D9A-B28D-0F6103A9B1F4}" id="{F3D63166-5B07-4015-A1F3-495339A6EF75}">
    <text>ring net</text>
  </threadedComment>
  <threadedComment ref="AE126" dT="2021-10-28T14:17:48.56" personId="{C8DF5E83-2C53-4D9A-B28D-0F6103A9B1F4}" id="{C82F44C4-B706-45ED-B5CB-ABFCC4791F8D}" parentId="{F3D63166-5B07-4015-A1F3-495339A6EF75}">
    <text>no contact with seafloor which limits wear and tear of ring nets unlike trawlers</text>
  </threadedComment>
  <threadedComment ref="AG126" dT="2021-11-01T17:55:25.86" personId="{C8DF5E83-2C53-4D9A-B28D-0F6103A9B1F4}" id="{49EA3B5D-C349-4613-B21E-677A199A7806}">
    <text>ring net</text>
  </threadedComment>
  <threadedComment ref="AE127" dT="2021-10-28T14:27:40.28" personId="{C8DF5E83-2C53-4D9A-B28D-0F6103A9B1F4}" id="{BC8FEA3E-E7E9-407C-8FF8-A299ACCFEF9B}">
    <text>pots</text>
  </threadedComment>
  <threadedComment ref="AI133" dT="2021-10-28T11:52:07.21" personId="{C8DF5E83-2C53-4D9A-B28D-0F6103A9B1F4}" id="{8518AFB4-0EB4-40AF-B89E-87CC06068850}">
    <text>To ask Frank</text>
  </threadedComment>
  <threadedComment ref="AX134" dT="2021-11-03T15:47:57.34" personId="{C8DF5E83-2C53-4D9A-B28D-0F6103A9B1F4}" id="{9587895B-6614-4A22-A39E-D63864C28298}">
    <text>actual cost of line an not all gear components</text>
  </threadedComment>
  <threadedComment ref="AZ137" dT="2021-11-03T11:33:12.36" personId="{C8DF5E83-2C53-4D9A-B28D-0F6103A9B1F4}" id="{EF4C48DB-4E01-4F70-82C1-35124735A1E1}">
    <text>divided times 2 to avoid double counting and overestimate costs as the figure refers to both repair and renewal</text>
  </threadedComment>
  <threadedComment ref="BB137" dT="2021-11-03T14:46:13.40" personId="{C8DF5E83-2C53-4D9A-B28D-0F6103A9B1F4}" id="{4861F05F-50E6-4B73-A5E2-5B771EE81307}">
    <text>(1 fleet = half km)</text>
  </threadedComment>
  <threadedComment ref="AX145" dT="2021-11-03T10:35:13.45" personId="{C8DF5E83-2C53-4D9A-B28D-0F6103A9B1F4}" id="{AADB7D71-FF81-4B7D-882B-F29125CA2750}">
    <text>ring net proce which after asking to one observer has been confirmed to be realistic</text>
  </threadedComment>
  <threadedComment ref="BB147" dT="2021-11-03T14:46:13.40" personId="{C8DF5E83-2C53-4D9A-B28D-0F6103A9B1F4}" id="{9F2833D8-BDC3-4D9B-8BCB-E8950B023812}">
    <text>(1 fleet = half km)</text>
  </threadedComment>
  <threadedComment ref="AE149" dT="2021-10-25T09:31:25.66" personId="{C8DF5E83-2C53-4D9A-B28D-0F6103A9B1F4}" id="{289184A8-58D5-4D10-976D-D9B2236FFB48}">
    <text>dredges</text>
  </threadedComment>
  <threadedComment ref="AX151" dT="2021-11-03T10:41:19.25" personId="{C8DF5E83-2C53-4D9A-B28D-0F6103A9B1F4}" id="{BF503620-4597-48F2-B310-164C36EF9B05}">
    <text>this is not consistent with other prices for pots, but after checking for the species cauhgt migh be realistic albeit Frank confirmed it is a bit of an underestimation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AE105" dT="2021-10-25T10:12:14.99" personId="{C8DF5E83-2C53-4D9A-B28D-0F6103A9B1F4}" id="{BB398661-C799-458F-976A-04AA0C06DE8A}">
    <text>Average</text>
  </threadedComment>
  <threadedComment ref="AP105" dT="2021-10-26T13:34:46.82" personId="{C8DF5E83-2C53-4D9A-B28D-0F6103A9B1F4}" id="{7F22C8EA-7B93-41A5-A476-44BE7CEC0354}">
    <text>Average</text>
  </threadedComment>
  <threadedComment ref="AT106" dT="2021-11-03T09:43:05.05" personId="{C8DF5E83-2C53-4D9A-B28D-0F6103A9B1F4}" id="{8F6B95BF-1394-4EE5-810A-BEB314ABB584}">
    <text>bellies replacement</text>
  </threadedComment>
  <threadedComment ref="Z123" dT="2021-11-01T16:45:15.00" personId="{C8DF5E83-2C53-4D9A-B28D-0F6103A9B1F4}" id="{CCB53B2F-8DB6-4899-8049-4BAFFFDAC09A}">
    <text>crochet in french</text>
  </threadedComment>
  <threadedComment ref="AE124" dT="2021-11-01T17:55:05.81" personId="{C8DF5E83-2C53-4D9A-B28D-0F6103A9B1F4}" id="{730A58A2-C923-443B-BC99-F1D30F601B70}">
    <text>the whole gear not just the net</text>
  </threadedComment>
  <threadedComment ref="AA125" dT="2021-10-25T09:20:38.39" personId="{C8DF5E83-2C53-4D9A-B28D-0F6103A9B1F4}" id="{031F05E2-5F15-46BD-8202-789CE1AE95C8}">
    <text>small part of the belly only</text>
  </threadedComment>
  <threadedComment ref="AR125" dT="2021-11-03T09:28:30.48" personId="{C8DF5E83-2C53-4D9A-B28D-0F6103A9B1F4}" id="{E32C77AA-7EE7-44E4-9329-E0A6D5CBA8B7}">
    <text>it refers to the belly of the trawl</text>
  </threadedComment>
  <threadedComment ref="AC126" dT="2021-10-25T09:33:59.43" personId="{C8DF5E83-2C53-4D9A-B28D-0F6103A9B1F4}" id="{E2713A5C-893A-4D00-8BF0-9920B6B3F9B4}">
    <text>ring net</text>
  </threadedComment>
  <threadedComment ref="AC126" dT="2021-10-28T14:17:48.56" personId="{C8DF5E83-2C53-4D9A-B28D-0F6103A9B1F4}" id="{34090D39-1C0B-41F7-ACF8-95F4537E4BFE}" parentId="{E2713A5C-893A-4D00-8BF0-9920B6B3F9B4}">
    <text>no contact with seafloor which limits wear and tear of ring nets unlike trawlers</text>
  </threadedComment>
  <threadedComment ref="AE126" dT="2021-11-01T17:55:25.86" personId="{C8DF5E83-2C53-4D9A-B28D-0F6103A9B1F4}" id="{F3E7821A-B58E-4E74-A4A4-B9FCED81625E}">
    <text>ring net</text>
  </threadedComment>
  <threadedComment ref="AC127" dT="2021-10-28T14:27:40.28" personId="{C8DF5E83-2C53-4D9A-B28D-0F6103A9B1F4}" id="{7FDAFAD7-F5C6-42B6-820E-8FCAE72CD23A}">
    <text>pots</text>
  </threadedComment>
  <threadedComment ref="AG133" dT="2021-10-28T11:52:07.21" personId="{C8DF5E83-2C53-4D9A-B28D-0F6103A9B1F4}" id="{47E9D87A-17BF-4B10-94DD-8FA2058EA4FE}">
    <text>To ask Frank</text>
  </threadedComment>
  <threadedComment ref="AV134" dT="2021-11-03T15:47:57.34" personId="{C8DF5E83-2C53-4D9A-B28D-0F6103A9B1F4}" id="{F9B5DBE4-3650-4265-8F78-33F4308F2049}">
    <text>actual cost of line an not all gear components</text>
  </threadedComment>
  <threadedComment ref="AV145" dT="2021-11-03T10:35:13.45" personId="{C8DF5E83-2C53-4D9A-B28D-0F6103A9B1F4}" id="{1ADFD8E6-1F69-4A6E-9E5D-754AFE2CBB9A}">
    <text>ring net proce which after asking to one observer has been confirmed to be realistic</text>
  </threadedComment>
  <threadedComment ref="AC149" dT="2021-10-25T09:31:25.66" personId="{C8DF5E83-2C53-4D9A-B28D-0F6103A9B1F4}" id="{8862B559-FAF9-4CB1-96B8-D13A62934BD9}">
    <text>dredges</text>
  </threadedComment>
  <threadedComment ref="AV151" dT="2021-11-03T10:41:19.25" personId="{C8DF5E83-2C53-4D9A-B28D-0F6103A9B1F4}" id="{3C9E02CC-16BB-4D41-AD15-D9BB231F1A42}">
    <text>this is not consistent with other prices for pots, but after checking for the species cauhgt migh be realistic albeit Frank confirmed it is a bit of an underestimation</text>
  </threadedComment>
</ThreadedComments>
</file>

<file path=xl/threadedComments/threadedComment3.xml><?xml version="1.0" encoding="utf-8"?>
<ThreadedComments xmlns="http://schemas.microsoft.com/office/spreadsheetml/2018/threadedcomments" xmlns:x="http://schemas.openxmlformats.org/spreadsheetml/2006/main">
  <threadedComment ref="J140" dT="2021-10-21T12:33:25.69" personId="{C8DF5E83-2C53-4D9A-B28D-0F6103A9B1F4}" id="{3F2BD3A4-0461-46D1-9A31-1DC5DA4EA2FE}">
    <text>the meters are likely to be associated to the tangle net whreas no number of pots disclosed</text>
  </threadedComment>
</ThreadedComments>
</file>

<file path=xl/threadedComments/threadedComment4.xml><?xml version="1.0" encoding="utf-8"?>
<ThreadedComments xmlns="http://schemas.microsoft.com/office/spreadsheetml/2018/threadedcomments" xmlns:x="http://schemas.openxmlformats.org/spreadsheetml/2006/main">
  <threadedComment ref="I105" dT="2021-10-25T10:12:14.99" personId="{C8DF5E83-2C53-4D9A-B28D-0F6103A9B1F4}" id="{550B63DC-04FE-4734-AFF0-E6A13DA77A2C}">
    <text>Average</text>
  </threadedComment>
  <threadedComment ref="I124" dT="2021-11-01T17:55:05.81" personId="{C8DF5E83-2C53-4D9A-B28D-0F6103A9B1F4}" id="{E0B58C68-5C0E-49F9-A44F-6C40B3829867}">
    <text>the whole gear not just the net</text>
  </threadedComment>
  <threadedComment ref="I126" dT="2021-11-01T17:55:25.86" personId="{C8DF5E83-2C53-4D9A-B28D-0F6103A9B1F4}" id="{83D200B5-0D6F-4DC2-B589-28314A3AE02B}">
    <text>ring net</text>
  </threadedComment>
  <threadedComment ref="G127" dT="2021-10-21T12:33:25.69" personId="{C8DF5E83-2C53-4D9A-B28D-0F6103A9B1F4}" id="{BDD4C498-1447-4B14-A56D-9793B68AE7C5}">
    <text>the meters are likely to be associated to the tangle net whreas no number of pots disclosed</text>
  </threadedComment>
  <threadedComment ref="M137" dT="2021-11-03T11:33:12.36" personId="{C8DF5E83-2C53-4D9A-B28D-0F6103A9B1F4}" id="{1C6F13F1-547A-4BEB-83E0-3DD4DFC1CDB2}">
    <text>divided times 2 to avoid double counting and overestimate costs as the figure refers to both repair and renewal</text>
  </threadedComment>
</ThreadedComments>
</file>

<file path=xl/threadedComments/threadedComment5.xml><?xml version="1.0" encoding="utf-8"?>
<ThreadedComments xmlns="http://schemas.microsoft.com/office/spreadsheetml/2018/threadedcomments" xmlns:x="http://schemas.openxmlformats.org/spreadsheetml/2006/main">
  <threadedComment ref="N2" dT="2021-10-25T10:12:14.99" personId="{C8DF5E83-2C53-4D9A-B28D-0F6103A9B1F4}" id="{550B63DC-04FE-4735-AFF0-E6A13DA77A2C}">
    <text>Average</text>
  </threadedComment>
  <threadedComment ref="N21" dT="2021-11-01T17:55:05.81" personId="{C8DF5E83-2C53-4D9A-B28D-0F6103A9B1F4}" id="{E0B58C68-5C0E-49FA-A44F-6C40B3829867}">
    <text>the whole gear not just the net</text>
  </threadedComment>
  <threadedComment ref="N23" dT="2021-11-01T17:55:25.86" personId="{C8DF5E83-2C53-4D9A-B28D-0F6103A9B1F4}" id="{83D200B5-0D6F-4DC3-B589-28314A3AE02B}">
    <text>ring net</text>
  </threadedComment>
  <threadedComment ref="G24" dT="2021-10-21T12:33:25.69" personId="{C8DF5E83-2C53-4D9A-B28D-0F6103A9B1F4}" id="{BDD4C498-1447-4B15-A56D-9793B68AE7C5}">
    <text>the meters are likely to be associated to the tangle net whreas no number of pots disclosed</text>
  </threadedComment>
  <threadedComment ref="P34" dT="2021-11-03T11:33:12.36" personId="{C8DF5E83-2C53-4D9A-B28D-0F6103A9B1F4}" id="{1C6F13F1-547A-4BEC-83E0-3DD4DFC1CDB2}">
    <text>divided times 2 to avoid double counting and overestimate costs as the figure refers to both repair and renewal</text>
  </threadedComment>
</ThreadedComments>
</file>

<file path=xl/threadedComments/threadedComment6.xml><?xml version="1.0" encoding="utf-8"?>
<ThreadedComments xmlns="http://schemas.microsoft.com/office/spreadsheetml/2018/threadedcomments" xmlns:x="http://schemas.openxmlformats.org/spreadsheetml/2006/main">
  <threadedComment ref="J106" dT="2021-11-03T15:57:38.44" personId="{C8DF5E83-2C53-4D9A-B28D-0F6103A9B1F4}" id="{3FE81022-50AE-422A-A867-3E01F1D39D86}">
    <text>not sure unite balotts is appropriate here</text>
  </threadedComment>
  <threadedComment ref="H123" dT="2021-11-01T16:45:15.00" personId="{C8DF5E83-2C53-4D9A-B28D-0F6103A9B1F4}" id="{C4E4EE95-2533-40D7-8C9A-7F3E4188F0EA}">
    <text>crochet in french</text>
  </threadedComment>
  <threadedComment ref="I125" dT="2021-10-25T09:20:38.39" personId="{C8DF5E83-2C53-4D9A-B28D-0F6103A9B1F4}" id="{2E5B002A-E482-4EE3-9934-EB255BE46753}">
    <text>small part of the belly only</text>
  </threadedComment>
  <threadedComment ref="Q126" dT="2021-10-25T09:33:59.43" personId="{C8DF5E83-2C53-4D9A-B28D-0F6103A9B1F4}" id="{8439BD3A-8C2B-412E-A5CF-1C9EC9AF2C9A}">
    <text>ring net</text>
  </threadedComment>
  <threadedComment ref="Q126" dT="2021-10-28T14:17:48.56" personId="{C8DF5E83-2C53-4D9A-B28D-0F6103A9B1F4}" id="{F900E7B0-8CF7-4050-A295-22CE2E7DEF21}" parentId="{8439BD3A-8C2B-412E-A5CF-1C9EC9AF2C9A}">
    <text>no contact with seafloor which limits wear and tear of ring nets unlike trawlers</text>
  </threadedComment>
  <threadedComment ref="G127" dT="2021-10-21T12:33:25.69" personId="{C8DF5E83-2C53-4D9A-B28D-0F6103A9B1F4}" id="{1B222F24-BC40-4047-B037-4F872D701929}">
    <text>the meters are likely to be associated to the tangle net whreas no number of pots disclosed</text>
  </threadedComment>
  <threadedComment ref="Q127" dT="2021-10-28T14:27:40.28" personId="{C8DF5E83-2C53-4D9A-B28D-0F6103A9B1F4}" id="{B81810C1-E87C-45EA-AC11-EC9150AB92C7}">
    <text>pots</text>
  </threadedComment>
  <threadedComment ref="J137" dT="2021-11-03T14:46:13.40" personId="{C8DF5E83-2C53-4D9A-B28D-0F6103A9B1F4}" id="{EB03B0A6-4A39-4492-9D6E-6807AFFE9324}">
    <text>(1 fleet = half km)</text>
  </threadedComment>
  <threadedComment ref="J147" dT="2021-11-03T14:46:13.40" personId="{C8DF5E83-2C53-4D9A-B28D-0F6103A9B1F4}" id="{B342DDA8-C684-4306-9BF6-3C7A846A223F}">
    <text>(1 fleet = half km)</text>
  </threadedComment>
  <threadedComment ref="Q149" dT="2021-10-25T09:31:25.66" personId="{C8DF5E83-2C53-4D9A-B28D-0F6103A9B1F4}" id="{60AD353C-4861-47BC-8054-4E3CAF2B3416}">
    <text>dredges</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 Id="rId4" Type="http://schemas.microsoft.com/office/2017/10/relationships/threadedComment" Target="../threadedComments/threadedComment3.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7.bin"/><Relationship Id="rId4" Type="http://schemas.microsoft.com/office/2017/10/relationships/threadedComment" Target="../threadedComments/threadedComment4.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8.bin"/><Relationship Id="rId4" Type="http://schemas.microsoft.com/office/2017/10/relationships/threadedComment" Target="../threadedComments/threadedComment5.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printerSettings" Target="../printerSettings/printerSettings19.bin"/><Relationship Id="rId1" Type="http://schemas.openxmlformats.org/officeDocument/2006/relationships/pivotTable" Target="../pivotTables/pivotTable6.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0.bin"/><Relationship Id="rId4" Type="http://schemas.microsoft.com/office/2017/10/relationships/threadedComment" Target="../threadedComments/threadedComment6.xm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pivotTable" Target="../pivotTables/pivotTable7.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2.bin"/></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30.bin"/><Relationship Id="rId1" Type="http://schemas.openxmlformats.org/officeDocument/2006/relationships/pivotTable" Target="../pivotTables/pivotTable9.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8.bin"/><Relationship Id="rId1" Type="http://schemas.openxmlformats.org/officeDocument/2006/relationships/pivotTable" Target="../pivotTables/pivotTable10.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S229"/>
  <sheetViews>
    <sheetView zoomScaleNormal="55" workbookViewId="0">
      <pane ySplit="1" topLeftCell="A61" activePane="bottomLeft" state="frozen"/>
      <selection pane="bottomLeft" activeCell="G76" sqref="G76"/>
    </sheetView>
  </sheetViews>
  <sheetFormatPr baseColWidth="10" defaultColWidth="9.1640625" defaultRowHeight="15" x14ac:dyDescent="0.2"/>
  <cols>
    <col min="1" max="1" width="18.83203125" style="16" bestFit="1" customWidth="1"/>
    <col min="2" max="2" width="14" style="17" bestFit="1" customWidth="1"/>
    <col min="3" max="3" width="7.33203125" style="61" bestFit="1" customWidth="1"/>
    <col min="4" max="4" width="28.83203125" style="16" bestFit="1" customWidth="1"/>
    <col min="5" max="5" width="5" style="16" bestFit="1" customWidth="1"/>
    <col min="6" max="6" width="8.1640625" style="16" bestFit="1" customWidth="1"/>
    <col min="7" max="7" width="95.83203125" style="16" bestFit="1" customWidth="1"/>
    <col min="8" max="8" width="11.5" style="16" bestFit="1" customWidth="1"/>
    <col min="9" max="9" width="10.33203125" style="16" bestFit="1" customWidth="1"/>
    <col min="10" max="10" width="9.5" style="16" bestFit="1" customWidth="1"/>
    <col min="11" max="11" width="7.5" style="16" bestFit="1" customWidth="1"/>
    <col min="12" max="12" width="9.6640625" style="16" bestFit="1" customWidth="1"/>
    <col min="13" max="13" width="8.6640625" style="16" bestFit="1" customWidth="1"/>
    <col min="14" max="14" width="9.83203125" style="16" bestFit="1" customWidth="1"/>
    <col min="15" max="15" width="11.5" style="16" bestFit="1" customWidth="1"/>
    <col min="16" max="16" width="10.33203125" style="16" bestFit="1" customWidth="1"/>
    <col min="17" max="17" width="12.5" style="16" bestFit="1" customWidth="1"/>
    <col min="18" max="18" width="7.5" style="16" bestFit="1" customWidth="1"/>
    <col min="19" max="19" width="11.5" style="16" bestFit="1" customWidth="1"/>
    <col min="20" max="20" width="7.5" style="16" bestFit="1" customWidth="1"/>
    <col min="21" max="21" width="9.6640625" style="16" bestFit="1" customWidth="1"/>
    <col min="22" max="22" width="9.5" style="16" bestFit="1" customWidth="1"/>
    <col min="23" max="23" width="9.83203125" style="16" bestFit="1" customWidth="1"/>
    <col min="24" max="24" width="12.5" style="16" bestFit="1" customWidth="1"/>
    <col min="25" max="25" width="7.5" style="16" bestFit="1" customWidth="1"/>
    <col min="26" max="26" width="8.6640625" style="16" bestFit="1" customWidth="1"/>
    <col min="27" max="27" width="7.5" style="16" bestFit="1" customWidth="1"/>
    <col min="28" max="28" width="10.33203125" style="16" bestFit="1" customWidth="1"/>
    <col min="29" max="29" width="11.5" style="16" bestFit="1" customWidth="1"/>
    <col min="30" max="30" width="9.6640625" style="16" bestFit="1" customWidth="1"/>
    <col min="31" max="31" width="7.5" style="16" bestFit="1" customWidth="1"/>
    <col min="32" max="32" width="10.33203125" style="16" bestFit="1" customWidth="1"/>
    <col min="33" max="33" width="9.5" style="16" bestFit="1" customWidth="1"/>
    <col min="34" max="34" width="11.5" style="16" bestFit="1" customWidth="1"/>
    <col min="35" max="35" width="7.5" style="16" bestFit="1" customWidth="1"/>
    <col min="36" max="36" width="10.33203125" style="16" bestFit="1" customWidth="1"/>
    <col min="37" max="37" width="11.5" style="16" bestFit="1" customWidth="1"/>
    <col min="38" max="38" width="7.5" style="16" bestFit="1" customWidth="1"/>
    <col min="39" max="39" width="9.5" style="16" bestFit="1" customWidth="1"/>
    <col min="40" max="40" width="11.5" style="16" bestFit="1" customWidth="1"/>
    <col min="41" max="41" width="8.5" style="16" bestFit="1" customWidth="1"/>
    <col min="42" max="42" width="10.33203125" style="16" bestFit="1" customWidth="1"/>
    <col min="43" max="43" width="8.5" style="16" bestFit="1" customWidth="1"/>
    <col min="44" max="44" width="10.33203125" style="16" customWidth="1"/>
    <col min="45" max="45" width="12.5" style="16" bestFit="1" customWidth="1"/>
    <col min="46" max="46" width="8.6640625" style="16" bestFit="1" customWidth="1"/>
    <col min="47" max="47" width="8.5" style="16" bestFit="1" customWidth="1"/>
    <col min="48" max="48" width="12.5" style="16" bestFit="1" customWidth="1"/>
    <col min="49" max="49" width="9.5" style="16" bestFit="1" customWidth="1"/>
    <col min="50" max="51" width="10.33203125" style="16" customWidth="1"/>
    <col min="52" max="58" width="10.33203125" style="16" bestFit="1" customWidth="1"/>
    <col min="59" max="62" width="11.33203125" style="16" bestFit="1" customWidth="1"/>
    <col min="63" max="63" width="15.83203125" style="16" customWidth="1"/>
    <col min="64" max="66" width="11.33203125" style="16" bestFit="1" customWidth="1"/>
    <col min="67" max="67" width="15.83203125" style="16" customWidth="1"/>
    <col min="68" max="68" width="255.83203125" style="16" bestFit="1" customWidth="1"/>
    <col min="69" max="73" width="8.6640625" style="16" bestFit="1" customWidth="1"/>
    <col min="74" max="74" width="38" style="16" bestFit="1" customWidth="1"/>
    <col min="75" max="75" width="113.1640625" style="16" bestFit="1" customWidth="1"/>
    <col min="76" max="84" width="7.5" style="16" bestFit="1" customWidth="1"/>
    <col min="85" max="85" width="15.1640625" style="16" bestFit="1" customWidth="1"/>
    <col min="86" max="86" width="9.33203125" style="16" bestFit="1" customWidth="1"/>
    <col min="87" max="87" width="9.6640625" style="16" bestFit="1" customWidth="1"/>
    <col min="88" max="88" width="34.5" style="16" bestFit="1" customWidth="1"/>
    <col min="89" max="89" width="10.83203125" bestFit="1" customWidth="1"/>
    <col min="90" max="90" width="10.83203125" customWidth="1"/>
    <col min="91" max="95" width="8.33203125" style="16" bestFit="1" customWidth="1"/>
    <col min="96" max="96" width="3.1640625" style="16" bestFit="1" customWidth="1"/>
    <col min="97" max="97" width="15.83203125" style="16" bestFit="1" customWidth="1"/>
    <col min="98" max="16384" width="9.1640625" style="16"/>
  </cols>
  <sheetData>
    <row r="1" spans="1:95" s="26" customFormat="1" ht="56.25" customHeight="1" x14ac:dyDescent="0.15">
      <c r="B1" s="27" t="s">
        <v>310</v>
      </c>
      <c r="C1" s="226" t="s">
        <v>290</v>
      </c>
      <c r="D1" s="28" t="s">
        <v>171</v>
      </c>
      <c r="E1" s="28" t="s">
        <v>500</v>
      </c>
      <c r="F1" s="28" t="s">
        <v>163</v>
      </c>
      <c r="G1" s="28" t="s">
        <v>171</v>
      </c>
      <c r="H1" s="26" t="s">
        <v>0</v>
      </c>
      <c r="I1" s="26" t="s">
        <v>1</v>
      </c>
      <c r="J1" s="26" t="s">
        <v>2</v>
      </c>
      <c r="K1" s="26" t="s">
        <v>3</v>
      </c>
      <c r="L1" s="26" t="s">
        <v>4</v>
      </c>
      <c r="M1" s="26" t="s">
        <v>5</v>
      </c>
      <c r="N1" s="26" t="s">
        <v>6</v>
      </c>
      <c r="O1" s="26" t="s">
        <v>7</v>
      </c>
      <c r="P1" s="26" t="s">
        <v>8</v>
      </c>
      <c r="Q1" s="26" t="s">
        <v>9</v>
      </c>
      <c r="R1" s="26" t="s">
        <v>10</v>
      </c>
      <c r="S1" s="26" t="s">
        <v>11</v>
      </c>
      <c r="T1" s="26" t="s">
        <v>12</v>
      </c>
      <c r="U1" s="26" t="s">
        <v>13</v>
      </c>
      <c r="V1" s="26" t="s">
        <v>14</v>
      </c>
      <c r="W1" s="26" t="s">
        <v>15</v>
      </c>
      <c r="X1" s="26" t="s">
        <v>16</v>
      </c>
      <c r="Y1" s="26" t="s">
        <v>17</v>
      </c>
      <c r="Z1" s="26" t="s">
        <v>18</v>
      </c>
      <c r="AA1" s="26" t="s">
        <v>19</v>
      </c>
      <c r="AB1" s="26" t="s">
        <v>20</v>
      </c>
      <c r="AC1" s="26" t="s">
        <v>21</v>
      </c>
      <c r="AD1" s="26" t="s">
        <v>22</v>
      </c>
      <c r="AE1" s="26" t="s">
        <v>23</v>
      </c>
      <c r="AF1" s="26" t="s">
        <v>24</v>
      </c>
      <c r="AG1" s="26" t="s">
        <v>25</v>
      </c>
      <c r="AH1" s="26" t="s">
        <v>26</v>
      </c>
      <c r="AI1" s="26" t="s">
        <v>27</v>
      </c>
      <c r="AJ1" s="26" t="s">
        <v>28</v>
      </c>
      <c r="AK1" s="26" t="s">
        <v>29</v>
      </c>
      <c r="AL1" s="26" t="s">
        <v>30</v>
      </c>
      <c r="AM1" s="26" t="s">
        <v>31</v>
      </c>
      <c r="AN1" s="26" t="s">
        <v>32</v>
      </c>
      <c r="AO1" s="26" t="s">
        <v>33</v>
      </c>
      <c r="AP1" s="26" t="s">
        <v>34</v>
      </c>
      <c r="AQ1" s="26" t="s">
        <v>35</v>
      </c>
      <c r="AR1" s="26" t="s">
        <v>36</v>
      </c>
      <c r="AS1" s="26" t="s">
        <v>37</v>
      </c>
      <c r="AT1" s="26" t="s">
        <v>38</v>
      </c>
      <c r="AU1" s="26" t="s">
        <v>39</v>
      </c>
      <c r="AV1" s="26" t="s">
        <v>40</v>
      </c>
      <c r="AW1" s="28" t="s">
        <v>212</v>
      </c>
      <c r="AX1" s="28" t="s">
        <v>221</v>
      </c>
      <c r="AY1" s="28" t="s">
        <v>222</v>
      </c>
      <c r="AZ1" s="28" t="s">
        <v>223</v>
      </c>
      <c r="BA1" s="28" t="s">
        <v>224</v>
      </c>
      <c r="BB1" s="28" t="s">
        <v>225</v>
      </c>
      <c r="BC1" s="28" t="s">
        <v>226</v>
      </c>
      <c r="BD1" s="28" t="s">
        <v>227</v>
      </c>
      <c r="BE1" s="28" t="s">
        <v>228</v>
      </c>
      <c r="BF1" s="28" t="s">
        <v>238</v>
      </c>
      <c r="BG1" s="28" t="s">
        <v>239</v>
      </c>
      <c r="BH1" s="28" t="s">
        <v>240</v>
      </c>
      <c r="BI1" s="28" t="s">
        <v>241</v>
      </c>
      <c r="BJ1" s="28" t="s">
        <v>242</v>
      </c>
      <c r="BK1" s="28" t="s">
        <v>246</v>
      </c>
      <c r="BL1" s="28" t="s">
        <v>247</v>
      </c>
      <c r="BM1" s="28" t="s">
        <v>248</v>
      </c>
      <c r="BN1" s="28" t="s">
        <v>249</v>
      </c>
      <c r="BO1" s="28" t="s">
        <v>250</v>
      </c>
      <c r="BP1" s="28" t="s">
        <v>291</v>
      </c>
      <c r="BQ1" s="28" t="s">
        <v>263</v>
      </c>
      <c r="BR1" s="28" t="s">
        <v>264</v>
      </c>
      <c r="BS1" s="28" t="s">
        <v>265</v>
      </c>
      <c r="BT1" s="28" t="s">
        <v>266</v>
      </c>
      <c r="BU1" s="28" t="s">
        <v>267</v>
      </c>
      <c r="BV1" s="26" t="s">
        <v>42</v>
      </c>
      <c r="BW1" s="26" t="s">
        <v>43</v>
      </c>
      <c r="BX1" s="28" t="s">
        <v>275</v>
      </c>
      <c r="BY1" s="28" t="s">
        <v>282</v>
      </c>
      <c r="BZ1" s="28" t="s">
        <v>283</v>
      </c>
      <c r="CA1" s="28" t="s">
        <v>284</v>
      </c>
      <c r="CB1" s="28" t="s">
        <v>285</v>
      </c>
      <c r="CC1" s="28" t="s">
        <v>286</v>
      </c>
      <c r="CD1" s="28" t="s">
        <v>287</v>
      </c>
      <c r="CE1" s="28" t="s">
        <v>288</v>
      </c>
      <c r="CF1" s="28" t="s">
        <v>289</v>
      </c>
      <c r="CG1" s="29" t="s">
        <v>410</v>
      </c>
      <c r="CH1" s="29" t="s">
        <v>312</v>
      </c>
      <c r="CI1" s="29" t="s">
        <v>313</v>
      </c>
      <c r="CJ1" s="29" t="s">
        <v>314</v>
      </c>
      <c r="CK1" s="32" t="s">
        <v>350</v>
      </c>
      <c r="CL1" s="32" t="s">
        <v>351</v>
      </c>
      <c r="CM1" s="32" t="s">
        <v>514</v>
      </c>
      <c r="CN1" s="32" t="s">
        <v>515</v>
      </c>
      <c r="CO1" s="32" t="s">
        <v>516</v>
      </c>
      <c r="CP1" s="32" t="s">
        <v>517</v>
      </c>
      <c r="CQ1" s="32" t="s">
        <v>518</v>
      </c>
    </row>
    <row r="2" spans="1:95" x14ac:dyDescent="0.2">
      <c r="A2" s="18">
        <v>1</v>
      </c>
      <c r="B2" s="17">
        <v>1</v>
      </c>
      <c r="C2" s="61">
        <v>1</v>
      </c>
      <c r="E2" s="18">
        <v>1</v>
      </c>
      <c r="F2" s="16">
        <v>2</v>
      </c>
      <c r="H2" s="16">
        <v>5</v>
      </c>
      <c r="I2" s="16">
        <v>3</v>
      </c>
      <c r="J2" s="16">
        <v>5</v>
      </c>
      <c r="K2" s="16">
        <v>4</v>
      </c>
      <c r="L2" s="16">
        <v>4</v>
      </c>
      <c r="M2" s="16">
        <v>4</v>
      </c>
      <c r="N2" s="16">
        <v>3</v>
      </c>
      <c r="O2" s="16">
        <v>4</v>
      </c>
      <c r="P2" s="16">
        <v>3</v>
      </c>
      <c r="Q2" s="16">
        <v>4</v>
      </c>
      <c r="R2" s="16">
        <v>5</v>
      </c>
      <c r="S2" s="16">
        <v>4</v>
      </c>
      <c r="T2" s="16">
        <v>4</v>
      </c>
      <c r="U2" s="16">
        <v>3</v>
      </c>
      <c r="V2" s="16">
        <v>3</v>
      </c>
      <c r="W2" s="16">
        <v>4</v>
      </c>
      <c r="X2" s="16">
        <v>4</v>
      </c>
      <c r="Y2" s="16">
        <v>5</v>
      </c>
      <c r="Z2" s="16">
        <v>4</v>
      </c>
      <c r="AA2" s="16">
        <v>5</v>
      </c>
      <c r="AB2" s="16">
        <v>2</v>
      </c>
      <c r="AC2" s="16">
        <v>2</v>
      </c>
      <c r="AD2" s="16">
        <v>3</v>
      </c>
      <c r="AE2" s="16">
        <v>5</v>
      </c>
      <c r="AF2" s="16">
        <v>1</v>
      </c>
      <c r="AG2" s="16">
        <v>4</v>
      </c>
      <c r="AH2" s="16">
        <v>5</v>
      </c>
      <c r="AI2" s="16">
        <v>5</v>
      </c>
      <c r="AJ2" s="16">
        <v>4</v>
      </c>
      <c r="AK2" s="16">
        <v>5</v>
      </c>
      <c r="AL2" s="16">
        <v>5</v>
      </c>
      <c r="AM2" s="16">
        <v>5</v>
      </c>
      <c r="AN2" s="16">
        <v>4</v>
      </c>
      <c r="AO2" s="16">
        <v>5</v>
      </c>
      <c r="AP2" s="16">
        <v>5</v>
      </c>
      <c r="AQ2" s="16">
        <v>3</v>
      </c>
      <c r="AR2" s="16">
        <v>1</v>
      </c>
      <c r="AS2" s="16">
        <v>5</v>
      </c>
      <c r="AT2" s="16">
        <v>5</v>
      </c>
      <c r="AU2" s="16">
        <v>4</v>
      </c>
      <c r="AV2" s="16">
        <v>5</v>
      </c>
      <c r="AW2" s="16">
        <v>5</v>
      </c>
      <c r="AX2" s="16">
        <v>5</v>
      </c>
      <c r="AY2" s="16">
        <v>5</v>
      </c>
      <c r="AZ2" s="16">
        <v>5</v>
      </c>
      <c r="BA2" s="16">
        <v>3</v>
      </c>
      <c r="BB2" s="16">
        <v>3</v>
      </c>
      <c r="BC2" s="16">
        <v>3</v>
      </c>
      <c r="BD2" s="16">
        <v>5</v>
      </c>
      <c r="BE2" s="16">
        <v>3</v>
      </c>
      <c r="BF2" s="16">
        <v>4</v>
      </c>
      <c r="BG2" s="16">
        <v>5</v>
      </c>
      <c r="BH2" s="16">
        <v>3</v>
      </c>
      <c r="BI2" s="16">
        <v>5</v>
      </c>
      <c r="BJ2" s="16">
        <v>4</v>
      </c>
      <c r="BK2" s="16">
        <v>3</v>
      </c>
      <c r="BL2" s="16">
        <v>3</v>
      </c>
      <c r="BM2" s="16">
        <v>3</v>
      </c>
      <c r="BN2" s="16">
        <v>3</v>
      </c>
      <c r="BO2" s="16">
        <v>4</v>
      </c>
      <c r="BQ2" s="16">
        <v>1</v>
      </c>
      <c r="BR2" s="16">
        <v>3</v>
      </c>
      <c r="BS2" s="16">
        <v>2</v>
      </c>
      <c r="BT2" s="16">
        <v>4</v>
      </c>
      <c r="BU2" s="16">
        <v>5</v>
      </c>
      <c r="BV2" s="16">
        <v>3</v>
      </c>
      <c r="BW2" s="16">
        <v>3</v>
      </c>
      <c r="BX2" s="16">
        <v>3</v>
      </c>
      <c r="BY2" s="16">
        <v>4</v>
      </c>
      <c r="BZ2" s="16">
        <v>4</v>
      </c>
      <c r="CA2" s="16">
        <v>2</v>
      </c>
      <c r="CB2" s="16">
        <v>2</v>
      </c>
      <c r="CC2" s="16">
        <v>4</v>
      </c>
      <c r="CD2" s="16">
        <v>3</v>
      </c>
      <c r="CE2" s="16">
        <v>3</v>
      </c>
      <c r="CF2" s="16">
        <v>2</v>
      </c>
      <c r="CG2" s="31"/>
      <c r="CH2" s="31"/>
      <c r="CI2" s="31"/>
      <c r="CJ2" s="31"/>
    </row>
    <row r="3" spans="1:95" x14ac:dyDescent="0.2">
      <c r="A3" s="18">
        <v>5</v>
      </c>
      <c r="B3" s="17">
        <v>5</v>
      </c>
      <c r="C3" s="61">
        <v>1</v>
      </c>
      <c r="E3" s="18">
        <v>2</v>
      </c>
      <c r="F3" s="16">
        <v>1</v>
      </c>
      <c r="G3" s="16" t="s">
        <v>67</v>
      </c>
      <c r="H3" s="16">
        <v>4</v>
      </c>
      <c r="I3" s="16">
        <v>3</v>
      </c>
      <c r="J3" s="16">
        <v>3</v>
      </c>
      <c r="K3" s="16">
        <v>5</v>
      </c>
      <c r="L3" s="16">
        <v>4</v>
      </c>
      <c r="M3" s="16">
        <v>3</v>
      </c>
      <c r="N3" s="16">
        <v>4</v>
      </c>
      <c r="O3" s="16">
        <v>4</v>
      </c>
      <c r="P3" s="16">
        <v>2</v>
      </c>
      <c r="Q3" s="16">
        <v>3</v>
      </c>
      <c r="R3" s="16">
        <v>5</v>
      </c>
      <c r="S3" s="16">
        <v>4</v>
      </c>
      <c r="T3" s="16">
        <v>5</v>
      </c>
      <c r="U3" s="16">
        <v>1</v>
      </c>
      <c r="V3" s="16">
        <v>3</v>
      </c>
      <c r="W3" s="16">
        <v>3</v>
      </c>
      <c r="X3" s="16">
        <v>4</v>
      </c>
      <c r="Y3" s="16">
        <v>4</v>
      </c>
      <c r="Z3" s="16">
        <v>3</v>
      </c>
      <c r="AA3" s="16">
        <v>4</v>
      </c>
      <c r="AB3" s="16">
        <v>4</v>
      </c>
      <c r="AC3" s="16">
        <v>3</v>
      </c>
      <c r="AD3" s="16">
        <v>3</v>
      </c>
      <c r="AE3" s="16">
        <v>3</v>
      </c>
      <c r="AF3" s="16">
        <v>2</v>
      </c>
      <c r="AG3" s="16">
        <v>3</v>
      </c>
      <c r="AH3" s="16">
        <v>4</v>
      </c>
      <c r="AI3" s="16">
        <v>4</v>
      </c>
      <c r="AJ3" s="16">
        <v>3</v>
      </c>
      <c r="AK3" s="16">
        <v>3</v>
      </c>
      <c r="AL3" s="16">
        <v>5</v>
      </c>
      <c r="AM3" s="16">
        <v>4</v>
      </c>
      <c r="AN3" s="16">
        <v>3</v>
      </c>
      <c r="AO3" s="16">
        <v>4</v>
      </c>
      <c r="AP3" s="16">
        <v>4</v>
      </c>
      <c r="AQ3" s="16">
        <v>3</v>
      </c>
      <c r="AR3" s="16">
        <v>3</v>
      </c>
      <c r="AS3" s="16">
        <v>3</v>
      </c>
      <c r="AT3" s="16">
        <v>3</v>
      </c>
      <c r="AU3" s="16">
        <v>3</v>
      </c>
      <c r="AV3" s="16">
        <v>4</v>
      </c>
      <c r="AW3" s="16">
        <v>3</v>
      </c>
      <c r="AX3" s="16">
        <v>3</v>
      </c>
      <c r="AY3" s="16">
        <v>2</v>
      </c>
      <c r="AZ3" s="16">
        <v>2</v>
      </c>
      <c r="BA3" s="16">
        <v>2</v>
      </c>
      <c r="BB3" s="16">
        <v>3</v>
      </c>
      <c r="BC3" s="16">
        <v>3</v>
      </c>
      <c r="BD3" s="16">
        <v>3</v>
      </c>
      <c r="BE3" s="16">
        <v>2</v>
      </c>
      <c r="BF3" s="16">
        <v>3</v>
      </c>
      <c r="BG3" s="16">
        <v>3</v>
      </c>
      <c r="BH3" s="16">
        <v>3</v>
      </c>
      <c r="BI3" s="16">
        <v>3</v>
      </c>
      <c r="BJ3" s="16">
        <v>4</v>
      </c>
      <c r="BK3" s="16">
        <v>5</v>
      </c>
      <c r="BL3" s="16">
        <v>5</v>
      </c>
      <c r="BM3" s="16">
        <v>5</v>
      </c>
      <c r="BN3" s="16">
        <v>5</v>
      </c>
      <c r="BO3" s="16">
        <v>5</v>
      </c>
      <c r="BQ3" s="16">
        <v>1</v>
      </c>
      <c r="BR3" s="16">
        <v>2</v>
      </c>
      <c r="BS3" s="16">
        <v>3</v>
      </c>
      <c r="BT3" s="16">
        <v>4</v>
      </c>
      <c r="BU3" s="16">
        <v>5</v>
      </c>
      <c r="BV3" s="16">
        <v>1</v>
      </c>
      <c r="BW3" s="16">
        <v>1</v>
      </c>
      <c r="BX3" s="16">
        <v>5</v>
      </c>
      <c r="BY3" s="16">
        <v>5</v>
      </c>
      <c r="BZ3" s="16">
        <v>5</v>
      </c>
      <c r="CA3" s="16">
        <v>5</v>
      </c>
      <c r="CB3" s="16">
        <v>5</v>
      </c>
      <c r="CC3" s="16">
        <v>5</v>
      </c>
      <c r="CD3" s="16">
        <v>5</v>
      </c>
      <c r="CE3" s="16">
        <v>5</v>
      </c>
      <c r="CF3" s="16">
        <v>5</v>
      </c>
      <c r="CG3" s="31"/>
      <c r="CH3" s="31"/>
      <c r="CI3" s="18">
        <v>1</v>
      </c>
      <c r="CJ3" s="18" t="s">
        <v>65</v>
      </c>
    </row>
    <row r="4" spans="1:95" x14ac:dyDescent="0.2">
      <c r="A4" s="18">
        <v>7</v>
      </c>
      <c r="B4" s="17">
        <v>7</v>
      </c>
      <c r="C4" s="61">
        <v>1</v>
      </c>
      <c r="E4" s="18">
        <v>2</v>
      </c>
      <c r="F4" s="16">
        <v>2</v>
      </c>
      <c r="H4" s="16">
        <v>5</v>
      </c>
      <c r="I4" s="16">
        <v>3</v>
      </c>
      <c r="J4" s="16">
        <v>4</v>
      </c>
      <c r="K4" s="16">
        <v>5</v>
      </c>
      <c r="L4" s="16">
        <v>4</v>
      </c>
      <c r="M4" s="16">
        <v>4</v>
      </c>
      <c r="N4" s="16">
        <v>2</v>
      </c>
      <c r="O4" s="16">
        <v>1</v>
      </c>
      <c r="P4" s="16">
        <v>2</v>
      </c>
      <c r="Q4" s="16">
        <v>5</v>
      </c>
      <c r="R4" s="16">
        <v>5</v>
      </c>
      <c r="S4" s="16">
        <v>5</v>
      </c>
      <c r="T4" s="16">
        <v>3</v>
      </c>
      <c r="U4" s="16">
        <v>2</v>
      </c>
      <c r="V4" s="16">
        <v>4</v>
      </c>
      <c r="W4" s="16">
        <v>3</v>
      </c>
      <c r="X4" s="16">
        <v>5</v>
      </c>
      <c r="Y4" s="16">
        <v>5</v>
      </c>
      <c r="Z4" s="16">
        <v>3</v>
      </c>
      <c r="AA4" s="16">
        <v>5</v>
      </c>
      <c r="AB4" s="16">
        <v>2</v>
      </c>
      <c r="AC4" s="16">
        <v>3</v>
      </c>
      <c r="AD4" s="16">
        <v>2</v>
      </c>
      <c r="AE4" s="16">
        <v>4</v>
      </c>
      <c r="AF4" s="16">
        <v>2</v>
      </c>
      <c r="AG4" s="16">
        <v>3</v>
      </c>
      <c r="AH4" s="16">
        <v>5</v>
      </c>
      <c r="AI4" s="16">
        <v>5</v>
      </c>
      <c r="AJ4" s="16">
        <v>4</v>
      </c>
      <c r="AK4" s="16">
        <v>4</v>
      </c>
      <c r="AL4" s="16">
        <v>5</v>
      </c>
      <c r="AM4" s="16">
        <v>2</v>
      </c>
      <c r="AN4" s="16">
        <v>3</v>
      </c>
      <c r="AO4" s="16">
        <v>5</v>
      </c>
      <c r="AP4" s="16">
        <v>5</v>
      </c>
      <c r="AQ4" s="16">
        <v>3</v>
      </c>
      <c r="AR4" s="16">
        <v>1</v>
      </c>
      <c r="AS4" s="16">
        <v>5</v>
      </c>
      <c r="AT4" s="16">
        <v>2</v>
      </c>
      <c r="AU4" s="16">
        <v>3</v>
      </c>
      <c r="AV4" s="16">
        <v>5</v>
      </c>
      <c r="AW4" s="16">
        <v>5</v>
      </c>
      <c r="AX4" s="16">
        <v>3</v>
      </c>
      <c r="AY4" s="16">
        <v>3</v>
      </c>
      <c r="AZ4" s="16">
        <v>3</v>
      </c>
      <c r="BA4" s="16">
        <v>3</v>
      </c>
      <c r="BB4" s="16">
        <v>3</v>
      </c>
      <c r="BC4" s="16">
        <v>3</v>
      </c>
      <c r="BD4" s="16">
        <v>3</v>
      </c>
      <c r="BE4" s="16">
        <v>3</v>
      </c>
      <c r="BF4" s="16">
        <v>4</v>
      </c>
      <c r="BG4" s="16">
        <v>5</v>
      </c>
      <c r="BH4" s="16">
        <v>3</v>
      </c>
      <c r="BI4" s="16">
        <v>4</v>
      </c>
      <c r="BJ4" s="16">
        <v>4</v>
      </c>
      <c r="BK4" s="16">
        <v>3</v>
      </c>
      <c r="BL4" s="16">
        <v>3</v>
      </c>
      <c r="BM4" s="16">
        <v>3</v>
      </c>
      <c r="BN4" s="16">
        <v>3</v>
      </c>
      <c r="BO4" s="16">
        <v>3</v>
      </c>
      <c r="BP4" s="16" t="s">
        <v>68</v>
      </c>
      <c r="BQ4" s="16">
        <v>2</v>
      </c>
      <c r="BR4" s="16">
        <v>1</v>
      </c>
      <c r="BS4" s="16">
        <v>3</v>
      </c>
      <c r="BT4" s="16">
        <v>4</v>
      </c>
      <c r="BU4" s="16">
        <v>5</v>
      </c>
      <c r="BV4" s="16">
        <v>1</v>
      </c>
      <c r="BW4" s="16">
        <v>1</v>
      </c>
      <c r="BX4" s="16">
        <v>4</v>
      </c>
      <c r="BY4" s="16">
        <v>5</v>
      </c>
      <c r="BZ4" s="16">
        <v>4</v>
      </c>
      <c r="CA4" s="16">
        <v>3</v>
      </c>
      <c r="CB4" s="16">
        <v>3</v>
      </c>
      <c r="CC4" s="16">
        <v>5</v>
      </c>
      <c r="CD4" s="16">
        <v>5</v>
      </c>
      <c r="CE4" s="16">
        <v>5</v>
      </c>
      <c r="CF4" s="16">
        <v>3</v>
      </c>
      <c r="CG4" s="18">
        <v>5</v>
      </c>
      <c r="CH4" s="18">
        <v>4</v>
      </c>
      <c r="CI4" s="18">
        <v>1</v>
      </c>
      <c r="CJ4" s="18" t="s">
        <v>65</v>
      </c>
      <c r="CK4" s="43">
        <v>2</v>
      </c>
      <c r="CL4" s="44" t="s">
        <v>691</v>
      </c>
      <c r="CM4" s="44">
        <v>2</v>
      </c>
      <c r="CN4" s="44">
        <v>2</v>
      </c>
      <c r="CO4" s="44">
        <v>2</v>
      </c>
      <c r="CP4" s="44">
        <v>1</v>
      </c>
      <c r="CQ4" s="44">
        <v>2</v>
      </c>
    </row>
    <row r="5" spans="1:95" x14ac:dyDescent="0.2">
      <c r="A5" s="18">
        <v>9</v>
      </c>
      <c r="B5" s="17">
        <v>9</v>
      </c>
      <c r="C5" s="61">
        <v>1</v>
      </c>
      <c r="E5" s="18">
        <v>2</v>
      </c>
      <c r="F5" s="16">
        <v>2</v>
      </c>
      <c r="H5" s="16">
        <v>4</v>
      </c>
      <c r="I5" s="16">
        <v>4</v>
      </c>
      <c r="J5" s="16">
        <v>5</v>
      </c>
      <c r="K5" s="16">
        <v>5</v>
      </c>
      <c r="L5" s="16">
        <v>3</v>
      </c>
      <c r="M5" s="16">
        <v>3</v>
      </c>
      <c r="N5" s="16">
        <v>2</v>
      </c>
      <c r="O5" s="16">
        <v>2</v>
      </c>
      <c r="P5" s="16">
        <v>4</v>
      </c>
      <c r="Q5" s="16">
        <v>4</v>
      </c>
      <c r="R5" s="16">
        <v>4</v>
      </c>
      <c r="S5" s="16">
        <v>5</v>
      </c>
      <c r="T5" s="16">
        <v>4</v>
      </c>
      <c r="U5" s="16">
        <v>3</v>
      </c>
      <c r="V5" s="16">
        <v>4</v>
      </c>
      <c r="W5" s="16">
        <v>4</v>
      </c>
      <c r="X5" s="16">
        <v>4</v>
      </c>
      <c r="Y5" s="16">
        <v>4</v>
      </c>
      <c r="Z5" s="16">
        <v>4</v>
      </c>
      <c r="AA5" s="16">
        <v>4</v>
      </c>
      <c r="AB5" s="16">
        <v>2</v>
      </c>
      <c r="AC5" s="16">
        <v>2</v>
      </c>
      <c r="AD5" s="16">
        <v>4</v>
      </c>
      <c r="AE5" s="16">
        <v>4</v>
      </c>
      <c r="AF5" s="16">
        <v>3</v>
      </c>
      <c r="AG5" s="16">
        <v>3</v>
      </c>
      <c r="AH5" s="16">
        <v>4</v>
      </c>
      <c r="AI5" s="16">
        <v>3</v>
      </c>
      <c r="AJ5" s="16">
        <v>2</v>
      </c>
      <c r="AK5" s="16">
        <v>4</v>
      </c>
      <c r="AL5" s="16">
        <v>2</v>
      </c>
      <c r="AM5" s="16">
        <v>4</v>
      </c>
      <c r="AN5" s="16">
        <v>2</v>
      </c>
      <c r="AO5" s="16">
        <v>4</v>
      </c>
      <c r="AP5" s="16">
        <v>3</v>
      </c>
      <c r="AQ5" s="16">
        <v>2</v>
      </c>
      <c r="AR5" s="16">
        <v>3</v>
      </c>
      <c r="AS5" s="16">
        <v>4</v>
      </c>
      <c r="AT5" s="16">
        <v>5</v>
      </c>
      <c r="AU5" s="16">
        <v>3</v>
      </c>
      <c r="AV5" s="16">
        <v>4</v>
      </c>
      <c r="AW5" s="16">
        <v>4</v>
      </c>
      <c r="AX5" s="16">
        <v>4</v>
      </c>
      <c r="AY5" s="16">
        <v>4</v>
      </c>
      <c r="AZ5" s="16">
        <v>4</v>
      </c>
      <c r="BA5" s="16">
        <v>4</v>
      </c>
      <c r="BB5" s="16">
        <v>4</v>
      </c>
      <c r="BC5" s="16">
        <v>4</v>
      </c>
      <c r="BD5" s="16">
        <v>4</v>
      </c>
      <c r="BE5" s="16">
        <v>4</v>
      </c>
      <c r="BF5" s="16">
        <v>4</v>
      </c>
      <c r="BG5" s="16">
        <v>4</v>
      </c>
      <c r="BH5" s="16">
        <v>4</v>
      </c>
      <c r="BI5" s="16">
        <v>4</v>
      </c>
      <c r="BJ5" s="16">
        <v>4</v>
      </c>
      <c r="BK5" s="16">
        <v>4</v>
      </c>
      <c r="BL5" s="16">
        <v>3</v>
      </c>
      <c r="BM5" s="16">
        <v>3</v>
      </c>
      <c r="BN5" s="16">
        <v>3</v>
      </c>
      <c r="BO5" s="16">
        <v>4</v>
      </c>
      <c r="BP5" s="16" t="s">
        <v>69</v>
      </c>
      <c r="BQ5" s="16">
        <v>4</v>
      </c>
      <c r="BR5" s="16">
        <v>3</v>
      </c>
      <c r="BS5" s="16">
        <v>5</v>
      </c>
      <c r="BT5" s="16">
        <v>2</v>
      </c>
      <c r="BU5" s="16">
        <v>1</v>
      </c>
      <c r="BV5" s="16">
        <v>1</v>
      </c>
      <c r="BW5" s="16">
        <v>3</v>
      </c>
      <c r="BX5" s="16">
        <v>4</v>
      </c>
      <c r="BY5" s="16">
        <v>4</v>
      </c>
      <c r="BZ5" s="16">
        <v>4</v>
      </c>
      <c r="CA5" s="16">
        <v>4</v>
      </c>
      <c r="CB5" s="16">
        <v>3</v>
      </c>
      <c r="CC5" s="16">
        <v>4</v>
      </c>
      <c r="CD5" s="16">
        <v>4</v>
      </c>
      <c r="CE5" s="16">
        <v>4</v>
      </c>
      <c r="CF5" s="16">
        <v>4</v>
      </c>
      <c r="CG5" s="18">
        <v>5</v>
      </c>
      <c r="CH5" s="18">
        <v>5</v>
      </c>
      <c r="CI5" s="18">
        <v>1</v>
      </c>
      <c r="CJ5" s="18" t="s">
        <v>70</v>
      </c>
      <c r="CK5" s="43">
        <v>2</v>
      </c>
      <c r="CL5" s="44" t="s">
        <v>543</v>
      </c>
      <c r="CM5" s="44">
        <v>2</v>
      </c>
      <c r="CN5" s="44">
        <v>2</v>
      </c>
      <c r="CO5" s="44">
        <v>1</v>
      </c>
      <c r="CP5" s="44">
        <v>2</v>
      </c>
      <c r="CQ5" s="44">
        <v>2</v>
      </c>
    </row>
    <row r="6" spans="1:95" x14ac:dyDescent="0.2">
      <c r="A6" s="18">
        <v>10</v>
      </c>
      <c r="B6" s="17">
        <v>10</v>
      </c>
      <c r="C6" s="61">
        <v>4</v>
      </c>
      <c r="E6" s="18">
        <v>1</v>
      </c>
      <c r="F6" s="16">
        <v>2</v>
      </c>
      <c r="H6" s="16">
        <v>5</v>
      </c>
      <c r="I6" s="16">
        <v>4</v>
      </c>
      <c r="J6" s="16">
        <v>4</v>
      </c>
      <c r="K6" s="16">
        <v>4</v>
      </c>
      <c r="L6" s="16">
        <v>3</v>
      </c>
      <c r="M6" s="16">
        <v>4</v>
      </c>
      <c r="N6" s="16">
        <v>3</v>
      </c>
      <c r="O6" s="16">
        <v>4</v>
      </c>
      <c r="P6" s="16">
        <v>4</v>
      </c>
      <c r="Q6" s="16">
        <v>4</v>
      </c>
      <c r="R6" s="16">
        <v>5</v>
      </c>
      <c r="S6" s="16">
        <v>4</v>
      </c>
      <c r="T6" s="16">
        <v>4</v>
      </c>
      <c r="U6" s="16">
        <v>3</v>
      </c>
      <c r="V6" s="16">
        <v>4</v>
      </c>
      <c r="W6" s="16">
        <v>4</v>
      </c>
      <c r="X6" s="16">
        <v>4</v>
      </c>
      <c r="Y6" s="16">
        <v>4</v>
      </c>
      <c r="Z6" s="16">
        <v>3</v>
      </c>
      <c r="AA6" s="16">
        <v>4</v>
      </c>
      <c r="AB6" s="16">
        <v>3</v>
      </c>
      <c r="AC6" s="16">
        <v>2</v>
      </c>
      <c r="AD6" s="16">
        <v>3</v>
      </c>
      <c r="AE6" s="16">
        <v>4</v>
      </c>
      <c r="AF6" s="16">
        <v>3</v>
      </c>
      <c r="AG6" s="16">
        <v>4</v>
      </c>
      <c r="AH6" s="16">
        <v>5</v>
      </c>
      <c r="AI6" s="16">
        <v>5</v>
      </c>
      <c r="AJ6" s="16">
        <v>4</v>
      </c>
      <c r="AK6" s="16">
        <v>4</v>
      </c>
      <c r="AL6" s="16">
        <v>4</v>
      </c>
      <c r="AM6" s="16">
        <v>3</v>
      </c>
      <c r="AN6" s="16">
        <v>4</v>
      </c>
      <c r="AO6" s="16">
        <v>4</v>
      </c>
      <c r="AP6" s="16">
        <v>3</v>
      </c>
      <c r="AQ6" s="16">
        <v>4</v>
      </c>
      <c r="AR6" s="16">
        <v>3</v>
      </c>
      <c r="AS6" s="16">
        <v>4</v>
      </c>
      <c r="AT6" s="16">
        <v>4</v>
      </c>
      <c r="AU6" s="16">
        <v>4</v>
      </c>
      <c r="AV6" s="16">
        <v>5</v>
      </c>
      <c r="AW6" s="16">
        <v>4</v>
      </c>
      <c r="AX6" s="16">
        <v>4</v>
      </c>
      <c r="AY6" s="16">
        <v>5</v>
      </c>
      <c r="AZ6" s="16">
        <v>4</v>
      </c>
      <c r="BA6" s="16">
        <v>3</v>
      </c>
      <c r="BB6" s="16">
        <v>4</v>
      </c>
      <c r="BC6" s="16">
        <v>3</v>
      </c>
      <c r="BD6" s="16">
        <v>4</v>
      </c>
      <c r="BE6" s="16">
        <v>3</v>
      </c>
      <c r="BF6" s="16">
        <v>5</v>
      </c>
      <c r="BG6" s="16">
        <v>5</v>
      </c>
      <c r="BH6" s="16">
        <v>3</v>
      </c>
      <c r="BI6" s="16">
        <v>4</v>
      </c>
      <c r="BJ6" s="16">
        <v>5</v>
      </c>
      <c r="BK6" s="16">
        <v>3</v>
      </c>
      <c r="BL6" s="16">
        <v>3</v>
      </c>
      <c r="BM6" s="16">
        <v>3</v>
      </c>
      <c r="BN6" s="16">
        <v>3</v>
      </c>
      <c r="BO6" s="16">
        <v>3</v>
      </c>
      <c r="BQ6" s="16">
        <v>3</v>
      </c>
      <c r="BR6" s="16">
        <v>1</v>
      </c>
      <c r="BS6" s="16">
        <v>2</v>
      </c>
      <c r="BT6" s="16">
        <v>5</v>
      </c>
      <c r="BU6" s="16">
        <v>4</v>
      </c>
      <c r="BV6" s="16">
        <v>1</v>
      </c>
      <c r="BW6" s="16">
        <v>2</v>
      </c>
      <c r="BX6" s="16">
        <v>4</v>
      </c>
      <c r="BY6" s="16">
        <v>5</v>
      </c>
      <c r="BZ6" s="16">
        <v>4</v>
      </c>
      <c r="CA6" s="16">
        <v>3</v>
      </c>
      <c r="CB6" s="16">
        <v>2</v>
      </c>
      <c r="CC6" s="16">
        <v>4</v>
      </c>
      <c r="CD6" s="16">
        <v>2</v>
      </c>
      <c r="CE6" s="16">
        <v>4</v>
      </c>
      <c r="CF6" s="16">
        <v>4</v>
      </c>
      <c r="CG6" s="18">
        <v>3</v>
      </c>
      <c r="CH6" s="18">
        <v>2</v>
      </c>
      <c r="CI6" s="18">
        <v>1</v>
      </c>
      <c r="CJ6" s="18" t="s">
        <v>72</v>
      </c>
    </row>
    <row r="7" spans="1:95" x14ac:dyDescent="0.2">
      <c r="A7" s="18">
        <v>16</v>
      </c>
      <c r="B7" s="17">
        <v>16</v>
      </c>
      <c r="C7" s="61">
        <v>2</v>
      </c>
      <c r="E7" s="18">
        <v>3</v>
      </c>
      <c r="F7" s="16">
        <v>2</v>
      </c>
      <c r="H7" s="16">
        <v>5</v>
      </c>
      <c r="I7" s="16">
        <v>4</v>
      </c>
      <c r="J7" s="16">
        <v>5</v>
      </c>
      <c r="K7" s="16">
        <v>4</v>
      </c>
      <c r="L7" s="16">
        <v>4</v>
      </c>
      <c r="M7" s="16">
        <v>5</v>
      </c>
      <c r="N7" s="16">
        <v>2</v>
      </c>
      <c r="O7" s="16">
        <v>2</v>
      </c>
      <c r="P7" s="16">
        <v>2</v>
      </c>
      <c r="Q7" s="16">
        <v>4</v>
      </c>
      <c r="R7" s="16">
        <v>5</v>
      </c>
      <c r="S7" s="16">
        <v>4</v>
      </c>
      <c r="T7" s="16">
        <v>4</v>
      </c>
      <c r="U7" s="16">
        <v>2</v>
      </c>
      <c r="V7" s="16">
        <v>4</v>
      </c>
      <c r="W7" s="16">
        <v>4</v>
      </c>
      <c r="X7" s="16">
        <v>4</v>
      </c>
      <c r="Y7" s="16">
        <v>5</v>
      </c>
      <c r="Z7" s="16">
        <v>4</v>
      </c>
      <c r="AA7" s="16">
        <v>4</v>
      </c>
      <c r="AB7" s="16">
        <v>2</v>
      </c>
      <c r="AC7" s="16">
        <v>2</v>
      </c>
      <c r="AD7" s="16">
        <v>3</v>
      </c>
      <c r="AE7" s="16">
        <v>2</v>
      </c>
      <c r="AF7" s="16">
        <v>2</v>
      </c>
      <c r="AG7" s="16">
        <v>3</v>
      </c>
      <c r="AH7" s="16">
        <v>5</v>
      </c>
      <c r="AI7" s="16">
        <v>5</v>
      </c>
      <c r="AJ7" s="16">
        <v>2</v>
      </c>
      <c r="AK7" s="16">
        <v>3</v>
      </c>
      <c r="AL7" s="16">
        <v>5</v>
      </c>
      <c r="AM7" s="16">
        <v>2</v>
      </c>
      <c r="AN7" s="16">
        <v>3</v>
      </c>
      <c r="AO7" s="16">
        <v>5</v>
      </c>
      <c r="AP7" s="16">
        <v>3</v>
      </c>
      <c r="AQ7" s="16">
        <v>4</v>
      </c>
      <c r="AR7" s="16">
        <v>4</v>
      </c>
      <c r="AS7" s="16">
        <v>4</v>
      </c>
      <c r="AT7" s="16">
        <v>5</v>
      </c>
      <c r="AU7" s="16">
        <v>4</v>
      </c>
      <c r="AV7" s="16">
        <v>4</v>
      </c>
      <c r="AW7" s="16">
        <v>4</v>
      </c>
      <c r="AX7" s="16">
        <v>5</v>
      </c>
      <c r="AY7" s="16">
        <v>5</v>
      </c>
      <c r="AZ7" s="16">
        <v>5</v>
      </c>
      <c r="BA7" s="16">
        <v>5</v>
      </c>
      <c r="BB7" s="16">
        <v>5</v>
      </c>
      <c r="BC7" s="16">
        <v>5</v>
      </c>
      <c r="BD7" s="16">
        <v>5</v>
      </c>
      <c r="BE7" s="16">
        <v>3</v>
      </c>
      <c r="BF7" s="16">
        <v>4</v>
      </c>
      <c r="BG7" s="16">
        <v>3</v>
      </c>
      <c r="BH7" s="16">
        <v>3</v>
      </c>
      <c r="BI7" s="16">
        <v>4</v>
      </c>
      <c r="BJ7" s="16">
        <v>4</v>
      </c>
      <c r="BK7" s="16">
        <v>2</v>
      </c>
      <c r="BL7" s="16">
        <v>2</v>
      </c>
      <c r="BM7" s="16">
        <v>2</v>
      </c>
      <c r="BN7" s="16">
        <v>2</v>
      </c>
      <c r="BO7" s="16">
        <v>3</v>
      </c>
      <c r="BQ7" s="16">
        <v>4</v>
      </c>
      <c r="BR7" s="16">
        <v>2</v>
      </c>
      <c r="BS7" s="16">
        <v>3</v>
      </c>
      <c r="BT7" s="16">
        <v>1</v>
      </c>
      <c r="BU7" s="16">
        <v>5</v>
      </c>
      <c r="BV7" s="16">
        <v>1</v>
      </c>
      <c r="BW7" s="16">
        <v>2</v>
      </c>
      <c r="BX7" s="16">
        <v>3</v>
      </c>
      <c r="BY7" s="16">
        <v>3</v>
      </c>
      <c r="BZ7" s="16">
        <v>4</v>
      </c>
      <c r="CA7" s="16">
        <v>3</v>
      </c>
      <c r="CB7" s="16">
        <v>3</v>
      </c>
      <c r="CC7" s="16">
        <v>5</v>
      </c>
      <c r="CD7" s="16">
        <v>3</v>
      </c>
      <c r="CE7" s="16">
        <v>3</v>
      </c>
      <c r="CF7" s="16">
        <v>3</v>
      </c>
      <c r="CG7" s="18">
        <v>5</v>
      </c>
      <c r="CH7" s="18">
        <v>4</v>
      </c>
      <c r="CI7" s="18">
        <v>1</v>
      </c>
      <c r="CJ7" s="18" t="s">
        <v>74</v>
      </c>
      <c r="CK7" s="43">
        <v>2</v>
      </c>
      <c r="CL7" s="44" t="s">
        <v>549</v>
      </c>
      <c r="CM7" s="44">
        <v>2</v>
      </c>
      <c r="CN7" s="44">
        <v>2</v>
      </c>
      <c r="CO7" s="44">
        <v>2</v>
      </c>
      <c r="CP7" s="44">
        <v>2</v>
      </c>
      <c r="CQ7" s="44">
        <v>1</v>
      </c>
    </row>
    <row r="8" spans="1:95" x14ac:dyDescent="0.2">
      <c r="A8" s="18">
        <v>17</v>
      </c>
      <c r="B8" s="17">
        <v>17</v>
      </c>
      <c r="C8" s="61">
        <v>1</v>
      </c>
      <c r="E8" s="18">
        <v>4</v>
      </c>
      <c r="F8" s="16">
        <v>2</v>
      </c>
      <c r="H8" s="16">
        <v>5</v>
      </c>
      <c r="I8" s="16">
        <v>4</v>
      </c>
      <c r="J8" s="16">
        <v>5</v>
      </c>
      <c r="K8" s="16">
        <v>4</v>
      </c>
      <c r="L8" s="16">
        <v>4</v>
      </c>
      <c r="M8" s="16">
        <v>3</v>
      </c>
      <c r="N8" s="16">
        <v>4</v>
      </c>
      <c r="O8" s="16">
        <v>5</v>
      </c>
      <c r="P8" s="16">
        <v>5</v>
      </c>
      <c r="Q8" s="16">
        <v>5</v>
      </c>
      <c r="R8" s="16">
        <v>5</v>
      </c>
      <c r="S8" s="16">
        <v>5</v>
      </c>
      <c r="T8" s="16">
        <v>5</v>
      </c>
      <c r="U8" s="16">
        <v>3</v>
      </c>
      <c r="V8" s="16">
        <v>5</v>
      </c>
      <c r="W8" s="16">
        <v>4</v>
      </c>
      <c r="X8" s="16">
        <v>4</v>
      </c>
      <c r="Y8" s="16">
        <v>5</v>
      </c>
      <c r="Z8" s="16">
        <v>4</v>
      </c>
      <c r="AA8" s="16">
        <v>5</v>
      </c>
      <c r="AB8" s="16">
        <v>2</v>
      </c>
      <c r="AC8" s="16">
        <v>5</v>
      </c>
      <c r="AD8" s="16">
        <v>3</v>
      </c>
      <c r="AE8" s="16">
        <v>5</v>
      </c>
      <c r="AF8" s="16">
        <v>5</v>
      </c>
      <c r="AG8" s="16">
        <v>5</v>
      </c>
      <c r="AH8" s="16">
        <v>5</v>
      </c>
      <c r="AI8" s="16">
        <v>4</v>
      </c>
      <c r="AJ8" s="16">
        <v>5</v>
      </c>
      <c r="AK8" s="16">
        <v>5</v>
      </c>
      <c r="AL8" s="16">
        <v>5</v>
      </c>
      <c r="AM8" s="16">
        <v>1</v>
      </c>
      <c r="AN8" s="16">
        <v>5</v>
      </c>
      <c r="AO8" s="16">
        <v>5</v>
      </c>
      <c r="AP8" s="16">
        <v>2</v>
      </c>
      <c r="AQ8" s="16">
        <v>5</v>
      </c>
      <c r="AR8" s="16">
        <v>3</v>
      </c>
      <c r="AS8" s="16">
        <v>4</v>
      </c>
      <c r="AT8" s="16">
        <v>3</v>
      </c>
      <c r="AU8" s="16">
        <v>4</v>
      </c>
      <c r="AV8" s="16">
        <v>5</v>
      </c>
      <c r="AW8" s="16">
        <v>4</v>
      </c>
      <c r="AX8" s="16">
        <v>4</v>
      </c>
      <c r="AY8" s="16">
        <v>2</v>
      </c>
      <c r="AZ8" s="16">
        <v>5</v>
      </c>
      <c r="BA8" s="16">
        <v>3</v>
      </c>
      <c r="BB8" s="16">
        <v>3</v>
      </c>
      <c r="BC8" s="16">
        <v>3</v>
      </c>
      <c r="BD8" s="16">
        <v>3</v>
      </c>
      <c r="BE8" s="16">
        <v>3</v>
      </c>
      <c r="BF8" s="16">
        <v>5</v>
      </c>
      <c r="BG8" s="16">
        <v>5</v>
      </c>
      <c r="BH8" s="16">
        <v>3</v>
      </c>
      <c r="BI8" s="16">
        <v>5</v>
      </c>
      <c r="BJ8" s="16">
        <v>5</v>
      </c>
      <c r="BK8" s="16">
        <v>2</v>
      </c>
      <c r="BL8" s="16">
        <v>2</v>
      </c>
      <c r="BM8" s="16">
        <v>2</v>
      </c>
      <c r="BN8" s="16">
        <v>2</v>
      </c>
      <c r="BO8" s="16">
        <v>3</v>
      </c>
      <c r="BQ8" s="16">
        <v>3</v>
      </c>
      <c r="BR8" s="16">
        <v>1</v>
      </c>
      <c r="BS8" s="16">
        <v>2</v>
      </c>
      <c r="BT8" s="16">
        <v>4</v>
      </c>
      <c r="BU8" s="16">
        <v>5</v>
      </c>
      <c r="BV8" s="16">
        <v>4</v>
      </c>
      <c r="BW8" s="16">
        <v>3</v>
      </c>
      <c r="BX8" s="16">
        <v>3</v>
      </c>
      <c r="BY8" s="16">
        <v>3</v>
      </c>
      <c r="BZ8" s="16">
        <v>3</v>
      </c>
      <c r="CA8" s="16">
        <v>4</v>
      </c>
      <c r="CB8" s="16">
        <v>5</v>
      </c>
      <c r="CC8" s="16">
        <v>5</v>
      </c>
      <c r="CD8" s="16">
        <v>4</v>
      </c>
      <c r="CE8" s="16">
        <v>5</v>
      </c>
      <c r="CF8" s="16">
        <v>4</v>
      </c>
      <c r="CG8" s="18">
        <v>4</v>
      </c>
      <c r="CH8" s="18">
        <v>5</v>
      </c>
      <c r="CI8" s="18">
        <v>1</v>
      </c>
      <c r="CJ8" s="18" t="s">
        <v>65</v>
      </c>
    </row>
    <row r="9" spans="1:95" x14ac:dyDescent="0.2">
      <c r="A9" s="18">
        <v>19</v>
      </c>
      <c r="B9" s="17">
        <v>19</v>
      </c>
      <c r="C9" s="61">
        <v>2</v>
      </c>
      <c r="E9" s="18">
        <v>1</v>
      </c>
      <c r="F9" s="16">
        <v>1</v>
      </c>
      <c r="G9" s="16" t="s">
        <v>75</v>
      </c>
      <c r="H9" s="16">
        <v>5</v>
      </c>
      <c r="I9" s="16">
        <v>4</v>
      </c>
      <c r="J9" s="16">
        <v>4</v>
      </c>
      <c r="K9" s="16">
        <v>5</v>
      </c>
      <c r="L9" s="16">
        <v>5</v>
      </c>
      <c r="M9" s="16">
        <v>5</v>
      </c>
      <c r="N9" s="16">
        <v>2</v>
      </c>
      <c r="O9" s="16">
        <v>3</v>
      </c>
      <c r="P9" s="16">
        <v>4</v>
      </c>
      <c r="Q9" s="16">
        <v>4</v>
      </c>
      <c r="R9" s="16">
        <v>5</v>
      </c>
      <c r="S9" s="16">
        <v>4</v>
      </c>
      <c r="T9" s="16">
        <v>5</v>
      </c>
      <c r="U9" s="16">
        <v>4</v>
      </c>
      <c r="V9" s="16">
        <v>4</v>
      </c>
      <c r="W9" s="16">
        <v>5</v>
      </c>
      <c r="X9" s="16">
        <v>5</v>
      </c>
      <c r="Y9" s="16">
        <v>5</v>
      </c>
      <c r="Z9" s="16">
        <v>3</v>
      </c>
      <c r="AA9" s="16">
        <v>5</v>
      </c>
      <c r="AB9" s="16">
        <v>2</v>
      </c>
      <c r="AC9" s="16">
        <v>4</v>
      </c>
      <c r="AD9" s="16">
        <v>4</v>
      </c>
      <c r="AE9" s="16">
        <v>4</v>
      </c>
      <c r="AF9" s="16">
        <v>3</v>
      </c>
      <c r="AG9" s="16">
        <v>3</v>
      </c>
      <c r="AH9" s="16">
        <v>5</v>
      </c>
      <c r="AI9" s="16">
        <v>4</v>
      </c>
      <c r="AJ9" s="16">
        <v>4</v>
      </c>
      <c r="AK9" s="16">
        <v>4</v>
      </c>
      <c r="AL9" s="16">
        <v>5</v>
      </c>
      <c r="AM9" s="16">
        <v>4</v>
      </c>
      <c r="AN9" s="16">
        <v>4</v>
      </c>
      <c r="AO9" s="16">
        <v>2</v>
      </c>
      <c r="AP9" s="16">
        <v>3</v>
      </c>
      <c r="AQ9" s="16">
        <v>5</v>
      </c>
      <c r="AR9" s="16">
        <v>2</v>
      </c>
      <c r="AS9" s="16">
        <v>5</v>
      </c>
      <c r="AT9" s="16">
        <v>3</v>
      </c>
      <c r="AU9" s="16">
        <v>3</v>
      </c>
      <c r="AV9" s="16">
        <v>4</v>
      </c>
      <c r="AW9" s="16">
        <v>4</v>
      </c>
      <c r="AX9" s="16">
        <v>5</v>
      </c>
      <c r="AY9" s="16">
        <v>3</v>
      </c>
      <c r="AZ9" s="16">
        <v>3</v>
      </c>
      <c r="BA9" s="16">
        <v>3</v>
      </c>
      <c r="BB9" s="16">
        <v>3</v>
      </c>
      <c r="BC9" s="16">
        <v>3</v>
      </c>
      <c r="BD9" s="16">
        <v>3</v>
      </c>
      <c r="BE9" s="16">
        <v>2</v>
      </c>
      <c r="BF9" s="16">
        <v>5</v>
      </c>
      <c r="BG9" s="16">
        <v>5</v>
      </c>
      <c r="BH9" s="16">
        <v>5</v>
      </c>
      <c r="BI9" s="16">
        <v>5</v>
      </c>
      <c r="BJ9" s="16">
        <v>5</v>
      </c>
      <c r="BK9" s="16">
        <v>3</v>
      </c>
      <c r="BL9" s="16">
        <v>3</v>
      </c>
      <c r="BM9" s="16">
        <v>3</v>
      </c>
      <c r="BN9" s="16">
        <v>3</v>
      </c>
      <c r="BO9" s="16">
        <v>3</v>
      </c>
      <c r="BQ9" s="16">
        <v>5</v>
      </c>
      <c r="BR9" s="16">
        <v>1</v>
      </c>
      <c r="BS9" s="16">
        <v>2</v>
      </c>
      <c r="BT9" s="16">
        <v>3</v>
      </c>
      <c r="BU9" s="16">
        <v>4</v>
      </c>
      <c r="BV9" s="16">
        <v>5</v>
      </c>
      <c r="BW9" s="16">
        <v>4</v>
      </c>
      <c r="BX9" s="16">
        <v>4</v>
      </c>
      <c r="BY9" s="16">
        <v>4</v>
      </c>
      <c r="BZ9" s="16">
        <v>3</v>
      </c>
      <c r="CA9" s="16">
        <v>2</v>
      </c>
      <c r="CB9" s="16">
        <v>4</v>
      </c>
      <c r="CC9" s="16">
        <v>5</v>
      </c>
      <c r="CD9" s="16">
        <v>2</v>
      </c>
      <c r="CE9" s="16">
        <v>3</v>
      </c>
      <c r="CF9" s="16">
        <v>4</v>
      </c>
      <c r="CG9" s="18">
        <v>5</v>
      </c>
      <c r="CH9" s="18">
        <v>5</v>
      </c>
      <c r="CI9" s="18">
        <v>1</v>
      </c>
      <c r="CJ9" s="18" t="s">
        <v>65</v>
      </c>
    </row>
    <row r="10" spans="1:95" x14ac:dyDescent="0.2">
      <c r="A10" s="18">
        <v>20</v>
      </c>
      <c r="B10" s="17">
        <v>20</v>
      </c>
      <c r="C10" s="61">
        <v>1</v>
      </c>
      <c r="E10" s="18">
        <v>1</v>
      </c>
      <c r="F10" s="16">
        <v>1</v>
      </c>
      <c r="G10" s="16" t="s">
        <v>76</v>
      </c>
      <c r="H10" s="16">
        <v>5</v>
      </c>
      <c r="I10" s="16">
        <v>3</v>
      </c>
      <c r="J10" s="16">
        <v>4</v>
      </c>
      <c r="K10" s="16">
        <v>3</v>
      </c>
      <c r="L10" s="16">
        <v>3</v>
      </c>
      <c r="M10" s="16">
        <v>2</v>
      </c>
      <c r="N10" s="16">
        <v>5</v>
      </c>
      <c r="O10" s="16">
        <v>2</v>
      </c>
      <c r="P10" s="16">
        <v>3</v>
      </c>
      <c r="Q10" s="16">
        <v>4</v>
      </c>
      <c r="R10" s="16">
        <v>4</v>
      </c>
      <c r="S10" s="16">
        <v>4</v>
      </c>
      <c r="T10" s="16">
        <v>4</v>
      </c>
      <c r="U10" s="16">
        <v>3</v>
      </c>
      <c r="V10" s="16">
        <v>4</v>
      </c>
      <c r="W10" s="16">
        <v>4</v>
      </c>
      <c r="X10" s="16">
        <v>3</v>
      </c>
      <c r="Y10" s="16">
        <v>4</v>
      </c>
      <c r="Z10" s="16">
        <v>4</v>
      </c>
      <c r="AA10" s="16">
        <v>4</v>
      </c>
      <c r="AB10" s="16">
        <v>3</v>
      </c>
      <c r="AC10" s="16">
        <v>2</v>
      </c>
      <c r="AD10" s="16">
        <v>4</v>
      </c>
      <c r="AE10" s="16">
        <v>3</v>
      </c>
      <c r="AF10" s="16">
        <v>2</v>
      </c>
      <c r="AG10" s="16">
        <v>3</v>
      </c>
      <c r="AH10" s="16">
        <v>4</v>
      </c>
      <c r="AI10" s="16">
        <v>4</v>
      </c>
      <c r="AJ10" s="16">
        <v>4</v>
      </c>
      <c r="AK10" s="16">
        <v>4</v>
      </c>
      <c r="AL10" s="16">
        <v>4</v>
      </c>
      <c r="AM10" s="16">
        <v>4</v>
      </c>
      <c r="AN10" s="16">
        <v>3</v>
      </c>
      <c r="AO10" s="16">
        <v>4</v>
      </c>
      <c r="AP10" s="16">
        <v>4</v>
      </c>
      <c r="AQ10" s="16">
        <v>4</v>
      </c>
      <c r="AR10" s="16">
        <v>2</v>
      </c>
      <c r="AS10" s="16">
        <v>3</v>
      </c>
      <c r="AT10" s="16">
        <v>3</v>
      </c>
      <c r="AU10" s="16">
        <v>4</v>
      </c>
      <c r="AV10" s="16">
        <v>4</v>
      </c>
      <c r="AW10" s="16">
        <v>4</v>
      </c>
      <c r="AX10" s="16">
        <v>4</v>
      </c>
      <c r="AY10" s="16">
        <v>3</v>
      </c>
      <c r="AZ10" s="16">
        <v>4</v>
      </c>
      <c r="BA10" s="16">
        <v>3</v>
      </c>
      <c r="BB10" s="16">
        <v>3</v>
      </c>
      <c r="BC10" s="16">
        <v>3</v>
      </c>
      <c r="BD10" s="16">
        <v>4</v>
      </c>
      <c r="BE10" s="16">
        <v>3</v>
      </c>
      <c r="BF10" s="16">
        <v>4</v>
      </c>
      <c r="BG10" s="16">
        <v>4</v>
      </c>
      <c r="BH10" s="16">
        <v>3</v>
      </c>
      <c r="BI10" s="16">
        <v>4</v>
      </c>
      <c r="BJ10" s="16">
        <v>4</v>
      </c>
      <c r="BK10" s="16">
        <v>3</v>
      </c>
      <c r="BL10" s="16">
        <v>3</v>
      </c>
      <c r="BM10" s="16">
        <v>3</v>
      </c>
      <c r="BN10" s="16">
        <v>3</v>
      </c>
      <c r="BO10" s="16">
        <v>3</v>
      </c>
      <c r="BQ10" s="16">
        <v>2</v>
      </c>
      <c r="BR10" s="16">
        <v>3</v>
      </c>
      <c r="BS10" s="16">
        <v>1</v>
      </c>
      <c r="BT10" s="16">
        <v>4</v>
      </c>
      <c r="BU10" s="16">
        <v>5</v>
      </c>
      <c r="BV10" s="16">
        <v>1</v>
      </c>
      <c r="BW10" s="16">
        <v>2</v>
      </c>
      <c r="BX10" s="16">
        <v>4</v>
      </c>
      <c r="BY10" s="16">
        <v>4</v>
      </c>
      <c r="BZ10" s="16">
        <v>4</v>
      </c>
      <c r="CA10" s="16">
        <v>3</v>
      </c>
      <c r="CB10" s="16">
        <v>3</v>
      </c>
      <c r="CC10" s="16">
        <v>4</v>
      </c>
      <c r="CD10" s="16">
        <v>3</v>
      </c>
      <c r="CE10" s="16">
        <v>3</v>
      </c>
      <c r="CF10" s="16">
        <v>3</v>
      </c>
      <c r="CG10" s="18">
        <v>4</v>
      </c>
      <c r="CH10" s="18">
        <v>2</v>
      </c>
      <c r="CI10" s="18">
        <v>1</v>
      </c>
      <c r="CJ10" s="18" t="s">
        <v>72</v>
      </c>
      <c r="CK10" s="43">
        <v>2</v>
      </c>
      <c r="CL10" s="44" t="s">
        <v>556</v>
      </c>
      <c r="CM10" s="44">
        <v>2</v>
      </c>
      <c r="CN10" s="44">
        <v>2</v>
      </c>
      <c r="CO10" s="44">
        <v>2</v>
      </c>
      <c r="CP10" s="44">
        <v>2</v>
      </c>
      <c r="CQ10" s="44">
        <v>1</v>
      </c>
    </row>
    <row r="11" spans="1:95" x14ac:dyDescent="0.2">
      <c r="A11" s="18">
        <v>25</v>
      </c>
      <c r="B11" s="17">
        <v>25</v>
      </c>
      <c r="C11" s="61">
        <v>5</v>
      </c>
      <c r="D11" s="16" t="s">
        <v>77</v>
      </c>
      <c r="E11" s="18">
        <v>3</v>
      </c>
      <c r="F11" s="16">
        <v>2</v>
      </c>
      <c r="H11" s="16">
        <v>5</v>
      </c>
      <c r="I11" s="16">
        <v>3</v>
      </c>
      <c r="J11" s="16">
        <v>3</v>
      </c>
      <c r="K11" s="16">
        <v>2</v>
      </c>
      <c r="L11" s="16">
        <v>2</v>
      </c>
      <c r="M11" s="16">
        <v>3</v>
      </c>
      <c r="N11" s="16">
        <v>1</v>
      </c>
      <c r="O11" s="16">
        <v>2</v>
      </c>
      <c r="P11" s="16">
        <v>2</v>
      </c>
      <c r="Q11" s="16">
        <v>5</v>
      </c>
      <c r="R11" s="16">
        <v>5</v>
      </c>
      <c r="S11" s="16">
        <v>4</v>
      </c>
      <c r="T11" s="16">
        <v>5</v>
      </c>
      <c r="U11" s="16">
        <v>2</v>
      </c>
      <c r="V11" s="16">
        <v>4</v>
      </c>
      <c r="W11" s="16">
        <v>4</v>
      </c>
      <c r="X11" s="16">
        <v>5</v>
      </c>
      <c r="Y11" s="16">
        <v>5</v>
      </c>
      <c r="Z11" s="16">
        <v>5</v>
      </c>
      <c r="AA11" s="16">
        <v>4</v>
      </c>
      <c r="AB11" s="16">
        <v>2</v>
      </c>
      <c r="AC11" s="16">
        <v>2</v>
      </c>
      <c r="AD11" s="16">
        <v>2</v>
      </c>
      <c r="AE11" s="16">
        <v>4</v>
      </c>
      <c r="AF11" s="16">
        <v>2</v>
      </c>
      <c r="AG11" s="16">
        <v>2</v>
      </c>
      <c r="AH11" s="16">
        <v>5</v>
      </c>
      <c r="AI11" s="16">
        <v>4</v>
      </c>
      <c r="AJ11" s="16">
        <v>4</v>
      </c>
      <c r="AK11" s="16">
        <v>2</v>
      </c>
      <c r="AL11" s="16">
        <v>5</v>
      </c>
      <c r="AM11" s="16">
        <v>5</v>
      </c>
      <c r="AN11" s="16">
        <v>3</v>
      </c>
      <c r="AO11" s="16">
        <v>5</v>
      </c>
      <c r="AP11" s="16">
        <v>3</v>
      </c>
      <c r="AQ11" s="16">
        <v>4</v>
      </c>
      <c r="AR11" s="16">
        <v>4</v>
      </c>
      <c r="AS11" s="16">
        <v>4</v>
      </c>
      <c r="AT11" s="16">
        <v>4</v>
      </c>
      <c r="AU11" s="16">
        <v>4</v>
      </c>
      <c r="AV11" s="16">
        <v>5</v>
      </c>
      <c r="AW11" s="16">
        <v>3</v>
      </c>
      <c r="AX11" s="16">
        <v>3</v>
      </c>
      <c r="AY11" s="16">
        <v>3</v>
      </c>
      <c r="AZ11" s="16">
        <v>4</v>
      </c>
      <c r="BA11" s="16">
        <v>2</v>
      </c>
      <c r="BB11" s="16">
        <v>3</v>
      </c>
      <c r="BC11" s="16">
        <v>3</v>
      </c>
      <c r="BD11" s="16">
        <v>4</v>
      </c>
      <c r="BE11" s="16">
        <v>1</v>
      </c>
      <c r="BF11" s="16">
        <v>4</v>
      </c>
      <c r="BG11" s="16">
        <v>5</v>
      </c>
      <c r="BH11" s="16">
        <v>3</v>
      </c>
      <c r="BI11" s="16">
        <v>5</v>
      </c>
      <c r="BJ11" s="16">
        <v>5</v>
      </c>
      <c r="BK11" s="16">
        <v>3</v>
      </c>
      <c r="BL11" s="16">
        <v>3</v>
      </c>
      <c r="BM11" s="16">
        <v>3</v>
      </c>
      <c r="BN11" s="16">
        <v>2</v>
      </c>
      <c r="BO11" s="16">
        <v>4</v>
      </c>
      <c r="BQ11" s="16">
        <v>5</v>
      </c>
      <c r="BR11" s="16">
        <v>1</v>
      </c>
      <c r="BS11" s="16">
        <v>3</v>
      </c>
      <c r="BT11" s="16">
        <v>2</v>
      </c>
      <c r="BU11" s="16">
        <v>4</v>
      </c>
      <c r="BV11" s="16">
        <v>1</v>
      </c>
      <c r="BW11" s="16">
        <v>1</v>
      </c>
      <c r="BX11" s="16">
        <v>4</v>
      </c>
      <c r="BY11" s="16">
        <v>4</v>
      </c>
      <c r="BZ11" s="16">
        <v>4</v>
      </c>
      <c r="CA11" s="16">
        <v>1</v>
      </c>
      <c r="CB11" s="16">
        <v>2</v>
      </c>
      <c r="CC11" s="16">
        <v>4</v>
      </c>
      <c r="CD11" s="16">
        <v>4</v>
      </c>
      <c r="CE11" s="16">
        <v>3</v>
      </c>
      <c r="CF11" s="16">
        <v>3</v>
      </c>
      <c r="CG11" s="18">
        <v>5</v>
      </c>
      <c r="CH11" s="18">
        <v>3</v>
      </c>
      <c r="CI11" s="18">
        <v>1</v>
      </c>
      <c r="CJ11" s="18" t="s">
        <v>65</v>
      </c>
    </row>
    <row r="12" spans="1:95" x14ac:dyDescent="0.2">
      <c r="A12" s="18">
        <v>26</v>
      </c>
      <c r="B12" s="17">
        <v>26</v>
      </c>
      <c r="C12" s="61">
        <v>1</v>
      </c>
      <c r="E12" s="18">
        <v>1</v>
      </c>
      <c r="F12" s="16">
        <v>1</v>
      </c>
      <c r="H12" s="16">
        <v>5</v>
      </c>
      <c r="I12" s="16">
        <v>4</v>
      </c>
      <c r="J12" s="16">
        <v>5</v>
      </c>
      <c r="K12" s="16">
        <v>5</v>
      </c>
      <c r="L12" s="16">
        <v>4</v>
      </c>
      <c r="M12" s="16">
        <v>5</v>
      </c>
      <c r="N12" s="16">
        <v>2</v>
      </c>
      <c r="O12" s="16">
        <v>4</v>
      </c>
      <c r="P12" s="16">
        <v>4</v>
      </c>
      <c r="Q12" s="16">
        <v>5</v>
      </c>
      <c r="R12" s="16">
        <v>4</v>
      </c>
      <c r="S12" s="16">
        <v>4</v>
      </c>
      <c r="T12" s="16">
        <v>5</v>
      </c>
      <c r="U12" s="16">
        <v>4</v>
      </c>
      <c r="V12" s="16">
        <v>4</v>
      </c>
      <c r="W12" s="16">
        <v>4</v>
      </c>
      <c r="X12" s="16">
        <v>4</v>
      </c>
      <c r="Y12" s="16">
        <v>4</v>
      </c>
      <c r="Z12" s="16">
        <v>4</v>
      </c>
      <c r="AA12" s="16">
        <v>4</v>
      </c>
      <c r="AB12" s="16">
        <v>4</v>
      </c>
      <c r="AC12" s="16">
        <v>4</v>
      </c>
      <c r="AD12" s="16">
        <v>4</v>
      </c>
      <c r="AE12" s="16">
        <v>4</v>
      </c>
      <c r="AF12" s="16">
        <v>4</v>
      </c>
      <c r="AG12" s="16">
        <v>4</v>
      </c>
      <c r="AH12" s="16">
        <v>5</v>
      </c>
      <c r="AI12" s="16">
        <v>5</v>
      </c>
      <c r="AJ12" s="16">
        <v>5</v>
      </c>
      <c r="AK12" s="16">
        <v>5</v>
      </c>
      <c r="AL12" s="16">
        <v>5</v>
      </c>
      <c r="AM12" s="16">
        <v>5</v>
      </c>
      <c r="AN12" s="16">
        <v>5</v>
      </c>
      <c r="AO12" s="16">
        <v>5</v>
      </c>
      <c r="AP12" s="16">
        <v>5</v>
      </c>
      <c r="AQ12" s="16">
        <v>5</v>
      </c>
      <c r="AR12" s="16">
        <v>2</v>
      </c>
      <c r="AS12" s="16">
        <v>5</v>
      </c>
      <c r="AT12" s="16">
        <v>5</v>
      </c>
      <c r="AU12" s="16">
        <v>5</v>
      </c>
      <c r="AV12" s="16">
        <v>5</v>
      </c>
      <c r="AW12" s="16">
        <v>4</v>
      </c>
      <c r="AX12" s="16">
        <v>4</v>
      </c>
      <c r="AY12" s="16">
        <v>4</v>
      </c>
      <c r="AZ12" s="16">
        <v>4</v>
      </c>
      <c r="BA12" s="16">
        <v>4</v>
      </c>
      <c r="BB12" s="16">
        <v>4</v>
      </c>
      <c r="BC12" s="16">
        <v>4</v>
      </c>
      <c r="BD12" s="16">
        <v>4</v>
      </c>
      <c r="BE12" s="16">
        <v>2</v>
      </c>
      <c r="BF12" s="16">
        <v>5</v>
      </c>
      <c r="BG12" s="16">
        <v>5</v>
      </c>
      <c r="BH12" s="16">
        <v>5</v>
      </c>
      <c r="BI12" s="16">
        <v>5</v>
      </c>
      <c r="BJ12" s="16">
        <v>5</v>
      </c>
      <c r="BK12" s="16">
        <v>4</v>
      </c>
      <c r="BL12" s="16">
        <v>2</v>
      </c>
      <c r="BM12" s="16">
        <v>2</v>
      </c>
      <c r="BN12" s="16">
        <v>2</v>
      </c>
      <c r="BO12" s="16">
        <v>5</v>
      </c>
      <c r="BQ12" s="16">
        <v>1</v>
      </c>
      <c r="BR12" s="16">
        <v>2</v>
      </c>
      <c r="BS12" s="16">
        <v>3</v>
      </c>
      <c r="BT12" s="16">
        <v>4</v>
      </c>
      <c r="BU12" s="16">
        <v>5</v>
      </c>
      <c r="BV12" s="16" t="s">
        <v>78</v>
      </c>
      <c r="BW12" s="16">
        <v>2</v>
      </c>
      <c r="BX12" s="16">
        <v>1</v>
      </c>
      <c r="BY12" s="16">
        <v>3</v>
      </c>
      <c r="BZ12" s="16">
        <v>4</v>
      </c>
      <c r="CA12" s="16">
        <v>1</v>
      </c>
      <c r="CB12" s="16">
        <v>1</v>
      </c>
      <c r="CC12" s="16">
        <v>4</v>
      </c>
      <c r="CD12" s="16">
        <v>4</v>
      </c>
      <c r="CE12" s="16">
        <v>4</v>
      </c>
      <c r="CF12" s="16">
        <v>5</v>
      </c>
      <c r="CG12" s="31"/>
      <c r="CH12" s="31"/>
      <c r="CI12" s="31"/>
      <c r="CJ12" s="31"/>
    </row>
    <row r="13" spans="1:95" x14ac:dyDescent="0.2">
      <c r="A13" s="18">
        <v>27</v>
      </c>
      <c r="B13" s="17">
        <v>27</v>
      </c>
      <c r="C13" s="61">
        <v>1</v>
      </c>
      <c r="E13" s="18">
        <v>1</v>
      </c>
      <c r="F13" s="16">
        <v>2</v>
      </c>
      <c r="H13" s="16">
        <v>5</v>
      </c>
      <c r="I13" s="16">
        <v>5</v>
      </c>
      <c r="J13" s="16">
        <v>1</v>
      </c>
      <c r="K13" s="16">
        <v>3</v>
      </c>
      <c r="L13" s="16">
        <v>4</v>
      </c>
      <c r="M13" s="16">
        <v>5</v>
      </c>
      <c r="N13" s="16">
        <v>3</v>
      </c>
      <c r="O13" s="16">
        <v>2</v>
      </c>
      <c r="P13" s="16">
        <v>1</v>
      </c>
      <c r="Q13" s="16">
        <v>4</v>
      </c>
      <c r="R13" s="16">
        <v>5</v>
      </c>
      <c r="S13" s="16">
        <v>4</v>
      </c>
      <c r="T13" s="16">
        <v>4</v>
      </c>
      <c r="U13" s="16">
        <v>3</v>
      </c>
      <c r="V13" s="16">
        <v>3</v>
      </c>
      <c r="W13" s="16">
        <v>3</v>
      </c>
      <c r="X13" s="16">
        <v>4</v>
      </c>
      <c r="Y13" s="16">
        <v>5</v>
      </c>
      <c r="Z13" s="16">
        <v>3</v>
      </c>
      <c r="AA13" s="16">
        <v>4</v>
      </c>
      <c r="AB13" s="16">
        <v>3</v>
      </c>
      <c r="AC13" s="16">
        <v>2</v>
      </c>
      <c r="AD13" s="16">
        <v>3</v>
      </c>
      <c r="AE13" s="16">
        <v>3</v>
      </c>
      <c r="AF13" s="16">
        <v>3</v>
      </c>
      <c r="AG13" s="16">
        <v>3</v>
      </c>
      <c r="AH13" s="16">
        <v>5</v>
      </c>
      <c r="AI13" s="16">
        <v>3</v>
      </c>
      <c r="AJ13" s="16">
        <v>5</v>
      </c>
      <c r="AK13" s="16">
        <v>3</v>
      </c>
      <c r="AL13" s="16">
        <v>5</v>
      </c>
      <c r="AM13" s="16">
        <v>4</v>
      </c>
      <c r="AN13" s="16">
        <v>4</v>
      </c>
      <c r="AO13" s="16">
        <v>4</v>
      </c>
      <c r="AP13" s="16">
        <v>3</v>
      </c>
      <c r="AQ13" s="16">
        <v>4</v>
      </c>
      <c r="AR13" s="16">
        <v>1</v>
      </c>
      <c r="AS13" s="16">
        <v>3</v>
      </c>
      <c r="AT13" s="16">
        <v>3</v>
      </c>
      <c r="AU13" s="16">
        <v>3</v>
      </c>
      <c r="AV13" s="16">
        <v>4</v>
      </c>
      <c r="AW13" s="16">
        <v>3</v>
      </c>
      <c r="AX13" s="16">
        <v>5</v>
      </c>
      <c r="AY13" s="16">
        <v>5</v>
      </c>
      <c r="AZ13" s="16">
        <v>1</v>
      </c>
      <c r="BA13" s="16">
        <v>3</v>
      </c>
      <c r="BB13" s="16">
        <v>3</v>
      </c>
      <c r="BC13" s="16">
        <v>3</v>
      </c>
      <c r="BD13" s="16">
        <v>1</v>
      </c>
      <c r="BE13" s="16">
        <v>1</v>
      </c>
      <c r="BF13" s="16">
        <v>3</v>
      </c>
      <c r="BG13" s="16">
        <v>3</v>
      </c>
      <c r="BH13" s="16">
        <v>3</v>
      </c>
      <c r="BI13" s="16">
        <v>4</v>
      </c>
      <c r="BJ13" s="16">
        <v>5</v>
      </c>
      <c r="BK13" s="16">
        <v>3</v>
      </c>
      <c r="BL13" s="16">
        <v>3</v>
      </c>
      <c r="BM13" s="16">
        <v>3</v>
      </c>
      <c r="BN13" s="16">
        <v>3</v>
      </c>
      <c r="BO13" s="16">
        <v>3</v>
      </c>
      <c r="BQ13" s="16">
        <v>4</v>
      </c>
      <c r="BR13" s="16">
        <v>2</v>
      </c>
      <c r="BS13" s="16">
        <v>3</v>
      </c>
      <c r="BT13" s="16">
        <v>5</v>
      </c>
      <c r="BU13" s="16">
        <v>1</v>
      </c>
      <c r="BV13" s="16">
        <v>3</v>
      </c>
      <c r="BW13" s="16">
        <v>5</v>
      </c>
      <c r="BX13" s="16">
        <v>3</v>
      </c>
      <c r="BY13" s="16">
        <v>3</v>
      </c>
      <c r="BZ13" s="16">
        <v>3</v>
      </c>
      <c r="CA13" s="16">
        <v>3</v>
      </c>
      <c r="CB13" s="16">
        <v>3</v>
      </c>
      <c r="CC13" s="16">
        <v>5</v>
      </c>
      <c r="CD13" s="16">
        <v>3</v>
      </c>
      <c r="CE13" s="16">
        <v>3</v>
      </c>
      <c r="CF13" s="16">
        <v>4</v>
      </c>
      <c r="CG13" s="18">
        <v>3</v>
      </c>
      <c r="CH13" s="18">
        <v>3</v>
      </c>
      <c r="CI13" s="18">
        <v>1</v>
      </c>
      <c r="CJ13" s="18" t="s">
        <v>65</v>
      </c>
      <c r="CK13" s="43">
        <v>2</v>
      </c>
      <c r="CL13" s="44" t="s">
        <v>556</v>
      </c>
      <c r="CM13" s="44">
        <v>2</v>
      </c>
      <c r="CN13" s="44">
        <v>2</v>
      </c>
      <c r="CO13" s="44">
        <v>2</v>
      </c>
      <c r="CP13" s="44">
        <v>2</v>
      </c>
      <c r="CQ13" s="44">
        <v>1</v>
      </c>
    </row>
    <row r="14" spans="1:95" x14ac:dyDescent="0.2">
      <c r="A14" s="18">
        <v>28</v>
      </c>
      <c r="B14" s="17">
        <v>28</v>
      </c>
      <c r="C14" s="61">
        <v>2</v>
      </c>
      <c r="E14" s="18">
        <v>4</v>
      </c>
      <c r="F14" s="16">
        <v>1</v>
      </c>
      <c r="G14" s="16" t="s">
        <v>79</v>
      </c>
      <c r="H14" s="16">
        <v>4</v>
      </c>
      <c r="I14" s="16">
        <v>4</v>
      </c>
      <c r="J14" s="16">
        <v>4</v>
      </c>
      <c r="K14" s="16">
        <v>4</v>
      </c>
      <c r="L14" s="16">
        <v>3</v>
      </c>
      <c r="M14" s="16">
        <v>3</v>
      </c>
      <c r="N14" s="16">
        <v>3</v>
      </c>
      <c r="O14" s="16">
        <v>3</v>
      </c>
      <c r="P14" s="16">
        <v>3</v>
      </c>
      <c r="Q14" s="16">
        <v>3</v>
      </c>
      <c r="R14" s="16">
        <v>5</v>
      </c>
      <c r="S14" s="16">
        <v>5</v>
      </c>
      <c r="T14" s="16">
        <v>4</v>
      </c>
      <c r="U14" s="16">
        <v>4</v>
      </c>
      <c r="V14" s="16">
        <v>5</v>
      </c>
      <c r="W14" s="16">
        <v>3</v>
      </c>
      <c r="X14" s="16">
        <v>4</v>
      </c>
      <c r="Y14" s="16">
        <v>3</v>
      </c>
      <c r="Z14" s="16">
        <v>2</v>
      </c>
      <c r="AA14" s="16">
        <v>5</v>
      </c>
      <c r="AB14" s="16">
        <v>3</v>
      </c>
      <c r="AC14" s="16">
        <v>3</v>
      </c>
      <c r="AD14" s="16">
        <v>3</v>
      </c>
      <c r="AE14" s="16">
        <v>4</v>
      </c>
      <c r="AF14" s="16">
        <v>3</v>
      </c>
      <c r="AG14" s="16">
        <v>3</v>
      </c>
      <c r="AH14" s="16">
        <v>4</v>
      </c>
      <c r="AI14" s="16">
        <v>4</v>
      </c>
      <c r="AJ14" s="16">
        <v>4</v>
      </c>
      <c r="AK14" s="16">
        <v>4</v>
      </c>
      <c r="AL14" s="16">
        <v>4</v>
      </c>
      <c r="AM14" s="16">
        <v>5</v>
      </c>
      <c r="AN14" s="16">
        <v>4</v>
      </c>
      <c r="AO14" s="16">
        <v>4</v>
      </c>
      <c r="AP14" s="16">
        <v>4</v>
      </c>
      <c r="AQ14" s="16">
        <v>3</v>
      </c>
      <c r="AR14" s="16">
        <v>2</v>
      </c>
      <c r="AS14" s="16">
        <v>4</v>
      </c>
      <c r="AT14" s="16">
        <v>2</v>
      </c>
      <c r="AU14" s="16">
        <v>3</v>
      </c>
      <c r="AV14" s="16">
        <v>2</v>
      </c>
      <c r="AW14" s="16">
        <v>4</v>
      </c>
      <c r="AX14" s="16">
        <v>5</v>
      </c>
      <c r="AY14" s="16">
        <v>5</v>
      </c>
      <c r="AZ14" s="16">
        <v>5</v>
      </c>
      <c r="BA14" s="16">
        <v>5</v>
      </c>
      <c r="BB14" s="16">
        <v>5</v>
      </c>
      <c r="BC14" s="16">
        <v>5</v>
      </c>
      <c r="BD14" s="16">
        <v>5</v>
      </c>
      <c r="BE14" s="16">
        <v>5</v>
      </c>
      <c r="BF14" s="16">
        <v>5</v>
      </c>
      <c r="BG14" s="16">
        <v>5</v>
      </c>
      <c r="BH14" s="16">
        <v>5</v>
      </c>
      <c r="BI14" s="16">
        <v>5</v>
      </c>
      <c r="BJ14" s="16">
        <v>5</v>
      </c>
      <c r="BK14" s="16">
        <v>3</v>
      </c>
      <c r="BL14" s="16">
        <v>3</v>
      </c>
      <c r="BM14" s="16">
        <v>4</v>
      </c>
      <c r="BN14" s="16">
        <v>4</v>
      </c>
      <c r="BO14" s="16">
        <v>3</v>
      </c>
      <c r="BQ14" s="16">
        <v>1</v>
      </c>
      <c r="BR14" s="16">
        <v>3</v>
      </c>
      <c r="BS14" s="16">
        <v>2</v>
      </c>
      <c r="BT14" s="16">
        <v>4</v>
      </c>
      <c r="BU14" s="16">
        <v>5</v>
      </c>
      <c r="BV14" s="16">
        <v>1</v>
      </c>
      <c r="BW14" s="16">
        <v>2</v>
      </c>
      <c r="BX14" s="16">
        <v>5</v>
      </c>
      <c r="BY14" s="16">
        <v>5</v>
      </c>
      <c r="BZ14" s="16">
        <v>5</v>
      </c>
      <c r="CA14" s="16">
        <v>3</v>
      </c>
      <c r="CB14" s="16">
        <v>4</v>
      </c>
      <c r="CC14" s="16">
        <v>5</v>
      </c>
      <c r="CD14" s="16">
        <v>3</v>
      </c>
      <c r="CE14" s="16">
        <v>5</v>
      </c>
      <c r="CF14" s="16">
        <v>4</v>
      </c>
      <c r="CG14" s="18">
        <v>3</v>
      </c>
      <c r="CH14" s="18">
        <v>1</v>
      </c>
      <c r="CI14" s="18">
        <v>1</v>
      </c>
      <c r="CJ14" s="18" t="s">
        <v>65</v>
      </c>
      <c r="CK14" s="43">
        <v>2</v>
      </c>
      <c r="CL14" s="44" t="s">
        <v>543</v>
      </c>
      <c r="CM14" s="44">
        <v>1</v>
      </c>
      <c r="CN14" s="44">
        <v>2</v>
      </c>
      <c r="CO14" s="44">
        <v>2</v>
      </c>
      <c r="CP14" s="44">
        <v>2</v>
      </c>
      <c r="CQ14" s="44">
        <v>2</v>
      </c>
    </row>
    <row r="15" spans="1:95" x14ac:dyDescent="0.2">
      <c r="A15" s="18">
        <v>29</v>
      </c>
      <c r="B15" s="17">
        <v>29</v>
      </c>
      <c r="C15" s="61">
        <v>5</v>
      </c>
      <c r="D15" s="16" t="s">
        <v>80</v>
      </c>
      <c r="E15" s="18">
        <v>4</v>
      </c>
      <c r="F15" s="16">
        <v>1</v>
      </c>
      <c r="G15" s="16" t="s">
        <v>81</v>
      </c>
      <c r="H15" s="16">
        <v>5</v>
      </c>
      <c r="I15" s="16">
        <v>3</v>
      </c>
      <c r="J15" s="16">
        <v>2</v>
      </c>
      <c r="K15" s="16">
        <v>4</v>
      </c>
      <c r="L15" s="16">
        <v>3</v>
      </c>
      <c r="M15" s="16">
        <v>2</v>
      </c>
      <c r="N15" s="16">
        <v>3</v>
      </c>
      <c r="O15" s="16">
        <v>4</v>
      </c>
      <c r="P15" s="16">
        <v>4</v>
      </c>
      <c r="Q15" s="16">
        <v>4</v>
      </c>
      <c r="R15" s="16">
        <v>5</v>
      </c>
      <c r="S15" s="16">
        <v>4</v>
      </c>
      <c r="T15" s="16">
        <v>4</v>
      </c>
      <c r="U15" s="16">
        <v>3</v>
      </c>
      <c r="V15" s="16">
        <v>3</v>
      </c>
      <c r="W15" s="16">
        <v>3</v>
      </c>
      <c r="X15" s="16">
        <v>4</v>
      </c>
      <c r="Y15" s="16">
        <v>5</v>
      </c>
      <c r="Z15" s="16">
        <v>3</v>
      </c>
      <c r="AA15" s="16">
        <v>4</v>
      </c>
      <c r="AB15" s="16">
        <v>3</v>
      </c>
      <c r="AC15" s="16">
        <v>3</v>
      </c>
      <c r="AD15" s="16">
        <v>3</v>
      </c>
      <c r="AE15" s="16">
        <v>4</v>
      </c>
      <c r="AF15" s="16">
        <v>4</v>
      </c>
      <c r="AG15" s="16">
        <v>3</v>
      </c>
      <c r="AH15" s="16">
        <v>4</v>
      </c>
      <c r="AI15" s="16">
        <v>4</v>
      </c>
      <c r="AJ15" s="16">
        <v>4</v>
      </c>
      <c r="AK15" s="16">
        <v>4</v>
      </c>
      <c r="AL15" s="16">
        <v>4</v>
      </c>
      <c r="AM15" s="16">
        <v>3</v>
      </c>
      <c r="AN15" s="16">
        <v>4</v>
      </c>
      <c r="AO15" s="16">
        <v>3</v>
      </c>
      <c r="AP15" s="16">
        <v>3</v>
      </c>
      <c r="AQ15" s="16">
        <v>3</v>
      </c>
      <c r="AR15" s="16">
        <v>3</v>
      </c>
      <c r="AS15" s="16">
        <v>3</v>
      </c>
      <c r="AT15" s="16">
        <v>4</v>
      </c>
      <c r="AU15" s="16">
        <v>3</v>
      </c>
      <c r="AV15" s="16">
        <v>4</v>
      </c>
      <c r="AW15" s="16">
        <v>4</v>
      </c>
      <c r="AX15" s="16">
        <v>4</v>
      </c>
      <c r="AY15" s="16">
        <v>4</v>
      </c>
      <c r="AZ15" s="16">
        <v>4</v>
      </c>
      <c r="BA15" s="16">
        <v>4</v>
      </c>
      <c r="BB15" s="16">
        <v>2</v>
      </c>
      <c r="BC15" s="16">
        <v>2</v>
      </c>
      <c r="BD15" s="16">
        <v>4</v>
      </c>
      <c r="BE15" s="16">
        <v>2</v>
      </c>
      <c r="BF15" s="16">
        <v>5</v>
      </c>
      <c r="BG15" s="16">
        <v>4</v>
      </c>
      <c r="BH15" s="16">
        <v>3</v>
      </c>
      <c r="BI15" s="16">
        <v>4</v>
      </c>
      <c r="BJ15" s="16">
        <v>5</v>
      </c>
      <c r="BK15" s="16">
        <v>3</v>
      </c>
      <c r="BL15" s="16">
        <v>3</v>
      </c>
      <c r="BM15" s="16">
        <v>3</v>
      </c>
      <c r="BN15" s="16">
        <v>3</v>
      </c>
      <c r="BO15" s="16">
        <v>3</v>
      </c>
      <c r="BQ15" s="16">
        <v>1</v>
      </c>
      <c r="BR15" s="16">
        <v>2</v>
      </c>
      <c r="BS15" s="16">
        <v>3</v>
      </c>
      <c r="BT15" s="16">
        <v>4</v>
      </c>
      <c r="BU15" s="16">
        <v>5</v>
      </c>
      <c r="BV15" s="16">
        <v>1</v>
      </c>
      <c r="BW15" s="16">
        <v>1</v>
      </c>
      <c r="BX15" s="16">
        <v>5</v>
      </c>
      <c r="BY15" s="16">
        <v>5</v>
      </c>
      <c r="BZ15" s="16">
        <v>5</v>
      </c>
      <c r="CA15" s="16">
        <v>4</v>
      </c>
      <c r="CB15" s="16">
        <v>5</v>
      </c>
      <c r="CC15" s="16">
        <v>5</v>
      </c>
      <c r="CD15" s="16">
        <v>3</v>
      </c>
      <c r="CE15" s="16">
        <v>5</v>
      </c>
      <c r="CF15" s="16">
        <v>3</v>
      </c>
      <c r="CG15" s="18">
        <v>2</v>
      </c>
      <c r="CH15" s="18">
        <v>2</v>
      </c>
      <c r="CI15" s="18">
        <v>2</v>
      </c>
      <c r="CJ15" s="18" t="s">
        <v>65</v>
      </c>
    </row>
    <row r="16" spans="1:95" x14ac:dyDescent="0.2">
      <c r="A16" s="18">
        <v>33</v>
      </c>
      <c r="B16" s="17">
        <v>33</v>
      </c>
      <c r="C16" s="61">
        <v>1</v>
      </c>
      <c r="E16" s="18">
        <v>1</v>
      </c>
      <c r="F16" s="16">
        <v>2</v>
      </c>
      <c r="H16" s="16">
        <v>5</v>
      </c>
      <c r="I16" s="16">
        <v>4</v>
      </c>
      <c r="J16" s="16">
        <v>4</v>
      </c>
      <c r="K16" s="16">
        <v>3</v>
      </c>
      <c r="L16" s="16">
        <v>3</v>
      </c>
      <c r="M16" s="16">
        <v>4</v>
      </c>
      <c r="N16" s="16">
        <v>3</v>
      </c>
      <c r="O16" s="16">
        <v>5</v>
      </c>
      <c r="P16" s="16">
        <v>3</v>
      </c>
      <c r="Q16" s="16">
        <v>5</v>
      </c>
      <c r="R16" s="16">
        <v>5</v>
      </c>
      <c r="S16" s="16">
        <v>4</v>
      </c>
      <c r="T16" s="16">
        <v>4</v>
      </c>
      <c r="U16" s="16">
        <v>3</v>
      </c>
      <c r="V16" s="16">
        <v>5</v>
      </c>
      <c r="W16" s="16">
        <v>4</v>
      </c>
      <c r="X16" s="16">
        <v>4</v>
      </c>
      <c r="Y16" s="16">
        <v>5</v>
      </c>
      <c r="Z16" s="16">
        <v>4</v>
      </c>
      <c r="AA16" s="16">
        <v>5</v>
      </c>
      <c r="AB16" s="16">
        <v>2</v>
      </c>
      <c r="AC16" s="16">
        <v>3</v>
      </c>
      <c r="AD16" s="16">
        <v>3</v>
      </c>
      <c r="AE16" s="16">
        <v>4</v>
      </c>
      <c r="AF16" s="16">
        <v>1</v>
      </c>
      <c r="AG16" s="16">
        <v>5</v>
      </c>
      <c r="AH16" s="16">
        <v>5</v>
      </c>
      <c r="AI16" s="16">
        <v>3</v>
      </c>
      <c r="AJ16" s="16">
        <v>4</v>
      </c>
      <c r="AK16" s="16">
        <v>5</v>
      </c>
      <c r="AL16" s="16">
        <v>5</v>
      </c>
      <c r="AM16" s="16">
        <v>3</v>
      </c>
      <c r="AN16" s="16">
        <v>5</v>
      </c>
      <c r="AO16" s="16">
        <v>5</v>
      </c>
      <c r="AP16" s="16">
        <v>4</v>
      </c>
      <c r="AQ16" s="16">
        <v>5</v>
      </c>
      <c r="AR16" s="16">
        <v>3</v>
      </c>
      <c r="AS16" s="16">
        <v>5</v>
      </c>
      <c r="AT16" s="16">
        <v>5</v>
      </c>
      <c r="AU16" s="16">
        <v>5</v>
      </c>
      <c r="AV16" s="16">
        <v>5</v>
      </c>
      <c r="AW16" s="16">
        <v>5</v>
      </c>
      <c r="AX16" s="16">
        <v>4</v>
      </c>
      <c r="AY16" s="16">
        <v>4</v>
      </c>
      <c r="AZ16" s="16">
        <v>4</v>
      </c>
      <c r="BA16" s="16">
        <v>4</v>
      </c>
      <c r="BB16" s="16">
        <v>4</v>
      </c>
      <c r="BC16" s="16">
        <v>4</v>
      </c>
      <c r="BD16" s="16">
        <v>4</v>
      </c>
      <c r="BE16" s="16">
        <v>3</v>
      </c>
      <c r="BF16" s="16">
        <v>4</v>
      </c>
      <c r="BG16" s="16">
        <v>4</v>
      </c>
      <c r="BH16" s="16">
        <v>4</v>
      </c>
      <c r="BI16" s="16">
        <v>5</v>
      </c>
      <c r="BJ16" s="16">
        <v>2</v>
      </c>
      <c r="BK16" s="16">
        <v>3</v>
      </c>
      <c r="BL16" s="16">
        <v>3</v>
      </c>
      <c r="BM16" s="16">
        <v>3</v>
      </c>
      <c r="BN16" s="16">
        <v>3</v>
      </c>
      <c r="BO16" s="16">
        <v>3</v>
      </c>
      <c r="BQ16" s="16">
        <v>1</v>
      </c>
      <c r="BR16" s="16">
        <v>3</v>
      </c>
      <c r="BS16" s="16">
        <v>4</v>
      </c>
      <c r="BT16" s="16">
        <v>5</v>
      </c>
      <c r="BU16" s="16">
        <v>2</v>
      </c>
      <c r="BV16" s="16">
        <v>4</v>
      </c>
      <c r="BW16" s="16">
        <v>4</v>
      </c>
      <c r="BX16" s="16">
        <v>3</v>
      </c>
      <c r="BY16" s="16">
        <v>2</v>
      </c>
      <c r="BZ16" s="16">
        <v>4</v>
      </c>
      <c r="CA16" s="16">
        <v>3</v>
      </c>
      <c r="CB16" s="16">
        <v>3</v>
      </c>
      <c r="CC16" s="16">
        <v>4</v>
      </c>
      <c r="CD16" s="16">
        <v>4</v>
      </c>
      <c r="CE16" s="16">
        <v>2</v>
      </c>
      <c r="CF16" s="16">
        <v>3</v>
      </c>
      <c r="CG16" s="18">
        <v>3</v>
      </c>
      <c r="CH16" s="18">
        <v>3</v>
      </c>
      <c r="CI16" s="18">
        <v>1</v>
      </c>
      <c r="CJ16" s="18" t="s">
        <v>65</v>
      </c>
    </row>
    <row r="17" spans="1:95" x14ac:dyDescent="0.2">
      <c r="A17" s="153">
        <v>34</v>
      </c>
      <c r="B17" s="235">
        <v>34</v>
      </c>
      <c r="C17" s="61">
        <v>1</v>
      </c>
      <c r="E17" s="18">
        <v>3</v>
      </c>
      <c r="F17" s="16">
        <v>1</v>
      </c>
      <c r="G17" s="16" t="s">
        <v>82</v>
      </c>
      <c r="H17" s="16">
        <v>5</v>
      </c>
      <c r="I17" s="16">
        <v>4</v>
      </c>
      <c r="J17" s="16">
        <v>4</v>
      </c>
      <c r="K17" s="16">
        <v>5</v>
      </c>
      <c r="L17" s="16">
        <v>4</v>
      </c>
      <c r="M17" s="16">
        <v>2</v>
      </c>
      <c r="N17" s="16">
        <v>2</v>
      </c>
      <c r="O17" s="16">
        <v>2</v>
      </c>
      <c r="P17" s="16">
        <v>4</v>
      </c>
      <c r="Q17" s="16">
        <v>4</v>
      </c>
      <c r="R17" s="16">
        <v>5</v>
      </c>
      <c r="S17" s="16">
        <v>5</v>
      </c>
      <c r="T17" s="16">
        <v>5</v>
      </c>
      <c r="U17" s="16">
        <v>3</v>
      </c>
      <c r="V17" s="16">
        <v>4</v>
      </c>
      <c r="W17" s="16">
        <v>3</v>
      </c>
      <c r="X17" s="16">
        <v>4</v>
      </c>
      <c r="Y17" s="16">
        <v>4</v>
      </c>
      <c r="Z17" s="16">
        <v>3</v>
      </c>
      <c r="AA17" s="16">
        <v>5</v>
      </c>
      <c r="AB17" s="16">
        <v>3</v>
      </c>
      <c r="AC17" s="16">
        <v>2</v>
      </c>
      <c r="AD17" s="16">
        <v>3</v>
      </c>
      <c r="AE17" s="16">
        <v>4</v>
      </c>
      <c r="AF17" s="16">
        <v>2</v>
      </c>
      <c r="AG17" s="16">
        <v>3</v>
      </c>
      <c r="AH17" s="16">
        <v>5</v>
      </c>
      <c r="AI17" s="16">
        <v>5</v>
      </c>
      <c r="AJ17" s="16">
        <v>2</v>
      </c>
      <c r="AK17" s="16">
        <v>4</v>
      </c>
      <c r="AL17" s="16">
        <v>5</v>
      </c>
      <c r="AM17" s="16">
        <v>4</v>
      </c>
      <c r="AN17" s="16">
        <v>4</v>
      </c>
      <c r="AO17" s="16">
        <v>4</v>
      </c>
      <c r="AP17" s="16">
        <v>3</v>
      </c>
      <c r="AQ17" s="16">
        <v>5</v>
      </c>
      <c r="AR17" s="16">
        <v>1</v>
      </c>
      <c r="AS17" s="16">
        <v>5</v>
      </c>
      <c r="AT17" s="16">
        <v>3</v>
      </c>
      <c r="AU17" s="16">
        <v>3</v>
      </c>
      <c r="AV17" s="16">
        <v>5</v>
      </c>
      <c r="AW17" s="16">
        <v>3</v>
      </c>
      <c r="AX17" s="16">
        <v>5</v>
      </c>
      <c r="AY17" s="16">
        <v>5</v>
      </c>
      <c r="AZ17" s="16">
        <v>5</v>
      </c>
      <c r="BA17" s="16">
        <v>3</v>
      </c>
      <c r="BB17" s="16">
        <v>5</v>
      </c>
      <c r="BC17" s="16">
        <v>5</v>
      </c>
      <c r="BD17" s="16">
        <v>5</v>
      </c>
      <c r="BE17" s="16">
        <v>3</v>
      </c>
      <c r="BF17" s="16">
        <v>3</v>
      </c>
      <c r="BG17" s="16">
        <v>5</v>
      </c>
      <c r="BH17" s="16">
        <v>3</v>
      </c>
      <c r="BI17" s="16">
        <v>5</v>
      </c>
      <c r="BJ17" s="16">
        <v>5</v>
      </c>
      <c r="BK17" s="16">
        <v>3</v>
      </c>
      <c r="BL17" s="16">
        <v>3</v>
      </c>
      <c r="BM17" s="16">
        <v>3</v>
      </c>
      <c r="BN17" s="16">
        <v>3</v>
      </c>
      <c r="BO17" s="16">
        <v>3</v>
      </c>
      <c r="BQ17" s="16">
        <v>2</v>
      </c>
      <c r="BR17" s="16">
        <v>1</v>
      </c>
      <c r="BS17" s="16">
        <v>3</v>
      </c>
      <c r="BT17" s="16">
        <v>4</v>
      </c>
      <c r="BU17" s="16">
        <v>5</v>
      </c>
      <c r="BV17" s="16">
        <v>1</v>
      </c>
      <c r="BW17" s="16">
        <v>1</v>
      </c>
      <c r="BX17" s="16">
        <v>4</v>
      </c>
      <c r="BY17" s="16">
        <v>5</v>
      </c>
      <c r="BZ17" s="16">
        <v>5</v>
      </c>
      <c r="CA17" s="16">
        <v>5</v>
      </c>
      <c r="CB17" s="16">
        <v>5</v>
      </c>
      <c r="CC17" s="16">
        <v>5</v>
      </c>
      <c r="CD17" s="16">
        <v>5</v>
      </c>
      <c r="CE17" s="16">
        <v>5</v>
      </c>
      <c r="CF17" s="16">
        <v>4</v>
      </c>
      <c r="CG17" s="18">
        <v>4</v>
      </c>
      <c r="CH17" s="18">
        <v>3</v>
      </c>
      <c r="CI17" s="18">
        <v>1</v>
      </c>
      <c r="CJ17" s="18" t="s">
        <v>65</v>
      </c>
      <c r="CK17" s="43">
        <v>1</v>
      </c>
      <c r="CL17" s="44" t="s">
        <v>573</v>
      </c>
      <c r="CM17" s="44">
        <v>2</v>
      </c>
      <c r="CN17" s="44">
        <v>2</v>
      </c>
      <c r="CO17" s="44">
        <v>2</v>
      </c>
      <c r="CP17" s="44">
        <v>2</v>
      </c>
      <c r="CQ17" s="44">
        <v>1</v>
      </c>
    </row>
    <row r="18" spans="1:95" x14ac:dyDescent="0.2">
      <c r="A18" s="18">
        <v>36</v>
      </c>
      <c r="B18" s="17">
        <v>36</v>
      </c>
      <c r="C18" s="61">
        <v>1</v>
      </c>
      <c r="E18" s="18"/>
      <c r="F18" s="16">
        <v>2</v>
      </c>
      <c r="H18" s="16">
        <v>5</v>
      </c>
      <c r="I18" s="16">
        <v>3</v>
      </c>
      <c r="J18" s="16">
        <v>5</v>
      </c>
      <c r="K18" s="16">
        <v>5</v>
      </c>
      <c r="L18" s="16">
        <v>3</v>
      </c>
      <c r="M18" s="16">
        <v>3</v>
      </c>
      <c r="N18" s="16">
        <v>3</v>
      </c>
      <c r="O18" s="16">
        <v>2</v>
      </c>
      <c r="P18" s="16">
        <v>3</v>
      </c>
      <c r="Q18" s="16">
        <v>3</v>
      </c>
      <c r="R18" s="16">
        <v>4</v>
      </c>
      <c r="S18" s="16">
        <v>5</v>
      </c>
      <c r="T18" s="16">
        <v>3</v>
      </c>
      <c r="U18" s="16">
        <v>3</v>
      </c>
      <c r="V18" s="16">
        <v>4</v>
      </c>
      <c r="W18" s="16">
        <v>3</v>
      </c>
      <c r="X18" s="16">
        <v>4</v>
      </c>
      <c r="Y18" s="16">
        <v>4</v>
      </c>
      <c r="Z18" s="16">
        <v>3</v>
      </c>
      <c r="AA18" s="16">
        <v>5</v>
      </c>
      <c r="AB18" s="16">
        <v>2</v>
      </c>
      <c r="AC18" s="16">
        <v>2</v>
      </c>
      <c r="AD18" s="16">
        <v>3</v>
      </c>
      <c r="AE18" s="16">
        <v>3</v>
      </c>
      <c r="AF18" s="16">
        <v>2</v>
      </c>
      <c r="AG18" s="16">
        <v>3</v>
      </c>
      <c r="AH18" s="16">
        <v>5</v>
      </c>
      <c r="AI18" s="16">
        <v>4</v>
      </c>
      <c r="AJ18" s="16">
        <v>3</v>
      </c>
      <c r="AK18" s="16">
        <v>3</v>
      </c>
      <c r="AL18" s="16">
        <v>4</v>
      </c>
      <c r="AM18" s="16">
        <v>4</v>
      </c>
      <c r="AN18" s="16">
        <v>3</v>
      </c>
      <c r="AO18" s="16">
        <v>4</v>
      </c>
      <c r="AP18" s="16">
        <v>4</v>
      </c>
      <c r="AQ18" s="16">
        <v>4</v>
      </c>
      <c r="AR18" s="16">
        <v>3</v>
      </c>
      <c r="AS18" s="16">
        <v>4</v>
      </c>
      <c r="AT18" s="16">
        <v>3</v>
      </c>
      <c r="AU18" s="16">
        <v>3</v>
      </c>
      <c r="AV18" s="16">
        <v>4</v>
      </c>
      <c r="AW18" s="16">
        <v>5</v>
      </c>
      <c r="AX18" s="16">
        <v>3</v>
      </c>
      <c r="AY18" s="16">
        <v>3</v>
      </c>
      <c r="AZ18" s="16">
        <v>4</v>
      </c>
      <c r="BA18" s="16">
        <v>2</v>
      </c>
      <c r="BB18" s="16">
        <v>2</v>
      </c>
      <c r="BC18" s="16">
        <v>2</v>
      </c>
      <c r="BD18" s="16">
        <v>4</v>
      </c>
      <c r="BE18" s="16">
        <v>2</v>
      </c>
      <c r="BF18" s="16">
        <v>4</v>
      </c>
      <c r="BG18" s="16">
        <v>4</v>
      </c>
      <c r="BH18" s="16">
        <v>3</v>
      </c>
      <c r="BI18" s="16">
        <v>4</v>
      </c>
      <c r="BJ18" s="16">
        <v>4</v>
      </c>
      <c r="BK18" s="16">
        <v>3</v>
      </c>
      <c r="BL18" s="16">
        <v>3</v>
      </c>
      <c r="BM18" s="16">
        <v>3</v>
      </c>
      <c r="BN18" s="16">
        <v>3</v>
      </c>
      <c r="BO18" s="16">
        <v>3</v>
      </c>
      <c r="BQ18" s="16">
        <v>1</v>
      </c>
      <c r="BR18" s="16">
        <v>2</v>
      </c>
      <c r="BS18" s="16">
        <v>4</v>
      </c>
      <c r="BT18" s="16">
        <v>5</v>
      </c>
      <c r="BU18" s="16">
        <v>3</v>
      </c>
      <c r="BV18" s="16">
        <v>4</v>
      </c>
      <c r="BW18" s="16">
        <v>2</v>
      </c>
      <c r="BX18" s="16">
        <v>3</v>
      </c>
      <c r="BY18" s="16">
        <v>3</v>
      </c>
      <c r="BZ18" s="16">
        <v>3</v>
      </c>
      <c r="CA18" s="16">
        <v>3</v>
      </c>
      <c r="CB18" s="16">
        <v>3</v>
      </c>
      <c r="CC18" s="16">
        <v>4</v>
      </c>
      <c r="CD18" s="16">
        <v>4</v>
      </c>
      <c r="CE18" s="16">
        <v>4</v>
      </c>
      <c r="CF18" s="16">
        <v>1</v>
      </c>
      <c r="CG18" s="18">
        <v>3</v>
      </c>
      <c r="CH18" s="18">
        <v>2</v>
      </c>
      <c r="CI18" s="18">
        <v>1</v>
      </c>
      <c r="CJ18" s="18" t="s">
        <v>65</v>
      </c>
      <c r="CK18" s="43">
        <v>2</v>
      </c>
      <c r="CL18" s="44" t="s">
        <v>543</v>
      </c>
      <c r="CM18" s="44">
        <v>2</v>
      </c>
      <c r="CN18" s="44">
        <v>2</v>
      </c>
      <c r="CO18" s="44">
        <v>1</v>
      </c>
      <c r="CP18" s="44">
        <v>2</v>
      </c>
      <c r="CQ18" s="44">
        <v>2</v>
      </c>
    </row>
    <row r="19" spans="1:95" x14ac:dyDescent="0.2">
      <c r="A19" s="18">
        <v>37</v>
      </c>
      <c r="B19" s="17">
        <v>37</v>
      </c>
      <c r="C19" s="61">
        <v>1</v>
      </c>
      <c r="E19" s="18">
        <v>1</v>
      </c>
      <c r="F19" s="16">
        <v>2</v>
      </c>
      <c r="H19" s="16">
        <v>5</v>
      </c>
      <c r="I19" s="16">
        <v>4</v>
      </c>
      <c r="J19" s="16">
        <v>4</v>
      </c>
      <c r="K19" s="16">
        <v>5</v>
      </c>
      <c r="L19" s="16">
        <v>1</v>
      </c>
      <c r="M19" s="16">
        <v>3</v>
      </c>
      <c r="N19" s="16">
        <v>3</v>
      </c>
      <c r="O19" s="16">
        <v>2</v>
      </c>
      <c r="P19" s="16">
        <v>1</v>
      </c>
      <c r="Q19" s="16">
        <v>5</v>
      </c>
      <c r="R19" s="16">
        <v>5</v>
      </c>
      <c r="S19" s="16">
        <v>4</v>
      </c>
      <c r="T19" s="16">
        <v>5</v>
      </c>
      <c r="U19" s="16">
        <v>3</v>
      </c>
      <c r="V19" s="16">
        <v>5</v>
      </c>
      <c r="W19" s="16">
        <v>3</v>
      </c>
      <c r="X19" s="16">
        <v>5</v>
      </c>
      <c r="Y19" s="16">
        <v>5</v>
      </c>
      <c r="Z19" s="16">
        <v>3</v>
      </c>
      <c r="AA19" s="16">
        <v>5</v>
      </c>
      <c r="AB19" s="16">
        <v>1</v>
      </c>
      <c r="AC19" s="16">
        <v>1</v>
      </c>
      <c r="AD19" s="16">
        <v>2</v>
      </c>
      <c r="AE19" s="16">
        <v>2</v>
      </c>
      <c r="AF19" s="16">
        <v>1</v>
      </c>
      <c r="AG19" s="16">
        <v>5</v>
      </c>
      <c r="AH19" s="16">
        <v>5</v>
      </c>
      <c r="AI19" s="16">
        <v>5</v>
      </c>
      <c r="AJ19" s="16">
        <v>5</v>
      </c>
      <c r="AK19" s="16">
        <v>5</v>
      </c>
      <c r="AL19" s="16">
        <v>3</v>
      </c>
      <c r="AM19" s="16">
        <v>1</v>
      </c>
      <c r="AN19" s="16">
        <v>2</v>
      </c>
      <c r="AO19" s="16">
        <v>4</v>
      </c>
      <c r="AP19" s="16">
        <v>3</v>
      </c>
      <c r="AQ19" s="16">
        <v>5</v>
      </c>
      <c r="AR19" s="16">
        <v>2</v>
      </c>
      <c r="AS19" s="16">
        <v>4</v>
      </c>
      <c r="AT19" s="16">
        <v>3</v>
      </c>
      <c r="AU19" s="16">
        <v>3</v>
      </c>
      <c r="AV19" s="16">
        <v>4</v>
      </c>
      <c r="AW19" s="16">
        <v>4</v>
      </c>
      <c r="AX19" s="16">
        <v>3</v>
      </c>
      <c r="AY19" s="16">
        <v>3</v>
      </c>
      <c r="AZ19" s="16">
        <v>3</v>
      </c>
      <c r="BA19" s="16">
        <v>3</v>
      </c>
      <c r="BB19" s="16">
        <v>3</v>
      </c>
      <c r="BC19" s="16">
        <v>3</v>
      </c>
      <c r="BD19" s="16">
        <v>3</v>
      </c>
      <c r="BE19" s="16">
        <v>3</v>
      </c>
      <c r="BF19" s="16">
        <v>3</v>
      </c>
      <c r="BG19" s="16">
        <v>3</v>
      </c>
      <c r="BH19" s="16">
        <v>3</v>
      </c>
      <c r="BI19" s="16">
        <v>4</v>
      </c>
      <c r="BJ19" s="16">
        <v>4</v>
      </c>
      <c r="BK19" s="16">
        <v>3</v>
      </c>
      <c r="BL19" s="16">
        <v>3</v>
      </c>
      <c r="BM19" s="16">
        <v>3</v>
      </c>
      <c r="BN19" s="16">
        <v>3</v>
      </c>
      <c r="BO19" s="16">
        <v>3</v>
      </c>
      <c r="BQ19" s="16">
        <v>3</v>
      </c>
      <c r="BR19" s="16">
        <v>1</v>
      </c>
      <c r="BS19" s="16">
        <v>2</v>
      </c>
      <c r="BT19" s="16">
        <v>4</v>
      </c>
      <c r="BU19" s="16">
        <v>5</v>
      </c>
      <c r="BV19" s="16">
        <v>1</v>
      </c>
      <c r="BW19" s="16">
        <v>2</v>
      </c>
      <c r="BX19" s="16">
        <v>5</v>
      </c>
      <c r="BY19" s="16">
        <v>4</v>
      </c>
      <c r="BZ19" s="16">
        <v>5</v>
      </c>
      <c r="CA19" s="16">
        <v>4</v>
      </c>
      <c r="CB19" s="16">
        <v>5</v>
      </c>
      <c r="CC19" s="16">
        <v>5</v>
      </c>
      <c r="CD19" s="16">
        <v>2</v>
      </c>
      <c r="CE19" s="16">
        <v>5</v>
      </c>
      <c r="CF19" s="16">
        <v>4</v>
      </c>
      <c r="CG19" s="18">
        <v>2</v>
      </c>
      <c r="CH19" s="18">
        <v>3</v>
      </c>
      <c r="CI19" s="18">
        <v>1</v>
      </c>
      <c r="CJ19" s="18" t="s">
        <v>65</v>
      </c>
      <c r="CK19" s="43">
        <v>2</v>
      </c>
      <c r="CL19" s="44" t="s">
        <v>647</v>
      </c>
      <c r="CM19" s="44">
        <v>2</v>
      </c>
      <c r="CN19" s="44">
        <v>2</v>
      </c>
      <c r="CO19" s="44">
        <v>2</v>
      </c>
      <c r="CP19" s="44">
        <v>1</v>
      </c>
      <c r="CQ19" s="44">
        <v>2</v>
      </c>
    </row>
    <row r="20" spans="1:95" x14ac:dyDescent="0.2">
      <c r="A20" s="18">
        <v>38</v>
      </c>
      <c r="B20" s="17">
        <v>38</v>
      </c>
      <c r="C20" s="61">
        <v>1</v>
      </c>
      <c r="E20" s="18">
        <v>2</v>
      </c>
      <c r="F20" s="16">
        <v>1</v>
      </c>
      <c r="G20" s="16" t="s">
        <v>83</v>
      </c>
      <c r="H20" s="16">
        <v>5</v>
      </c>
      <c r="I20" s="16">
        <v>4</v>
      </c>
      <c r="J20" s="16">
        <v>4</v>
      </c>
      <c r="K20" s="16">
        <v>5</v>
      </c>
      <c r="L20" s="16">
        <v>4</v>
      </c>
      <c r="M20" s="16">
        <v>3</v>
      </c>
      <c r="N20" s="16">
        <v>3</v>
      </c>
      <c r="O20" s="16">
        <v>1</v>
      </c>
      <c r="P20" s="16">
        <v>4</v>
      </c>
      <c r="Q20" s="16">
        <v>5</v>
      </c>
      <c r="R20" s="16">
        <v>4</v>
      </c>
      <c r="S20" s="16">
        <v>5</v>
      </c>
      <c r="T20" s="16">
        <v>4</v>
      </c>
      <c r="U20" s="16">
        <v>3</v>
      </c>
      <c r="V20" s="16">
        <v>5</v>
      </c>
      <c r="W20" s="16">
        <v>3</v>
      </c>
      <c r="X20" s="16">
        <v>5</v>
      </c>
      <c r="Y20" s="16">
        <v>3</v>
      </c>
      <c r="Z20" s="16">
        <v>3</v>
      </c>
      <c r="AA20" s="16">
        <v>5</v>
      </c>
      <c r="AB20" s="16">
        <v>2</v>
      </c>
      <c r="AC20" s="16">
        <v>1</v>
      </c>
      <c r="AD20" s="16">
        <v>3</v>
      </c>
      <c r="AE20" s="16">
        <v>4</v>
      </c>
      <c r="AF20" s="16">
        <v>2</v>
      </c>
      <c r="AG20" s="16">
        <v>3</v>
      </c>
      <c r="AH20" s="16">
        <v>5</v>
      </c>
      <c r="AI20" s="16">
        <v>3</v>
      </c>
      <c r="AJ20" s="16">
        <v>3</v>
      </c>
      <c r="AK20" s="16">
        <v>4</v>
      </c>
      <c r="AL20" s="16">
        <v>3</v>
      </c>
      <c r="AM20" s="16">
        <v>2</v>
      </c>
      <c r="AN20" s="16">
        <v>3</v>
      </c>
      <c r="AO20" s="16">
        <v>5</v>
      </c>
      <c r="AP20" s="16">
        <v>4</v>
      </c>
      <c r="AQ20" s="16">
        <v>3</v>
      </c>
      <c r="AR20" s="16">
        <v>1</v>
      </c>
      <c r="AS20" s="16">
        <v>4</v>
      </c>
      <c r="AT20" s="16">
        <v>3</v>
      </c>
      <c r="AU20" s="16">
        <v>3</v>
      </c>
      <c r="AV20" s="16">
        <v>4</v>
      </c>
      <c r="AW20" s="16">
        <v>4</v>
      </c>
      <c r="AX20" s="16">
        <v>4</v>
      </c>
      <c r="AY20" s="16">
        <v>3</v>
      </c>
      <c r="AZ20" s="16">
        <v>3</v>
      </c>
      <c r="BA20" s="16">
        <v>4</v>
      </c>
      <c r="BB20" s="16">
        <v>5</v>
      </c>
      <c r="BC20" s="16">
        <v>5</v>
      </c>
      <c r="BD20" s="16">
        <v>3</v>
      </c>
      <c r="BE20" s="16">
        <v>3</v>
      </c>
      <c r="BF20" s="16">
        <v>3</v>
      </c>
      <c r="BG20" s="16">
        <v>5</v>
      </c>
      <c r="BH20" s="16">
        <v>4</v>
      </c>
      <c r="BI20" s="16">
        <v>4</v>
      </c>
      <c r="BJ20" s="16">
        <v>5</v>
      </c>
      <c r="BK20" s="16">
        <v>3</v>
      </c>
      <c r="BL20" s="16">
        <v>3</v>
      </c>
      <c r="BM20" s="16">
        <v>3</v>
      </c>
      <c r="BN20" s="16">
        <v>3</v>
      </c>
      <c r="BO20" s="16">
        <v>5</v>
      </c>
      <c r="BQ20" s="16">
        <v>4</v>
      </c>
      <c r="BR20" s="16">
        <v>3</v>
      </c>
      <c r="BS20" s="16">
        <v>1</v>
      </c>
      <c r="BT20" s="16">
        <v>2</v>
      </c>
      <c r="BU20" s="16">
        <v>5</v>
      </c>
      <c r="BV20" s="16">
        <v>1</v>
      </c>
      <c r="BW20" s="16">
        <v>2</v>
      </c>
      <c r="BX20" s="16">
        <v>5</v>
      </c>
      <c r="BY20" s="16">
        <v>4</v>
      </c>
      <c r="BZ20" s="16">
        <v>5</v>
      </c>
      <c r="CA20" s="16">
        <v>4</v>
      </c>
      <c r="CB20" s="16">
        <v>5</v>
      </c>
      <c r="CC20" s="16">
        <v>5</v>
      </c>
      <c r="CD20" s="16">
        <v>3</v>
      </c>
      <c r="CE20" s="16">
        <v>3</v>
      </c>
      <c r="CF20" s="16">
        <v>1</v>
      </c>
      <c r="CG20" s="18">
        <v>3</v>
      </c>
      <c r="CH20" s="18">
        <v>4</v>
      </c>
      <c r="CI20" s="18">
        <v>1</v>
      </c>
      <c r="CJ20" s="18" t="s">
        <v>65</v>
      </c>
      <c r="CK20" s="43">
        <v>2</v>
      </c>
      <c r="CL20" s="44" t="s">
        <v>543</v>
      </c>
      <c r="CM20" s="44">
        <v>2</v>
      </c>
      <c r="CN20" s="44">
        <v>2</v>
      </c>
      <c r="CO20" s="44">
        <v>1</v>
      </c>
      <c r="CP20" s="44">
        <v>2</v>
      </c>
      <c r="CQ20" s="44">
        <v>2</v>
      </c>
    </row>
    <row r="21" spans="1:95" x14ac:dyDescent="0.2">
      <c r="A21" s="18">
        <v>53</v>
      </c>
      <c r="B21" s="17">
        <v>53</v>
      </c>
      <c r="C21" s="61">
        <v>1</v>
      </c>
      <c r="E21" s="18">
        <v>3</v>
      </c>
      <c r="F21" s="16">
        <v>1</v>
      </c>
      <c r="G21" s="16" t="s">
        <v>84</v>
      </c>
      <c r="H21" s="16">
        <v>4</v>
      </c>
      <c r="I21" s="16">
        <v>4</v>
      </c>
      <c r="J21" s="16">
        <v>4</v>
      </c>
      <c r="K21" s="16">
        <v>5</v>
      </c>
      <c r="L21" s="16">
        <v>3</v>
      </c>
      <c r="M21" s="16">
        <v>4</v>
      </c>
      <c r="N21" s="16">
        <v>3</v>
      </c>
      <c r="O21" s="16">
        <v>3</v>
      </c>
      <c r="P21" s="16">
        <v>4</v>
      </c>
      <c r="Q21" s="16">
        <v>3</v>
      </c>
      <c r="R21" s="16">
        <v>4</v>
      </c>
      <c r="S21" s="16">
        <v>4</v>
      </c>
      <c r="T21" s="16">
        <v>4</v>
      </c>
      <c r="U21" s="16">
        <v>3</v>
      </c>
      <c r="V21" s="16">
        <v>4</v>
      </c>
      <c r="W21" s="16">
        <v>4</v>
      </c>
      <c r="X21" s="16">
        <v>4</v>
      </c>
      <c r="Y21" s="16">
        <v>4</v>
      </c>
      <c r="Z21" s="16">
        <v>3</v>
      </c>
      <c r="AA21" s="16">
        <v>4</v>
      </c>
      <c r="AB21" s="16">
        <v>3</v>
      </c>
      <c r="AC21" s="16">
        <v>4</v>
      </c>
      <c r="AD21" s="16">
        <v>3</v>
      </c>
      <c r="AE21" s="16">
        <v>4</v>
      </c>
      <c r="AF21" s="16">
        <v>4</v>
      </c>
      <c r="AG21" s="16">
        <v>3</v>
      </c>
      <c r="AH21" s="16">
        <v>4</v>
      </c>
      <c r="AI21" s="16">
        <v>4</v>
      </c>
      <c r="AJ21" s="16">
        <v>4</v>
      </c>
      <c r="AK21" s="16">
        <v>3</v>
      </c>
      <c r="AL21" s="16">
        <v>4</v>
      </c>
      <c r="AM21" s="16">
        <v>5</v>
      </c>
      <c r="AN21" s="16">
        <v>4</v>
      </c>
      <c r="AO21" s="16">
        <v>4</v>
      </c>
      <c r="AP21" s="16">
        <v>4</v>
      </c>
      <c r="AQ21" s="16">
        <v>4</v>
      </c>
      <c r="AR21" s="16">
        <v>3</v>
      </c>
      <c r="AS21" s="16">
        <v>4</v>
      </c>
      <c r="AT21" s="16">
        <v>3</v>
      </c>
      <c r="AU21" s="16">
        <v>4</v>
      </c>
      <c r="AV21" s="16">
        <v>4</v>
      </c>
      <c r="AW21" s="16">
        <v>3</v>
      </c>
      <c r="AX21" s="16">
        <v>4</v>
      </c>
      <c r="AY21" s="16">
        <v>4</v>
      </c>
      <c r="AZ21" s="16">
        <v>3</v>
      </c>
      <c r="BA21" s="16">
        <v>3</v>
      </c>
      <c r="BB21" s="16">
        <v>3</v>
      </c>
      <c r="BC21" s="16">
        <v>3</v>
      </c>
      <c r="BD21" s="16">
        <v>3</v>
      </c>
      <c r="BE21" s="16">
        <v>4</v>
      </c>
      <c r="BF21" s="16">
        <v>4</v>
      </c>
      <c r="BG21" s="16">
        <v>5</v>
      </c>
      <c r="BH21" s="16">
        <v>3</v>
      </c>
      <c r="BI21" s="16">
        <v>4</v>
      </c>
      <c r="BJ21" s="16">
        <v>5</v>
      </c>
      <c r="BK21" s="16">
        <v>4</v>
      </c>
      <c r="BL21" s="16">
        <v>3</v>
      </c>
      <c r="BM21" s="16">
        <v>3</v>
      </c>
      <c r="BN21" s="16">
        <v>3</v>
      </c>
      <c r="BO21" s="16">
        <v>3</v>
      </c>
      <c r="BQ21" s="16">
        <v>1</v>
      </c>
      <c r="BR21" s="16">
        <v>3</v>
      </c>
      <c r="BS21" s="16">
        <v>5</v>
      </c>
      <c r="BT21" s="16">
        <v>2</v>
      </c>
      <c r="BU21" s="16">
        <v>4</v>
      </c>
      <c r="BV21" s="16">
        <v>5</v>
      </c>
      <c r="BW21" s="16">
        <v>1</v>
      </c>
      <c r="BX21" s="16">
        <v>3</v>
      </c>
      <c r="BY21" s="16">
        <v>2</v>
      </c>
      <c r="BZ21" s="16">
        <v>4</v>
      </c>
      <c r="CA21" s="16">
        <v>4</v>
      </c>
      <c r="CB21" s="16">
        <v>4</v>
      </c>
      <c r="CC21" s="16">
        <v>4</v>
      </c>
      <c r="CD21" s="16">
        <v>3</v>
      </c>
      <c r="CE21" s="16">
        <v>4</v>
      </c>
      <c r="CF21" s="16">
        <v>3</v>
      </c>
      <c r="CG21" s="18">
        <v>5</v>
      </c>
      <c r="CH21" s="18">
        <v>5</v>
      </c>
      <c r="CI21" s="18">
        <v>1</v>
      </c>
      <c r="CJ21" s="18" t="s">
        <v>65</v>
      </c>
    </row>
    <row r="22" spans="1:95" x14ac:dyDescent="0.2">
      <c r="A22" s="18">
        <v>56</v>
      </c>
      <c r="B22" s="17">
        <v>56</v>
      </c>
      <c r="C22" s="61">
        <v>4</v>
      </c>
      <c r="E22" s="18">
        <v>4</v>
      </c>
      <c r="F22" s="16">
        <v>1</v>
      </c>
      <c r="G22" s="16" t="s">
        <v>85</v>
      </c>
      <c r="H22" s="16">
        <v>5</v>
      </c>
      <c r="I22" s="16">
        <v>4</v>
      </c>
      <c r="J22" s="16">
        <v>5</v>
      </c>
      <c r="K22" s="16">
        <v>5</v>
      </c>
      <c r="L22" s="16">
        <v>1</v>
      </c>
      <c r="M22" s="16">
        <v>3</v>
      </c>
      <c r="N22" s="16">
        <v>3</v>
      </c>
      <c r="O22" s="16">
        <v>4</v>
      </c>
      <c r="P22" s="16">
        <v>1</v>
      </c>
      <c r="Q22" s="16">
        <v>3</v>
      </c>
      <c r="R22" s="16">
        <v>5</v>
      </c>
      <c r="S22" s="16">
        <v>4</v>
      </c>
      <c r="T22" s="16">
        <v>5</v>
      </c>
      <c r="U22" s="16">
        <v>3</v>
      </c>
      <c r="V22" s="16">
        <v>5</v>
      </c>
      <c r="W22" s="16">
        <v>3</v>
      </c>
      <c r="X22" s="16">
        <v>5</v>
      </c>
      <c r="Y22" s="16">
        <v>5</v>
      </c>
      <c r="Z22" s="16">
        <v>1</v>
      </c>
      <c r="AA22" s="16">
        <v>5</v>
      </c>
      <c r="AB22" s="16">
        <v>3</v>
      </c>
      <c r="AC22" s="16">
        <v>5</v>
      </c>
      <c r="AD22" s="16">
        <v>3</v>
      </c>
      <c r="AE22" s="16">
        <v>4</v>
      </c>
      <c r="AF22" s="16">
        <v>4</v>
      </c>
      <c r="AG22" s="16">
        <v>4</v>
      </c>
      <c r="AH22" s="16">
        <v>5</v>
      </c>
      <c r="AI22" s="16">
        <v>5</v>
      </c>
      <c r="AJ22" s="16">
        <v>5</v>
      </c>
      <c r="AK22" s="16">
        <v>4</v>
      </c>
      <c r="AL22" s="16">
        <v>3</v>
      </c>
      <c r="AM22" s="16">
        <v>5</v>
      </c>
      <c r="AN22" s="16">
        <v>5</v>
      </c>
      <c r="AO22" s="16">
        <v>3</v>
      </c>
      <c r="AP22" s="16">
        <v>1</v>
      </c>
      <c r="AQ22" s="16">
        <v>3</v>
      </c>
      <c r="AR22" s="16">
        <v>5</v>
      </c>
      <c r="AS22" s="16">
        <v>4</v>
      </c>
      <c r="AT22" s="16">
        <v>1</v>
      </c>
      <c r="AU22" s="16">
        <v>1</v>
      </c>
      <c r="AV22" s="16">
        <v>4</v>
      </c>
      <c r="AW22" s="16">
        <v>3</v>
      </c>
      <c r="AX22" s="16">
        <v>3</v>
      </c>
      <c r="AY22" s="16">
        <v>3</v>
      </c>
      <c r="AZ22" s="16">
        <v>3</v>
      </c>
      <c r="BA22" s="16">
        <v>3</v>
      </c>
      <c r="BB22" s="16">
        <v>3</v>
      </c>
      <c r="BC22" s="16">
        <v>3</v>
      </c>
      <c r="BD22" s="16">
        <v>3</v>
      </c>
      <c r="BE22" s="16">
        <v>1</v>
      </c>
      <c r="BF22" s="16">
        <v>3</v>
      </c>
      <c r="BG22" s="16">
        <v>5</v>
      </c>
      <c r="BH22" s="16">
        <v>3</v>
      </c>
      <c r="BI22" s="16">
        <v>4</v>
      </c>
      <c r="BJ22" s="16">
        <v>5</v>
      </c>
      <c r="BK22" s="16">
        <v>5</v>
      </c>
      <c r="BL22" s="16">
        <v>5</v>
      </c>
      <c r="BM22" s="16">
        <v>3</v>
      </c>
      <c r="BN22" s="16">
        <v>4</v>
      </c>
      <c r="BO22" s="16">
        <v>5</v>
      </c>
      <c r="BQ22" s="16">
        <v>3</v>
      </c>
      <c r="BR22" s="16">
        <v>2</v>
      </c>
      <c r="BS22" s="16">
        <v>1</v>
      </c>
      <c r="BT22" s="16">
        <v>4</v>
      </c>
      <c r="BU22" s="16">
        <v>5</v>
      </c>
      <c r="BV22" s="16">
        <v>3</v>
      </c>
      <c r="BW22" s="16">
        <v>2</v>
      </c>
      <c r="BX22" s="16">
        <v>5</v>
      </c>
      <c r="BY22" s="16">
        <v>5</v>
      </c>
      <c r="BZ22" s="16">
        <v>5</v>
      </c>
      <c r="CA22" s="16">
        <v>5</v>
      </c>
      <c r="CB22" s="16">
        <v>5</v>
      </c>
      <c r="CC22" s="16">
        <v>5</v>
      </c>
      <c r="CD22" s="16">
        <v>5</v>
      </c>
      <c r="CE22" s="16">
        <v>5</v>
      </c>
      <c r="CF22" s="16">
        <v>5</v>
      </c>
      <c r="CG22" s="31"/>
      <c r="CH22" s="31"/>
      <c r="CI22" s="31"/>
      <c r="CJ22" s="31"/>
    </row>
    <row r="23" spans="1:95" x14ac:dyDescent="0.2">
      <c r="A23" s="18">
        <v>57</v>
      </c>
      <c r="B23" s="17">
        <v>57</v>
      </c>
      <c r="C23" s="61">
        <v>2</v>
      </c>
      <c r="E23" s="18">
        <v>3</v>
      </c>
      <c r="F23" s="16">
        <v>1</v>
      </c>
      <c r="G23" s="16" t="s">
        <v>86</v>
      </c>
      <c r="H23" s="16">
        <v>3</v>
      </c>
      <c r="I23" s="16">
        <v>3</v>
      </c>
      <c r="J23" s="16">
        <v>5</v>
      </c>
      <c r="K23" s="16">
        <v>4</v>
      </c>
      <c r="L23" s="16">
        <v>4</v>
      </c>
      <c r="M23" s="16">
        <v>4</v>
      </c>
      <c r="N23" s="16">
        <v>2</v>
      </c>
      <c r="O23" s="16">
        <v>4</v>
      </c>
      <c r="P23" s="16">
        <v>4</v>
      </c>
      <c r="Q23" s="16">
        <v>4</v>
      </c>
      <c r="R23" s="16">
        <v>4</v>
      </c>
      <c r="S23" s="16">
        <v>4</v>
      </c>
      <c r="T23" s="16">
        <v>4</v>
      </c>
      <c r="U23" s="16">
        <v>1</v>
      </c>
      <c r="V23" s="16">
        <v>4</v>
      </c>
      <c r="W23" s="16">
        <v>4</v>
      </c>
      <c r="X23" s="16">
        <v>4</v>
      </c>
      <c r="Y23" s="16">
        <v>4</v>
      </c>
      <c r="Z23" s="16">
        <v>4</v>
      </c>
      <c r="AA23" s="16">
        <v>4</v>
      </c>
      <c r="AB23" s="16">
        <v>2</v>
      </c>
      <c r="AC23" s="16">
        <v>2</v>
      </c>
      <c r="AD23" s="16">
        <v>3</v>
      </c>
      <c r="AE23" s="16">
        <v>2</v>
      </c>
      <c r="AF23" s="16">
        <v>2</v>
      </c>
      <c r="AG23" s="16">
        <v>4</v>
      </c>
      <c r="AH23" s="16">
        <v>4</v>
      </c>
      <c r="AI23" s="16">
        <v>5</v>
      </c>
      <c r="AJ23" s="16">
        <v>2</v>
      </c>
      <c r="AK23" s="16">
        <v>2</v>
      </c>
      <c r="AL23" s="16">
        <v>2</v>
      </c>
      <c r="AM23" s="16">
        <v>2</v>
      </c>
      <c r="AN23" s="16">
        <v>4</v>
      </c>
      <c r="AO23" s="16">
        <v>2</v>
      </c>
      <c r="AP23" s="16">
        <v>4</v>
      </c>
      <c r="AQ23" s="16">
        <v>4</v>
      </c>
      <c r="AR23" s="16">
        <v>4</v>
      </c>
      <c r="AS23" s="16">
        <v>4</v>
      </c>
      <c r="AT23" s="16">
        <v>4</v>
      </c>
      <c r="AU23" s="16">
        <v>4</v>
      </c>
      <c r="AV23" s="16">
        <v>4</v>
      </c>
      <c r="AW23" s="16">
        <v>4</v>
      </c>
      <c r="AX23" s="16">
        <v>4</v>
      </c>
      <c r="AY23" s="16">
        <v>4</v>
      </c>
      <c r="AZ23" s="16">
        <v>4</v>
      </c>
      <c r="BA23" s="16">
        <v>4</v>
      </c>
      <c r="BB23" s="16">
        <v>4</v>
      </c>
      <c r="BC23" s="16">
        <v>4</v>
      </c>
      <c r="BD23" s="16">
        <v>4</v>
      </c>
      <c r="BE23" s="16">
        <v>4</v>
      </c>
      <c r="BF23" s="16">
        <v>4</v>
      </c>
      <c r="BG23" s="16">
        <v>4</v>
      </c>
      <c r="BH23" s="16">
        <v>4</v>
      </c>
      <c r="BI23" s="16">
        <v>4</v>
      </c>
      <c r="BJ23" s="16">
        <v>4</v>
      </c>
      <c r="BK23" s="16">
        <v>2</v>
      </c>
      <c r="BL23" s="16">
        <v>2</v>
      </c>
      <c r="BM23" s="16">
        <v>4</v>
      </c>
      <c r="BN23" s="16">
        <v>4</v>
      </c>
      <c r="BO23" s="16">
        <v>1</v>
      </c>
      <c r="BQ23" s="16">
        <v>3</v>
      </c>
      <c r="BR23" s="16">
        <v>2</v>
      </c>
      <c r="BS23" s="16">
        <v>1</v>
      </c>
      <c r="BT23" s="16">
        <v>4</v>
      </c>
      <c r="BU23" s="16">
        <v>5</v>
      </c>
      <c r="BV23" s="16">
        <v>1</v>
      </c>
      <c r="BW23" s="16">
        <v>1</v>
      </c>
      <c r="BX23" s="16">
        <v>1</v>
      </c>
      <c r="BY23" s="16">
        <v>1</v>
      </c>
      <c r="BZ23" s="16">
        <v>1</v>
      </c>
      <c r="CA23" s="16">
        <v>2</v>
      </c>
      <c r="CB23" s="16">
        <v>3</v>
      </c>
      <c r="CC23" s="16">
        <v>2</v>
      </c>
      <c r="CD23" s="16">
        <v>1</v>
      </c>
      <c r="CE23" s="16">
        <v>1</v>
      </c>
      <c r="CF23" s="16">
        <v>2</v>
      </c>
      <c r="CG23" s="31"/>
      <c r="CH23" s="31"/>
      <c r="CI23" s="31"/>
      <c r="CJ23" s="31"/>
    </row>
    <row r="24" spans="1:95" x14ac:dyDescent="0.2">
      <c r="A24" s="18">
        <v>59</v>
      </c>
      <c r="B24" s="17">
        <v>59</v>
      </c>
      <c r="C24" s="61">
        <v>5</v>
      </c>
      <c r="D24" s="16" t="s">
        <v>87</v>
      </c>
      <c r="E24" s="18"/>
      <c r="F24" s="16">
        <v>2</v>
      </c>
      <c r="H24" s="16">
        <v>5</v>
      </c>
      <c r="I24" s="16">
        <v>5</v>
      </c>
      <c r="J24" s="16">
        <v>4</v>
      </c>
      <c r="K24" s="16">
        <v>3</v>
      </c>
      <c r="L24" s="16">
        <v>4</v>
      </c>
      <c r="M24" s="16">
        <v>4</v>
      </c>
      <c r="N24" s="16">
        <v>3</v>
      </c>
      <c r="O24" s="16">
        <v>4</v>
      </c>
      <c r="P24" s="16">
        <v>4</v>
      </c>
      <c r="Q24" s="16">
        <v>4</v>
      </c>
      <c r="R24" s="16">
        <v>5</v>
      </c>
      <c r="S24" s="16">
        <v>5</v>
      </c>
      <c r="T24" s="16">
        <v>5</v>
      </c>
      <c r="U24" s="16">
        <v>4</v>
      </c>
      <c r="V24" s="16">
        <v>5</v>
      </c>
      <c r="W24" s="16">
        <v>5</v>
      </c>
      <c r="X24" s="16">
        <v>5</v>
      </c>
      <c r="Y24" s="16">
        <v>5</v>
      </c>
      <c r="Z24" s="16">
        <v>5</v>
      </c>
      <c r="AA24" s="16">
        <v>5</v>
      </c>
      <c r="AB24" s="16">
        <v>2</v>
      </c>
      <c r="AC24" s="16">
        <v>2</v>
      </c>
      <c r="AD24" s="16">
        <v>4</v>
      </c>
      <c r="AE24" s="16">
        <v>5</v>
      </c>
      <c r="AF24" s="16">
        <v>5</v>
      </c>
      <c r="AG24" s="16">
        <v>4</v>
      </c>
      <c r="AH24" s="16">
        <v>5</v>
      </c>
      <c r="AI24" s="16">
        <v>5</v>
      </c>
      <c r="AJ24" s="16">
        <v>5</v>
      </c>
      <c r="AK24" s="16">
        <v>4</v>
      </c>
      <c r="AL24" s="16">
        <v>5</v>
      </c>
      <c r="AM24" s="16">
        <v>3</v>
      </c>
      <c r="AN24" s="16">
        <v>5</v>
      </c>
      <c r="AO24" s="16">
        <v>5</v>
      </c>
      <c r="AP24" s="16">
        <v>3</v>
      </c>
      <c r="AQ24" s="16">
        <v>5</v>
      </c>
      <c r="AR24" s="16">
        <v>3</v>
      </c>
      <c r="AS24" s="16">
        <v>5</v>
      </c>
      <c r="AT24" s="16">
        <v>3</v>
      </c>
      <c r="AU24" s="16">
        <v>3</v>
      </c>
      <c r="AV24" s="16">
        <v>5</v>
      </c>
      <c r="AW24" s="16">
        <v>5</v>
      </c>
      <c r="AX24" s="16">
        <v>5</v>
      </c>
      <c r="AY24" s="16">
        <v>4</v>
      </c>
      <c r="AZ24" s="16">
        <v>5</v>
      </c>
      <c r="BA24" s="16">
        <v>3</v>
      </c>
      <c r="BB24" s="16">
        <v>5</v>
      </c>
      <c r="BC24" s="16">
        <v>3</v>
      </c>
      <c r="BD24" s="16">
        <v>5</v>
      </c>
      <c r="BE24" s="16">
        <v>3</v>
      </c>
      <c r="BF24" s="16">
        <v>5</v>
      </c>
      <c r="BG24" s="16">
        <v>5</v>
      </c>
      <c r="BH24" s="16">
        <v>3</v>
      </c>
      <c r="BI24" s="16">
        <v>5</v>
      </c>
      <c r="BJ24" s="16">
        <v>5</v>
      </c>
      <c r="BK24" s="16">
        <v>3</v>
      </c>
      <c r="BL24" s="16">
        <v>3</v>
      </c>
      <c r="BM24" s="16">
        <v>3</v>
      </c>
      <c r="BN24" s="16">
        <v>3</v>
      </c>
      <c r="BO24" s="16">
        <v>3</v>
      </c>
      <c r="BP24" s="16" t="s">
        <v>327</v>
      </c>
      <c r="BQ24" s="16">
        <v>1</v>
      </c>
      <c r="BR24" s="16">
        <v>3</v>
      </c>
      <c r="BS24" s="16">
        <v>2</v>
      </c>
      <c r="BT24" s="16">
        <v>5</v>
      </c>
      <c r="BU24" s="16">
        <v>4</v>
      </c>
      <c r="BV24" s="16" t="s">
        <v>88</v>
      </c>
      <c r="BW24" s="16">
        <v>3</v>
      </c>
      <c r="BX24" s="16">
        <v>3</v>
      </c>
      <c r="BY24" s="16">
        <v>3</v>
      </c>
      <c r="BZ24" s="16">
        <v>3</v>
      </c>
      <c r="CA24" s="16">
        <v>3</v>
      </c>
      <c r="CB24" s="16">
        <v>3</v>
      </c>
      <c r="CC24" s="16">
        <v>3</v>
      </c>
      <c r="CD24" s="16">
        <v>3</v>
      </c>
      <c r="CE24" s="16">
        <v>3</v>
      </c>
      <c r="CF24" s="16">
        <v>3</v>
      </c>
      <c r="CG24" s="31"/>
      <c r="CH24" s="31"/>
      <c r="CI24" s="31"/>
      <c r="CJ24" s="31"/>
    </row>
    <row r="25" spans="1:95" x14ac:dyDescent="0.2">
      <c r="A25" s="18">
        <v>60</v>
      </c>
      <c r="B25" s="17">
        <v>60</v>
      </c>
      <c r="C25" s="61">
        <v>1</v>
      </c>
      <c r="E25" s="18"/>
      <c r="F25" s="16">
        <v>1</v>
      </c>
      <c r="G25" s="16" t="s">
        <v>89</v>
      </c>
      <c r="H25" s="16">
        <v>5</v>
      </c>
      <c r="I25" s="16">
        <v>4</v>
      </c>
      <c r="J25" s="16">
        <v>2</v>
      </c>
      <c r="K25" s="16">
        <v>5</v>
      </c>
      <c r="L25" s="16">
        <v>5</v>
      </c>
      <c r="M25" s="16">
        <v>5</v>
      </c>
      <c r="N25" s="16">
        <v>4</v>
      </c>
      <c r="O25" s="16">
        <v>3</v>
      </c>
      <c r="P25" s="16">
        <v>2</v>
      </c>
      <c r="Q25" s="16">
        <v>4</v>
      </c>
      <c r="R25" s="16">
        <v>4</v>
      </c>
      <c r="S25" s="16">
        <v>4</v>
      </c>
      <c r="T25" s="16">
        <v>5</v>
      </c>
      <c r="U25" s="16">
        <v>5</v>
      </c>
      <c r="V25" s="16">
        <v>5</v>
      </c>
      <c r="W25" s="16">
        <v>4</v>
      </c>
      <c r="X25" s="16">
        <v>5</v>
      </c>
      <c r="Y25" s="16">
        <v>5</v>
      </c>
      <c r="Z25" s="16">
        <v>4</v>
      </c>
      <c r="AA25" s="16">
        <v>5</v>
      </c>
      <c r="AB25" s="16">
        <v>3</v>
      </c>
      <c r="AC25" s="16">
        <v>4</v>
      </c>
      <c r="AD25" s="16">
        <v>4</v>
      </c>
      <c r="AE25" s="16">
        <v>4</v>
      </c>
      <c r="AF25" s="16">
        <v>1</v>
      </c>
      <c r="AG25" s="16">
        <v>5</v>
      </c>
      <c r="AH25" s="16">
        <v>5</v>
      </c>
      <c r="AI25" s="16">
        <v>5</v>
      </c>
      <c r="AJ25" s="16">
        <v>5</v>
      </c>
      <c r="AK25" s="16">
        <v>3</v>
      </c>
      <c r="AL25" s="16">
        <v>5</v>
      </c>
      <c r="AM25" s="16">
        <v>5</v>
      </c>
      <c r="AN25" s="16">
        <v>5</v>
      </c>
      <c r="AO25" s="16">
        <v>5</v>
      </c>
      <c r="AP25" s="16">
        <v>5</v>
      </c>
      <c r="AQ25" s="16">
        <v>5</v>
      </c>
      <c r="AR25" s="16">
        <v>1</v>
      </c>
      <c r="AS25" s="16">
        <v>5</v>
      </c>
      <c r="AT25" s="16">
        <v>5</v>
      </c>
      <c r="AU25" s="16">
        <v>5</v>
      </c>
      <c r="AV25" s="16">
        <v>5</v>
      </c>
      <c r="AW25" s="16">
        <v>5</v>
      </c>
      <c r="AX25" s="16">
        <v>5</v>
      </c>
      <c r="AY25" s="16">
        <v>5</v>
      </c>
      <c r="AZ25" s="16">
        <v>5</v>
      </c>
      <c r="BA25" s="16">
        <v>5</v>
      </c>
      <c r="BB25" s="16">
        <v>1</v>
      </c>
      <c r="BC25" s="16">
        <v>4</v>
      </c>
      <c r="BD25" s="16">
        <v>4</v>
      </c>
      <c r="BE25" s="16">
        <v>3</v>
      </c>
      <c r="BF25" s="16">
        <v>5</v>
      </c>
      <c r="BG25" s="16">
        <v>5</v>
      </c>
      <c r="BH25" s="16">
        <v>4</v>
      </c>
      <c r="BI25" s="16">
        <v>5</v>
      </c>
      <c r="BJ25" s="16">
        <v>5</v>
      </c>
      <c r="BK25" s="16">
        <v>4</v>
      </c>
      <c r="BL25" s="16">
        <v>5</v>
      </c>
      <c r="BM25" s="16">
        <v>5</v>
      </c>
      <c r="BN25" s="16">
        <v>4</v>
      </c>
      <c r="BO25" s="16">
        <v>5</v>
      </c>
      <c r="BP25" s="16" t="s">
        <v>90</v>
      </c>
      <c r="BQ25" s="16">
        <v>4</v>
      </c>
      <c r="BR25" s="16">
        <v>1</v>
      </c>
      <c r="BS25" s="16">
        <v>2</v>
      </c>
      <c r="BT25" s="16">
        <v>3</v>
      </c>
      <c r="BU25" s="16">
        <v>5</v>
      </c>
      <c r="BV25" s="16" t="s">
        <v>91</v>
      </c>
      <c r="BW25" s="16" t="s">
        <v>92</v>
      </c>
      <c r="BX25" s="16">
        <v>3</v>
      </c>
      <c r="BY25" s="16">
        <v>1</v>
      </c>
      <c r="BZ25" s="16">
        <v>2</v>
      </c>
      <c r="CA25" s="16">
        <v>2</v>
      </c>
      <c r="CB25" s="16">
        <v>2</v>
      </c>
      <c r="CC25" s="16">
        <v>2</v>
      </c>
      <c r="CD25" s="16">
        <v>2</v>
      </c>
      <c r="CE25" s="16">
        <v>2</v>
      </c>
      <c r="CF25" s="16">
        <v>4</v>
      </c>
      <c r="CG25" s="18">
        <v>5</v>
      </c>
      <c r="CH25" s="18">
        <v>3</v>
      </c>
      <c r="CI25" s="18">
        <v>1</v>
      </c>
      <c r="CJ25" s="18" t="s">
        <v>93</v>
      </c>
      <c r="CK25" s="43">
        <v>2</v>
      </c>
      <c r="CL25" s="44" t="s">
        <v>584</v>
      </c>
      <c r="CM25" s="44">
        <v>2</v>
      </c>
      <c r="CN25" s="44">
        <v>2</v>
      </c>
      <c r="CO25" s="44">
        <v>2</v>
      </c>
      <c r="CP25" s="44">
        <v>2</v>
      </c>
      <c r="CQ25" s="44">
        <v>1</v>
      </c>
    </row>
    <row r="26" spans="1:95" x14ac:dyDescent="0.2">
      <c r="A26" s="18">
        <v>63</v>
      </c>
      <c r="B26" s="17">
        <v>63</v>
      </c>
      <c r="C26" s="61">
        <v>1</v>
      </c>
      <c r="E26" s="18">
        <v>4</v>
      </c>
      <c r="F26" s="16">
        <v>2</v>
      </c>
      <c r="H26" s="16">
        <v>5</v>
      </c>
      <c r="I26" s="16">
        <v>5</v>
      </c>
      <c r="J26" s="16">
        <v>5</v>
      </c>
      <c r="K26" s="16">
        <v>5</v>
      </c>
      <c r="L26" s="16">
        <v>4</v>
      </c>
      <c r="M26" s="16">
        <v>5</v>
      </c>
      <c r="N26" s="16">
        <v>1</v>
      </c>
      <c r="O26" s="16">
        <v>3</v>
      </c>
      <c r="P26" s="16">
        <v>1</v>
      </c>
      <c r="Q26" s="16">
        <v>1</v>
      </c>
      <c r="R26" s="16">
        <v>5</v>
      </c>
      <c r="S26" s="16">
        <v>5</v>
      </c>
      <c r="T26" s="16">
        <v>5</v>
      </c>
      <c r="U26" s="16">
        <v>1</v>
      </c>
      <c r="V26" s="16">
        <v>5</v>
      </c>
      <c r="W26" s="16">
        <v>5</v>
      </c>
      <c r="X26" s="16">
        <v>5</v>
      </c>
      <c r="Y26" s="16">
        <v>5</v>
      </c>
      <c r="Z26" s="16">
        <v>3</v>
      </c>
      <c r="AA26" s="16">
        <v>5</v>
      </c>
      <c r="AB26" s="16">
        <v>3</v>
      </c>
      <c r="AC26" s="16">
        <v>3</v>
      </c>
      <c r="AD26" s="16">
        <v>4</v>
      </c>
      <c r="AE26" s="16">
        <v>5</v>
      </c>
      <c r="AF26" s="16">
        <v>2</v>
      </c>
      <c r="AG26" s="16">
        <v>3</v>
      </c>
      <c r="AH26" s="16">
        <v>5</v>
      </c>
      <c r="AI26" s="16">
        <v>5</v>
      </c>
      <c r="AJ26" s="16">
        <v>2</v>
      </c>
      <c r="AK26" s="16">
        <v>2</v>
      </c>
      <c r="AL26" s="16">
        <v>1</v>
      </c>
      <c r="AM26" s="16">
        <v>1</v>
      </c>
      <c r="AN26" s="16">
        <v>1</v>
      </c>
      <c r="AO26" s="16">
        <v>5</v>
      </c>
      <c r="AP26" s="16">
        <v>2</v>
      </c>
      <c r="AQ26" s="16">
        <v>5</v>
      </c>
      <c r="AR26" s="16">
        <v>3</v>
      </c>
      <c r="AS26" s="16">
        <v>5</v>
      </c>
      <c r="AT26" s="16">
        <v>3</v>
      </c>
      <c r="AU26" s="16">
        <v>3</v>
      </c>
      <c r="AV26" s="16">
        <v>5</v>
      </c>
      <c r="AW26" s="16">
        <v>5</v>
      </c>
      <c r="AX26" s="16">
        <v>5</v>
      </c>
      <c r="AY26" s="16">
        <v>3</v>
      </c>
      <c r="AZ26" s="16">
        <v>5</v>
      </c>
      <c r="BA26" s="16">
        <v>3</v>
      </c>
      <c r="BB26" s="16">
        <v>5</v>
      </c>
      <c r="BC26" s="16">
        <v>5</v>
      </c>
      <c r="BD26" s="16">
        <v>5</v>
      </c>
      <c r="BE26" s="16">
        <v>3</v>
      </c>
      <c r="BF26" s="16">
        <v>5</v>
      </c>
      <c r="BG26" s="16">
        <v>5</v>
      </c>
      <c r="BH26" s="16">
        <v>5</v>
      </c>
      <c r="BI26" s="16">
        <v>5</v>
      </c>
      <c r="BJ26" s="16">
        <v>5</v>
      </c>
      <c r="BK26" s="16">
        <v>3</v>
      </c>
      <c r="BL26" s="16">
        <v>3</v>
      </c>
      <c r="BM26" s="16">
        <v>3</v>
      </c>
      <c r="BN26" s="16">
        <v>3</v>
      </c>
      <c r="BO26" s="16">
        <v>5</v>
      </c>
      <c r="BQ26" s="16">
        <v>3</v>
      </c>
      <c r="BR26" s="16">
        <v>1</v>
      </c>
      <c r="BS26" s="16">
        <v>2</v>
      </c>
      <c r="BT26" s="16">
        <v>5</v>
      </c>
      <c r="BU26" s="16">
        <v>4</v>
      </c>
      <c r="BV26" s="16">
        <v>2</v>
      </c>
      <c r="BW26" s="16">
        <v>2</v>
      </c>
      <c r="BX26" s="16">
        <v>5</v>
      </c>
      <c r="BY26" s="16">
        <v>5</v>
      </c>
      <c r="BZ26" s="16">
        <v>5</v>
      </c>
      <c r="CA26" s="16">
        <v>1</v>
      </c>
      <c r="CB26" s="16">
        <v>1</v>
      </c>
      <c r="CC26" s="16">
        <v>5</v>
      </c>
      <c r="CD26" s="16">
        <v>1</v>
      </c>
      <c r="CE26" s="16">
        <v>5</v>
      </c>
      <c r="CF26" s="16">
        <v>5</v>
      </c>
      <c r="CG26" s="18">
        <v>3</v>
      </c>
      <c r="CH26" s="18">
        <v>2</v>
      </c>
      <c r="CI26" s="18">
        <v>1</v>
      </c>
      <c r="CJ26" s="18" t="s">
        <v>74</v>
      </c>
      <c r="CK26" s="43">
        <v>2</v>
      </c>
      <c r="CL26" s="44" t="s">
        <v>615</v>
      </c>
      <c r="CM26" s="44">
        <v>2</v>
      </c>
      <c r="CN26" s="44">
        <v>2</v>
      </c>
      <c r="CO26" s="44">
        <v>2</v>
      </c>
      <c r="CP26" s="44">
        <v>2</v>
      </c>
      <c r="CQ26" s="44">
        <v>1</v>
      </c>
    </row>
    <row r="27" spans="1:95" x14ac:dyDescent="0.2">
      <c r="A27" s="18">
        <v>67</v>
      </c>
      <c r="B27" s="17">
        <v>67</v>
      </c>
      <c r="C27" s="61">
        <v>5</v>
      </c>
      <c r="D27" s="16" t="s">
        <v>94</v>
      </c>
      <c r="E27" s="18"/>
      <c r="F27" s="16">
        <v>2</v>
      </c>
      <c r="H27" s="16">
        <v>5</v>
      </c>
      <c r="I27" s="16">
        <v>2</v>
      </c>
      <c r="J27" s="16">
        <v>5</v>
      </c>
      <c r="K27" s="16">
        <v>5</v>
      </c>
      <c r="L27" s="16">
        <v>5</v>
      </c>
      <c r="M27" s="16">
        <v>5</v>
      </c>
      <c r="N27" s="16">
        <v>5</v>
      </c>
      <c r="O27" s="16">
        <v>4</v>
      </c>
      <c r="P27" s="16">
        <v>3</v>
      </c>
      <c r="Q27" s="16">
        <v>5</v>
      </c>
      <c r="R27" s="16">
        <v>5</v>
      </c>
      <c r="S27" s="16">
        <v>5</v>
      </c>
      <c r="T27" s="16">
        <v>5</v>
      </c>
      <c r="U27" s="16">
        <v>1</v>
      </c>
      <c r="V27" s="16">
        <v>5</v>
      </c>
      <c r="W27" s="16">
        <v>5</v>
      </c>
      <c r="X27" s="16">
        <v>5</v>
      </c>
      <c r="Y27" s="16">
        <v>5</v>
      </c>
      <c r="Z27" s="16">
        <v>5</v>
      </c>
      <c r="AA27" s="16">
        <v>5</v>
      </c>
      <c r="AB27" s="16">
        <v>2</v>
      </c>
      <c r="AC27" s="16">
        <v>1</v>
      </c>
      <c r="AD27" s="16">
        <v>3</v>
      </c>
      <c r="AE27" s="16">
        <v>5</v>
      </c>
      <c r="AF27" s="16">
        <v>2</v>
      </c>
      <c r="AG27" s="16">
        <v>5</v>
      </c>
      <c r="AH27" s="16">
        <v>5</v>
      </c>
      <c r="AI27" s="16">
        <v>5</v>
      </c>
      <c r="AJ27" s="16">
        <v>5</v>
      </c>
      <c r="AK27" s="16">
        <v>5</v>
      </c>
      <c r="AL27" s="16">
        <v>5</v>
      </c>
      <c r="AM27" s="16">
        <v>3</v>
      </c>
      <c r="AN27" s="16">
        <v>5</v>
      </c>
      <c r="AO27" s="16">
        <v>5</v>
      </c>
      <c r="AP27" s="16">
        <v>5</v>
      </c>
      <c r="AQ27" s="16">
        <v>5</v>
      </c>
      <c r="AR27" s="16">
        <v>3</v>
      </c>
      <c r="AS27" s="16">
        <v>5</v>
      </c>
      <c r="AT27" s="16">
        <v>5</v>
      </c>
      <c r="AU27" s="16">
        <v>5</v>
      </c>
      <c r="AV27" s="16">
        <v>5</v>
      </c>
      <c r="AW27" s="16">
        <v>5</v>
      </c>
      <c r="AX27" s="16">
        <v>3</v>
      </c>
      <c r="AY27" s="16">
        <v>3</v>
      </c>
      <c r="AZ27" s="16">
        <v>3</v>
      </c>
      <c r="BA27" s="16">
        <v>3</v>
      </c>
      <c r="BB27" s="16">
        <v>2</v>
      </c>
      <c r="BC27" s="16">
        <v>2</v>
      </c>
      <c r="BD27" s="16">
        <v>3</v>
      </c>
      <c r="BE27" s="16">
        <v>2</v>
      </c>
      <c r="BF27" s="16">
        <v>3</v>
      </c>
      <c r="BG27" s="16">
        <v>5</v>
      </c>
      <c r="BH27" s="16">
        <v>3</v>
      </c>
      <c r="BI27" s="16">
        <v>5</v>
      </c>
      <c r="BJ27" s="16">
        <v>5</v>
      </c>
      <c r="BK27" s="16">
        <v>1</v>
      </c>
      <c r="BL27" s="16">
        <v>1</v>
      </c>
      <c r="BM27" s="16">
        <v>1</v>
      </c>
      <c r="BN27" s="16">
        <v>1</v>
      </c>
      <c r="BO27" s="16">
        <v>1</v>
      </c>
      <c r="BQ27" s="16">
        <v>2</v>
      </c>
      <c r="BR27" s="16">
        <v>5</v>
      </c>
      <c r="BS27" s="16">
        <v>4</v>
      </c>
      <c r="BT27" s="16">
        <v>3</v>
      </c>
      <c r="BU27" s="16">
        <v>1</v>
      </c>
      <c r="BV27" s="16">
        <v>3</v>
      </c>
      <c r="BW27" s="16">
        <v>4</v>
      </c>
      <c r="BX27" s="16">
        <v>4</v>
      </c>
      <c r="BY27" s="16">
        <v>4</v>
      </c>
      <c r="BZ27" s="16">
        <v>3</v>
      </c>
      <c r="CA27" s="16">
        <v>3</v>
      </c>
      <c r="CB27" s="16">
        <v>2</v>
      </c>
      <c r="CC27" s="16">
        <v>4</v>
      </c>
      <c r="CD27" s="16">
        <v>5</v>
      </c>
      <c r="CE27" s="16">
        <v>5</v>
      </c>
      <c r="CF27" s="16">
        <v>3</v>
      </c>
      <c r="CG27" s="18">
        <v>5</v>
      </c>
      <c r="CH27" s="18">
        <v>4</v>
      </c>
      <c r="CI27" s="18">
        <v>2</v>
      </c>
      <c r="CJ27" s="18" t="s">
        <v>95</v>
      </c>
    </row>
    <row r="28" spans="1:95" x14ac:dyDescent="0.2">
      <c r="A28" s="18">
        <v>68</v>
      </c>
      <c r="B28" s="17">
        <v>68</v>
      </c>
      <c r="C28" s="61">
        <v>2</v>
      </c>
      <c r="E28" s="18">
        <v>3</v>
      </c>
      <c r="F28" s="16">
        <v>1</v>
      </c>
      <c r="G28" s="16" t="s">
        <v>96</v>
      </c>
      <c r="H28" s="16">
        <v>4</v>
      </c>
      <c r="I28" s="16">
        <v>3</v>
      </c>
      <c r="J28" s="16">
        <v>4</v>
      </c>
      <c r="K28" s="16">
        <v>5</v>
      </c>
      <c r="L28" s="16">
        <v>4</v>
      </c>
      <c r="M28" s="16">
        <v>3</v>
      </c>
      <c r="N28" s="16">
        <v>2</v>
      </c>
      <c r="O28" s="16">
        <v>4</v>
      </c>
      <c r="P28" s="16">
        <v>4</v>
      </c>
      <c r="Q28" s="16">
        <v>4</v>
      </c>
      <c r="R28" s="16">
        <v>5</v>
      </c>
      <c r="S28" s="16">
        <v>5</v>
      </c>
      <c r="T28" s="16">
        <v>5</v>
      </c>
      <c r="U28" s="16">
        <v>3</v>
      </c>
      <c r="V28" s="16">
        <v>4</v>
      </c>
      <c r="W28" s="16">
        <v>5</v>
      </c>
      <c r="X28" s="16">
        <v>4</v>
      </c>
      <c r="Y28" s="16">
        <v>5</v>
      </c>
      <c r="Z28" s="16">
        <v>3</v>
      </c>
      <c r="AA28" s="16">
        <v>5</v>
      </c>
      <c r="AB28" s="16">
        <v>3</v>
      </c>
      <c r="AC28" s="16">
        <v>2</v>
      </c>
      <c r="AD28" s="16">
        <v>3</v>
      </c>
      <c r="AE28" s="16">
        <v>4</v>
      </c>
      <c r="AF28" s="16">
        <v>2</v>
      </c>
      <c r="AG28" s="16">
        <v>3</v>
      </c>
      <c r="AH28" s="16">
        <v>5</v>
      </c>
      <c r="AI28" s="16">
        <v>5</v>
      </c>
      <c r="AJ28" s="16">
        <v>4</v>
      </c>
      <c r="AK28" s="16">
        <v>4</v>
      </c>
      <c r="AL28" s="16">
        <v>5</v>
      </c>
      <c r="AM28" s="16">
        <v>5</v>
      </c>
      <c r="AN28" s="16">
        <v>3</v>
      </c>
      <c r="AO28" s="16">
        <v>5</v>
      </c>
      <c r="AP28" s="16">
        <v>4</v>
      </c>
      <c r="AQ28" s="16">
        <v>4</v>
      </c>
      <c r="AR28" s="16">
        <v>4</v>
      </c>
      <c r="AS28" s="16">
        <v>5</v>
      </c>
      <c r="AT28" s="16">
        <v>3</v>
      </c>
      <c r="AU28" s="16">
        <v>4</v>
      </c>
      <c r="AV28" s="16">
        <v>5</v>
      </c>
      <c r="AW28" s="16">
        <v>5</v>
      </c>
      <c r="AX28" s="16">
        <v>5</v>
      </c>
      <c r="AY28" s="16">
        <v>4</v>
      </c>
      <c r="AZ28" s="16">
        <v>4</v>
      </c>
      <c r="BA28" s="16">
        <v>4</v>
      </c>
      <c r="BB28" s="16">
        <v>4</v>
      </c>
      <c r="BC28" s="16">
        <v>4</v>
      </c>
      <c r="BD28" s="16">
        <v>4</v>
      </c>
      <c r="BE28" s="16">
        <v>4</v>
      </c>
      <c r="BF28" s="16">
        <v>5</v>
      </c>
      <c r="BG28" s="16">
        <v>5</v>
      </c>
      <c r="BH28" s="16">
        <v>4</v>
      </c>
      <c r="BI28" s="16">
        <v>5</v>
      </c>
      <c r="BJ28" s="16">
        <v>5</v>
      </c>
      <c r="BK28" s="16">
        <v>3</v>
      </c>
      <c r="BL28" s="16">
        <v>4</v>
      </c>
      <c r="BM28" s="16">
        <v>4</v>
      </c>
      <c r="BN28" s="16">
        <v>2</v>
      </c>
      <c r="BO28" s="16">
        <v>3</v>
      </c>
      <c r="BQ28" s="16">
        <v>1</v>
      </c>
      <c r="BR28" s="16">
        <v>2</v>
      </c>
      <c r="BS28" s="16">
        <v>3</v>
      </c>
      <c r="BT28" s="16">
        <v>4</v>
      </c>
      <c r="BU28" s="16">
        <v>5</v>
      </c>
      <c r="BV28" s="16">
        <v>5</v>
      </c>
      <c r="BW28" s="16">
        <v>3</v>
      </c>
      <c r="BX28" s="16">
        <v>3</v>
      </c>
      <c r="BY28" s="16">
        <v>4</v>
      </c>
      <c r="BZ28" s="16">
        <v>4</v>
      </c>
      <c r="CA28" s="16">
        <v>2</v>
      </c>
      <c r="CB28" s="16">
        <v>2</v>
      </c>
      <c r="CC28" s="16">
        <v>3</v>
      </c>
      <c r="CD28" s="16">
        <v>2</v>
      </c>
      <c r="CE28" s="16">
        <v>4</v>
      </c>
      <c r="CF28" s="16">
        <v>2</v>
      </c>
      <c r="CG28" s="18">
        <v>5</v>
      </c>
      <c r="CH28" s="18">
        <v>4</v>
      </c>
      <c r="CI28" s="18">
        <v>1</v>
      </c>
      <c r="CJ28" s="18" t="s">
        <v>65</v>
      </c>
      <c r="CK28" s="43">
        <v>2</v>
      </c>
      <c r="CL28" s="44" t="s">
        <v>543</v>
      </c>
      <c r="CM28" s="44">
        <v>2</v>
      </c>
      <c r="CN28" s="44">
        <v>2</v>
      </c>
      <c r="CO28" s="44">
        <v>1</v>
      </c>
      <c r="CP28" s="44">
        <v>2</v>
      </c>
      <c r="CQ28" s="44">
        <v>2</v>
      </c>
    </row>
    <row r="29" spans="1:95" x14ac:dyDescent="0.2">
      <c r="A29" s="18">
        <v>69</v>
      </c>
      <c r="B29" s="17">
        <v>69</v>
      </c>
      <c r="C29" s="61">
        <v>3</v>
      </c>
      <c r="E29" s="18">
        <v>2</v>
      </c>
      <c r="F29" s="16">
        <v>2</v>
      </c>
      <c r="H29" s="16">
        <v>5</v>
      </c>
      <c r="I29" s="16">
        <v>4</v>
      </c>
      <c r="J29" s="16">
        <v>5</v>
      </c>
      <c r="K29" s="16">
        <v>3</v>
      </c>
      <c r="L29" s="16">
        <v>4</v>
      </c>
      <c r="M29" s="16">
        <v>5</v>
      </c>
      <c r="N29" s="16">
        <v>1</v>
      </c>
      <c r="O29" s="16">
        <v>5</v>
      </c>
      <c r="P29" s="16">
        <v>5</v>
      </c>
      <c r="Q29" s="16">
        <v>5</v>
      </c>
      <c r="R29" s="16">
        <v>5</v>
      </c>
      <c r="S29" s="16">
        <v>5</v>
      </c>
      <c r="T29" s="16">
        <v>5</v>
      </c>
      <c r="U29" s="16">
        <v>5</v>
      </c>
      <c r="V29" s="16">
        <v>5</v>
      </c>
      <c r="W29" s="16">
        <v>5</v>
      </c>
      <c r="X29" s="16">
        <v>5</v>
      </c>
      <c r="Y29" s="16">
        <v>5</v>
      </c>
      <c r="Z29" s="16">
        <v>5</v>
      </c>
      <c r="AA29" s="16">
        <v>5</v>
      </c>
      <c r="AB29" s="16">
        <v>1</v>
      </c>
      <c r="AC29" s="16">
        <v>1</v>
      </c>
      <c r="AD29" s="16">
        <v>3</v>
      </c>
      <c r="AE29" s="16">
        <v>5</v>
      </c>
      <c r="AF29" s="16">
        <v>5</v>
      </c>
      <c r="AG29" s="16">
        <v>5</v>
      </c>
      <c r="AH29" s="16">
        <v>5</v>
      </c>
      <c r="AI29" s="16">
        <v>5</v>
      </c>
      <c r="AJ29" s="16">
        <v>5</v>
      </c>
      <c r="AK29" s="16">
        <v>5</v>
      </c>
      <c r="AL29" s="16">
        <v>5</v>
      </c>
      <c r="AM29" s="16">
        <v>1</v>
      </c>
      <c r="AN29" s="16">
        <v>1</v>
      </c>
      <c r="AO29" s="16">
        <v>5</v>
      </c>
      <c r="AP29" s="16">
        <v>5</v>
      </c>
      <c r="AQ29" s="16">
        <v>5</v>
      </c>
      <c r="AR29" s="16">
        <v>1</v>
      </c>
      <c r="AS29" s="16">
        <v>5</v>
      </c>
      <c r="AT29" s="16">
        <v>5</v>
      </c>
      <c r="AU29" s="16">
        <v>5</v>
      </c>
      <c r="AV29" s="16">
        <v>5</v>
      </c>
      <c r="AW29" s="16">
        <v>5</v>
      </c>
      <c r="AX29" s="16">
        <v>5</v>
      </c>
      <c r="AY29" s="16">
        <v>5</v>
      </c>
      <c r="AZ29" s="16">
        <v>5</v>
      </c>
      <c r="BA29" s="16">
        <v>5</v>
      </c>
      <c r="BB29" s="16">
        <v>5</v>
      </c>
      <c r="BC29" s="16">
        <v>5</v>
      </c>
      <c r="BD29" s="16">
        <v>5</v>
      </c>
      <c r="BE29" s="16">
        <v>5</v>
      </c>
      <c r="BF29" s="16">
        <v>5</v>
      </c>
      <c r="BG29" s="16">
        <v>5</v>
      </c>
      <c r="BH29" s="16">
        <v>5</v>
      </c>
      <c r="BI29" s="16">
        <v>5</v>
      </c>
      <c r="BJ29" s="16">
        <v>5</v>
      </c>
      <c r="BK29" s="16">
        <v>5</v>
      </c>
      <c r="BL29" s="16">
        <v>1</v>
      </c>
      <c r="BM29" s="16">
        <v>1</v>
      </c>
      <c r="BN29" s="16">
        <v>1</v>
      </c>
      <c r="BO29" s="16">
        <v>1</v>
      </c>
      <c r="BQ29" s="16">
        <v>3</v>
      </c>
      <c r="BR29" s="16">
        <v>1</v>
      </c>
      <c r="BS29" s="16">
        <v>2</v>
      </c>
      <c r="BT29" s="16">
        <v>4</v>
      </c>
      <c r="BU29" s="16">
        <v>5</v>
      </c>
      <c r="BV29" s="16">
        <v>1</v>
      </c>
      <c r="BW29" s="16">
        <v>2</v>
      </c>
      <c r="BX29" s="16">
        <v>3</v>
      </c>
      <c r="BY29" s="16">
        <v>3</v>
      </c>
      <c r="BZ29" s="16">
        <v>3</v>
      </c>
      <c r="CA29" s="16">
        <v>3</v>
      </c>
      <c r="CB29" s="16">
        <v>3</v>
      </c>
      <c r="CC29" s="16">
        <v>5</v>
      </c>
      <c r="CD29" s="16">
        <v>3</v>
      </c>
      <c r="CE29" s="16">
        <v>3</v>
      </c>
      <c r="CF29" s="16">
        <v>4</v>
      </c>
      <c r="CG29" s="18">
        <v>5</v>
      </c>
      <c r="CH29" s="18">
        <v>3</v>
      </c>
      <c r="CI29" s="18">
        <v>1</v>
      </c>
      <c r="CJ29" s="18" t="s">
        <v>65</v>
      </c>
      <c r="CK29" s="43">
        <v>2</v>
      </c>
      <c r="CL29" s="44" t="s">
        <v>543</v>
      </c>
      <c r="CM29" s="44">
        <v>1</v>
      </c>
      <c r="CN29" s="44">
        <v>2</v>
      </c>
      <c r="CO29" s="44">
        <v>2</v>
      </c>
      <c r="CP29" s="44">
        <v>2</v>
      </c>
      <c r="CQ29" s="44">
        <v>2</v>
      </c>
    </row>
    <row r="30" spans="1:95" x14ac:dyDescent="0.2">
      <c r="A30" s="18">
        <v>70</v>
      </c>
      <c r="B30" s="17">
        <v>70</v>
      </c>
      <c r="C30" s="61">
        <v>2</v>
      </c>
      <c r="E30" s="18">
        <v>1</v>
      </c>
      <c r="F30" s="16">
        <v>1</v>
      </c>
      <c r="G30" s="16" t="s">
        <v>98</v>
      </c>
      <c r="H30" s="16">
        <v>5</v>
      </c>
      <c r="I30" s="16">
        <v>3</v>
      </c>
      <c r="J30" s="16">
        <v>4</v>
      </c>
      <c r="K30" s="16">
        <v>4</v>
      </c>
      <c r="L30" s="16">
        <v>3</v>
      </c>
      <c r="M30" s="16">
        <v>4</v>
      </c>
      <c r="N30" s="16">
        <v>3</v>
      </c>
      <c r="O30" s="16">
        <v>1</v>
      </c>
      <c r="P30" s="16">
        <v>4</v>
      </c>
      <c r="Q30" s="16">
        <v>4</v>
      </c>
      <c r="R30" s="16">
        <v>5</v>
      </c>
      <c r="S30" s="16">
        <v>5</v>
      </c>
      <c r="T30" s="16">
        <v>5</v>
      </c>
      <c r="U30" s="16">
        <v>3</v>
      </c>
      <c r="V30" s="16">
        <v>5</v>
      </c>
      <c r="W30" s="16">
        <v>3</v>
      </c>
      <c r="X30" s="16">
        <v>4</v>
      </c>
      <c r="Y30" s="16">
        <v>4</v>
      </c>
      <c r="Z30" s="16">
        <v>3</v>
      </c>
      <c r="AA30" s="16">
        <v>5</v>
      </c>
      <c r="AB30" s="16">
        <v>3</v>
      </c>
      <c r="AC30" s="16">
        <v>1</v>
      </c>
      <c r="AD30" s="16">
        <v>3</v>
      </c>
      <c r="AE30" s="16">
        <v>5</v>
      </c>
      <c r="AF30" s="16">
        <v>3</v>
      </c>
      <c r="AG30" s="16">
        <v>4</v>
      </c>
      <c r="AH30" s="16">
        <v>5</v>
      </c>
      <c r="AI30" s="16">
        <v>5</v>
      </c>
      <c r="AJ30" s="16">
        <v>5</v>
      </c>
      <c r="AK30" s="16">
        <v>3</v>
      </c>
      <c r="AL30" s="16">
        <v>5</v>
      </c>
      <c r="AM30" s="16">
        <v>3</v>
      </c>
      <c r="AN30" s="16">
        <v>5</v>
      </c>
      <c r="AO30" s="16">
        <v>5</v>
      </c>
      <c r="AP30" s="16">
        <v>3</v>
      </c>
      <c r="AQ30" s="16">
        <v>5</v>
      </c>
      <c r="AR30" s="16">
        <v>1</v>
      </c>
      <c r="AS30" s="16">
        <v>5</v>
      </c>
      <c r="AT30" s="16">
        <v>3</v>
      </c>
      <c r="AU30" s="16">
        <v>3</v>
      </c>
      <c r="AV30" s="16">
        <v>5</v>
      </c>
      <c r="AW30" s="16">
        <v>4</v>
      </c>
      <c r="AX30" s="16">
        <v>5</v>
      </c>
      <c r="AY30" s="16">
        <v>5</v>
      </c>
      <c r="AZ30" s="16">
        <v>5</v>
      </c>
      <c r="BA30" s="16">
        <v>5</v>
      </c>
      <c r="BB30" s="16">
        <v>5</v>
      </c>
      <c r="BC30" s="16">
        <v>3</v>
      </c>
      <c r="BD30" s="16">
        <v>3</v>
      </c>
      <c r="BE30" s="16">
        <v>3</v>
      </c>
      <c r="BF30" s="16">
        <v>3</v>
      </c>
      <c r="BG30" s="16">
        <v>5</v>
      </c>
      <c r="BH30" s="16">
        <v>3</v>
      </c>
      <c r="BI30" s="16">
        <v>5</v>
      </c>
      <c r="BJ30" s="16">
        <v>5</v>
      </c>
      <c r="BK30" s="16">
        <v>3</v>
      </c>
      <c r="BL30" s="16">
        <v>3</v>
      </c>
      <c r="BM30" s="16">
        <v>3</v>
      </c>
      <c r="BN30" s="16">
        <v>3</v>
      </c>
      <c r="BO30" s="16">
        <v>3</v>
      </c>
      <c r="BQ30" s="16">
        <v>3</v>
      </c>
      <c r="BR30" s="16">
        <v>1</v>
      </c>
      <c r="BS30" s="16">
        <v>2</v>
      </c>
      <c r="BT30" s="16">
        <v>4</v>
      </c>
      <c r="BU30" s="16">
        <v>5</v>
      </c>
      <c r="BV30" s="16">
        <v>3</v>
      </c>
      <c r="BW30" s="16">
        <v>2</v>
      </c>
      <c r="BX30" s="16">
        <v>4</v>
      </c>
      <c r="BY30" s="16">
        <v>4</v>
      </c>
      <c r="BZ30" s="16">
        <v>5</v>
      </c>
      <c r="CA30" s="16">
        <v>3</v>
      </c>
      <c r="CB30" s="16">
        <v>3</v>
      </c>
      <c r="CC30" s="16">
        <v>5</v>
      </c>
      <c r="CD30" s="16">
        <v>4</v>
      </c>
      <c r="CE30" s="16">
        <v>5</v>
      </c>
      <c r="CF30" s="16">
        <v>3</v>
      </c>
      <c r="CG30" s="18">
        <v>1</v>
      </c>
      <c r="CH30" s="18">
        <v>3</v>
      </c>
      <c r="CI30" s="18">
        <v>1</v>
      </c>
      <c r="CJ30" s="18" t="s">
        <v>65</v>
      </c>
      <c r="CK30" s="43">
        <v>1</v>
      </c>
      <c r="CL30" s="44" t="s">
        <v>629</v>
      </c>
      <c r="CM30" s="44">
        <v>2</v>
      </c>
      <c r="CN30" s="44">
        <v>2</v>
      </c>
      <c r="CO30" s="44">
        <v>2</v>
      </c>
      <c r="CP30" s="44">
        <v>2</v>
      </c>
      <c r="CQ30" s="44">
        <v>1</v>
      </c>
    </row>
    <row r="31" spans="1:95" x14ac:dyDescent="0.2">
      <c r="A31" s="18">
        <v>74</v>
      </c>
      <c r="B31" s="17">
        <v>74</v>
      </c>
      <c r="C31" s="61">
        <v>2</v>
      </c>
      <c r="E31" s="18">
        <v>4</v>
      </c>
      <c r="F31" s="16">
        <v>2</v>
      </c>
      <c r="H31" s="16">
        <v>5</v>
      </c>
      <c r="I31" s="16">
        <v>3</v>
      </c>
      <c r="J31" s="16">
        <v>5</v>
      </c>
      <c r="K31" s="16">
        <v>5</v>
      </c>
      <c r="L31" s="16">
        <v>4</v>
      </c>
      <c r="M31" s="16">
        <v>3</v>
      </c>
      <c r="N31" s="16">
        <v>2</v>
      </c>
      <c r="O31" s="16">
        <v>4</v>
      </c>
      <c r="P31" s="16">
        <v>1</v>
      </c>
      <c r="Q31" s="16">
        <v>4</v>
      </c>
      <c r="R31" s="16">
        <v>5</v>
      </c>
      <c r="S31" s="16">
        <v>4</v>
      </c>
      <c r="T31" s="16">
        <v>5</v>
      </c>
      <c r="U31" s="16">
        <v>3</v>
      </c>
      <c r="V31" s="16">
        <v>5</v>
      </c>
      <c r="W31" s="16">
        <v>5</v>
      </c>
      <c r="X31" s="16">
        <v>5</v>
      </c>
      <c r="Y31" s="16">
        <v>4</v>
      </c>
      <c r="Z31" s="16">
        <v>3</v>
      </c>
      <c r="AA31" s="16">
        <v>5</v>
      </c>
      <c r="AB31" s="16">
        <v>3</v>
      </c>
      <c r="AC31" s="16">
        <v>4</v>
      </c>
      <c r="AD31" s="16">
        <v>3</v>
      </c>
      <c r="AE31" s="16">
        <v>4</v>
      </c>
      <c r="AF31" s="16">
        <v>4</v>
      </c>
      <c r="AG31" s="16">
        <v>3</v>
      </c>
      <c r="AH31" s="16">
        <v>5</v>
      </c>
      <c r="AI31" s="16">
        <v>4</v>
      </c>
      <c r="AJ31" s="16">
        <v>4</v>
      </c>
      <c r="AK31" s="16">
        <v>4</v>
      </c>
      <c r="AL31" s="16">
        <v>5</v>
      </c>
      <c r="AM31" s="16">
        <v>3</v>
      </c>
      <c r="AN31" s="16">
        <v>3</v>
      </c>
      <c r="AO31" s="16">
        <v>4</v>
      </c>
      <c r="AP31" s="16">
        <v>1</v>
      </c>
      <c r="AQ31" s="16">
        <v>1</v>
      </c>
      <c r="AR31" s="16">
        <v>3</v>
      </c>
      <c r="AS31" s="16">
        <v>4</v>
      </c>
      <c r="AT31" s="16">
        <v>2</v>
      </c>
      <c r="AU31" s="16">
        <v>3</v>
      </c>
      <c r="AV31" s="16">
        <v>5</v>
      </c>
      <c r="AW31" s="16">
        <v>4</v>
      </c>
      <c r="AX31" s="16">
        <v>4</v>
      </c>
      <c r="AY31" s="16">
        <v>4</v>
      </c>
      <c r="AZ31" s="16">
        <v>4</v>
      </c>
      <c r="BA31" s="16">
        <v>4</v>
      </c>
      <c r="BB31" s="16">
        <v>4</v>
      </c>
      <c r="BC31" s="16">
        <v>4</v>
      </c>
      <c r="BD31" s="16">
        <v>4</v>
      </c>
      <c r="BE31" s="16">
        <v>4</v>
      </c>
      <c r="BF31" s="16">
        <v>5</v>
      </c>
      <c r="BG31" s="16">
        <v>5</v>
      </c>
      <c r="BH31" s="16">
        <v>3</v>
      </c>
      <c r="BI31" s="16">
        <v>5</v>
      </c>
      <c r="BJ31" s="16">
        <v>5</v>
      </c>
      <c r="BK31" s="16">
        <v>4</v>
      </c>
      <c r="BL31" s="16">
        <v>3</v>
      </c>
      <c r="BM31" s="16">
        <v>3</v>
      </c>
      <c r="BN31" s="16">
        <v>3</v>
      </c>
      <c r="BO31" s="16">
        <v>4</v>
      </c>
      <c r="BQ31" s="16">
        <v>2</v>
      </c>
      <c r="BR31" s="16">
        <v>3</v>
      </c>
      <c r="BS31" s="16">
        <v>1</v>
      </c>
      <c r="BT31" s="16">
        <v>4</v>
      </c>
      <c r="BU31" s="16">
        <v>5</v>
      </c>
      <c r="BV31" s="16">
        <v>3</v>
      </c>
      <c r="BW31" s="16">
        <v>2</v>
      </c>
      <c r="BX31" s="16">
        <v>5</v>
      </c>
      <c r="BY31" s="16">
        <v>4</v>
      </c>
      <c r="BZ31" s="16">
        <v>5</v>
      </c>
      <c r="CA31" s="16">
        <v>3</v>
      </c>
      <c r="CB31" s="16">
        <v>5</v>
      </c>
      <c r="CC31" s="16">
        <v>4</v>
      </c>
      <c r="CD31" s="16">
        <v>4</v>
      </c>
      <c r="CE31" s="16">
        <v>5</v>
      </c>
      <c r="CF31" s="16">
        <v>3</v>
      </c>
      <c r="CG31" s="18">
        <v>5</v>
      </c>
      <c r="CH31" s="18">
        <v>3</v>
      </c>
      <c r="CI31" s="18">
        <v>1</v>
      </c>
      <c r="CJ31" s="18" t="s">
        <v>72</v>
      </c>
      <c r="CK31" s="43">
        <v>1</v>
      </c>
      <c r="CL31" s="44" t="s">
        <v>638</v>
      </c>
      <c r="CM31" s="44">
        <v>2</v>
      </c>
      <c r="CN31" s="44">
        <v>2</v>
      </c>
      <c r="CO31" s="44">
        <v>2</v>
      </c>
      <c r="CP31" s="44">
        <v>2</v>
      </c>
      <c r="CQ31" s="44">
        <v>1</v>
      </c>
    </row>
    <row r="32" spans="1:95" x14ac:dyDescent="0.2">
      <c r="A32" s="18">
        <v>77</v>
      </c>
      <c r="B32" s="17">
        <v>77</v>
      </c>
      <c r="C32" s="61">
        <v>2</v>
      </c>
      <c r="E32" s="18">
        <v>1</v>
      </c>
      <c r="F32" s="16">
        <v>2</v>
      </c>
      <c r="H32" s="16">
        <v>5</v>
      </c>
      <c r="I32" s="16">
        <v>2</v>
      </c>
      <c r="J32" s="16">
        <v>5</v>
      </c>
      <c r="K32" s="16">
        <v>4</v>
      </c>
      <c r="L32" s="16">
        <v>1</v>
      </c>
      <c r="M32" s="16">
        <v>2</v>
      </c>
      <c r="N32" s="16">
        <v>4</v>
      </c>
      <c r="O32" s="16">
        <v>2</v>
      </c>
      <c r="P32" s="16">
        <v>3</v>
      </c>
      <c r="Q32" s="16">
        <v>5</v>
      </c>
      <c r="R32" s="16">
        <v>4</v>
      </c>
      <c r="S32" s="16">
        <v>5</v>
      </c>
      <c r="T32" s="16">
        <v>4</v>
      </c>
      <c r="U32" s="16">
        <v>3</v>
      </c>
      <c r="V32" s="16">
        <v>4</v>
      </c>
      <c r="W32" s="16">
        <v>3</v>
      </c>
      <c r="X32" s="16">
        <v>5</v>
      </c>
      <c r="Y32" s="16">
        <v>5</v>
      </c>
      <c r="Z32" s="16">
        <v>4</v>
      </c>
      <c r="AA32" s="16">
        <v>4</v>
      </c>
      <c r="AB32" s="16">
        <v>2</v>
      </c>
      <c r="AC32" s="16">
        <v>2</v>
      </c>
      <c r="AD32" s="16">
        <v>3</v>
      </c>
      <c r="AE32" s="16">
        <v>4</v>
      </c>
      <c r="AF32" s="16">
        <v>3</v>
      </c>
      <c r="AG32" s="16">
        <v>4</v>
      </c>
      <c r="AH32" s="16">
        <v>5</v>
      </c>
      <c r="AI32" s="16">
        <v>4</v>
      </c>
      <c r="AJ32" s="16">
        <v>4</v>
      </c>
      <c r="AK32" s="16">
        <v>4</v>
      </c>
      <c r="AL32" s="16">
        <v>5</v>
      </c>
      <c r="AM32" s="16">
        <v>3</v>
      </c>
      <c r="AN32" s="16">
        <v>3</v>
      </c>
      <c r="AO32" s="16">
        <v>4</v>
      </c>
      <c r="AP32" s="16">
        <v>4</v>
      </c>
      <c r="AQ32" s="16">
        <v>4</v>
      </c>
      <c r="AR32" s="16">
        <v>3</v>
      </c>
      <c r="AS32" s="16">
        <v>4</v>
      </c>
      <c r="AT32" s="16">
        <v>3</v>
      </c>
      <c r="AU32" s="16">
        <v>4</v>
      </c>
      <c r="AV32" s="16">
        <v>4</v>
      </c>
      <c r="AW32" s="16">
        <v>3</v>
      </c>
      <c r="AX32" s="16">
        <v>3</v>
      </c>
      <c r="AY32" s="16">
        <v>4</v>
      </c>
      <c r="AZ32" s="16">
        <v>4</v>
      </c>
      <c r="BA32" s="16">
        <v>4</v>
      </c>
      <c r="BB32" s="16">
        <v>4</v>
      </c>
      <c r="BC32" s="16">
        <v>4</v>
      </c>
      <c r="BD32" s="16">
        <v>4</v>
      </c>
      <c r="BE32" s="16">
        <v>4</v>
      </c>
      <c r="BF32" s="16">
        <v>4</v>
      </c>
      <c r="BG32" s="16">
        <v>4</v>
      </c>
      <c r="BH32" s="16">
        <v>4</v>
      </c>
      <c r="BI32" s="16">
        <v>5</v>
      </c>
      <c r="BJ32" s="16">
        <v>5</v>
      </c>
      <c r="BK32" s="16">
        <v>3</v>
      </c>
      <c r="BL32" s="16">
        <v>3</v>
      </c>
      <c r="BM32" s="16">
        <v>3</v>
      </c>
      <c r="BN32" s="16">
        <v>3</v>
      </c>
      <c r="BO32" s="16">
        <v>4</v>
      </c>
      <c r="BQ32" s="16">
        <v>3</v>
      </c>
      <c r="BR32" s="16">
        <v>1</v>
      </c>
      <c r="BS32" s="16">
        <v>2</v>
      </c>
      <c r="BT32" s="16">
        <v>5</v>
      </c>
      <c r="BU32" s="16">
        <v>4</v>
      </c>
      <c r="BV32" s="16">
        <v>4</v>
      </c>
      <c r="BW32" s="16">
        <v>3</v>
      </c>
      <c r="BX32" s="16">
        <v>4</v>
      </c>
      <c r="BY32" s="16">
        <v>4</v>
      </c>
      <c r="BZ32" s="16">
        <v>4</v>
      </c>
      <c r="CA32" s="16">
        <v>4</v>
      </c>
      <c r="CB32" s="16">
        <v>4</v>
      </c>
      <c r="CC32" s="16">
        <v>5</v>
      </c>
      <c r="CD32" s="16">
        <v>4</v>
      </c>
      <c r="CE32" s="16">
        <v>3</v>
      </c>
      <c r="CF32" s="16">
        <v>5</v>
      </c>
      <c r="CG32" s="18">
        <v>1</v>
      </c>
      <c r="CH32" s="18">
        <v>3</v>
      </c>
      <c r="CI32" s="18">
        <v>1</v>
      </c>
      <c r="CJ32" s="18" t="s">
        <v>407</v>
      </c>
    </row>
    <row r="33" spans="1:95" x14ac:dyDescent="0.2">
      <c r="A33" s="18">
        <v>78</v>
      </c>
      <c r="B33" s="17">
        <v>78</v>
      </c>
      <c r="C33" s="61">
        <v>1</v>
      </c>
      <c r="E33" s="18">
        <v>4</v>
      </c>
      <c r="F33" s="16">
        <v>2</v>
      </c>
      <c r="H33" s="16">
        <v>4</v>
      </c>
      <c r="I33" s="16">
        <v>4</v>
      </c>
      <c r="J33" s="16">
        <v>4</v>
      </c>
      <c r="K33" s="16">
        <v>2</v>
      </c>
      <c r="L33" s="16">
        <v>2</v>
      </c>
      <c r="M33" s="16">
        <v>3</v>
      </c>
      <c r="N33" s="16">
        <v>3</v>
      </c>
      <c r="O33" s="16">
        <v>2</v>
      </c>
      <c r="P33" s="16">
        <v>4</v>
      </c>
      <c r="Q33" s="16">
        <v>4</v>
      </c>
      <c r="R33" s="16">
        <v>4</v>
      </c>
      <c r="S33" s="16">
        <v>4</v>
      </c>
      <c r="T33" s="16">
        <v>4</v>
      </c>
      <c r="U33" s="16">
        <v>3</v>
      </c>
      <c r="V33" s="16">
        <v>4</v>
      </c>
      <c r="W33" s="16">
        <v>3</v>
      </c>
      <c r="X33" s="16">
        <v>4</v>
      </c>
      <c r="Y33" s="16">
        <v>4</v>
      </c>
      <c r="Z33" s="16">
        <v>3</v>
      </c>
      <c r="AA33" s="16">
        <v>4</v>
      </c>
      <c r="AB33" s="16">
        <v>3</v>
      </c>
      <c r="AC33" s="16">
        <v>2</v>
      </c>
      <c r="AD33" s="16">
        <v>3</v>
      </c>
      <c r="AE33" s="16">
        <v>2</v>
      </c>
      <c r="AF33" s="16">
        <v>2</v>
      </c>
      <c r="AG33" s="16">
        <v>3</v>
      </c>
      <c r="AH33" s="16">
        <v>4</v>
      </c>
      <c r="AI33" s="16">
        <v>4</v>
      </c>
      <c r="AJ33" s="16">
        <v>2</v>
      </c>
      <c r="AK33" s="16">
        <v>4</v>
      </c>
      <c r="AL33" s="16">
        <v>5</v>
      </c>
      <c r="AM33" s="16">
        <v>1</v>
      </c>
      <c r="AN33" s="16">
        <v>4</v>
      </c>
      <c r="AO33" s="16">
        <v>4</v>
      </c>
      <c r="AP33" s="16">
        <v>2</v>
      </c>
      <c r="AQ33" s="16">
        <v>3</v>
      </c>
      <c r="AR33" s="16">
        <v>2</v>
      </c>
      <c r="AS33" s="16">
        <v>4</v>
      </c>
      <c r="AT33" s="16">
        <v>3</v>
      </c>
      <c r="AU33" s="16">
        <v>3</v>
      </c>
      <c r="AV33" s="16">
        <v>4</v>
      </c>
      <c r="AW33" s="16">
        <v>4</v>
      </c>
      <c r="AX33" s="16">
        <v>3</v>
      </c>
      <c r="AY33" s="16">
        <v>3</v>
      </c>
      <c r="AZ33" s="16">
        <v>3</v>
      </c>
      <c r="BA33" s="16">
        <v>3</v>
      </c>
      <c r="BB33" s="16">
        <v>3</v>
      </c>
      <c r="BC33" s="16">
        <v>3</v>
      </c>
      <c r="BD33" s="16">
        <v>3</v>
      </c>
      <c r="BE33" s="16">
        <v>3</v>
      </c>
      <c r="BF33" s="16">
        <v>4</v>
      </c>
      <c r="BG33" s="16">
        <v>4</v>
      </c>
      <c r="BH33" s="16">
        <v>3</v>
      </c>
      <c r="BI33" s="16">
        <v>4</v>
      </c>
      <c r="BJ33" s="16">
        <v>4</v>
      </c>
      <c r="BK33" s="16">
        <v>3</v>
      </c>
      <c r="BL33" s="16">
        <v>3</v>
      </c>
      <c r="BM33" s="16">
        <v>3</v>
      </c>
      <c r="BN33" s="16">
        <v>3</v>
      </c>
      <c r="BO33" s="16">
        <v>3</v>
      </c>
      <c r="BQ33" s="16">
        <v>2</v>
      </c>
      <c r="BR33" s="16">
        <v>3</v>
      </c>
      <c r="BS33" s="16">
        <v>1</v>
      </c>
      <c r="BT33" s="16">
        <v>5</v>
      </c>
      <c r="BU33" s="16">
        <v>4</v>
      </c>
      <c r="BV33" s="16">
        <v>4</v>
      </c>
      <c r="BW33" s="16">
        <v>3</v>
      </c>
      <c r="BX33" s="16">
        <v>4</v>
      </c>
      <c r="BY33" s="16">
        <v>3</v>
      </c>
      <c r="BZ33" s="16">
        <v>4</v>
      </c>
      <c r="CA33" s="16">
        <v>2</v>
      </c>
      <c r="CB33" s="16">
        <v>3</v>
      </c>
      <c r="CC33" s="16">
        <v>4</v>
      </c>
      <c r="CD33" s="16">
        <v>2</v>
      </c>
      <c r="CE33" s="16">
        <v>2</v>
      </c>
      <c r="CF33" s="16">
        <v>2</v>
      </c>
      <c r="CG33" s="18">
        <v>4</v>
      </c>
      <c r="CH33" s="18">
        <v>2</v>
      </c>
      <c r="CI33" s="18">
        <v>1</v>
      </c>
      <c r="CJ33" s="18" t="s">
        <v>72</v>
      </c>
      <c r="CK33" s="43">
        <v>2</v>
      </c>
      <c r="CL33" s="44" t="s">
        <v>543</v>
      </c>
      <c r="CM33" s="44">
        <v>2</v>
      </c>
      <c r="CN33" s="44">
        <v>2</v>
      </c>
      <c r="CO33" s="44">
        <v>1</v>
      </c>
      <c r="CP33" s="44">
        <v>2</v>
      </c>
      <c r="CQ33" s="44">
        <v>2</v>
      </c>
    </row>
    <row r="34" spans="1:95" x14ac:dyDescent="0.2">
      <c r="A34" s="18">
        <v>79</v>
      </c>
      <c r="B34" s="17">
        <v>79</v>
      </c>
      <c r="C34" s="61">
        <v>1</v>
      </c>
      <c r="E34" s="18">
        <v>4</v>
      </c>
      <c r="F34" s="16">
        <v>2</v>
      </c>
      <c r="H34" s="16">
        <v>5</v>
      </c>
      <c r="I34" s="16">
        <v>4</v>
      </c>
      <c r="J34" s="16">
        <v>5</v>
      </c>
      <c r="K34" s="16">
        <v>5</v>
      </c>
      <c r="L34" s="16">
        <v>5</v>
      </c>
      <c r="M34" s="16">
        <v>3</v>
      </c>
      <c r="N34" s="16">
        <v>3</v>
      </c>
      <c r="O34" s="16">
        <v>3</v>
      </c>
      <c r="P34" s="16">
        <v>4</v>
      </c>
      <c r="Q34" s="16">
        <v>3</v>
      </c>
      <c r="R34" s="16">
        <v>2</v>
      </c>
      <c r="S34" s="16">
        <v>5</v>
      </c>
      <c r="T34" s="16">
        <v>1</v>
      </c>
      <c r="U34" s="16">
        <v>3</v>
      </c>
      <c r="V34" s="16">
        <v>1</v>
      </c>
      <c r="W34" s="16">
        <v>3</v>
      </c>
      <c r="X34" s="16">
        <v>3</v>
      </c>
      <c r="Y34" s="16">
        <v>5</v>
      </c>
      <c r="Z34" s="16">
        <v>3</v>
      </c>
      <c r="AA34" s="16">
        <v>2</v>
      </c>
      <c r="AB34" s="16">
        <v>3</v>
      </c>
      <c r="AC34" s="16">
        <v>1</v>
      </c>
      <c r="AD34" s="16">
        <v>3</v>
      </c>
      <c r="AE34" s="16">
        <v>1</v>
      </c>
      <c r="AF34" s="16">
        <v>1</v>
      </c>
      <c r="AG34" s="16">
        <v>1</v>
      </c>
      <c r="AH34" s="16">
        <v>5</v>
      </c>
      <c r="AI34" s="16">
        <v>2</v>
      </c>
      <c r="AJ34" s="16">
        <v>1</v>
      </c>
      <c r="AK34" s="16">
        <v>1</v>
      </c>
      <c r="AL34" s="16">
        <v>5</v>
      </c>
      <c r="AM34" s="16">
        <v>1</v>
      </c>
      <c r="AN34" s="16">
        <v>1</v>
      </c>
      <c r="AO34" s="16">
        <v>1</v>
      </c>
      <c r="AP34" s="16">
        <v>3</v>
      </c>
      <c r="AQ34" s="16">
        <v>2</v>
      </c>
      <c r="AR34" s="16">
        <v>1</v>
      </c>
      <c r="AS34" s="16">
        <v>3</v>
      </c>
      <c r="AT34" s="16">
        <v>3</v>
      </c>
      <c r="AU34" s="16">
        <v>3</v>
      </c>
      <c r="AV34" s="16">
        <v>3</v>
      </c>
      <c r="AW34" s="16">
        <v>1</v>
      </c>
      <c r="AX34" s="16">
        <v>3</v>
      </c>
      <c r="AY34" s="16">
        <v>3</v>
      </c>
      <c r="AZ34" s="16">
        <v>3</v>
      </c>
      <c r="BA34" s="16">
        <v>3</v>
      </c>
      <c r="BB34" s="16">
        <v>3</v>
      </c>
      <c r="BC34" s="16">
        <v>3</v>
      </c>
      <c r="BD34" s="16">
        <v>3</v>
      </c>
      <c r="BE34" s="16">
        <v>3</v>
      </c>
      <c r="BF34" s="16">
        <v>3</v>
      </c>
      <c r="BG34" s="16">
        <v>3</v>
      </c>
      <c r="BH34" s="16">
        <v>3</v>
      </c>
      <c r="BI34" s="16">
        <v>3</v>
      </c>
      <c r="BJ34" s="16">
        <v>4</v>
      </c>
      <c r="BK34" s="16">
        <v>3</v>
      </c>
      <c r="BL34" s="16">
        <v>3</v>
      </c>
      <c r="BM34" s="16">
        <v>3</v>
      </c>
      <c r="BN34" s="16">
        <v>3</v>
      </c>
      <c r="BO34" s="16">
        <v>3</v>
      </c>
      <c r="BQ34" s="16">
        <v>4</v>
      </c>
      <c r="BR34" s="16">
        <v>3</v>
      </c>
      <c r="BS34" s="16">
        <v>5</v>
      </c>
      <c r="BT34" s="16">
        <v>2</v>
      </c>
      <c r="BU34" s="16">
        <v>1</v>
      </c>
      <c r="BV34" s="16">
        <v>1</v>
      </c>
      <c r="BW34" s="16">
        <v>1</v>
      </c>
      <c r="BX34" s="16">
        <v>1</v>
      </c>
      <c r="BY34" s="16">
        <v>1</v>
      </c>
      <c r="BZ34" s="16">
        <v>1</v>
      </c>
      <c r="CA34" s="16">
        <v>1</v>
      </c>
      <c r="CB34" s="16">
        <v>1</v>
      </c>
      <c r="CC34" s="16">
        <v>1</v>
      </c>
      <c r="CD34" s="16">
        <v>1</v>
      </c>
      <c r="CE34" s="16">
        <v>1</v>
      </c>
      <c r="CF34" s="16">
        <v>1</v>
      </c>
      <c r="CG34" s="18">
        <v>4</v>
      </c>
      <c r="CH34" s="18">
        <v>2</v>
      </c>
      <c r="CI34" s="18">
        <v>1</v>
      </c>
      <c r="CJ34" s="18" t="s">
        <v>72</v>
      </c>
    </row>
    <row r="35" spans="1:95" x14ac:dyDescent="0.2">
      <c r="A35" s="18">
        <v>80</v>
      </c>
      <c r="B35" s="17">
        <v>80</v>
      </c>
      <c r="C35" s="61">
        <v>1</v>
      </c>
      <c r="E35" s="18">
        <v>4</v>
      </c>
      <c r="F35" s="16">
        <v>1</v>
      </c>
      <c r="G35" s="16" t="s">
        <v>99</v>
      </c>
      <c r="H35" s="16">
        <v>5</v>
      </c>
      <c r="I35" s="16">
        <v>3</v>
      </c>
      <c r="J35" s="16">
        <v>5</v>
      </c>
      <c r="K35" s="16">
        <v>5</v>
      </c>
      <c r="L35" s="16">
        <v>3</v>
      </c>
      <c r="M35" s="16">
        <v>5</v>
      </c>
      <c r="N35" s="16">
        <v>3</v>
      </c>
      <c r="O35" s="16">
        <v>5</v>
      </c>
      <c r="P35" s="16">
        <v>5</v>
      </c>
      <c r="Q35" s="16">
        <v>5</v>
      </c>
      <c r="R35" s="16">
        <v>5</v>
      </c>
      <c r="S35" s="16">
        <v>5</v>
      </c>
      <c r="T35" s="16">
        <v>5</v>
      </c>
      <c r="U35" s="16">
        <v>3</v>
      </c>
      <c r="V35" s="16">
        <v>5</v>
      </c>
      <c r="W35" s="16">
        <v>5</v>
      </c>
      <c r="X35" s="16">
        <v>5</v>
      </c>
      <c r="Y35" s="16">
        <v>5</v>
      </c>
      <c r="Z35" s="16">
        <v>3</v>
      </c>
      <c r="AA35" s="16">
        <v>5</v>
      </c>
      <c r="AB35" s="16">
        <v>1</v>
      </c>
      <c r="AC35" s="16">
        <v>1</v>
      </c>
      <c r="AD35" s="16">
        <v>3</v>
      </c>
      <c r="AE35" s="16">
        <v>5</v>
      </c>
      <c r="AF35" s="16">
        <v>1</v>
      </c>
      <c r="AG35" s="16">
        <v>5</v>
      </c>
      <c r="AH35" s="16">
        <v>5</v>
      </c>
      <c r="AI35" s="16">
        <v>5</v>
      </c>
      <c r="AJ35" s="16">
        <v>5</v>
      </c>
      <c r="AK35" s="16">
        <v>5</v>
      </c>
      <c r="AL35" s="16">
        <v>5</v>
      </c>
      <c r="AM35" s="16">
        <v>5</v>
      </c>
      <c r="AN35" s="16">
        <v>5</v>
      </c>
      <c r="AO35" s="16">
        <v>5</v>
      </c>
      <c r="AP35" s="16">
        <v>5</v>
      </c>
      <c r="AQ35" s="16">
        <v>5</v>
      </c>
      <c r="AR35" s="16">
        <v>5</v>
      </c>
      <c r="AS35" s="16">
        <v>5</v>
      </c>
      <c r="AT35" s="16">
        <v>3</v>
      </c>
      <c r="AU35" s="16">
        <v>3</v>
      </c>
      <c r="AV35" s="16">
        <v>5</v>
      </c>
      <c r="AW35" s="16">
        <v>5</v>
      </c>
      <c r="AX35" s="16">
        <v>4</v>
      </c>
      <c r="AY35" s="16">
        <v>4</v>
      </c>
      <c r="AZ35" s="16">
        <v>4</v>
      </c>
      <c r="BA35" s="16">
        <v>4</v>
      </c>
      <c r="BB35" s="16">
        <v>4</v>
      </c>
      <c r="BC35" s="16">
        <v>4</v>
      </c>
      <c r="BD35" s="16">
        <v>4</v>
      </c>
      <c r="BE35" s="16">
        <v>3</v>
      </c>
      <c r="BF35" s="16">
        <v>4</v>
      </c>
      <c r="BG35" s="16">
        <v>5</v>
      </c>
      <c r="BH35" s="16">
        <v>3</v>
      </c>
      <c r="BI35" s="16">
        <v>5</v>
      </c>
      <c r="BJ35" s="16">
        <v>5</v>
      </c>
      <c r="BK35" s="16">
        <v>3</v>
      </c>
      <c r="BL35" s="16">
        <v>3</v>
      </c>
      <c r="BM35" s="16">
        <v>3</v>
      </c>
      <c r="BN35" s="16">
        <v>3</v>
      </c>
      <c r="BO35" s="16">
        <v>3</v>
      </c>
      <c r="BP35" s="16" t="s">
        <v>100</v>
      </c>
      <c r="BQ35" s="16">
        <v>4</v>
      </c>
      <c r="BR35" s="16">
        <v>2</v>
      </c>
      <c r="BS35" s="16">
        <v>3</v>
      </c>
      <c r="BT35" s="16">
        <v>5</v>
      </c>
      <c r="BU35" s="16">
        <v>1</v>
      </c>
      <c r="BV35" s="16">
        <v>3</v>
      </c>
      <c r="BW35" s="16">
        <v>3</v>
      </c>
      <c r="BX35" s="16">
        <v>3</v>
      </c>
      <c r="BY35" s="16">
        <v>4</v>
      </c>
      <c r="BZ35" s="16">
        <v>3</v>
      </c>
      <c r="CA35" s="16">
        <v>2</v>
      </c>
      <c r="CB35" s="16">
        <v>3</v>
      </c>
      <c r="CC35" s="16">
        <v>4</v>
      </c>
      <c r="CD35" s="16">
        <v>3</v>
      </c>
      <c r="CE35" s="16">
        <v>3</v>
      </c>
      <c r="CF35" s="16">
        <v>4</v>
      </c>
      <c r="CG35" s="18">
        <v>4</v>
      </c>
      <c r="CH35" s="18">
        <v>3</v>
      </c>
      <c r="CI35" s="18">
        <v>1</v>
      </c>
      <c r="CJ35" s="18" t="s">
        <v>65</v>
      </c>
      <c r="CK35" s="43">
        <v>2</v>
      </c>
      <c r="CL35" s="44" t="s">
        <v>647</v>
      </c>
      <c r="CM35" s="44">
        <v>2</v>
      </c>
      <c r="CN35" s="44">
        <v>2</v>
      </c>
      <c r="CO35" s="44">
        <v>2</v>
      </c>
      <c r="CP35" s="44">
        <v>1</v>
      </c>
      <c r="CQ35" s="44">
        <v>2</v>
      </c>
    </row>
    <row r="36" spans="1:95" x14ac:dyDescent="0.2">
      <c r="A36" s="18">
        <v>81</v>
      </c>
      <c r="B36" s="17">
        <v>81</v>
      </c>
      <c r="C36" s="61">
        <v>1</v>
      </c>
      <c r="E36" s="18">
        <v>1</v>
      </c>
      <c r="F36" s="16">
        <v>1</v>
      </c>
      <c r="G36" s="16" t="s">
        <v>101</v>
      </c>
      <c r="H36" s="16">
        <v>5</v>
      </c>
      <c r="I36" s="16">
        <v>4</v>
      </c>
      <c r="J36" s="16">
        <v>5</v>
      </c>
      <c r="K36" s="16">
        <v>4</v>
      </c>
      <c r="L36" s="16">
        <v>5</v>
      </c>
      <c r="M36" s="16">
        <v>3</v>
      </c>
      <c r="N36" s="16">
        <v>3</v>
      </c>
      <c r="O36" s="16">
        <v>2</v>
      </c>
      <c r="P36" s="16">
        <v>4</v>
      </c>
      <c r="Q36" s="16">
        <v>4</v>
      </c>
      <c r="R36" s="16">
        <v>5</v>
      </c>
      <c r="S36" s="16">
        <v>5</v>
      </c>
      <c r="T36" s="16">
        <v>4</v>
      </c>
      <c r="U36" s="16">
        <v>4</v>
      </c>
      <c r="V36" s="16">
        <v>5</v>
      </c>
      <c r="W36" s="16">
        <v>3</v>
      </c>
      <c r="X36" s="16">
        <v>5</v>
      </c>
      <c r="Y36" s="16">
        <v>4</v>
      </c>
      <c r="Z36" s="16">
        <v>3</v>
      </c>
      <c r="AA36" s="16">
        <v>5</v>
      </c>
      <c r="AB36" s="16">
        <v>1</v>
      </c>
      <c r="AC36" s="16">
        <v>1</v>
      </c>
      <c r="AD36" s="16">
        <v>5</v>
      </c>
      <c r="AE36" s="16">
        <v>5</v>
      </c>
      <c r="AF36" s="16">
        <v>1</v>
      </c>
      <c r="AG36" s="16">
        <v>4</v>
      </c>
      <c r="AH36" s="16">
        <v>5</v>
      </c>
      <c r="AI36" s="16">
        <v>4</v>
      </c>
      <c r="AJ36" s="16">
        <v>4</v>
      </c>
      <c r="AK36" s="16">
        <v>5</v>
      </c>
      <c r="AL36" s="16">
        <v>4</v>
      </c>
      <c r="AM36" s="16">
        <v>4</v>
      </c>
      <c r="AN36" s="16">
        <v>3</v>
      </c>
      <c r="AO36" s="16">
        <v>5</v>
      </c>
      <c r="AP36" s="16">
        <v>4</v>
      </c>
      <c r="AQ36" s="16">
        <v>4</v>
      </c>
      <c r="AR36" s="16">
        <v>2</v>
      </c>
      <c r="AS36" s="16">
        <v>4</v>
      </c>
      <c r="AT36" s="16">
        <v>2</v>
      </c>
      <c r="AU36" s="16">
        <v>5</v>
      </c>
      <c r="AV36" s="16">
        <v>5</v>
      </c>
      <c r="AW36" s="16">
        <v>5</v>
      </c>
      <c r="AX36" s="16">
        <v>5</v>
      </c>
      <c r="AY36" s="16">
        <v>5</v>
      </c>
      <c r="AZ36" s="16">
        <v>5</v>
      </c>
      <c r="BA36" s="16">
        <v>5</v>
      </c>
      <c r="BB36" s="16">
        <v>5</v>
      </c>
      <c r="BC36" s="16">
        <v>5</v>
      </c>
      <c r="BD36" s="16">
        <v>5</v>
      </c>
      <c r="BE36" s="16">
        <v>5</v>
      </c>
      <c r="BF36" s="16">
        <v>5</v>
      </c>
      <c r="BG36" s="16">
        <v>5</v>
      </c>
      <c r="BH36" s="16">
        <v>5</v>
      </c>
      <c r="BI36" s="16">
        <v>5</v>
      </c>
      <c r="BJ36" s="16">
        <v>5</v>
      </c>
      <c r="BK36" s="16">
        <v>2</v>
      </c>
      <c r="BL36" s="16">
        <v>2</v>
      </c>
      <c r="BM36" s="16">
        <v>2</v>
      </c>
      <c r="BN36" s="16">
        <v>2</v>
      </c>
      <c r="BO36" s="16">
        <v>2</v>
      </c>
      <c r="BQ36" s="16">
        <v>2</v>
      </c>
      <c r="BR36" s="16">
        <v>4</v>
      </c>
      <c r="BS36" s="16">
        <v>1</v>
      </c>
      <c r="BT36" s="16">
        <v>3</v>
      </c>
      <c r="BU36" s="16">
        <v>5</v>
      </c>
      <c r="BV36" s="16">
        <v>5</v>
      </c>
      <c r="BW36" s="16">
        <v>5</v>
      </c>
      <c r="BX36" s="16">
        <v>2</v>
      </c>
      <c r="BY36" s="16">
        <v>3</v>
      </c>
      <c r="BZ36" s="16">
        <v>5</v>
      </c>
      <c r="CA36" s="16">
        <v>3</v>
      </c>
      <c r="CB36" s="16">
        <v>3</v>
      </c>
      <c r="CC36" s="16">
        <v>4</v>
      </c>
      <c r="CD36" s="16">
        <v>4</v>
      </c>
      <c r="CE36" s="16">
        <v>3</v>
      </c>
      <c r="CF36" s="16">
        <v>3</v>
      </c>
      <c r="CG36" s="18">
        <v>5</v>
      </c>
      <c r="CH36" s="18">
        <v>4</v>
      </c>
      <c r="CI36" s="18">
        <v>1</v>
      </c>
      <c r="CJ36" s="18" t="s">
        <v>65</v>
      </c>
      <c r="CK36" s="43">
        <v>2</v>
      </c>
      <c r="CL36" s="44" t="s">
        <v>529</v>
      </c>
      <c r="CM36" s="44">
        <v>2</v>
      </c>
      <c r="CN36" s="44">
        <v>2</v>
      </c>
      <c r="CO36" s="44">
        <v>2</v>
      </c>
      <c r="CP36" s="44">
        <v>2</v>
      </c>
      <c r="CQ36" s="44">
        <v>1</v>
      </c>
    </row>
    <row r="37" spans="1:95" x14ac:dyDescent="0.2">
      <c r="A37" s="18">
        <v>89</v>
      </c>
      <c r="B37" s="17">
        <v>89</v>
      </c>
      <c r="C37" s="61">
        <v>2</v>
      </c>
      <c r="E37" s="18">
        <v>4</v>
      </c>
      <c r="F37" s="16">
        <v>2</v>
      </c>
      <c r="H37" s="16">
        <v>5</v>
      </c>
      <c r="I37" s="16">
        <v>4</v>
      </c>
      <c r="J37" s="16">
        <v>5</v>
      </c>
      <c r="K37" s="16">
        <v>5</v>
      </c>
      <c r="L37" s="16">
        <v>5</v>
      </c>
      <c r="M37" s="16">
        <v>3</v>
      </c>
      <c r="N37" s="16">
        <v>4</v>
      </c>
      <c r="O37" s="16">
        <v>2</v>
      </c>
      <c r="P37" s="16">
        <v>3</v>
      </c>
      <c r="Q37" s="16">
        <v>4</v>
      </c>
      <c r="R37" s="16">
        <v>5</v>
      </c>
      <c r="S37" s="16">
        <v>5</v>
      </c>
      <c r="T37" s="16">
        <v>5</v>
      </c>
      <c r="U37" s="16">
        <v>4</v>
      </c>
      <c r="V37" s="16">
        <v>5</v>
      </c>
      <c r="W37" s="16">
        <v>5</v>
      </c>
      <c r="X37" s="16">
        <v>4</v>
      </c>
      <c r="Y37" s="16">
        <v>5</v>
      </c>
      <c r="Z37" s="16">
        <v>3</v>
      </c>
      <c r="AA37" s="16">
        <v>5</v>
      </c>
      <c r="AB37" s="16">
        <v>1</v>
      </c>
      <c r="AC37" s="16">
        <v>4</v>
      </c>
      <c r="AD37" s="16">
        <v>4</v>
      </c>
      <c r="AE37" s="16">
        <v>4</v>
      </c>
      <c r="AF37" s="16">
        <v>1</v>
      </c>
      <c r="AG37" s="16">
        <v>2</v>
      </c>
      <c r="AH37" s="16">
        <v>5</v>
      </c>
      <c r="AI37" s="16">
        <v>4</v>
      </c>
      <c r="AJ37" s="16">
        <v>4</v>
      </c>
      <c r="AK37" s="16">
        <v>2</v>
      </c>
      <c r="AL37" s="16">
        <v>4</v>
      </c>
      <c r="AM37" s="16">
        <v>4</v>
      </c>
      <c r="AN37" s="16">
        <v>2</v>
      </c>
      <c r="AO37" s="16">
        <v>4</v>
      </c>
      <c r="AP37" s="16">
        <v>1</v>
      </c>
      <c r="AQ37" s="16">
        <v>3</v>
      </c>
      <c r="AR37" s="16">
        <v>2</v>
      </c>
      <c r="AS37" s="16">
        <v>4</v>
      </c>
      <c r="AT37" s="16">
        <v>1</v>
      </c>
      <c r="AU37" s="16">
        <v>3</v>
      </c>
      <c r="AV37" s="16">
        <v>3</v>
      </c>
      <c r="AW37" s="16">
        <v>5</v>
      </c>
      <c r="AX37" s="16">
        <v>4</v>
      </c>
      <c r="AY37" s="16">
        <v>2</v>
      </c>
      <c r="AZ37" s="16">
        <v>4</v>
      </c>
      <c r="BA37" s="16">
        <v>4</v>
      </c>
      <c r="BB37" s="16">
        <v>4</v>
      </c>
      <c r="BC37" s="16">
        <v>2</v>
      </c>
      <c r="BD37" s="16">
        <v>2</v>
      </c>
      <c r="BE37" s="16">
        <v>2</v>
      </c>
      <c r="BF37" s="16">
        <v>4</v>
      </c>
      <c r="BG37" s="16">
        <v>4</v>
      </c>
      <c r="BH37" s="16">
        <v>4</v>
      </c>
      <c r="BI37" s="16">
        <v>4</v>
      </c>
      <c r="BJ37" s="16">
        <v>4</v>
      </c>
      <c r="BK37" s="16">
        <v>5</v>
      </c>
      <c r="BL37" s="16">
        <v>5</v>
      </c>
      <c r="BM37" s="16">
        <v>2</v>
      </c>
      <c r="BN37" s="16">
        <v>2</v>
      </c>
      <c r="BO37" s="16">
        <v>5</v>
      </c>
      <c r="BP37" s="16" t="s">
        <v>102</v>
      </c>
      <c r="BQ37" s="16">
        <v>1</v>
      </c>
      <c r="BR37" s="16">
        <v>3</v>
      </c>
      <c r="BS37" s="16">
        <v>2</v>
      </c>
      <c r="BT37" s="16">
        <v>5</v>
      </c>
      <c r="BU37" s="16">
        <v>4</v>
      </c>
      <c r="BV37" s="16">
        <v>1</v>
      </c>
      <c r="BW37" s="16">
        <v>1</v>
      </c>
      <c r="BX37" s="16">
        <v>5</v>
      </c>
      <c r="BY37" s="16">
        <v>5</v>
      </c>
      <c r="BZ37" s="16">
        <v>5</v>
      </c>
      <c r="CA37" s="16">
        <v>2</v>
      </c>
      <c r="CB37" s="16">
        <v>2</v>
      </c>
      <c r="CC37" s="16">
        <v>5</v>
      </c>
      <c r="CD37" s="16">
        <v>5</v>
      </c>
      <c r="CE37" s="16">
        <v>5</v>
      </c>
      <c r="CF37" s="16">
        <v>4</v>
      </c>
      <c r="CG37" s="18">
        <v>5</v>
      </c>
      <c r="CH37" s="18">
        <v>4</v>
      </c>
      <c r="CI37" s="18">
        <v>1</v>
      </c>
      <c r="CJ37" s="18" t="s">
        <v>65</v>
      </c>
    </row>
    <row r="38" spans="1:95" x14ac:dyDescent="0.2">
      <c r="A38" s="18">
        <v>90</v>
      </c>
      <c r="B38" s="17">
        <v>90</v>
      </c>
      <c r="C38" s="61">
        <v>1</v>
      </c>
      <c r="E38" s="18">
        <v>1</v>
      </c>
      <c r="F38" s="16">
        <v>2</v>
      </c>
      <c r="H38" s="16">
        <v>5</v>
      </c>
      <c r="I38" s="16">
        <v>4</v>
      </c>
      <c r="J38" s="16">
        <v>5</v>
      </c>
      <c r="K38" s="16">
        <v>5</v>
      </c>
      <c r="L38" s="16">
        <v>4</v>
      </c>
      <c r="M38" s="16">
        <v>5</v>
      </c>
      <c r="N38" s="16">
        <v>5</v>
      </c>
      <c r="O38" s="16">
        <v>5</v>
      </c>
      <c r="P38" s="16">
        <v>3</v>
      </c>
      <c r="Q38" s="16">
        <v>5</v>
      </c>
      <c r="R38" s="16">
        <v>5</v>
      </c>
      <c r="S38" s="16">
        <v>4</v>
      </c>
      <c r="T38" s="16">
        <v>5</v>
      </c>
      <c r="U38" s="16">
        <v>4</v>
      </c>
      <c r="V38" s="16">
        <v>5</v>
      </c>
      <c r="W38" s="16">
        <v>5</v>
      </c>
      <c r="X38" s="16">
        <v>5</v>
      </c>
      <c r="Y38" s="16">
        <v>5</v>
      </c>
      <c r="Z38" s="16">
        <v>5</v>
      </c>
      <c r="AA38" s="16">
        <v>5</v>
      </c>
      <c r="AB38" s="16">
        <v>4</v>
      </c>
      <c r="AC38" s="16">
        <v>3</v>
      </c>
      <c r="AD38" s="16">
        <v>3</v>
      </c>
      <c r="AE38" s="16">
        <v>3</v>
      </c>
      <c r="AF38" s="16">
        <v>2</v>
      </c>
      <c r="AG38" s="16">
        <v>5</v>
      </c>
      <c r="AH38" s="16">
        <v>5</v>
      </c>
      <c r="AI38" s="16">
        <v>5</v>
      </c>
      <c r="AJ38" s="16">
        <v>4</v>
      </c>
      <c r="AK38" s="16">
        <v>4</v>
      </c>
      <c r="AL38" s="16">
        <v>5</v>
      </c>
      <c r="AM38" s="16">
        <v>3</v>
      </c>
      <c r="AN38" s="16">
        <v>3</v>
      </c>
      <c r="AO38" s="16">
        <v>5</v>
      </c>
      <c r="AP38" s="16">
        <v>3</v>
      </c>
      <c r="AQ38" s="16">
        <v>5</v>
      </c>
      <c r="AR38" s="16">
        <v>3</v>
      </c>
      <c r="AS38" s="16">
        <v>4</v>
      </c>
      <c r="AT38" s="16">
        <v>4</v>
      </c>
      <c r="AU38" s="16">
        <v>4</v>
      </c>
      <c r="AV38" s="16">
        <v>4</v>
      </c>
      <c r="AW38" s="16">
        <v>5</v>
      </c>
      <c r="AX38" s="16">
        <v>4</v>
      </c>
      <c r="AY38" s="16">
        <v>4</v>
      </c>
      <c r="AZ38" s="16">
        <v>5</v>
      </c>
      <c r="BA38" s="16">
        <v>4</v>
      </c>
      <c r="BB38" s="16">
        <v>3</v>
      </c>
      <c r="BC38" s="16">
        <v>3</v>
      </c>
      <c r="BD38" s="16">
        <v>5</v>
      </c>
      <c r="BE38" s="16">
        <v>1</v>
      </c>
      <c r="BF38" s="16">
        <v>4</v>
      </c>
      <c r="BG38" s="16">
        <v>3</v>
      </c>
      <c r="BH38" s="16">
        <v>4</v>
      </c>
      <c r="BI38" s="16">
        <v>5</v>
      </c>
      <c r="BJ38" s="16">
        <v>5</v>
      </c>
      <c r="BK38" s="16">
        <v>4</v>
      </c>
      <c r="BL38" s="16">
        <v>4</v>
      </c>
      <c r="BM38" s="16">
        <v>4</v>
      </c>
      <c r="BN38" s="16">
        <v>4</v>
      </c>
      <c r="BO38" s="16">
        <v>5</v>
      </c>
      <c r="BQ38" s="16">
        <v>3</v>
      </c>
      <c r="BR38" s="16">
        <v>2</v>
      </c>
      <c r="BS38" s="16">
        <v>1</v>
      </c>
      <c r="BT38" s="16">
        <v>4</v>
      </c>
      <c r="BU38" s="16">
        <v>5</v>
      </c>
      <c r="BV38" s="16">
        <v>3</v>
      </c>
      <c r="BW38" s="16">
        <v>3</v>
      </c>
      <c r="BX38" s="16">
        <v>4</v>
      </c>
      <c r="BY38" s="16">
        <v>4</v>
      </c>
      <c r="BZ38" s="16">
        <v>5</v>
      </c>
      <c r="CA38" s="16">
        <v>2</v>
      </c>
      <c r="CB38" s="16">
        <v>4</v>
      </c>
      <c r="CC38" s="16">
        <v>5</v>
      </c>
      <c r="CD38" s="16">
        <v>2</v>
      </c>
      <c r="CE38" s="16">
        <v>4</v>
      </c>
      <c r="CF38" s="16">
        <v>4</v>
      </c>
      <c r="CG38" s="31"/>
      <c r="CH38" s="31"/>
      <c r="CI38" s="31"/>
      <c r="CJ38" s="31"/>
    </row>
    <row r="39" spans="1:95" x14ac:dyDescent="0.2">
      <c r="A39" s="18">
        <v>92</v>
      </c>
      <c r="B39" s="17">
        <v>92</v>
      </c>
      <c r="C39" s="61">
        <v>4</v>
      </c>
      <c r="E39" s="18"/>
      <c r="F39" s="16">
        <v>2</v>
      </c>
      <c r="H39" s="16">
        <v>5</v>
      </c>
      <c r="I39" s="16">
        <v>4</v>
      </c>
      <c r="J39" s="16">
        <v>4</v>
      </c>
      <c r="K39" s="16">
        <v>3</v>
      </c>
      <c r="L39" s="16">
        <v>4</v>
      </c>
      <c r="M39" s="16">
        <v>4</v>
      </c>
      <c r="N39" s="16">
        <v>3</v>
      </c>
      <c r="O39" s="16">
        <v>4</v>
      </c>
      <c r="P39" s="16">
        <v>5</v>
      </c>
      <c r="Q39" s="16">
        <v>4</v>
      </c>
      <c r="R39" s="16">
        <v>5</v>
      </c>
      <c r="S39" s="16">
        <v>4</v>
      </c>
      <c r="T39" s="16">
        <v>5</v>
      </c>
      <c r="U39" s="16">
        <v>3</v>
      </c>
      <c r="V39" s="16">
        <v>5</v>
      </c>
      <c r="W39" s="16">
        <v>3</v>
      </c>
      <c r="X39" s="16">
        <v>4</v>
      </c>
      <c r="Y39" s="16">
        <v>4</v>
      </c>
      <c r="Z39" s="16">
        <v>4</v>
      </c>
      <c r="AA39" s="16">
        <v>5</v>
      </c>
      <c r="AB39" s="16">
        <v>2</v>
      </c>
      <c r="AC39" s="16">
        <v>3</v>
      </c>
      <c r="AD39" s="16">
        <v>3</v>
      </c>
      <c r="AE39" s="16">
        <v>4</v>
      </c>
      <c r="AF39" s="16">
        <v>3</v>
      </c>
      <c r="AG39" s="16">
        <v>4</v>
      </c>
      <c r="AH39" s="16">
        <v>5</v>
      </c>
      <c r="AI39" s="16">
        <v>5</v>
      </c>
      <c r="AJ39" s="16">
        <v>4</v>
      </c>
      <c r="AK39" s="16">
        <v>4</v>
      </c>
      <c r="AL39" s="16">
        <v>4</v>
      </c>
      <c r="AM39" s="16">
        <v>3</v>
      </c>
      <c r="AN39" s="16">
        <v>3</v>
      </c>
      <c r="AO39" s="16">
        <v>3</v>
      </c>
      <c r="AP39" s="16">
        <v>4</v>
      </c>
      <c r="AQ39" s="16">
        <v>5</v>
      </c>
      <c r="AR39" s="16">
        <v>2</v>
      </c>
      <c r="AS39" s="16">
        <v>4</v>
      </c>
      <c r="AT39" s="16">
        <v>3</v>
      </c>
      <c r="AU39" s="16">
        <v>4</v>
      </c>
      <c r="AV39" s="16">
        <v>4</v>
      </c>
      <c r="AW39" s="16">
        <v>5</v>
      </c>
      <c r="AX39" s="16">
        <v>5</v>
      </c>
      <c r="AY39" s="16">
        <v>5</v>
      </c>
      <c r="AZ39" s="16">
        <v>5</v>
      </c>
      <c r="BA39" s="16">
        <v>1</v>
      </c>
      <c r="BB39" s="16">
        <v>1</v>
      </c>
      <c r="BC39" s="16">
        <v>3</v>
      </c>
      <c r="BD39" s="16">
        <v>4</v>
      </c>
      <c r="BE39" s="16">
        <v>2</v>
      </c>
      <c r="BF39" s="16">
        <v>4</v>
      </c>
      <c r="BG39" s="16">
        <v>5</v>
      </c>
      <c r="BH39" s="16">
        <v>3</v>
      </c>
      <c r="BI39" s="16">
        <v>5</v>
      </c>
      <c r="BJ39" s="16">
        <v>5</v>
      </c>
      <c r="BK39" s="16">
        <v>3</v>
      </c>
      <c r="BL39" s="16">
        <v>3</v>
      </c>
      <c r="BM39" s="16">
        <v>3</v>
      </c>
      <c r="BN39" s="16">
        <v>3</v>
      </c>
      <c r="BO39" s="16">
        <v>3</v>
      </c>
      <c r="BQ39" s="16">
        <v>1</v>
      </c>
      <c r="BR39" s="16">
        <v>2</v>
      </c>
      <c r="BS39" s="16">
        <v>4</v>
      </c>
      <c r="BT39" s="16">
        <v>3</v>
      </c>
      <c r="BU39" s="16">
        <v>5</v>
      </c>
      <c r="BV39" s="16">
        <v>4</v>
      </c>
      <c r="BW39" s="16">
        <v>2</v>
      </c>
      <c r="BX39" s="16">
        <v>5</v>
      </c>
      <c r="BY39" s="16">
        <v>5</v>
      </c>
      <c r="BZ39" s="16">
        <v>4</v>
      </c>
      <c r="CA39" s="16">
        <v>3</v>
      </c>
      <c r="CB39" s="16">
        <v>3</v>
      </c>
      <c r="CC39" s="16">
        <v>5</v>
      </c>
      <c r="CD39" s="16">
        <v>1</v>
      </c>
      <c r="CE39" s="16">
        <v>5</v>
      </c>
      <c r="CF39" s="16">
        <v>4</v>
      </c>
      <c r="CG39" s="18">
        <v>1</v>
      </c>
      <c r="CH39" s="18">
        <v>2</v>
      </c>
      <c r="CI39" s="18">
        <v>1</v>
      </c>
      <c r="CJ39" s="18" t="s">
        <v>342</v>
      </c>
    </row>
    <row r="40" spans="1:95" x14ac:dyDescent="0.2">
      <c r="A40" s="18">
        <v>94</v>
      </c>
      <c r="B40" s="17">
        <v>94</v>
      </c>
      <c r="C40" s="61">
        <v>1</v>
      </c>
      <c r="E40" s="18">
        <v>1</v>
      </c>
      <c r="F40" s="16">
        <v>1</v>
      </c>
      <c r="G40" s="16" t="s">
        <v>103</v>
      </c>
      <c r="H40" s="16">
        <v>5</v>
      </c>
      <c r="I40" s="16">
        <v>3</v>
      </c>
      <c r="J40" s="16">
        <v>5</v>
      </c>
      <c r="K40" s="16">
        <v>5</v>
      </c>
      <c r="L40" s="16">
        <v>5</v>
      </c>
      <c r="M40" s="16">
        <v>3</v>
      </c>
      <c r="N40" s="16">
        <v>5</v>
      </c>
      <c r="O40" s="16">
        <v>2</v>
      </c>
      <c r="P40" s="16">
        <v>5</v>
      </c>
      <c r="Q40" s="16">
        <v>5</v>
      </c>
      <c r="R40" s="16">
        <v>5</v>
      </c>
      <c r="S40" s="16">
        <v>5</v>
      </c>
      <c r="T40" s="16">
        <v>5</v>
      </c>
      <c r="U40" s="16">
        <v>2</v>
      </c>
      <c r="V40" s="16">
        <v>4</v>
      </c>
      <c r="W40" s="16">
        <v>2</v>
      </c>
      <c r="X40" s="16">
        <v>5</v>
      </c>
      <c r="Y40" s="16">
        <v>5</v>
      </c>
      <c r="Z40" s="16">
        <v>1</v>
      </c>
      <c r="AA40" s="16">
        <v>4</v>
      </c>
      <c r="AB40" s="16">
        <v>3</v>
      </c>
      <c r="AC40" s="16">
        <v>1</v>
      </c>
      <c r="AD40" s="16">
        <v>5</v>
      </c>
      <c r="AE40" s="16">
        <v>4</v>
      </c>
      <c r="AF40" s="16">
        <v>1</v>
      </c>
      <c r="AG40" s="16">
        <v>4</v>
      </c>
      <c r="AH40" s="16">
        <v>5</v>
      </c>
      <c r="AI40" s="16">
        <v>5</v>
      </c>
      <c r="AJ40" s="16">
        <v>5</v>
      </c>
      <c r="AK40" s="16">
        <v>3</v>
      </c>
      <c r="AL40" s="16">
        <v>5</v>
      </c>
      <c r="AM40" s="16">
        <v>3</v>
      </c>
      <c r="AN40" s="16">
        <v>4</v>
      </c>
      <c r="AO40" s="16">
        <v>3</v>
      </c>
      <c r="AP40" s="16">
        <v>4</v>
      </c>
      <c r="AQ40" s="16">
        <v>5</v>
      </c>
      <c r="AR40" s="16">
        <v>2</v>
      </c>
      <c r="AS40" s="16">
        <v>4</v>
      </c>
      <c r="AT40" s="16">
        <v>1</v>
      </c>
      <c r="AU40" s="16">
        <v>2</v>
      </c>
      <c r="AV40" s="16">
        <v>5</v>
      </c>
      <c r="AW40" s="16">
        <v>3</v>
      </c>
      <c r="AX40" s="16">
        <v>1</v>
      </c>
      <c r="AY40" s="16">
        <v>2</v>
      </c>
      <c r="AZ40" s="16">
        <v>2</v>
      </c>
      <c r="BA40" s="16">
        <v>1</v>
      </c>
      <c r="BB40" s="16">
        <v>1</v>
      </c>
      <c r="BC40" s="16">
        <v>1</v>
      </c>
      <c r="BD40" s="16">
        <v>2</v>
      </c>
      <c r="BE40" s="16">
        <v>1</v>
      </c>
      <c r="BF40" s="16">
        <v>2</v>
      </c>
      <c r="BG40" s="16">
        <v>5</v>
      </c>
      <c r="BH40" s="16">
        <v>2</v>
      </c>
      <c r="BI40" s="16">
        <v>5</v>
      </c>
      <c r="BJ40" s="16">
        <v>5</v>
      </c>
      <c r="BK40" s="16">
        <v>4</v>
      </c>
      <c r="BL40" s="16">
        <v>3</v>
      </c>
      <c r="BM40" s="16">
        <v>3</v>
      </c>
      <c r="BN40" s="16">
        <v>3</v>
      </c>
      <c r="BO40" s="16">
        <v>4</v>
      </c>
      <c r="BQ40" s="16">
        <v>3</v>
      </c>
      <c r="BR40" s="16">
        <v>2</v>
      </c>
      <c r="BS40" s="16">
        <v>4</v>
      </c>
      <c r="BT40" s="16">
        <v>1</v>
      </c>
      <c r="BU40" s="16">
        <v>5</v>
      </c>
      <c r="BV40" s="16">
        <v>4</v>
      </c>
      <c r="BW40" s="16">
        <v>4</v>
      </c>
      <c r="BX40" s="16">
        <v>4</v>
      </c>
      <c r="BY40" s="16">
        <v>4</v>
      </c>
      <c r="BZ40" s="16">
        <v>4</v>
      </c>
      <c r="CA40" s="16">
        <v>3</v>
      </c>
      <c r="CB40" s="16">
        <v>3</v>
      </c>
      <c r="CC40" s="16">
        <v>5</v>
      </c>
      <c r="CD40" s="16">
        <v>2</v>
      </c>
      <c r="CE40" s="16">
        <v>4</v>
      </c>
      <c r="CF40" s="16">
        <v>4</v>
      </c>
      <c r="CG40" s="18">
        <v>3</v>
      </c>
      <c r="CH40" s="18">
        <v>2</v>
      </c>
      <c r="CI40" s="18">
        <v>1</v>
      </c>
      <c r="CJ40" s="18" t="s">
        <v>65</v>
      </c>
    </row>
    <row r="41" spans="1:95" x14ac:dyDescent="0.2">
      <c r="A41" s="18">
        <v>96</v>
      </c>
      <c r="B41" s="17">
        <v>96</v>
      </c>
      <c r="C41" s="61">
        <v>1</v>
      </c>
      <c r="E41" s="18">
        <v>2</v>
      </c>
      <c r="F41" s="16">
        <v>1</v>
      </c>
      <c r="G41" s="16" t="s">
        <v>104</v>
      </c>
      <c r="H41" s="16">
        <v>4</v>
      </c>
      <c r="I41" s="16">
        <v>3</v>
      </c>
      <c r="J41" s="16">
        <v>2</v>
      </c>
      <c r="K41" s="16">
        <v>3</v>
      </c>
      <c r="L41" s="16">
        <v>3</v>
      </c>
      <c r="M41" s="16">
        <v>3</v>
      </c>
      <c r="N41" s="16">
        <v>3</v>
      </c>
      <c r="O41" s="16">
        <v>4</v>
      </c>
      <c r="P41" s="16">
        <v>2</v>
      </c>
      <c r="Q41" s="16">
        <v>4</v>
      </c>
      <c r="R41" s="16">
        <v>4</v>
      </c>
      <c r="S41" s="16">
        <v>4</v>
      </c>
      <c r="T41" s="16">
        <v>4</v>
      </c>
      <c r="U41" s="16">
        <v>3</v>
      </c>
      <c r="V41" s="16">
        <v>3</v>
      </c>
      <c r="W41" s="16">
        <v>3</v>
      </c>
      <c r="X41" s="16">
        <v>4</v>
      </c>
      <c r="Y41" s="16">
        <v>4</v>
      </c>
      <c r="Z41" s="16">
        <v>3</v>
      </c>
      <c r="AA41" s="16">
        <v>4</v>
      </c>
      <c r="AB41" s="16">
        <v>2</v>
      </c>
      <c r="AC41" s="16">
        <v>2</v>
      </c>
      <c r="AD41" s="16">
        <v>3</v>
      </c>
      <c r="AE41" s="16">
        <v>4</v>
      </c>
      <c r="AF41" s="16">
        <v>2</v>
      </c>
      <c r="AG41" s="16">
        <v>3</v>
      </c>
      <c r="AH41" s="16">
        <v>4</v>
      </c>
      <c r="AI41" s="16">
        <v>4</v>
      </c>
      <c r="AJ41" s="16">
        <v>4</v>
      </c>
      <c r="AK41" s="16">
        <v>3</v>
      </c>
      <c r="AL41" s="16">
        <v>4</v>
      </c>
      <c r="AM41" s="16">
        <v>4</v>
      </c>
      <c r="AN41" s="16">
        <v>3</v>
      </c>
      <c r="AO41" s="16">
        <v>4</v>
      </c>
      <c r="AP41" s="16">
        <v>2</v>
      </c>
      <c r="AQ41" s="16">
        <v>4</v>
      </c>
      <c r="AR41" s="16">
        <v>3</v>
      </c>
      <c r="AS41" s="16">
        <v>3</v>
      </c>
      <c r="AT41" s="16">
        <v>3</v>
      </c>
      <c r="AU41" s="16">
        <v>3</v>
      </c>
      <c r="AV41" s="16">
        <v>4</v>
      </c>
      <c r="AW41" s="16">
        <v>3</v>
      </c>
      <c r="AX41" s="16">
        <v>3</v>
      </c>
      <c r="AY41" s="16">
        <v>3</v>
      </c>
      <c r="AZ41" s="16">
        <v>3</v>
      </c>
      <c r="BA41" s="16">
        <v>3</v>
      </c>
      <c r="BB41" s="16">
        <v>3</v>
      </c>
      <c r="BC41" s="16">
        <v>3</v>
      </c>
      <c r="BD41" s="16">
        <v>3</v>
      </c>
      <c r="BE41" s="16">
        <v>3</v>
      </c>
      <c r="BF41" s="16">
        <v>4</v>
      </c>
      <c r="BG41" s="16">
        <v>4</v>
      </c>
      <c r="BH41" s="16">
        <v>3</v>
      </c>
      <c r="BI41" s="16">
        <v>4</v>
      </c>
      <c r="BJ41" s="16">
        <v>4</v>
      </c>
      <c r="BK41" s="16">
        <v>3</v>
      </c>
      <c r="BL41" s="16">
        <v>3</v>
      </c>
      <c r="BM41" s="16">
        <v>3</v>
      </c>
      <c r="BN41" s="16">
        <v>3</v>
      </c>
      <c r="BO41" s="16">
        <v>3</v>
      </c>
      <c r="BQ41" s="16">
        <v>1</v>
      </c>
      <c r="BR41" s="16">
        <v>2</v>
      </c>
      <c r="BS41" s="16">
        <v>3</v>
      </c>
      <c r="BT41" s="16">
        <v>4</v>
      </c>
      <c r="BU41" s="16">
        <v>5</v>
      </c>
      <c r="BV41" s="16">
        <v>1</v>
      </c>
      <c r="BW41" s="16">
        <v>2</v>
      </c>
      <c r="BX41" s="16">
        <v>5</v>
      </c>
      <c r="BY41" s="16">
        <v>5</v>
      </c>
      <c r="BZ41" s="16">
        <v>5</v>
      </c>
      <c r="CA41" s="16">
        <v>3</v>
      </c>
      <c r="CB41" s="16">
        <v>3</v>
      </c>
      <c r="CC41" s="16">
        <v>5</v>
      </c>
      <c r="CD41" s="16">
        <v>4</v>
      </c>
      <c r="CE41" s="16">
        <v>3</v>
      </c>
      <c r="CF41" s="16">
        <v>4</v>
      </c>
      <c r="CG41" s="31"/>
      <c r="CH41" s="31"/>
      <c r="CI41" s="31"/>
      <c r="CJ41" s="31"/>
    </row>
    <row r="42" spans="1:95" x14ac:dyDescent="0.2">
      <c r="A42" s="18">
        <v>97</v>
      </c>
      <c r="B42" s="17">
        <v>97</v>
      </c>
      <c r="C42" s="61">
        <v>1</v>
      </c>
      <c r="E42" s="18">
        <v>4</v>
      </c>
      <c r="F42" s="16">
        <v>1</v>
      </c>
      <c r="G42" s="16" t="s">
        <v>105</v>
      </c>
      <c r="H42" s="16">
        <v>5</v>
      </c>
      <c r="I42" s="16">
        <v>4</v>
      </c>
      <c r="J42" s="16">
        <v>5</v>
      </c>
      <c r="K42" s="16">
        <v>5</v>
      </c>
      <c r="L42" s="16">
        <v>5</v>
      </c>
      <c r="M42" s="16">
        <v>5</v>
      </c>
      <c r="N42" s="16">
        <v>2</v>
      </c>
      <c r="O42" s="16">
        <v>4</v>
      </c>
      <c r="P42" s="16">
        <v>5</v>
      </c>
      <c r="Q42" s="16">
        <v>5</v>
      </c>
      <c r="R42" s="16">
        <v>5</v>
      </c>
      <c r="S42" s="16">
        <v>5</v>
      </c>
      <c r="T42" s="16">
        <v>5</v>
      </c>
      <c r="U42" s="16">
        <v>5</v>
      </c>
      <c r="V42" s="16">
        <v>5</v>
      </c>
      <c r="W42" s="16">
        <v>5</v>
      </c>
      <c r="X42" s="16">
        <v>5</v>
      </c>
      <c r="Y42" s="16">
        <v>5</v>
      </c>
      <c r="Z42" s="16">
        <v>5</v>
      </c>
      <c r="AA42" s="16">
        <v>5</v>
      </c>
      <c r="AB42" s="16">
        <v>1</v>
      </c>
      <c r="AC42" s="16">
        <v>1</v>
      </c>
      <c r="AD42" s="16">
        <v>4</v>
      </c>
      <c r="AE42" s="16">
        <v>5</v>
      </c>
      <c r="AF42" s="16">
        <v>1</v>
      </c>
      <c r="AG42" s="16">
        <v>4</v>
      </c>
      <c r="AH42" s="16">
        <v>5</v>
      </c>
      <c r="AI42" s="16">
        <v>5</v>
      </c>
      <c r="AJ42" s="16">
        <v>5</v>
      </c>
      <c r="AK42" s="16">
        <v>5</v>
      </c>
      <c r="AL42" s="16">
        <v>5</v>
      </c>
      <c r="AM42" s="16">
        <v>4</v>
      </c>
      <c r="AN42" s="16">
        <v>3</v>
      </c>
      <c r="AO42" s="16">
        <v>5</v>
      </c>
      <c r="AP42" s="16">
        <v>5</v>
      </c>
      <c r="AQ42" s="16">
        <v>5</v>
      </c>
      <c r="AR42" s="16">
        <v>1</v>
      </c>
      <c r="AS42" s="16">
        <v>5</v>
      </c>
      <c r="AT42" s="16">
        <v>5</v>
      </c>
      <c r="AU42" s="16">
        <v>5</v>
      </c>
      <c r="AV42" s="16">
        <v>5</v>
      </c>
      <c r="AW42" s="16">
        <v>5</v>
      </c>
      <c r="AX42" s="16">
        <v>4</v>
      </c>
      <c r="AY42" s="16">
        <v>5</v>
      </c>
      <c r="AZ42" s="16">
        <v>5</v>
      </c>
      <c r="BA42" s="16">
        <v>3</v>
      </c>
      <c r="BB42" s="16">
        <v>3</v>
      </c>
      <c r="BC42" s="16">
        <v>3</v>
      </c>
      <c r="BD42" s="16">
        <v>5</v>
      </c>
      <c r="BE42" s="16">
        <v>2</v>
      </c>
      <c r="BF42" s="16">
        <v>4</v>
      </c>
      <c r="BG42" s="16">
        <v>5</v>
      </c>
      <c r="BH42" s="16">
        <v>4</v>
      </c>
      <c r="BI42" s="16">
        <v>5</v>
      </c>
      <c r="BJ42" s="16">
        <v>5</v>
      </c>
      <c r="BK42" s="16">
        <v>2</v>
      </c>
      <c r="BL42" s="16">
        <v>2</v>
      </c>
      <c r="BM42" s="16">
        <v>2</v>
      </c>
      <c r="BN42" s="16">
        <v>2</v>
      </c>
      <c r="BO42" s="16">
        <v>3</v>
      </c>
      <c r="BQ42" s="16">
        <v>3</v>
      </c>
      <c r="BR42" s="16">
        <v>2</v>
      </c>
      <c r="BS42" s="16">
        <v>1</v>
      </c>
      <c r="BT42" s="16">
        <v>5</v>
      </c>
      <c r="BU42" s="16">
        <v>4</v>
      </c>
      <c r="BV42" s="16">
        <v>4</v>
      </c>
      <c r="BW42" s="16">
        <v>4</v>
      </c>
      <c r="BX42" s="16">
        <v>4</v>
      </c>
      <c r="BY42" s="16">
        <v>5</v>
      </c>
      <c r="BZ42" s="16">
        <v>5</v>
      </c>
      <c r="CA42" s="16">
        <v>3</v>
      </c>
      <c r="CB42" s="16">
        <v>3</v>
      </c>
      <c r="CC42" s="16">
        <v>5</v>
      </c>
      <c r="CD42" s="16">
        <v>5</v>
      </c>
      <c r="CE42" s="16">
        <v>5</v>
      </c>
      <c r="CF42" s="16">
        <v>5</v>
      </c>
      <c r="CG42" s="18">
        <v>3</v>
      </c>
      <c r="CH42" s="18">
        <v>3</v>
      </c>
      <c r="CI42" s="18">
        <v>2</v>
      </c>
      <c r="CJ42" s="18" t="s">
        <v>65</v>
      </c>
      <c r="CK42" s="43">
        <v>2</v>
      </c>
      <c r="CL42" s="44" t="s">
        <v>615</v>
      </c>
      <c r="CM42" s="44">
        <v>2</v>
      </c>
      <c r="CN42" s="44">
        <v>2</v>
      </c>
      <c r="CO42" s="44">
        <v>2</v>
      </c>
      <c r="CP42" s="44">
        <v>2</v>
      </c>
      <c r="CQ42" s="44">
        <v>1</v>
      </c>
    </row>
    <row r="43" spans="1:95" x14ac:dyDescent="0.2">
      <c r="A43" s="18">
        <v>103</v>
      </c>
      <c r="B43" s="17">
        <v>103</v>
      </c>
      <c r="C43" s="61">
        <v>5</v>
      </c>
      <c r="D43" s="16" t="s">
        <v>334</v>
      </c>
      <c r="E43" s="18">
        <v>2</v>
      </c>
      <c r="F43" s="16">
        <v>2</v>
      </c>
      <c r="H43" s="16">
        <v>4</v>
      </c>
      <c r="I43" s="16">
        <v>3</v>
      </c>
      <c r="J43" s="16">
        <v>5</v>
      </c>
      <c r="K43" s="16">
        <v>5</v>
      </c>
      <c r="L43" s="16">
        <v>5</v>
      </c>
      <c r="M43" s="16">
        <v>5</v>
      </c>
      <c r="N43" s="16">
        <v>2</v>
      </c>
      <c r="O43" s="16">
        <v>2</v>
      </c>
      <c r="P43" s="16">
        <v>1</v>
      </c>
      <c r="Q43" s="16">
        <v>4</v>
      </c>
      <c r="R43" s="16">
        <v>5</v>
      </c>
      <c r="S43" s="16">
        <v>5</v>
      </c>
      <c r="T43" s="16">
        <v>2</v>
      </c>
      <c r="U43" s="16">
        <v>4</v>
      </c>
      <c r="V43" s="16">
        <v>1</v>
      </c>
      <c r="W43" s="16">
        <v>5</v>
      </c>
      <c r="X43" s="16">
        <v>4</v>
      </c>
      <c r="Y43" s="16">
        <v>5</v>
      </c>
      <c r="Z43" s="16">
        <v>5</v>
      </c>
      <c r="AA43" s="16">
        <v>5</v>
      </c>
      <c r="AB43" s="16">
        <v>2</v>
      </c>
      <c r="AC43" s="16">
        <v>2</v>
      </c>
      <c r="AD43" s="16">
        <v>5</v>
      </c>
      <c r="AE43" s="16">
        <v>4</v>
      </c>
      <c r="AF43" s="16">
        <v>2</v>
      </c>
      <c r="AG43" s="16">
        <v>4</v>
      </c>
      <c r="AH43" s="16">
        <v>4</v>
      </c>
      <c r="AI43" s="16">
        <v>2</v>
      </c>
      <c r="AJ43" s="16">
        <v>4</v>
      </c>
      <c r="AK43" s="16">
        <v>2</v>
      </c>
      <c r="AL43" s="16">
        <v>4</v>
      </c>
      <c r="AM43" s="16">
        <v>2</v>
      </c>
      <c r="AN43" s="16">
        <v>4</v>
      </c>
      <c r="AO43" s="16">
        <v>5</v>
      </c>
      <c r="AP43" s="16">
        <v>4</v>
      </c>
      <c r="AQ43" s="16">
        <v>2</v>
      </c>
      <c r="AR43" s="16">
        <v>4</v>
      </c>
      <c r="AS43" s="16">
        <v>2</v>
      </c>
      <c r="AT43" s="16">
        <v>4</v>
      </c>
      <c r="AU43" s="16">
        <v>4</v>
      </c>
      <c r="AV43" s="16">
        <v>4</v>
      </c>
      <c r="AW43" s="16">
        <v>4</v>
      </c>
      <c r="AX43" s="16">
        <v>4</v>
      </c>
      <c r="AY43" s="16">
        <v>4</v>
      </c>
      <c r="AZ43" s="16">
        <v>4</v>
      </c>
      <c r="BA43" s="16">
        <v>4</v>
      </c>
      <c r="BB43" s="16">
        <v>4</v>
      </c>
      <c r="BC43" s="16">
        <v>4</v>
      </c>
      <c r="BD43" s="16">
        <v>4</v>
      </c>
      <c r="BE43" s="16">
        <v>4</v>
      </c>
      <c r="BF43" s="16">
        <v>4</v>
      </c>
      <c r="BG43" s="16">
        <v>4</v>
      </c>
      <c r="BH43" s="16">
        <v>4</v>
      </c>
      <c r="BI43" s="16">
        <v>4</v>
      </c>
      <c r="BJ43" s="16">
        <v>4</v>
      </c>
      <c r="BK43" s="16">
        <v>1</v>
      </c>
      <c r="BL43" s="16">
        <v>1</v>
      </c>
      <c r="BM43" s="16">
        <v>1</v>
      </c>
      <c r="BN43" s="16">
        <v>1</v>
      </c>
      <c r="BO43" s="16">
        <v>1</v>
      </c>
      <c r="BQ43" s="16">
        <v>1</v>
      </c>
      <c r="BR43" s="16">
        <v>3</v>
      </c>
      <c r="BS43" s="16">
        <v>2</v>
      </c>
      <c r="BT43" s="16">
        <v>5</v>
      </c>
      <c r="BU43" s="16">
        <v>4</v>
      </c>
      <c r="BV43" s="16">
        <v>3</v>
      </c>
      <c r="BW43" s="16">
        <v>2</v>
      </c>
      <c r="BX43" s="16">
        <v>5</v>
      </c>
      <c r="BY43" s="16">
        <v>5</v>
      </c>
      <c r="BZ43" s="16">
        <v>5</v>
      </c>
      <c r="CA43" s="16">
        <v>5</v>
      </c>
      <c r="CB43" s="16">
        <v>2</v>
      </c>
      <c r="CC43" s="16">
        <v>2</v>
      </c>
      <c r="CD43" s="16">
        <v>2</v>
      </c>
      <c r="CE43" s="16">
        <v>2</v>
      </c>
      <c r="CF43" s="16">
        <v>2</v>
      </c>
      <c r="CG43" s="31"/>
      <c r="CH43" s="31"/>
      <c r="CI43" s="31"/>
      <c r="CJ43" s="31"/>
    </row>
    <row r="44" spans="1:95" x14ac:dyDescent="0.2">
      <c r="A44" s="18">
        <v>104</v>
      </c>
      <c r="B44" s="17">
        <v>104</v>
      </c>
      <c r="C44" s="61">
        <v>5</v>
      </c>
      <c r="D44" s="16" t="s">
        <v>333</v>
      </c>
      <c r="E44" s="18">
        <v>4</v>
      </c>
      <c r="F44" s="16">
        <v>2</v>
      </c>
      <c r="H44" s="16">
        <v>5</v>
      </c>
      <c r="I44" s="16">
        <v>4</v>
      </c>
      <c r="J44" s="16">
        <v>5</v>
      </c>
      <c r="K44" s="16">
        <v>3</v>
      </c>
      <c r="L44" s="16">
        <v>5</v>
      </c>
      <c r="M44" s="16">
        <v>4</v>
      </c>
      <c r="N44" s="16">
        <v>3</v>
      </c>
      <c r="O44" s="16">
        <v>3</v>
      </c>
      <c r="P44" s="16">
        <v>3</v>
      </c>
      <c r="Q44" s="16">
        <v>4</v>
      </c>
      <c r="R44" s="16">
        <v>5</v>
      </c>
      <c r="S44" s="16">
        <v>5</v>
      </c>
      <c r="T44" s="16">
        <v>4</v>
      </c>
      <c r="U44" s="16">
        <v>3</v>
      </c>
      <c r="V44" s="16">
        <v>4</v>
      </c>
      <c r="W44" s="16">
        <v>3</v>
      </c>
      <c r="X44" s="16">
        <v>4</v>
      </c>
      <c r="Y44" s="16">
        <v>4</v>
      </c>
      <c r="Z44" s="16">
        <v>4</v>
      </c>
      <c r="AA44" s="16">
        <v>5</v>
      </c>
      <c r="AB44" s="16">
        <v>3</v>
      </c>
      <c r="AC44" s="16">
        <v>4</v>
      </c>
      <c r="AD44" s="16">
        <v>4</v>
      </c>
      <c r="AE44" s="16">
        <v>4</v>
      </c>
      <c r="AF44" s="16">
        <v>3</v>
      </c>
      <c r="AG44" s="16">
        <v>3</v>
      </c>
      <c r="AH44" s="16">
        <v>5</v>
      </c>
      <c r="AI44" s="16">
        <v>5</v>
      </c>
      <c r="AJ44" s="16">
        <v>4</v>
      </c>
      <c r="AK44" s="16">
        <v>3</v>
      </c>
      <c r="AL44" s="16">
        <v>3</v>
      </c>
      <c r="AM44" s="16">
        <v>3</v>
      </c>
      <c r="AN44" s="16">
        <v>3</v>
      </c>
      <c r="AO44" s="16">
        <v>5</v>
      </c>
      <c r="AP44" s="16">
        <v>4</v>
      </c>
      <c r="AQ44" s="16">
        <v>4</v>
      </c>
      <c r="AR44" s="16">
        <v>3</v>
      </c>
      <c r="AS44" s="16">
        <v>4</v>
      </c>
      <c r="AT44" s="16">
        <v>3</v>
      </c>
      <c r="AU44" s="16">
        <v>3</v>
      </c>
      <c r="AV44" s="16">
        <v>5</v>
      </c>
      <c r="AW44" s="16">
        <v>4</v>
      </c>
      <c r="AX44" s="16">
        <v>4</v>
      </c>
      <c r="AY44" s="16">
        <v>5</v>
      </c>
      <c r="AZ44" s="16">
        <v>5</v>
      </c>
      <c r="BA44" s="16">
        <v>3</v>
      </c>
      <c r="BB44" s="16">
        <v>2</v>
      </c>
      <c r="BC44" s="16">
        <v>2</v>
      </c>
      <c r="BD44" s="16">
        <v>5</v>
      </c>
      <c r="BE44" s="16">
        <v>3</v>
      </c>
      <c r="BF44" s="16">
        <v>5</v>
      </c>
      <c r="BG44" s="16">
        <v>5</v>
      </c>
      <c r="BH44" s="16">
        <v>4</v>
      </c>
      <c r="BI44" s="16">
        <v>5</v>
      </c>
      <c r="BJ44" s="16">
        <v>5</v>
      </c>
      <c r="BK44" s="16">
        <v>3</v>
      </c>
      <c r="BL44" s="16">
        <v>3</v>
      </c>
      <c r="BM44" s="16">
        <v>2</v>
      </c>
      <c r="BN44" s="16">
        <v>3</v>
      </c>
      <c r="BO44" s="16">
        <v>4</v>
      </c>
      <c r="BQ44" s="16">
        <v>3</v>
      </c>
      <c r="BR44" s="16">
        <v>1</v>
      </c>
      <c r="BS44" s="16">
        <v>2</v>
      </c>
      <c r="BT44" s="16">
        <v>5</v>
      </c>
      <c r="BU44" s="16">
        <v>4</v>
      </c>
      <c r="BV44" s="16">
        <v>3</v>
      </c>
      <c r="BW44" s="16">
        <v>3</v>
      </c>
      <c r="BX44" s="16">
        <v>4</v>
      </c>
      <c r="BY44" s="16">
        <v>4</v>
      </c>
      <c r="BZ44" s="16">
        <v>4</v>
      </c>
      <c r="CA44" s="16">
        <v>2</v>
      </c>
      <c r="CB44" s="16">
        <v>2</v>
      </c>
      <c r="CC44" s="16">
        <v>4</v>
      </c>
      <c r="CD44" s="16">
        <v>3</v>
      </c>
      <c r="CE44" s="16">
        <v>5</v>
      </c>
      <c r="CF44" s="16">
        <v>4</v>
      </c>
      <c r="CG44" s="18">
        <v>5</v>
      </c>
      <c r="CH44" s="18">
        <v>5</v>
      </c>
      <c r="CI44" s="18">
        <v>1</v>
      </c>
      <c r="CJ44" s="18" t="s">
        <v>106</v>
      </c>
      <c r="CK44" s="43">
        <v>2</v>
      </c>
      <c r="CL44" s="44" t="s">
        <v>680</v>
      </c>
      <c r="CM44" s="44">
        <v>2</v>
      </c>
      <c r="CN44" s="44">
        <v>2</v>
      </c>
      <c r="CO44" s="44">
        <v>2</v>
      </c>
      <c r="CP44" s="44">
        <v>2</v>
      </c>
      <c r="CQ44" s="44">
        <v>1</v>
      </c>
    </row>
    <row r="45" spans="1:95" x14ac:dyDescent="0.2">
      <c r="A45" s="18">
        <v>107</v>
      </c>
      <c r="B45" s="17">
        <v>107</v>
      </c>
      <c r="C45" s="61">
        <v>3</v>
      </c>
      <c r="E45" s="18"/>
      <c r="F45" s="16">
        <v>2</v>
      </c>
      <c r="H45" s="16">
        <v>4</v>
      </c>
      <c r="I45" s="16">
        <v>3</v>
      </c>
      <c r="J45" s="16">
        <v>2</v>
      </c>
      <c r="K45" s="16">
        <v>4</v>
      </c>
      <c r="L45" s="16">
        <v>3</v>
      </c>
      <c r="M45" s="16">
        <v>2</v>
      </c>
      <c r="N45" s="16">
        <v>4</v>
      </c>
      <c r="O45" s="16">
        <v>3</v>
      </c>
      <c r="P45" s="16">
        <v>4</v>
      </c>
      <c r="Q45" s="16">
        <v>4</v>
      </c>
      <c r="R45" s="16">
        <v>4</v>
      </c>
      <c r="S45" s="16">
        <v>4</v>
      </c>
      <c r="T45" s="16">
        <v>4</v>
      </c>
      <c r="U45" s="16">
        <v>3</v>
      </c>
      <c r="V45" s="16">
        <v>4</v>
      </c>
      <c r="W45" s="16">
        <v>3</v>
      </c>
      <c r="X45" s="16">
        <v>4</v>
      </c>
      <c r="Y45" s="16">
        <v>4</v>
      </c>
      <c r="Z45" s="16">
        <v>3</v>
      </c>
      <c r="AA45" s="16">
        <v>4</v>
      </c>
      <c r="AB45" s="16">
        <v>3</v>
      </c>
      <c r="AC45" s="16">
        <v>2</v>
      </c>
      <c r="AD45" s="16">
        <v>3</v>
      </c>
      <c r="AE45" s="16">
        <v>4</v>
      </c>
      <c r="AF45" s="16">
        <v>4</v>
      </c>
      <c r="AG45" s="16">
        <v>3</v>
      </c>
      <c r="AH45" s="16">
        <v>4</v>
      </c>
      <c r="AI45" s="16">
        <v>3</v>
      </c>
      <c r="AJ45" s="16">
        <v>3</v>
      </c>
      <c r="AK45" s="16">
        <v>3</v>
      </c>
      <c r="AL45" s="16">
        <v>4</v>
      </c>
      <c r="AM45" s="16">
        <v>3</v>
      </c>
      <c r="AN45" s="16">
        <v>3</v>
      </c>
      <c r="AO45" s="16">
        <v>4</v>
      </c>
      <c r="AP45" s="16">
        <v>3</v>
      </c>
      <c r="AQ45" s="16">
        <v>4</v>
      </c>
      <c r="AR45" s="16">
        <v>3</v>
      </c>
      <c r="AS45" s="16">
        <v>3</v>
      </c>
      <c r="AT45" s="16">
        <v>3</v>
      </c>
      <c r="AU45" s="16">
        <v>3</v>
      </c>
      <c r="AV45" s="16">
        <v>4</v>
      </c>
      <c r="AW45" s="16">
        <v>4</v>
      </c>
      <c r="AX45" s="16">
        <v>4</v>
      </c>
      <c r="AY45" s="16">
        <v>4</v>
      </c>
      <c r="AZ45" s="16">
        <v>4</v>
      </c>
      <c r="BA45" s="16">
        <v>3</v>
      </c>
      <c r="BB45" s="16">
        <v>3</v>
      </c>
      <c r="BC45" s="16">
        <v>3</v>
      </c>
      <c r="BD45" s="16">
        <v>3</v>
      </c>
      <c r="BE45" s="16">
        <v>4</v>
      </c>
      <c r="BF45" s="16">
        <v>4</v>
      </c>
      <c r="BG45" s="16">
        <v>4</v>
      </c>
      <c r="BH45" s="16">
        <v>3</v>
      </c>
      <c r="BI45" s="16">
        <v>4</v>
      </c>
      <c r="BJ45" s="16">
        <v>4</v>
      </c>
      <c r="BK45" s="16">
        <v>3</v>
      </c>
      <c r="BL45" s="16">
        <v>3</v>
      </c>
      <c r="BM45" s="16">
        <v>3</v>
      </c>
      <c r="BN45" s="16">
        <v>3</v>
      </c>
      <c r="BO45" s="16">
        <v>3</v>
      </c>
      <c r="BQ45" s="16">
        <v>3</v>
      </c>
      <c r="BR45" s="16">
        <v>1</v>
      </c>
      <c r="BS45" s="16">
        <v>2</v>
      </c>
      <c r="BT45" s="16">
        <v>4</v>
      </c>
      <c r="BU45" s="16">
        <v>5</v>
      </c>
      <c r="BV45" s="16">
        <v>1</v>
      </c>
      <c r="BW45" s="16">
        <v>3</v>
      </c>
      <c r="BX45" s="16">
        <v>3</v>
      </c>
      <c r="BY45" s="16">
        <v>4</v>
      </c>
      <c r="BZ45" s="16">
        <v>4</v>
      </c>
      <c r="CA45" s="16">
        <v>3</v>
      </c>
      <c r="CB45" s="16">
        <v>3</v>
      </c>
      <c r="CC45" s="16">
        <v>4</v>
      </c>
      <c r="CD45" s="16">
        <v>3</v>
      </c>
      <c r="CE45" s="16">
        <v>4</v>
      </c>
      <c r="CF45" s="16">
        <v>3</v>
      </c>
      <c r="CG45" s="31"/>
      <c r="CH45" s="31"/>
      <c r="CI45" s="31"/>
      <c r="CJ45" s="31"/>
    </row>
    <row r="46" spans="1:95" x14ac:dyDescent="0.2">
      <c r="A46" s="18">
        <v>111</v>
      </c>
      <c r="B46" s="17">
        <v>111</v>
      </c>
      <c r="C46" s="61">
        <v>2</v>
      </c>
      <c r="E46" s="18">
        <v>4</v>
      </c>
      <c r="F46" s="16">
        <v>2</v>
      </c>
      <c r="H46" s="16">
        <v>4</v>
      </c>
      <c r="I46" s="16">
        <v>4</v>
      </c>
      <c r="J46" s="16">
        <v>4</v>
      </c>
      <c r="K46" s="16">
        <v>3</v>
      </c>
      <c r="L46" s="16">
        <v>5</v>
      </c>
      <c r="M46" s="16">
        <v>3</v>
      </c>
      <c r="N46" s="16">
        <v>5</v>
      </c>
      <c r="O46" s="16">
        <v>4</v>
      </c>
      <c r="P46" s="16">
        <v>1</v>
      </c>
      <c r="Q46" s="16">
        <v>4</v>
      </c>
      <c r="R46" s="16">
        <v>5</v>
      </c>
      <c r="S46" s="16">
        <v>4</v>
      </c>
      <c r="T46" s="16">
        <v>5</v>
      </c>
      <c r="U46" s="16">
        <v>4</v>
      </c>
      <c r="V46" s="16">
        <v>4</v>
      </c>
      <c r="W46" s="16">
        <v>3</v>
      </c>
      <c r="X46" s="16">
        <v>4</v>
      </c>
      <c r="Y46" s="16">
        <v>4</v>
      </c>
      <c r="Z46" s="16">
        <v>3</v>
      </c>
      <c r="AA46" s="16">
        <v>5</v>
      </c>
      <c r="AB46" s="16">
        <v>4</v>
      </c>
      <c r="AC46" s="16">
        <v>4</v>
      </c>
      <c r="AD46" s="16">
        <v>3</v>
      </c>
      <c r="AE46" s="16">
        <v>4</v>
      </c>
      <c r="AF46" s="16">
        <v>4</v>
      </c>
      <c r="AG46" s="16">
        <v>3</v>
      </c>
      <c r="AH46" s="16">
        <v>4</v>
      </c>
      <c r="AI46" s="16">
        <v>4</v>
      </c>
      <c r="AJ46" s="16">
        <v>4</v>
      </c>
      <c r="AK46" s="16">
        <v>4</v>
      </c>
      <c r="AL46" s="16">
        <v>4</v>
      </c>
      <c r="AM46" s="16">
        <v>4</v>
      </c>
      <c r="AN46" s="16">
        <v>3</v>
      </c>
      <c r="AO46" s="16">
        <v>4</v>
      </c>
      <c r="AP46" s="16">
        <v>3</v>
      </c>
      <c r="AQ46" s="16">
        <v>3</v>
      </c>
      <c r="AR46" s="16">
        <v>4</v>
      </c>
      <c r="AS46" s="16">
        <v>3</v>
      </c>
      <c r="AT46" s="16">
        <v>2</v>
      </c>
      <c r="AU46" s="16">
        <v>2</v>
      </c>
      <c r="AV46" s="16">
        <v>5</v>
      </c>
      <c r="AW46" s="16">
        <v>5</v>
      </c>
      <c r="AX46" s="16">
        <v>5</v>
      </c>
      <c r="AY46" s="16">
        <v>4</v>
      </c>
      <c r="AZ46" s="16">
        <v>3</v>
      </c>
      <c r="BA46" s="16">
        <v>3</v>
      </c>
      <c r="BB46" s="16">
        <v>4</v>
      </c>
      <c r="BC46" s="16">
        <v>4</v>
      </c>
      <c r="BD46" s="16">
        <v>1</v>
      </c>
      <c r="BE46" s="16">
        <v>3</v>
      </c>
      <c r="BF46" s="16">
        <v>4</v>
      </c>
      <c r="BG46" s="16">
        <v>3</v>
      </c>
      <c r="BH46" s="16">
        <v>3</v>
      </c>
      <c r="BI46" s="16">
        <v>4</v>
      </c>
      <c r="BJ46" s="16">
        <v>5</v>
      </c>
      <c r="BK46" s="16">
        <v>5</v>
      </c>
      <c r="BL46" s="16">
        <v>3</v>
      </c>
      <c r="BM46" s="16">
        <v>3</v>
      </c>
      <c r="BN46" s="16">
        <v>3</v>
      </c>
      <c r="BO46" s="16">
        <v>5</v>
      </c>
      <c r="BQ46" s="16">
        <v>1</v>
      </c>
      <c r="BR46" s="16">
        <v>2</v>
      </c>
      <c r="BS46" s="16">
        <v>3</v>
      </c>
      <c r="BT46" s="16">
        <v>4</v>
      </c>
      <c r="BU46" s="16">
        <v>5</v>
      </c>
      <c r="BV46" s="16">
        <v>1</v>
      </c>
      <c r="BW46" s="16">
        <v>2</v>
      </c>
      <c r="BX46" s="16">
        <v>1</v>
      </c>
      <c r="BY46" s="16">
        <v>2</v>
      </c>
      <c r="BZ46" s="16">
        <v>2</v>
      </c>
      <c r="CA46" s="16">
        <v>3</v>
      </c>
      <c r="CB46" s="16">
        <v>3</v>
      </c>
      <c r="CC46" s="16">
        <v>3</v>
      </c>
      <c r="CD46" s="16">
        <v>3</v>
      </c>
      <c r="CE46" s="16">
        <v>5</v>
      </c>
      <c r="CF46" s="16">
        <v>5</v>
      </c>
      <c r="CG46" s="31"/>
      <c r="CH46" s="31"/>
      <c r="CI46" s="31"/>
      <c r="CJ46" s="31"/>
      <c r="CK46" s="43"/>
      <c r="CL46" s="44"/>
      <c r="CM46" s="44"/>
      <c r="CN46" s="44"/>
      <c r="CO46" s="44"/>
      <c r="CP46" s="44"/>
      <c r="CQ46" s="44"/>
    </row>
    <row r="47" spans="1:95" x14ac:dyDescent="0.2">
      <c r="A47" s="18">
        <v>112</v>
      </c>
      <c r="B47" s="17">
        <v>112</v>
      </c>
      <c r="C47" s="61">
        <v>1</v>
      </c>
      <c r="E47" s="18">
        <v>1</v>
      </c>
      <c r="F47" s="16">
        <v>2</v>
      </c>
      <c r="H47" s="16">
        <v>4</v>
      </c>
      <c r="I47" s="16">
        <v>3</v>
      </c>
      <c r="J47" s="16">
        <v>1</v>
      </c>
      <c r="K47" s="16">
        <v>5</v>
      </c>
      <c r="L47" s="16">
        <v>3</v>
      </c>
      <c r="M47" s="16">
        <v>4</v>
      </c>
      <c r="N47" s="16">
        <v>3</v>
      </c>
      <c r="O47" s="16">
        <v>3</v>
      </c>
      <c r="P47" s="16">
        <v>4</v>
      </c>
      <c r="Q47" s="16">
        <v>4</v>
      </c>
      <c r="R47" s="16">
        <v>4</v>
      </c>
      <c r="S47" s="16">
        <v>4</v>
      </c>
      <c r="T47" s="16">
        <v>3</v>
      </c>
      <c r="U47" s="16">
        <v>3</v>
      </c>
      <c r="V47" s="16">
        <v>3</v>
      </c>
      <c r="W47" s="16">
        <v>3</v>
      </c>
      <c r="X47" s="16">
        <v>4</v>
      </c>
      <c r="Y47" s="16">
        <v>4</v>
      </c>
      <c r="Z47" s="16">
        <v>3</v>
      </c>
      <c r="AA47" s="16">
        <v>4</v>
      </c>
      <c r="AB47" s="16">
        <v>3</v>
      </c>
      <c r="AC47" s="16">
        <v>4</v>
      </c>
      <c r="AD47" s="16">
        <v>3</v>
      </c>
      <c r="AE47" s="16">
        <v>4</v>
      </c>
      <c r="AF47" s="16">
        <v>3</v>
      </c>
      <c r="AG47" s="16">
        <v>3</v>
      </c>
      <c r="AH47" s="16">
        <v>4</v>
      </c>
      <c r="AI47" s="16">
        <v>4</v>
      </c>
      <c r="AJ47" s="16">
        <v>4</v>
      </c>
      <c r="AK47" s="16">
        <v>4</v>
      </c>
      <c r="AL47" s="16">
        <v>4</v>
      </c>
      <c r="AM47" s="16">
        <v>3</v>
      </c>
      <c r="AN47" s="16">
        <v>3</v>
      </c>
      <c r="AO47" s="16">
        <v>4</v>
      </c>
      <c r="AP47" s="16">
        <v>3</v>
      </c>
      <c r="AQ47" s="16">
        <v>4</v>
      </c>
      <c r="AR47" s="16">
        <v>4</v>
      </c>
      <c r="AS47" s="16">
        <v>4</v>
      </c>
      <c r="AT47" s="16">
        <v>3</v>
      </c>
      <c r="AU47" s="16">
        <v>3</v>
      </c>
      <c r="AV47" s="16">
        <v>4</v>
      </c>
      <c r="AW47" s="16">
        <v>3</v>
      </c>
      <c r="AX47" s="16">
        <v>4</v>
      </c>
      <c r="AY47" s="16">
        <v>4</v>
      </c>
      <c r="AZ47" s="16">
        <v>4</v>
      </c>
      <c r="BA47" s="16">
        <v>4</v>
      </c>
      <c r="BB47" s="16">
        <v>4</v>
      </c>
      <c r="BC47" s="16">
        <v>4</v>
      </c>
      <c r="BD47" s="16">
        <v>4</v>
      </c>
      <c r="BE47" s="16">
        <v>4</v>
      </c>
      <c r="BF47" s="16">
        <v>4</v>
      </c>
      <c r="BG47" s="16">
        <v>4</v>
      </c>
      <c r="BH47" s="16">
        <v>3</v>
      </c>
      <c r="BI47" s="16">
        <v>4</v>
      </c>
      <c r="BJ47" s="16">
        <v>4</v>
      </c>
      <c r="BK47" s="16">
        <v>3</v>
      </c>
      <c r="BL47" s="16">
        <v>3</v>
      </c>
      <c r="BM47" s="16">
        <v>3</v>
      </c>
      <c r="BN47" s="16">
        <v>3</v>
      </c>
      <c r="BO47" s="16">
        <v>3</v>
      </c>
      <c r="BQ47" s="16">
        <v>4</v>
      </c>
      <c r="BR47" s="16">
        <v>1</v>
      </c>
      <c r="BS47" s="16">
        <v>2</v>
      </c>
      <c r="BT47" s="16">
        <v>3</v>
      </c>
      <c r="BU47" s="16">
        <v>5</v>
      </c>
      <c r="BV47" s="16">
        <v>2</v>
      </c>
      <c r="BW47" s="16">
        <v>2</v>
      </c>
      <c r="BX47" s="16">
        <v>3</v>
      </c>
      <c r="BY47" s="16">
        <v>3</v>
      </c>
      <c r="BZ47" s="16">
        <v>4</v>
      </c>
      <c r="CA47" s="16">
        <v>3</v>
      </c>
      <c r="CB47" s="16">
        <v>3</v>
      </c>
      <c r="CC47" s="16">
        <v>3</v>
      </c>
      <c r="CD47" s="16">
        <v>3</v>
      </c>
      <c r="CE47" s="16">
        <v>4</v>
      </c>
      <c r="CF47" s="16">
        <v>3</v>
      </c>
      <c r="CG47" s="18">
        <v>5</v>
      </c>
      <c r="CH47" s="18">
        <v>4</v>
      </c>
      <c r="CI47" s="18">
        <v>1</v>
      </c>
      <c r="CJ47" s="18" t="s">
        <v>65</v>
      </c>
    </row>
    <row r="48" spans="1:95" x14ac:dyDescent="0.2">
      <c r="A48" s="18">
        <v>114</v>
      </c>
      <c r="B48" s="17">
        <v>114</v>
      </c>
      <c r="C48" s="61">
        <v>1</v>
      </c>
      <c r="E48" s="18">
        <v>4</v>
      </c>
      <c r="F48" s="16">
        <v>2</v>
      </c>
      <c r="H48" s="16">
        <v>3</v>
      </c>
      <c r="I48" s="16">
        <v>3</v>
      </c>
      <c r="J48" s="16">
        <v>3</v>
      </c>
      <c r="K48" s="16">
        <v>5</v>
      </c>
      <c r="L48" s="16">
        <v>4</v>
      </c>
      <c r="M48" s="16">
        <v>3</v>
      </c>
      <c r="N48" s="16">
        <v>3</v>
      </c>
      <c r="O48" s="16">
        <v>3</v>
      </c>
      <c r="P48" s="16">
        <v>3</v>
      </c>
      <c r="Q48" s="16">
        <v>3</v>
      </c>
      <c r="R48" s="16">
        <v>5</v>
      </c>
      <c r="S48" s="16">
        <v>5</v>
      </c>
      <c r="T48" s="16">
        <v>5</v>
      </c>
      <c r="U48" s="16">
        <v>3</v>
      </c>
      <c r="V48" s="16">
        <v>5</v>
      </c>
      <c r="W48" s="16">
        <v>3</v>
      </c>
      <c r="X48" s="16">
        <v>4</v>
      </c>
      <c r="Y48" s="16">
        <v>4</v>
      </c>
      <c r="Z48" s="16">
        <v>3</v>
      </c>
      <c r="AA48" s="16">
        <v>5</v>
      </c>
      <c r="AB48" s="16">
        <v>3</v>
      </c>
      <c r="AC48" s="16">
        <v>3</v>
      </c>
      <c r="AD48" s="16">
        <v>3</v>
      </c>
      <c r="AE48" s="16">
        <v>3</v>
      </c>
      <c r="AF48" s="16">
        <v>3</v>
      </c>
      <c r="AG48" s="16">
        <v>4</v>
      </c>
      <c r="AH48" s="16">
        <v>5</v>
      </c>
      <c r="AI48" s="16">
        <v>5</v>
      </c>
      <c r="AJ48" s="16">
        <v>3</v>
      </c>
      <c r="AK48" s="16">
        <v>3</v>
      </c>
      <c r="AL48" s="16">
        <v>3</v>
      </c>
      <c r="AM48" s="16">
        <v>5</v>
      </c>
      <c r="AN48" s="16">
        <v>4</v>
      </c>
      <c r="AO48" s="16">
        <v>4</v>
      </c>
      <c r="AP48" s="16">
        <v>3</v>
      </c>
      <c r="AQ48" s="16">
        <v>5</v>
      </c>
      <c r="AR48" s="16">
        <v>3</v>
      </c>
      <c r="AS48" s="16">
        <v>5</v>
      </c>
      <c r="AT48" s="16">
        <v>3</v>
      </c>
      <c r="AU48" s="16">
        <v>3</v>
      </c>
      <c r="AV48" s="16">
        <v>3</v>
      </c>
      <c r="AW48" s="16">
        <v>5</v>
      </c>
      <c r="AX48" s="16">
        <v>3</v>
      </c>
      <c r="AY48" s="16">
        <v>3</v>
      </c>
      <c r="AZ48" s="16">
        <v>3</v>
      </c>
      <c r="BA48" s="16">
        <v>3</v>
      </c>
      <c r="BB48" s="16">
        <v>3</v>
      </c>
      <c r="BC48" s="16">
        <v>3</v>
      </c>
      <c r="BD48" s="16">
        <v>3</v>
      </c>
      <c r="BE48" s="16">
        <v>5</v>
      </c>
      <c r="BF48" s="16">
        <v>5</v>
      </c>
      <c r="BG48" s="16">
        <v>5</v>
      </c>
      <c r="BH48" s="16">
        <v>5</v>
      </c>
      <c r="BI48" s="16">
        <v>5</v>
      </c>
      <c r="BJ48" s="16">
        <v>5</v>
      </c>
      <c r="BK48" s="16">
        <v>3</v>
      </c>
      <c r="BL48" s="16">
        <v>3</v>
      </c>
      <c r="BM48" s="16">
        <v>3</v>
      </c>
      <c r="BN48" s="16">
        <v>3</v>
      </c>
      <c r="BO48" s="16">
        <v>5</v>
      </c>
      <c r="BQ48" s="16">
        <v>2</v>
      </c>
      <c r="BR48" s="16">
        <v>1</v>
      </c>
      <c r="BS48" s="16">
        <v>3</v>
      </c>
      <c r="BT48" s="16">
        <v>5</v>
      </c>
      <c r="BU48" s="16">
        <v>4</v>
      </c>
      <c r="BV48" s="16">
        <v>1</v>
      </c>
      <c r="BW48" s="16">
        <v>1</v>
      </c>
      <c r="BX48" s="16">
        <v>3</v>
      </c>
      <c r="BY48" s="16">
        <v>5</v>
      </c>
      <c r="BZ48" s="16">
        <v>5</v>
      </c>
      <c r="CA48" s="16">
        <v>5</v>
      </c>
      <c r="CB48" s="16">
        <v>3</v>
      </c>
      <c r="CC48" s="16">
        <v>5</v>
      </c>
      <c r="CD48" s="16">
        <v>3</v>
      </c>
      <c r="CE48" s="16">
        <v>5</v>
      </c>
      <c r="CF48" s="16">
        <v>4</v>
      </c>
      <c r="CG48" s="18">
        <v>3</v>
      </c>
      <c r="CH48" s="18">
        <v>1</v>
      </c>
      <c r="CI48" s="18">
        <v>1</v>
      </c>
      <c r="CJ48" s="18" t="s">
        <v>65</v>
      </c>
      <c r="CK48" s="43">
        <v>2</v>
      </c>
      <c r="CL48" s="44" t="s">
        <v>691</v>
      </c>
      <c r="CM48" s="44">
        <v>2</v>
      </c>
      <c r="CN48" s="44">
        <v>1</v>
      </c>
      <c r="CO48" s="44">
        <v>2</v>
      </c>
      <c r="CP48" s="44">
        <v>2</v>
      </c>
      <c r="CQ48" s="44">
        <v>2</v>
      </c>
    </row>
    <row r="49" spans="1:95" x14ac:dyDescent="0.2">
      <c r="A49" s="18">
        <v>115</v>
      </c>
      <c r="B49" s="17">
        <v>115</v>
      </c>
      <c r="C49" s="61">
        <v>1</v>
      </c>
      <c r="E49" s="18">
        <v>4</v>
      </c>
      <c r="F49" s="16">
        <v>1</v>
      </c>
      <c r="G49" s="16" t="s">
        <v>107</v>
      </c>
      <c r="H49" s="16">
        <v>4</v>
      </c>
      <c r="I49" s="16">
        <v>3</v>
      </c>
      <c r="J49" s="16">
        <v>5</v>
      </c>
      <c r="K49" s="16">
        <v>4</v>
      </c>
      <c r="L49" s="16">
        <v>3</v>
      </c>
      <c r="M49" s="16">
        <v>4</v>
      </c>
      <c r="N49" s="16">
        <v>2</v>
      </c>
      <c r="O49" s="16">
        <v>2</v>
      </c>
      <c r="P49" s="16">
        <v>5</v>
      </c>
      <c r="Q49" s="16">
        <v>4</v>
      </c>
      <c r="R49" s="16">
        <v>5</v>
      </c>
      <c r="S49" s="16">
        <v>5</v>
      </c>
      <c r="T49" s="16">
        <v>5</v>
      </c>
      <c r="U49" s="16">
        <v>2</v>
      </c>
      <c r="V49" s="16">
        <v>5</v>
      </c>
      <c r="W49" s="16">
        <v>4</v>
      </c>
      <c r="X49" s="16">
        <v>4</v>
      </c>
      <c r="Y49" s="16">
        <v>5</v>
      </c>
      <c r="Z49" s="16">
        <v>4</v>
      </c>
      <c r="AA49" s="16">
        <v>5</v>
      </c>
      <c r="AB49" s="16">
        <v>2</v>
      </c>
      <c r="AC49" s="16">
        <v>2</v>
      </c>
      <c r="AD49" s="16">
        <v>2</v>
      </c>
      <c r="AE49" s="16">
        <v>2</v>
      </c>
      <c r="AF49" s="16">
        <v>2</v>
      </c>
      <c r="AG49" s="16">
        <v>4</v>
      </c>
      <c r="AH49" s="16">
        <v>4</v>
      </c>
      <c r="AI49" s="16">
        <v>4</v>
      </c>
      <c r="AJ49" s="16">
        <v>2</v>
      </c>
      <c r="AK49" s="16">
        <v>2</v>
      </c>
      <c r="AL49" s="16">
        <v>5</v>
      </c>
      <c r="AM49" s="16">
        <v>1</v>
      </c>
      <c r="AN49" s="16">
        <v>2</v>
      </c>
      <c r="AO49" s="16">
        <v>5</v>
      </c>
      <c r="AP49" s="16">
        <v>2</v>
      </c>
      <c r="AQ49" s="16">
        <v>2</v>
      </c>
      <c r="AR49" s="16">
        <v>2</v>
      </c>
      <c r="AS49" s="16">
        <v>5</v>
      </c>
      <c r="AT49" s="16">
        <v>3</v>
      </c>
      <c r="AU49" s="16">
        <v>4</v>
      </c>
      <c r="AV49" s="16">
        <v>5</v>
      </c>
      <c r="AW49" s="16">
        <v>4</v>
      </c>
      <c r="AX49" s="16">
        <v>4</v>
      </c>
      <c r="AY49" s="16">
        <v>4</v>
      </c>
      <c r="AZ49" s="16">
        <v>4</v>
      </c>
      <c r="BA49" s="16">
        <v>4</v>
      </c>
      <c r="BB49" s="16">
        <v>4</v>
      </c>
      <c r="BC49" s="16">
        <v>4</v>
      </c>
      <c r="BD49" s="16">
        <v>4</v>
      </c>
      <c r="BE49" s="16">
        <v>4</v>
      </c>
      <c r="BF49" s="16">
        <v>4</v>
      </c>
      <c r="BG49" s="16">
        <v>4</v>
      </c>
      <c r="BH49" s="16">
        <v>4</v>
      </c>
      <c r="BI49" s="16">
        <v>4</v>
      </c>
      <c r="BJ49" s="16">
        <v>4</v>
      </c>
      <c r="BK49" s="16">
        <v>2</v>
      </c>
      <c r="BL49" s="16">
        <v>2</v>
      </c>
      <c r="BM49" s="16">
        <v>2</v>
      </c>
      <c r="BN49" s="16">
        <v>2</v>
      </c>
      <c r="BO49" s="16">
        <v>4</v>
      </c>
      <c r="BQ49" s="16">
        <v>2</v>
      </c>
      <c r="BR49" s="16">
        <v>1</v>
      </c>
      <c r="BS49" s="16">
        <v>3</v>
      </c>
      <c r="BT49" s="16">
        <v>5</v>
      </c>
      <c r="BU49" s="16">
        <v>4</v>
      </c>
      <c r="BV49" s="16">
        <v>4</v>
      </c>
      <c r="BW49" s="16">
        <v>5</v>
      </c>
      <c r="BX49" s="16">
        <v>3</v>
      </c>
      <c r="BY49" s="16">
        <v>3</v>
      </c>
      <c r="BZ49" s="16">
        <v>3</v>
      </c>
      <c r="CA49" s="16">
        <v>2</v>
      </c>
      <c r="CB49" s="16">
        <v>2</v>
      </c>
      <c r="CC49" s="16">
        <v>2</v>
      </c>
      <c r="CD49" s="16">
        <v>2</v>
      </c>
      <c r="CE49" s="16">
        <v>2</v>
      </c>
      <c r="CF49" s="16">
        <v>1</v>
      </c>
      <c r="CG49" s="31"/>
      <c r="CH49" s="31"/>
      <c r="CI49" s="31"/>
      <c r="CJ49" s="31"/>
    </row>
    <row r="50" spans="1:95" x14ac:dyDescent="0.2">
      <c r="A50" s="18">
        <v>116</v>
      </c>
      <c r="B50" s="17">
        <v>116</v>
      </c>
      <c r="C50" s="61">
        <v>4</v>
      </c>
      <c r="E50" s="18">
        <v>2</v>
      </c>
      <c r="F50" s="16">
        <v>2</v>
      </c>
      <c r="H50" s="16">
        <v>5</v>
      </c>
      <c r="I50" s="16">
        <v>3</v>
      </c>
      <c r="J50" s="16">
        <v>5</v>
      </c>
      <c r="K50" s="16">
        <v>4</v>
      </c>
      <c r="L50" s="16">
        <v>4</v>
      </c>
      <c r="M50" s="16">
        <v>3</v>
      </c>
      <c r="N50" s="16">
        <v>4</v>
      </c>
      <c r="O50" s="16">
        <v>3</v>
      </c>
      <c r="P50" s="16">
        <v>5</v>
      </c>
      <c r="Q50" s="16">
        <v>5</v>
      </c>
      <c r="R50" s="16">
        <v>5</v>
      </c>
      <c r="S50" s="16">
        <v>5</v>
      </c>
      <c r="T50" s="16">
        <v>5</v>
      </c>
      <c r="U50" s="16">
        <v>3</v>
      </c>
      <c r="V50" s="16">
        <v>3</v>
      </c>
      <c r="W50" s="16">
        <v>2</v>
      </c>
      <c r="X50" s="16">
        <v>5</v>
      </c>
      <c r="Y50" s="16">
        <v>5</v>
      </c>
      <c r="Z50" s="16">
        <v>3</v>
      </c>
      <c r="AA50" s="16">
        <v>5</v>
      </c>
      <c r="AB50" s="16">
        <v>2</v>
      </c>
      <c r="AC50" s="16">
        <v>3</v>
      </c>
      <c r="AD50" s="16">
        <v>2</v>
      </c>
      <c r="AE50" s="16">
        <v>5</v>
      </c>
      <c r="AF50" s="16">
        <v>2</v>
      </c>
      <c r="AG50" s="16">
        <v>3</v>
      </c>
      <c r="AH50" s="16">
        <v>5</v>
      </c>
      <c r="AI50" s="16">
        <v>5</v>
      </c>
      <c r="AJ50" s="16">
        <v>5</v>
      </c>
      <c r="AK50" s="16">
        <v>5</v>
      </c>
      <c r="AL50" s="16">
        <v>5</v>
      </c>
      <c r="AM50" s="16">
        <v>5</v>
      </c>
      <c r="AN50" s="16">
        <v>5</v>
      </c>
      <c r="AO50" s="16">
        <v>5</v>
      </c>
      <c r="AP50" s="16">
        <v>5</v>
      </c>
      <c r="AQ50" s="16">
        <v>5</v>
      </c>
      <c r="AR50" s="16">
        <v>2</v>
      </c>
      <c r="AS50" s="16">
        <v>5</v>
      </c>
      <c r="AT50" s="16">
        <v>3</v>
      </c>
      <c r="AU50" s="16">
        <v>4</v>
      </c>
      <c r="AV50" s="16">
        <v>5</v>
      </c>
      <c r="AW50" s="16">
        <v>4</v>
      </c>
      <c r="AX50" s="16">
        <v>5</v>
      </c>
      <c r="AY50" s="16">
        <v>5</v>
      </c>
      <c r="AZ50" s="16">
        <v>5</v>
      </c>
      <c r="BA50" s="16">
        <v>5</v>
      </c>
      <c r="BB50" s="16">
        <v>5</v>
      </c>
      <c r="BC50" s="16">
        <v>5</v>
      </c>
      <c r="BD50" s="16">
        <v>5</v>
      </c>
      <c r="BE50" s="16">
        <v>5</v>
      </c>
      <c r="BF50" s="16">
        <v>5</v>
      </c>
      <c r="BG50" s="16">
        <v>5</v>
      </c>
      <c r="BH50" s="16">
        <v>5</v>
      </c>
      <c r="BI50" s="16">
        <v>5</v>
      </c>
      <c r="BJ50" s="16">
        <v>5</v>
      </c>
      <c r="BK50" s="16">
        <v>3</v>
      </c>
      <c r="BL50" s="16">
        <v>3</v>
      </c>
      <c r="BM50" s="16">
        <v>3</v>
      </c>
      <c r="BN50" s="16">
        <v>3</v>
      </c>
      <c r="BO50" s="16">
        <v>3</v>
      </c>
      <c r="BQ50" s="16">
        <v>2</v>
      </c>
      <c r="BR50" s="16">
        <v>3</v>
      </c>
      <c r="BS50" s="16">
        <v>1</v>
      </c>
      <c r="BT50" s="16">
        <v>4</v>
      </c>
      <c r="BU50" s="16">
        <v>5</v>
      </c>
      <c r="BV50" s="16">
        <v>4</v>
      </c>
      <c r="BW50" s="16">
        <v>3</v>
      </c>
      <c r="BX50" s="16">
        <v>3</v>
      </c>
      <c r="BY50" s="16">
        <v>5</v>
      </c>
      <c r="BZ50" s="16">
        <v>5</v>
      </c>
      <c r="CA50" s="16">
        <v>2</v>
      </c>
      <c r="CB50" s="16">
        <v>4</v>
      </c>
      <c r="CC50" s="16">
        <v>5</v>
      </c>
      <c r="CD50" s="16">
        <v>2</v>
      </c>
      <c r="CE50" s="16">
        <v>5</v>
      </c>
      <c r="CF50" s="16">
        <v>5</v>
      </c>
      <c r="CG50" s="31"/>
      <c r="CH50" s="31"/>
      <c r="CI50" s="31"/>
      <c r="CJ50" s="31"/>
    </row>
    <row r="51" spans="1:95" x14ac:dyDescent="0.2">
      <c r="A51" s="18">
        <v>118</v>
      </c>
      <c r="B51" s="17">
        <v>118</v>
      </c>
      <c r="C51" s="61">
        <v>4</v>
      </c>
      <c r="E51" s="18"/>
      <c r="F51" s="16">
        <v>2</v>
      </c>
      <c r="H51" s="16">
        <v>5</v>
      </c>
      <c r="I51" s="16">
        <v>4</v>
      </c>
      <c r="J51" s="16">
        <v>5</v>
      </c>
      <c r="K51" s="16">
        <v>5</v>
      </c>
      <c r="L51" s="16">
        <v>5</v>
      </c>
      <c r="M51" s="16">
        <v>4</v>
      </c>
      <c r="N51" s="16">
        <v>2</v>
      </c>
      <c r="O51" s="16">
        <v>2</v>
      </c>
      <c r="P51" s="16">
        <v>4</v>
      </c>
      <c r="Q51" s="16">
        <v>4</v>
      </c>
      <c r="R51" s="16">
        <v>5</v>
      </c>
      <c r="S51" s="16">
        <v>5</v>
      </c>
      <c r="T51" s="16">
        <v>5</v>
      </c>
      <c r="U51" s="16">
        <v>3</v>
      </c>
      <c r="V51" s="16">
        <v>3</v>
      </c>
      <c r="W51" s="16">
        <v>5</v>
      </c>
      <c r="X51" s="16">
        <v>5</v>
      </c>
      <c r="Y51" s="16">
        <v>5</v>
      </c>
      <c r="Z51" s="16">
        <v>3</v>
      </c>
      <c r="AA51" s="16">
        <v>5</v>
      </c>
      <c r="AB51" s="16">
        <v>3</v>
      </c>
      <c r="AC51" s="16">
        <v>2</v>
      </c>
      <c r="AD51" s="16">
        <v>3</v>
      </c>
      <c r="AE51" s="16">
        <v>3</v>
      </c>
      <c r="AF51" s="16">
        <v>3</v>
      </c>
      <c r="AG51" s="16">
        <v>3</v>
      </c>
      <c r="AH51" s="16">
        <v>5</v>
      </c>
      <c r="AI51" s="16">
        <v>5</v>
      </c>
      <c r="AJ51" s="16">
        <v>3</v>
      </c>
      <c r="AK51" s="16">
        <v>3</v>
      </c>
      <c r="AL51" s="16">
        <v>5</v>
      </c>
      <c r="AM51" s="16">
        <v>1</v>
      </c>
      <c r="AN51" s="16">
        <v>5</v>
      </c>
      <c r="AO51" s="16">
        <v>5</v>
      </c>
      <c r="AP51" s="16">
        <v>5</v>
      </c>
      <c r="AQ51" s="16">
        <v>4</v>
      </c>
      <c r="AR51" s="16">
        <v>1</v>
      </c>
      <c r="AS51" s="16">
        <v>3</v>
      </c>
      <c r="AT51" s="16">
        <v>3</v>
      </c>
      <c r="AU51" s="16">
        <v>3</v>
      </c>
      <c r="AV51" s="16">
        <v>5</v>
      </c>
      <c r="AW51" s="16">
        <v>5</v>
      </c>
      <c r="AX51" s="16">
        <v>5</v>
      </c>
      <c r="AY51" s="16">
        <v>5</v>
      </c>
      <c r="AZ51" s="16">
        <v>5</v>
      </c>
      <c r="BA51" s="16">
        <v>3</v>
      </c>
      <c r="BB51" s="16">
        <v>3</v>
      </c>
      <c r="BC51" s="16">
        <v>3</v>
      </c>
      <c r="BD51" s="16">
        <v>5</v>
      </c>
      <c r="BE51" s="16">
        <v>3</v>
      </c>
      <c r="BF51" s="16">
        <v>3</v>
      </c>
      <c r="BG51" s="16">
        <v>5</v>
      </c>
      <c r="BH51" s="16">
        <v>3</v>
      </c>
      <c r="BI51" s="16">
        <v>3</v>
      </c>
      <c r="BJ51" s="16">
        <v>5</v>
      </c>
      <c r="BK51" s="16">
        <v>3</v>
      </c>
      <c r="BL51" s="16">
        <v>3</v>
      </c>
      <c r="BM51" s="16">
        <v>3</v>
      </c>
      <c r="BN51" s="16">
        <v>3</v>
      </c>
      <c r="BO51" s="16">
        <v>3</v>
      </c>
      <c r="BP51" s="16" t="s">
        <v>108</v>
      </c>
      <c r="BQ51" s="16">
        <v>1</v>
      </c>
      <c r="BR51" s="16">
        <v>4</v>
      </c>
      <c r="BS51" s="16">
        <v>3</v>
      </c>
      <c r="BT51" s="16">
        <v>2</v>
      </c>
      <c r="BU51" s="16">
        <v>5</v>
      </c>
      <c r="BV51" s="16">
        <v>3</v>
      </c>
      <c r="BW51" s="16">
        <v>2</v>
      </c>
      <c r="BX51" s="16">
        <v>5</v>
      </c>
      <c r="BY51" s="16">
        <v>3</v>
      </c>
      <c r="BZ51" s="16">
        <v>3</v>
      </c>
      <c r="CA51" s="16">
        <v>3</v>
      </c>
      <c r="CB51" s="16">
        <v>3</v>
      </c>
      <c r="CC51" s="16">
        <v>4</v>
      </c>
      <c r="CD51" s="16">
        <v>3</v>
      </c>
      <c r="CE51" s="16">
        <v>3</v>
      </c>
      <c r="CF51" s="16">
        <v>1</v>
      </c>
      <c r="CG51" s="31"/>
      <c r="CH51" s="31"/>
      <c r="CI51" s="31"/>
      <c r="CJ51" s="31"/>
    </row>
    <row r="52" spans="1:95" x14ac:dyDescent="0.2">
      <c r="A52" s="18">
        <v>120</v>
      </c>
      <c r="B52" s="17">
        <v>120</v>
      </c>
      <c r="C52" s="61">
        <v>4</v>
      </c>
      <c r="E52" s="18">
        <v>4</v>
      </c>
      <c r="F52" s="16">
        <v>1</v>
      </c>
      <c r="G52" s="16" t="s">
        <v>83</v>
      </c>
      <c r="H52" s="16">
        <v>5</v>
      </c>
      <c r="I52" s="16">
        <v>3</v>
      </c>
      <c r="J52" s="16">
        <v>5</v>
      </c>
      <c r="K52" s="16">
        <v>2</v>
      </c>
      <c r="L52" s="16">
        <v>4</v>
      </c>
      <c r="M52" s="16">
        <v>3</v>
      </c>
      <c r="N52" s="16">
        <v>4</v>
      </c>
      <c r="O52" s="16">
        <v>2</v>
      </c>
      <c r="P52" s="16">
        <v>4</v>
      </c>
      <c r="Q52" s="16">
        <v>4</v>
      </c>
      <c r="R52" s="16">
        <v>4</v>
      </c>
      <c r="S52" s="16">
        <v>5</v>
      </c>
      <c r="T52" s="16">
        <v>4</v>
      </c>
      <c r="U52" s="16">
        <v>2</v>
      </c>
      <c r="V52" s="16">
        <v>4</v>
      </c>
      <c r="W52" s="16">
        <v>2</v>
      </c>
      <c r="X52" s="16">
        <v>5</v>
      </c>
      <c r="Y52" s="16">
        <v>4</v>
      </c>
      <c r="Z52" s="16">
        <v>4</v>
      </c>
      <c r="AA52" s="16">
        <v>4</v>
      </c>
      <c r="AB52" s="16">
        <v>2</v>
      </c>
      <c r="AC52" s="16">
        <v>2</v>
      </c>
      <c r="AD52" s="16">
        <v>2</v>
      </c>
      <c r="AE52" s="16">
        <v>4</v>
      </c>
      <c r="AF52" s="16">
        <v>4</v>
      </c>
      <c r="AG52" s="16">
        <v>4</v>
      </c>
      <c r="AH52" s="16">
        <v>5</v>
      </c>
      <c r="AI52" s="16">
        <v>3</v>
      </c>
      <c r="AJ52" s="16">
        <v>4</v>
      </c>
      <c r="AK52" s="16">
        <v>4</v>
      </c>
      <c r="AL52" s="16">
        <v>4</v>
      </c>
      <c r="AM52" s="16">
        <v>4</v>
      </c>
      <c r="AN52" s="16">
        <v>4</v>
      </c>
      <c r="AO52" s="16">
        <v>4</v>
      </c>
      <c r="AP52" s="16">
        <v>4</v>
      </c>
      <c r="AQ52" s="16">
        <v>4</v>
      </c>
      <c r="AR52" s="16">
        <v>1</v>
      </c>
      <c r="AS52" s="16">
        <v>4</v>
      </c>
      <c r="AT52" s="16">
        <v>2</v>
      </c>
      <c r="AU52" s="16">
        <v>4</v>
      </c>
      <c r="AV52" s="16">
        <v>4</v>
      </c>
      <c r="AW52" s="16">
        <v>4</v>
      </c>
      <c r="AX52" s="16">
        <v>4</v>
      </c>
      <c r="AY52" s="16">
        <v>4</v>
      </c>
      <c r="AZ52" s="16">
        <v>4</v>
      </c>
      <c r="BA52" s="16">
        <v>2</v>
      </c>
      <c r="BB52" s="16">
        <v>2</v>
      </c>
      <c r="BC52" s="16">
        <v>5</v>
      </c>
      <c r="BD52" s="16">
        <v>4</v>
      </c>
      <c r="BE52" s="16">
        <v>2</v>
      </c>
      <c r="BF52" s="16">
        <v>4</v>
      </c>
      <c r="BG52" s="16">
        <v>5</v>
      </c>
      <c r="BH52" s="16">
        <v>2</v>
      </c>
      <c r="BI52" s="16">
        <v>5</v>
      </c>
      <c r="BJ52" s="16">
        <v>5</v>
      </c>
      <c r="BK52" s="16">
        <v>4</v>
      </c>
      <c r="BL52" s="16">
        <v>2</v>
      </c>
      <c r="BM52" s="16">
        <v>2</v>
      </c>
      <c r="BN52" s="16">
        <v>2</v>
      </c>
      <c r="BO52" s="16">
        <v>4</v>
      </c>
      <c r="BP52" s="16" t="s">
        <v>109</v>
      </c>
      <c r="BQ52" s="16">
        <v>2</v>
      </c>
      <c r="BR52" s="16">
        <v>3</v>
      </c>
      <c r="BS52" s="16">
        <v>1</v>
      </c>
      <c r="BT52" s="16">
        <v>4</v>
      </c>
      <c r="BU52" s="16">
        <v>5</v>
      </c>
      <c r="BV52" s="16">
        <v>5</v>
      </c>
      <c r="BW52" s="16">
        <v>3</v>
      </c>
      <c r="BX52" s="16">
        <v>4</v>
      </c>
      <c r="BY52" s="16">
        <v>3</v>
      </c>
      <c r="BZ52" s="16">
        <v>5</v>
      </c>
      <c r="CA52" s="16">
        <v>2</v>
      </c>
      <c r="CB52" s="16">
        <v>2</v>
      </c>
      <c r="CC52" s="16">
        <v>4</v>
      </c>
      <c r="CD52" s="16">
        <v>4</v>
      </c>
      <c r="CE52" s="16">
        <v>3</v>
      </c>
      <c r="CF52" s="16">
        <v>2</v>
      </c>
      <c r="CG52" s="18">
        <v>2</v>
      </c>
      <c r="CH52" s="18">
        <v>2</v>
      </c>
      <c r="CI52" s="18">
        <v>1</v>
      </c>
      <c r="CJ52" s="18" t="s">
        <v>65</v>
      </c>
      <c r="CK52" s="43">
        <v>1</v>
      </c>
      <c r="CL52" s="44" t="s">
        <v>698</v>
      </c>
      <c r="CM52" s="44">
        <v>2</v>
      </c>
      <c r="CN52" s="44">
        <v>2</v>
      </c>
      <c r="CO52" s="44">
        <v>2</v>
      </c>
      <c r="CP52" s="44">
        <v>2</v>
      </c>
      <c r="CQ52" s="44">
        <v>1</v>
      </c>
    </row>
    <row r="53" spans="1:95" x14ac:dyDescent="0.2">
      <c r="A53" s="18">
        <v>122</v>
      </c>
      <c r="B53" s="17">
        <v>122</v>
      </c>
      <c r="C53" s="61">
        <v>1</v>
      </c>
      <c r="E53" s="18">
        <v>4</v>
      </c>
      <c r="F53" s="16">
        <v>1</v>
      </c>
      <c r="G53" s="16" t="s">
        <v>110</v>
      </c>
      <c r="H53" s="16">
        <v>5</v>
      </c>
      <c r="I53" s="16">
        <v>5</v>
      </c>
      <c r="J53" s="16">
        <v>5</v>
      </c>
      <c r="K53" s="16">
        <v>3</v>
      </c>
      <c r="L53" s="16">
        <v>4</v>
      </c>
      <c r="M53" s="16">
        <v>3</v>
      </c>
      <c r="N53" s="16">
        <v>3</v>
      </c>
      <c r="O53" s="16">
        <v>1</v>
      </c>
      <c r="P53" s="16">
        <v>3</v>
      </c>
      <c r="Q53" s="16">
        <v>5</v>
      </c>
      <c r="R53" s="16">
        <v>5</v>
      </c>
      <c r="S53" s="16">
        <v>4</v>
      </c>
      <c r="T53" s="16">
        <v>4</v>
      </c>
      <c r="U53" s="16">
        <v>3</v>
      </c>
      <c r="V53" s="16">
        <v>4</v>
      </c>
      <c r="W53" s="16">
        <v>3</v>
      </c>
      <c r="X53" s="16">
        <v>5</v>
      </c>
      <c r="Y53" s="16">
        <v>5</v>
      </c>
      <c r="Z53" s="16">
        <v>3</v>
      </c>
      <c r="AA53" s="16">
        <v>5</v>
      </c>
      <c r="AB53" s="16">
        <v>3</v>
      </c>
      <c r="AC53" s="16">
        <v>2</v>
      </c>
      <c r="AD53" s="16">
        <v>3</v>
      </c>
      <c r="AE53" s="16">
        <v>4</v>
      </c>
      <c r="AF53" s="16">
        <v>1</v>
      </c>
      <c r="AG53" s="16">
        <v>3</v>
      </c>
      <c r="AH53" s="16">
        <v>5</v>
      </c>
      <c r="AI53" s="16">
        <v>5</v>
      </c>
      <c r="AJ53" s="16">
        <v>4</v>
      </c>
      <c r="AK53" s="16">
        <v>3</v>
      </c>
      <c r="AL53" s="16">
        <v>5</v>
      </c>
      <c r="AM53" s="16">
        <v>3</v>
      </c>
      <c r="AN53" s="16">
        <v>3</v>
      </c>
      <c r="AO53" s="16">
        <v>4</v>
      </c>
      <c r="AP53" s="16">
        <v>3</v>
      </c>
      <c r="AQ53" s="16">
        <v>4</v>
      </c>
      <c r="AR53" s="16">
        <v>3</v>
      </c>
      <c r="AS53" s="16">
        <v>3</v>
      </c>
      <c r="AT53" s="16">
        <v>3</v>
      </c>
      <c r="AU53" s="16">
        <v>3</v>
      </c>
      <c r="AV53" s="16">
        <v>5</v>
      </c>
      <c r="AW53" s="16">
        <v>4</v>
      </c>
      <c r="AX53" s="16">
        <v>5</v>
      </c>
      <c r="AY53" s="16">
        <v>3</v>
      </c>
      <c r="AZ53" s="16">
        <v>4</v>
      </c>
      <c r="BA53" s="16">
        <v>4</v>
      </c>
      <c r="BB53" s="16">
        <v>5</v>
      </c>
      <c r="BC53" s="16">
        <v>4</v>
      </c>
      <c r="BD53" s="16">
        <v>4</v>
      </c>
      <c r="BE53" s="16">
        <v>4</v>
      </c>
      <c r="BF53" s="16">
        <v>5</v>
      </c>
      <c r="BG53" s="16">
        <v>5</v>
      </c>
      <c r="BH53" s="16">
        <v>4</v>
      </c>
      <c r="BI53" s="16">
        <v>5</v>
      </c>
      <c r="BJ53" s="16">
        <v>5</v>
      </c>
      <c r="BK53" s="16">
        <v>3</v>
      </c>
      <c r="BL53" s="16">
        <v>3</v>
      </c>
      <c r="BM53" s="16">
        <v>3</v>
      </c>
      <c r="BN53" s="16">
        <v>3</v>
      </c>
      <c r="BO53" s="16">
        <v>3</v>
      </c>
      <c r="BP53" s="16" t="s">
        <v>111</v>
      </c>
      <c r="BQ53" s="16">
        <v>4</v>
      </c>
      <c r="BR53" s="16">
        <v>2</v>
      </c>
      <c r="BS53" s="16">
        <v>1</v>
      </c>
      <c r="BT53" s="16">
        <v>3</v>
      </c>
      <c r="BU53" s="16">
        <v>5</v>
      </c>
      <c r="BV53" s="16">
        <v>5</v>
      </c>
      <c r="BW53" s="16">
        <v>4</v>
      </c>
      <c r="BX53" s="16">
        <v>3</v>
      </c>
      <c r="BY53" s="16">
        <v>3</v>
      </c>
      <c r="BZ53" s="16">
        <v>5</v>
      </c>
      <c r="CA53" s="16">
        <v>4</v>
      </c>
      <c r="CB53" s="16">
        <v>4</v>
      </c>
      <c r="CC53" s="16">
        <v>5</v>
      </c>
      <c r="CD53" s="16">
        <v>3</v>
      </c>
      <c r="CE53" s="16">
        <v>3</v>
      </c>
      <c r="CF53" s="16">
        <v>2</v>
      </c>
      <c r="CG53" s="18">
        <v>5</v>
      </c>
      <c r="CH53" s="18">
        <v>4</v>
      </c>
      <c r="CI53" s="18">
        <v>1</v>
      </c>
      <c r="CJ53" s="18" t="s">
        <v>72</v>
      </c>
      <c r="CK53" s="43">
        <v>2</v>
      </c>
      <c r="CL53" s="44" t="s">
        <v>615</v>
      </c>
      <c r="CM53" s="44">
        <v>2</v>
      </c>
      <c r="CN53" s="44">
        <v>2</v>
      </c>
      <c r="CO53" s="44">
        <v>2</v>
      </c>
      <c r="CP53" s="44">
        <v>2</v>
      </c>
      <c r="CQ53" s="44">
        <v>1</v>
      </c>
    </row>
    <row r="54" spans="1:95" x14ac:dyDescent="0.2">
      <c r="A54" s="18">
        <v>125</v>
      </c>
      <c r="B54" s="17">
        <v>125</v>
      </c>
      <c r="C54" s="61">
        <v>5</v>
      </c>
      <c r="D54" s="16" t="s">
        <v>112</v>
      </c>
      <c r="E54" s="18"/>
      <c r="F54" s="16">
        <v>1</v>
      </c>
      <c r="G54" s="16" t="s">
        <v>113</v>
      </c>
      <c r="H54" s="16">
        <v>5</v>
      </c>
      <c r="I54" s="16">
        <v>3</v>
      </c>
      <c r="J54" s="16">
        <v>4</v>
      </c>
      <c r="K54" s="16">
        <v>4</v>
      </c>
      <c r="L54" s="16">
        <v>4</v>
      </c>
      <c r="M54" s="16">
        <v>4</v>
      </c>
      <c r="N54" s="16">
        <v>3</v>
      </c>
      <c r="O54" s="16">
        <v>4</v>
      </c>
      <c r="P54" s="16">
        <v>5</v>
      </c>
      <c r="Q54" s="16">
        <v>4</v>
      </c>
      <c r="R54" s="16">
        <v>4</v>
      </c>
      <c r="S54" s="16">
        <v>3</v>
      </c>
      <c r="T54" s="16">
        <v>4</v>
      </c>
      <c r="U54" s="16">
        <v>4</v>
      </c>
      <c r="V54" s="16">
        <v>4</v>
      </c>
      <c r="W54" s="16">
        <v>4</v>
      </c>
      <c r="X54" s="16">
        <v>4</v>
      </c>
      <c r="Y54" s="16">
        <v>4</v>
      </c>
      <c r="Z54" s="16">
        <v>4</v>
      </c>
      <c r="AA54" s="16">
        <v>4</v>
      </c>
      <c r="AB54" s="16">
        <v>3</v>
      </c>
      <c r="AC54" s="16">
        <v>3</v>
      </c>
      <c r="AD54" s="16">
        <v>4</v>
      </c>
      <c r="AE54" s="16">
        <v>4</v>
      </c>
      <c r="AF54" s="16">
        <v>3</v>
      </c>
      <c r="AG54" s="16">
        <v>4</v>
      </c>
      <c r="AH54" s="16">
        <v>4</v>
      </c>
      <c r="AI54" s="16">
        <v>4</v>
      </c>
      <c r="AJ54" s="16">
        <v>4</v>
      </c>
      <c r="AK54" s="16">
        <v>4</v>
      </c>
      <c r="AL54" s="16">
        <v>4</v>
      </c>
      <c r="AM54" s="16">
        <v>4</v>
      </c>
      <c r="AN54" s="16">
        <v>4</v>
      </c>
      <c r="AO54" s="16">
        <v>4</v>
      </c>
      <c r="AP54" s="16">
        <v>3</v>
      </c>
      <c r="AQ54" s="16">
        <v>4</v>
      </c>
      <c r="AR54" s="16">
        <v>4</v>
      </c>
      <c r="AS54" s="16">
        <v>4</v>
      </c>
      <c r="AT54" s="16">
        <v>4</v>
      </c>
      <c r="AU54" s="16">
        <v>4</v>
      </c>
      <c r="AV54" s="16">
        <v>4</v>
      </c>
      <c r="AW54" s="16">
        <v>4</v>
      </c>
      <c r="AX54" s="16">
        <v>4</v>
      </c>
      <c r="AY54" s="16">
        <v>3</v>
      </c>
      <c r="AZ54" s="16">
        <v>4</v>
      </c>
      <c r="BA54" s="16">
        <v>3</v>
      </c>
      <c r="BB54" s="16">
        <v>3</v>
      </c>
      <c r="BC54" s="16">
        <v>3</v>
      </c>
      <c r="BD54" s="16">
        <v>4</v>
      </c>
      <c r="BE54" s="16">
        <v>4</v>
      </c>
      <c r="BF54" s="16">
        <v>4</v>
      </c>
      <c r="BG54" s="16">
        <v>4</v>
      </c>
      <c r="BH54" s="16">
        <v>3</v>
      </c>
      <c r="BI54" s="16">
        <v>5</v>
      </c>
      <c r="BJ54" s="16">
        <v>5</v>
      </c>
      <c r="BK54" s="16">
        <v>3</v>
      </c>
      <c r="BL54" s="16">
        <v>3</v>
      </c>
      <c r="BM54" s="16">
        <v>3</v>
      </c>
      <c r="BN54" s="16">
        <v>3</v>
      </c>
      <c r="BO54" s="16">
        <v>4</v>
      </c>
      <c r="BQ54" s="16">
        <v>2</v>
      </c>
      <c r="BR54" s="16">
        <v>1</v>
      </c>
      <c r="BS54" s="16">
        <v>3</v>
      </c>
      <c r="BT54" s="16">
        <v>4</v>
      </c>
      <c r="BU54" s="16">
        <v>5</v>
      </c>
      <c r="BV54" s="16">
        <v>3</v>
      </c>
      <c r="BW54" s="16">
        <v>1</v>
      </c>
      <c r="BX54" s="16">
        <v>3</v>
      </c>
      <c r="BY54" s="16">
        <v>3</v>
      </c>
      <c r="BZ54" s="16">
        <v>3</v>
      </c>
      <c r="CA54" s="16">
        <v>3</v>
      </c>
      <c r="CB54" s="16">
        <v>3</v>
      </c>
      <c r="CC54" s="16">
        <v>3</v>
      </c>
      <c r="CD54" s="16">
        <v>3</v>
      </c>
      <c r="CE54" s="16">
        <v>4</v>
      </c>
      <c r="CF54" s="16">
        <v>2</v>
      </c>
      <c r="CG54" s="31"/>
      <c r="CH54" s="31"/>
      <c r="CI54" s="31"/>
      <c r="CJ54" s="31"/>
    </row>
    <row r="55" spans="1:95" x14ac:dyDescent="0.2">
      <c r="A55" s="18">
        <v>127</v>
      </c>
      <c r="B55" s="17">
        <v>127</v>
      </c>
      <c r="C55" s="61">
        <v>1</v>
      </c>
      <c r="E55" s="18">
        <v>1</v>
      </c>
      <c r="F55" s="16">
        <v>1</v>
      </c>
      <c r="G55" s="16" t="s">
        <v>325</v>
      </c>
      <c r="H55" s="16">
        <v>5</v>
      </c>
      <c r="I55" s="16">
        <v>5</v>
      </c>
      <c r="J55" s="16">
        <v>4</v>
      </c>
      <c r="K55" s="16">
        <v>5</v>
      </c>
      <c r="L55" s="16">
        <v>5</v>
      </c>
      <c r="M55" s="16">
        <v>4</v>
      </c>
      <c r="N55" s="16">
        <v>4</v>
      </c>
      <c r="O55" s="16">
        <v>4</v>
      </c>
      <c r="P55" s="16">
        <v>2</v>
      </c>
      <c r="Q55" s="16">
        <v>4</v>
      </c>
      <c r="R55" s="16">
        <v>5</v>
      </c>
      <c r="S55" s="16">
        <v>4</v>
      </c>
      <c r="T55" s="16">
        <v>5</v>
      </c>
      <c r="U55" s="16">
        <v>5</v>
      </c>
      <c r="V55" s="16">
        <v>3</v>
      </c>
      <c r="W55" s="16">
        <v>2</v>
      </c>
      <c r="X55" s="16">
        <v>4</v>
      </c>
      <c r="Y55" s="16">
        <v>4</v>
      </c>
      <c r="Z55" s="16">
        <v>3</v>
      </c>
      <c r="AA55" s="16">
        <v>5</v>
      </c>
      <c r="AB55" s="16">
        <v>3</v>
      </c>
      <c r="AC55" s="16">
        <v>1</v>
      </c>
      <c r="AD55" s="16">
        <v>4</v>
      </c>
      <c r="AE55" s="16">
        <v>2</v>
      </c>
      <c r="AF55" s="16">
        <v>1</v>
      </c>
      <c r="AG55" s="16">
        <v>2</v>
      </c>
      <c r="AH55" s="16">
        <v>5</v>
      </c>
      <c r="AI55" s="16">
        <v>5</v>
      </c>
      <c r="AJ55" s="16">
        <v>2</v>
      </c>
      <c r="AK55" s="16">
        <v>2</v>
      </c>
      <c r="AL55" s="16">
        <v>4</v>
      </c>
      <c r="AM55" s="16">
        <v>1</v>
      </c>
      <c r="AN55" s="16">
        <v>1</v>
      </c>
      <c r="AO55" s="16">
        <v>3</v>
      </c>
      <c r="AP55" s="16">
        <v>2</v>
      </c>
      <c r="AQ55" s="16">
        <v>4</v>
      </c>
      <c r="AR55" s="16">
        <v>2</v>
      </c>
      <c r="AS55" s="16">
        <v>3</v>
      </c>
      <c r="AT55" s="16">
        <v>1</v>
      </c>
      <c r="AU55" s="16">
        <v>2</v>
      </c>
      <c r="AV55" s="16">
        <v>4</v>
      </c>
      <c r="AW55" s="16">
        <v>3</v>
      </c>
      <c r="AX55" s="16">
        <v>3</v>
      </c>
      <c r="AY55" s="16">
        <v>3</v>
      </c>
      <c r="AZ55" s="16">
        <v>3</v>
      </c>
      <c r="BA55" s="16">
        <v>4</v>
      </c>
      <c r="BB55" s="16">
        <v>4</v>
      </c>
      <c r="BC55" s="16">
        <v>3</v>
      </c>
      <c r="BD55" s="16">
        <v>3</v>
      </c>
      <c r="BE55" s="16">
        <v>4</v>
      </c>
      <c r="BF55" s="16">
        <v>4</v>
      </c>
      <c r="BG55" s="16">
        <v>4</v>
      </c>
      <c r="BH55" s="16">
        <v>4</v>
      </c>
      <c r="BI55" s="16">
        <v>4</v>
      </c>
      <c r="BJ55" s="16">
        <v>4</v>
      </c>
      <c r="BK55" s="16">
        <v>5</v>
      </c>
      <c r="BL55" s="16">
        <v>5</v>
      </c>
      <c r="BM55" s="16">
        <v>5</v>
      </c>
      <c r="BN55" s="16">
        <v>5</v>
      </c>
      <c r="BO55" s="16">
        <v>5</v>
      </c>
      <c r="BQ55" s="16">
        <v>1</v>
      </c>
      <c r="BR55" s="16">
        <v>2</v>
      </c>
      <c r="BS55" s="16">
        <v>4</v>
      </c>
      <c r="BT55" s="16">
        <v>5</v>
      </c>
      <c r="BU55" s="16">
        <v>3</v>
      </c>
      <c r="BV55" s="16">
        <v>1</v>
      </c>
      <c r="BW55" s="16">
        <v>1</v>
      </c>
      <c r="BX55" s="16">
        <v>4</v>
      </c>
      <c r="BY55" s="16">
        <v>5</v>
      </c>
      <c r="BZ55" s="16">
        <v>5</v>
      </c>
      <c r="CA55" s="16">
        <v>3</v>
      </c>
      <c r="CB55" s="16">
        <v>3</v>
      </c>
      <c r="CC55" s="16">
        <v>5</v>
      </c>
      <c r="CD55" s="16">
        <v>5</v>
      </c>
      <c r="CE55" s="16">
        <v>5</v>
      </c>
      <c r="CF55" s="16">
        <v>4</v>
      </c>
      <c r="CG55" s="18">
        <v>3</v>
      </c>
      <c r="CH55" s="18">
        <v>2</v>
      </c>
      <c r="CI55" s="18">
        <v>1</v>
      </c>
      <c r="CJ55" s="18" t="s">
        <v>65</v>
      </c>
    </row>
    <row r="56" spans="1:95" x14ac:dyDescent="0.2">
      <c r="A56" s="18">
        <v>128</v>
      </c>
      <c r="B56" s="17">
        <v>128</v>
      </c>
      <c r="C56" s="61">
        <v>2</v>
      </c>
      <c r="E56" s="18">
        <v>4</v>
      </c>
      <c r="F56" s="16">
        <v>2</v>
      </c>
      <c r="H56" s="16">
        <v>5</v>
      </c>
      <c r="I56" s="16">
        <v>5</v>
      </c>
      <c r="J56" s="16">
        <v>5</v>
      </c>
      <c r="K56" s="16">
        <v>5</v>
      </c>
      <c r="L56" s="16">
        <v>5</v>
      </c>
      <c r="M56" s="16">
        <v>5</v>
      </c>
      <c r="N56" s="16">
        <v>5</v>
      </c>
      <c r="O56" s="16">
        <v>1</v>
      </c>
      <c r="P56" s="16">
        <v>5</v>
      </c>
      <c r="Q56" s="16">
        <v>5</v>
      </c>
      <c r="R56" s="16">
        <v>5</v>
      </c>
      <c r="S56" s="16">
        <v>5</v>
      </c>
      <c r="T56" s="16">
        <v>5</v>
      </c>
      <c r="U56" s="16">
        <v>3</v>
      </c>
      <c r="V56" s="16">
        <v>5</v>
      </c>
      <c r="W56" s="16">
        <v>3</v>
      </c>
      <c r="X56" s="16">
        <v>5</v>
      </c>
      <c r="Y56" s="16">
        <v>5</v>
      </c>
      <c r="Z56" s="16">
        <v>3</v>
      </c>
      <c r="AA56" s="16">
        <v>5</v>
      </c>
      <c r="AB56" s="16">
        <v>3</v>
      </c>
      <c r="AC56" s="16">
        <v>1</v>
      </c>
      <c r="AD56" s="16">
        <v>3</v>
      </c>
      <c r="AE56" s="16">
        <v>5</v>
      </c>
      <c r="AF56" s="16">
        <v>3</v>
      </c>
      <c r="AG56" s="16">
        <v>4</v>
      </c>
      <c r="AH56" s="16">
        <v>5</v>
      </c>
      <c r="AI56" s="16">
        <v>5</v>
      </c>
      <c r="AJ56" s="16">
        <v>5</v>
      </c>
      <c r="AK56" s="16">
        <v>3</v>
      </c>
      <c r="AL56" s="16">
        <v>5</v>
      </c>
      <c r="AM56" s="16">
        <v>3</v>
      </c>
      <c r="AN56" s="16">
        <v>3</v>
      </c>
      <c r="AO56" s="16">
        <v>5</v>
      </c>
      <c r="AP56" s="16">
        <v>5</v>
      </c>
      <c r="AQ56" s="16">
        <v>5</v>
      </c>
      <c r="AR56" s="16">
        <v>3</v>
      </c>
      <c r="AS56" s="16">
        <v>3</v>
      </c>
      <c r="AT56" s="16">
        <v>1</v>
      </c>
      <c r="AU56" s="16">
        <v>3</v>
      </c>
      <c r="AV56" s="16">
        <v>4</v>
      </c>
      <c r="AW56" s="16">
        <v>3</v>
      </c>
      <c r="AX56" s="16">
        <v>4</v>
      </c>
      <c r="AY56" s="16">
        <v>3</v>
      </c>
      <c r="AZ56" s="16">
        <v>4</v>
      </c>
      <c r="BA56" s="16">
        <v>3</v>
      </c>
      <c r="BB56" s="16">
        <v>3</v>
      </c>
      <c r="BC56" s="16">
        <v>3</v>
      </c>
      <c r="BD56" s="16">
        <v>4</v>
      </c>
      <c r="BE56" s="16">
        <v>3</v>
      </c>
      <c r="BF56" s="16">
        <v>4</v>
      </c>
      <c r="BG56" s="16">
        <v>4</v>
      </c>
      <c r="BH56" s="16">
        <v>3</v>
      </c>
      <c r="BI56" s="16">
        <v>4</v>
      </c>
      <c r="BJ56" s="16">
        <v>4</v>
      </c>
      <c r="BK56" s="16">
        <v>4</v>
      </c>
      <c r="BL56" s="16">
        <v>4</v>
      </c>
      <c r="BM56" s="16">
        <v>4</v>
      </c>
      <c r="BN56" s="16">
        <v>4</v>
      </c>
      <c r="BO56" s="16">
        <v>4</v>
      </c>
      <c r="BQ56" s="16">
        <v>5</v>
      </c>
      <c r="BR56" s="16">
        <v>3</v>
      </c>
      <c r="BS56" s="16">
        <v>4</v>
      </c>
      <c r="BT56" s="16">
        <v>2</v>
      </c>
      <c r="BU56" s="16">
        <v>1</v>
      </c>
      <c r="BV56" s="16">
        <v>1</v>
      </c>
      <c r="BW56" s="16">
        <v>1</v>
      </c>
      <c r="BX56" s="16">
        <v>4</v>
      </c>
      <c r="BY56" s="16">
        <v>4</v>
      </c>
      <c r="BZ56" s="16">
        <v>4</v>
      </c>
      <c r="CA56" s="16">
        <v>4</v>
      </c>
      <c r="CB56" s="16">
        <v>4</v>
      </c>
      <c r="CC56" s="16">
        <v>4</v>
      </c>
      <c r="CD56" s="16">
        <v>4</v>
      </c>
      <c r="CE56" s="16">
        <v>5</v>
      </c>
      <c r="CF56" s="16">
        <v>5</v>
      </c>
      <c r="CG56" s="18">
        <v>3</v>
      </c>
      <c r="CH56" s="18">
        <v>2</v>
      </c>
      <c r="CI56" s="18">
        <v>1</v>
      </c>
      <c r="CJ56" s="18" t="s">
        <v>65</v>
      </c>
      <c r="CK56" s="43">
        <v>2</v>
      </c>
      <c r="CL56" s="44" t="s">
        <v>543</v>
      </c>
      <c r="CM56" s="44">
        <v>1</v>
      </c>
      <c r="CN56" s="44">
        <v>2</v>
      </c>
      <c r="CO56" s="44">
        <v>2</v>
      </c>
      <c r="CP56" s="44">
        <v>2</v>
      </c>
      <c r="CQ56" s="44">
        <v>2</v>
      </c>
    </row>
    <row r="57" spans="1:95" x14ac:dyDescent="0.2">
      <c r="A57" s="18">
        <v>130</v>
      </c>
      <c r="B57" s="17">
        <v>130</v>
      </c>
      <c r="C57" s="61">
        <v>2</v>
      </c>
      <c r="E57" s="18">
        <v>1</v>
      </c>
      <c r="F57" s="16">
        <v>1</v>
      </c>
      <c r="G57" s="16" t="s">
        <v>114</v>
      </c>
      <c r="H57" s="16">
        <v>5</v>
      </c>
      <c r="I57" s="16">
        <v>4</v>
      </c>
      <c r="J57" s="16">
        <v>4</v>
      </c>
      <c r="K57" s="16">
        <v>4</v>
      </c>
      <c r="L57" s="16">
        <v>5</v>
      </c>
      <c r="M57" s="16">
        <v>4</v>
      </c>
      <c r="N57" s="16">
        <v>3</v>
      </c>
      <c r="O57" s="16">
        <v>4</v>
      </c>
      <c r="P57" s="16">
        <v>4</v>
      </c>
      <c r="Q57" s="16">
        <v>4</v>
      </c>
      <c r="R57" s="16">
        <v>5</v>
      </c>
      <c r="S57" s="16">
        <v>5</v>
      </c>
      <c r="T57" s="16">
        <v>5</v>
      </c>
      <c r="U57" s="16">
        <v>3</v>
      </c>
      <c r="V57" s="16">
        <v>4</v>
      </c>
      <c r="W57" s="16">
        <v>3</v>
      </c>
      <c r="X57" s="16">
        <v>4</v>
      </c>
      <c r="Y57" s="16">
        <v>4</v>
      </c>
      <c r="Z57" s="16">
        <v>3</v>
      </c>
      <c r="AA57" s="16">
        <v>4</v>
      </c>
      <c r="AB57" s="16">
        <v>3</v>
      </c>
      <c r="AC57" s="16">
        <v>4</v>
      </c>
      <c r="AD57" s="16">
        <v>3</v>
      </c>
      <c r="AE57" s="16">
        <v>3</v>
      </c>
      <c r="AF57" s="16">
        <v>3</v>
      </c>
      <c r="AG57" s="16">
        <v>4</v>
      </c>
      <c r="AH57" s="16">
        <v>5</v>
      </c>
      <c r="AI57" s="16">
        <v>5</v>
      </c>
      <c r="AJ57" s="16">
        <v>5</v>
      </c>
      <c r="AK57" s="16">
        <v>4</v>
      </c>
      <c r="AL57" s="16">
        <v>5</v>
      </c>
      <c r="AM57" s="16">
        <v>3</v>
      </c>
      <c r="AN57" s="16">
        <v>4</v>
      </c>
      <c r="AO57" s="16">
        <v>4</v>
      </c>
      <c r="AP57" s="16">
        <v>2</v>
      </c>
      <c r="AQ57" s="16">
        <v>4</v>
      </c>
      <c r="AR57" s="16">
        <v>4</v>
      </c>
      <c r="AS57" s="16">
        <v>4</v>
      </c>
      <c r="AT57" s="16">
        <v>3</v>
      </c>
      <c r="AU57" s="16">
        <v>4</v>
      </c>
      <c r="AV57" s="16">
        <v>5</v>
      </c>
      <c r="AW57" s="16">
        <v>4</v>
      </c>
      <c r="AX57" s="16">
        <v>4</v>
      </c>
      <c r="AY57" s="16">
        <v>4</v>
      </c>
      <c r="AZ57" s="16">
        <v>4</v>
      </c>
      <c r="BA57" s="16">
        <v>3</v>
      </c>
      <c r="BB57" s="16">
        <v>3</v>
      </c>
      <c r="BC57" s="16">
        <v>3</v>
      </c>
      <c r="BD57" s="16">
        <v>4</v>
      </c>
      <c r="BE57" s="16">
        <v>4</v>
      </c>
      <c r="BF57" s="16">
        <v>4</v>
      </c>
      <c r="BG57" s="16">
        <v>4</v>
      </c>
      <c r="BH57" s="16">
        <v>4</v>
      </c>
      <c r="BI57" s="16">
        <v>4</v>
      </c>
      <c r="BJ57" s="16">
        <v>4</v>
      </c>
      <c r="BK57" s="16">
        <v>2</v>
      </c>
      <c r="BL57" s="16">
        <v>2</v>
      </c>
      <c r="BM57" s="16">
        <v>4</v>
      </c>
      <c r="BN57" s="16">
        <v>3</v>
      </c>
      <c r="BO57" s="16">
        <v>4</v>
      </c>
      <c r="BQ57" s="16">
        <v>1</v>
      </c>
      <c r="BR57" s="16">
        <v>3</v>
      </c>
      <c r="BS57" s="16">
        <v>2</v>
      </c>
      <c r="BT57" s="16">
        <v>5</v>
      </c>
      <c r="BU57" s="16">
        <v>4</v>
      </c>
      <c r="BV57" s="16">
        <v>4</v>
      </c>
      <c r="BW57" s="16">
        <v>4</v>
      </c>
      <c r="BX57" s="16">
        <v>3</v>
      </c>
      <c r="BY57" s="16">
        <v>3</v>
      </c>
      <c r="BZ57" s="16">
        <v>4</v>
      </c>
      <c r="CA57" s="16">
        <v>3</v>
      </c>
      <c r="CB57" s="16">
        <v>2</v>
      </c>
      <c r="CC57" s="16">
        <v>4</v>
      </c>
      <c r="CD57" s="16">
        <v>2</v>
      </c>
      <c r="CE57" s="16">
        <v>3</v>
      </c>
      <c r="CF57" s="16">
        <v>2</v>
      </c>
      <c r="CG57" s="31"/>
      <c r="CH57" s="31"/>
      <c r="CI57" s="31"/>
      <c r="CJ57" s="31"/>
    </row>
    <row r="58" spans="1:95" x14ac:dyDescent="0.2">
      <c r="A58" s="18">
        <v>134</v>
      </c>
      <c r="B58" s="17">
        <v>134</v>
      </c>
      <c r="C58" s="61">
        <v>1</v>
      </c>
      <c r="E58" s="18">
        <v>1</v>
      </c>
      <c r="F58" s="16">
        <v>2</v>
      </c>
      <c r="H58" s="16">
        <v>5</v>
      </c>
      <c r="I58" s="16">
        <v>3</v>
      </c>
      <c r="J58" s="16">
        <v>2</v>
      </c>
      <c r="K58" s="16">
        <v>3</v>
      </c>
      <c r="L58" s="16">
        <v>4</v>
      </c>
      <c r="M58" s="16">
        <v>4</v>
      </c>
      <c r="N58" s="16">
        <v>5</v>
      </c>
      <c r="O58" s="16">
        <v>2</v>
      </c>
      <c r="P58" s="16">
        <v>4</v>
      </c>
      <c r="Q58" s="16">
        <v>4</v>
      </c>
      <c r="R58" s="16">
        <v>5</v>
      </c>
      <c r="S58" s="16">
        <v>5</v>
      </c>
      <c r="T58" s="16">
        <v>5</v>
      </c>
      <c r="U58" s="16">
        <v>4</v>
      </c>
      <c r="V58" s="16">
        <v>5</v>
      </c>
      <c r="W58" s="16">
        <v>4</v>
      </c>
      <c r="X58" s="16">
        <v>4</v>
      </c>
      <c r="Y58" s="16">
        <v>5</v>
      </c>
      <c r="Z58" s="16">
        <v>5</v>
      </c>
      <c r="AA58" s="16">
        <v>5</v>
      </c>
      <c r="AB58" s="16">
        <v>2</v>
      </c>
      <c r="AC58" s="16">
        <v>3</v>
      </c>
      <c r="AD58" s="16">
        <v>3</v>
      </c>
      <c r="AE58" s="16">
        <v>3</v>
      </c>
      <c r="AF58" s="16">
        <v>2</v>
      </c>
      <c r="AG58" s="16">
        <v>2</v>
      </c>
      <c r="AH58" s="16">
        <v>5</v>
      </c>
      <c r="AI58" s="16">
        <v>5</v>
      </c>
      <c r="AJ58" s="16">
        <v>5</v>
      </c>
      <c r="AK58" s="16">
        <v>2</v>
      </c>
      <c r="AL58" s="16">
        <v>3</v>
      </c>
      <c r="AM58" s="16">
        <v>4</v>
      </c>
      <c r="AN58" s="16">
        <v>2</v>
      </c>
      <c r="AO58" s="16">
        <v>5</v>
      </c>
      <c r="AP58" s="16">
        <v>3</v>
      </c>
      <c r="AQ58" s="16">
        <v>4</v>
      </c>
      <c r="AR58" s="16">
        <v>2</v>
      </c>
      <c r="AS58" s="16">
        <v>4</v>
      </c>
      <c r="AT58" s="16">
        <v>4</v>
      </c>
      <c r="AU58" s="16">
        <v>4</v>
      </c>
      <c r="AV58" s="16">
        <v>5</v>
      </c>
      <c r="AW58" s="16">
        <v>5</v>
      </c>
      <c r="AX58" s="16">
        <v>3</v>
      </c>
      <c r="AY58" s="16">
        <v>3</v>
      </c>
      <c r="AZ58" s="16">
        <v>4</v>
      </c>
      <c r="BA58" s="16">
        <v>3</v>
      </c>
      <c r="BB58" s="16">
        <v>4</v>
      </c>
      <c r="BC58" s="16">
        <v>4</v>
      </c>
      <c r="BD58" s="16">
        <v>4</v>
      </c>
      <c r="BE58" s="16">
        <v>4</v>
      </c>
      <c r="BF58" s="16">
        <v>4</v>
      </c>
      <c r="BG58" s="16">
        <v>4</v>
      </c>
      <c r="BH58" s="16">
        <v>4</v>
      </c>
      <c r="BI58" s="16">
        <v>4</v>
      </c>
      <c r="BJ58" s="16">
        <v>5</v>
      </c>
      <c r="BK58" s="16">
        <v>3</v>
      </c>
      <c r="BL58" s="16">
        <v>3</v>
      </c>
      <c r="BM58" s="16">
        <v>3</v>
      </c>
      <c r="BN58" s="16">
        <v>4</v>
      </c>
      <c r="BO58" s="16">
        <v>4</v>
      </c>
      <c r="BQ58" s="16">
        <v>3</v>
      </c>
      <c r="BR58" s="16">
        <v>2</v>
      </c>
      <c r="BS58" s="16">
        <v>4</v>
      </c>
      <c r="BT58" s="16">
        <v>5</v>
      </c>
      <c r="BU58" s="16">
        <v>1</v>
      </c>
      <c r="BV58" s="16">
        <v>1</v>
      </c>
      <c r="BW58" s="16">
        <v>1</v>
      </c>
      <c r="BX58" s="16">
        <v>3</v>
      </c>
      <c r="BY58" s="16">
        <v>4</v>
      </c>
      <c r="BZ58" s="16">
        <v>3</v>
      </c>
      <c r="CA58" s="16">
        <v>2</v>
      </c>
      <c r="CB58" s="16">
        <v>4</v>
      </c>
      <c r="CC58" s="16">
        <v>5</v>
      </c>
      <c r="CD58" s="16">
        <v>4</v>
      </c>
      <c r="CE58" s="16">
        <v>2</v>
      </c>
      <c r="CF58" s="16">
        <v>3</v>
      </c>
      <c r="CG58" s="18">
        <v>5</v>
      </c>
      <c r="CH58" s="18">
        <v>4</v>
      </c>
      <c r="CI58" s="18">
        <v>1</v>
      </c>
      <c r="CJ58" s="18" t="s">
        <v>65</v>
      </c>
    </row>
    <row r="59" spans="1:95" x14ac:dyDescent="0.2">
      <c r="A59" s="18">
        <v>135</v>
      </c>
      <c r="B59" s="17">
        <v>135</v>
      </c>
      <c r="C59" s="61">
        <v>2</v>
      </c>
      <c r="E59" s="18">
        <v>2</v>
      </c>
      <c r="F59" s="16">
        <v>1</v>
      </c>
      <c r="H59" s="16">
        <v>4</v>
      </c>
      <c r="I59" s="16">
        <v>4</v>
      </c>
      <c r="J59" s="16">
        <v>2</v>
      </c>
      <c r="K59" s="16">
        <v>4</v>
      </c>
      <c r="L59" s="16">
        <v>4</v>
      </c>
      <c r="M59" s="16">
        <v>3</v>
      </c>
      <c r="N59" s="16">
        <v>5</v>
      </c>
      <c r="O59" s="16">
        <v>3</v>
      </c>
      <c r="P59" s="16">
        <v>3</v>
      </c>
      <c r="Q59" s="16">
        <v>5</v>
      </c>
      <c r="R59" s="16">
        <v>4</v>
      </c>
      <c r="S59" s="16">
        <v>4</v>
      </c>
      <c r="T59" s="16">
        <v>5</v>
      </c>
      <c r="U59" s="16">
        <v>2</v>
      </c>
      <c r="V59" s="16">
        <v>4</v>
      </c>
      <c r="W59" s="16">
        <v>2</v>
      </c>
      <c r="X59" s="16">
        <v>4</v>
      </c>
      <c r="Y59" s="16">
        <v>4</v>
      </c>
      <c r="Z59" s="16">
        <v>3</v>
      </c>
      <c r="AA59" s="16">
        <v>4</v>
      </c>
      <c r="AB59" s="16">
        <v>2</v>
      </c>
      <c r="AC59" s="16">
        <v>2</v>
      </c>
      <c r="AD59" s="16">
        <v>4</v>
      </c>
      <c r="AE59" s="16">
        <v>4</v>
      </c>
      <c r="AF59" s="16">
        <v>1</v>
      </c>
      <c r="AG59" s="16">
        <v>4</v>
      </c>
      <c r="AH59" s="16">
        <v>4</v>
      </c>
      <c r="AI59" s="16">
        <v>5</v>
      </c>
      <c r="AJ59" s="16">
        <v>2</v>
      </c>
      <c r="AK59" s="16">
        <v>3</v>
      </c>
      <c r="AL59" s="16">
        <v>4</v>
      </c>
      <c r="AM59" s="16">
        <v>2</v>
      </c>
      <c r="AN59" s="16">
        <v>4</v>
      </c>
      <c r="AO59" s="16">
        <v>4</v>
      </c>
      <c r="AP59" s="16">
        <v>4</v>
      </c>
      <c r="AQ59" s="16">
        <v>4</v>
      </c>
      <c r="AR59" s="16">
        <v>2</v>
      </c>
      <c r="AS59" s="16">
        <v>4</v>
      </c>
      <c r="AT59" s="16">
        <v>3</v>
      </c>
      <c r="AU59" s="16">
        <v>3</v>
      </c>
      <c r="AV59" s="16">
        <v>4</v>
      </c>
      <c r="AW59" s="16">
        <v>3</v>
      </c>
      <c r="AX59" s="16">
        <v>4</v>
      </c>
      <c r="AY59" s="16">
        <v>4</v>
      </c>
      <c r="AZ59" s="16">
        <v>4</v>
      </c>
      <c r="BA59" s="16">
        <v>3</v>
      </c>
      <c r="BB59" s="16">
        <v>4</v>
      </c>
      <c r="BC59" s="16">
        <v>4</v>
      </c>
      <c r="BD59" s="16">
        <v>4</v>
      </c>
      <c r="BE59" s="16">
        <v>3</v>
      </c>
      <c r="BF59" s="16">
        <v>3</v>
      </c>
      <c r="BG59" s="16">
        <v>5</v>
      </c>
      <c r="BH59" s="16">
        <v>3</v>
      </c>
      <c r="BI59" s="16">
        <v>3</v>
      </c>
      <c r="BJ59" s="16">
        <v>5</v>
      </c>
      <c r="BK59" s="16">
        <v>5</v>
      </c>
      <c r="BL59" s="16">
        <v>3</v>
      </c>
      <c r="BM59" s="16">
        <v>3</v>
      </c>
      <c r="BN59" s="16">
        <v>3</v>
      </c>
      <c r="BO59" s="16">
        <v>4</v>
      </c>
      <c r="BQ59" s="16">
        <v>2</v>
      </c>
      <c r="BR59" s="16">
        <v>1</v>
      </c>
      <c r="BS59" s="16">
        <v>3</v>
      </c>
      <c r="BT59" s="16">
        <v>4</v>
      </c>
      <c r="BU59" s="16">
        <v>5</v>
      </c>
      <c r="BV59" s="16">
        <v>2</v>
      </c>
      <c r="BW59" s="16">
        <v>2</v>
      </c>
      <c r="BX59" s="16">
        <v>5</v>
      </c>
      <c r="BY59" s="16">
        <v>5</v>
      </c>
      <c r="BZ59" s="16">
        <v>5</v>
      </c>
      <c r="CA59" s="16">
        <v>5</v>
      </c>
      <c r="CB59" s="16">
        <v>3</v>
      </c>
      <c r="CC59" s="16">
        <v>5</v>
      </c>
      <c r="CD59" s="16">
        <v>5</v>
      </c>
      <c r="CE59" s="16">
        <v>3</v>
      </c>
      <c r="CF59" s="16">
        <v>1</v>
      </c>
      <c r="CG59" s="18">
        <v>5</v>
      </c>
      <c r="CH59" s="18">
        <v>4</v>
      </c>
      <c r="CI59" s="18">
        <v>1</v>
      </c>
      <c r="CJ59" s="18" t="s">
        <v>72</v>
      </c>
      <c r="CK59" s="43">
        <v>1</v>
      </c>
      <c r="CL59" s="44" t="s">
        <v>638</v>
      </c>
      <c r="CM59" s="44">
        <v>2</v>
      </c>
      <c r="CN59" s="44">
        <v>2</v>
      </c>
      <c r="CO59" s="44">
        <v>2</v>
      </c>
      <c r="CP59" s="44">
        <v>2</v>
      </c>
      <c r="CQ59" s="44">
        <v>1</v>
      </c>
    </row>
    <row r="60" spans="1:95" x14ac:dyDescent="0.2">
      <c r="A60" s="18">
        <v>136</v>
      </c>
      <c r="B60" s="17">
        <v>136</v>
      </c>
      <c r="C60" s="61">
        <v>1</v>
      </c>
      <c r="E60" s="18">
        <v>4</v>
      </c>
      <c r="F60" s="16">
        <v>1</v>
      </c>
      <c r="H60" s="16">
        <v>5</v>
      </c>
      <c r="I60" s="16">
        <v>3</v>
      </c>
      <c r="J60" s="16">
        <v>5</v>
      </c>
      <c r="K60" s="16">
        <v>4</v>
      </c>
      <c r="L60" s="16">
        <v>4</v>
      </c>
      <c r="M60" s="16">
        <v>5</v>
      </c>
      <c r="N60" s="16">
        <v>1</v>
      </c>
      <c r="O60" s="16">
        <v>5</v>
      </c>
      <c r="P60" s="16">
        <v>3</v>
      </c>
      <c r="Q60" s="16">
        <v>5</v>
      </c>
      <c r="R60" s="16">
        <v>5</v>
      </c>
      <c r="S60" s="16">
        <v>5</v>
      </c>
      <c r="T60" s="16">
        <v>5</v>
      </c>
      <c r="U60" s="16">
        <v>5</v>
      </c>
      <c r="V60" s="16">
        <v>5</v>
      </c>
      <c r="W60" s="16">
        <v>5</v>
      </c>
      <c r="X60" s="16">
        <v>5</v>
      </c>
      <c r="Y60" s="16">
        <v>5</v>
      </c>
      <c r="Z60" s="16">
        <v>5</v>
      </c>
      <c r="AA60" s="16">
        <v>5</v>
      </c>
      <c r="AB60" s="16">
        <v>1</v>
      </c>
      <c r="AC60" s="16">
        <v>1</v>
      </c>
      <c r="AD60" s="16">
        <v>3</v>
      </c>
      <c r="AE60" s="16">
        <v>5</v>
      </c>
      <c r="AF60" s="16">
        <v>1</v>
      </c>
      <c r="AG60" s="16">
        <v>5</v>
      </c>
      <c r="AH60" s="16">
        <v>5</v>
      </c>
      <c r="AI60" s="16">
        <v>5</v>
      </c>
      <c r="AJ60" s="16">
        <v>5</v>
      </c>
      <c r="AK60" s="16">
        <v>5</v>
      </c>
      <c r="AL60" s="16">
        <v>5</v>
      </c>
      <c r="AM60" s="16">
        <v>5</v>
      </c>
      <c r="AN60" s="16">
        <v>5</v>
      </c>
      <c r="AO60" s="16">
        <v>5</v>
      </c>
      <c r="AP60" s="16">
        <v>5</v>
      </c>
      <c r="AQ60" s="16">
        <v>5</v>
      </c>
      <c r="AR60" s="16">
        <v>5</v>
      </c>
      <c r="AS60" s="16">
        <v>5</v>
      </c>
      <c r="AT60" s="16">
        <v>5</v>
      </c>
      <c r="AU60" s="16">
        <v>5</v>
      </c>
      <c r="AV60" s="16">
        <v>5</v>
      </c>
      <c r="AW60" s="16">
        <v>5</v>
      </c>
      <c r="AX60" s="16">
        <v>5</v>
      </c>
      <c r="AY60" s="16">
        <v>5</v>
      </c>
      <c r="AZ60" s="16">
        <v>5</v>
      </c>
      <c r="BA60" s="16">
        <v>5</v>
      </c>
      <c r="BB60" s="16">
        <v>5</v>
      </c>
      <c r="BC60" s="16">
        <v>5</v>
      </c>
      <c r="BD60" s="16">
        <v>5</v>
      </c>
      <c r="BE60" s="16">
        <v>1</v>
      </c>
      <c r="BF60" s="16">
        <v>5</v>
      </c>
      <c r="BG60" s="16">
        <v>5</v>
      </c>
      <c r="BH60" s="16">
        <v>3</v>
      </c>
      <c r="BI60" s="16">
        <v>5</v>
      </c>
      <c r="BJ60" s="16">
        <v>5</v>
      </c>
      <c r="BK60" s="16">
        <v>5</v>
      </c>
      <c r="BL60" s="16">
        <v>3</v>
      </c>
      <c r="BM60" s="16">
        <v>3</v>
      </c>
      <c r="BN60" s="16">
        <v>3</v>
      </c>
      <c r="BO60" s="16">
        <v>3</v>
      </c>
      <c r="BQ60" s="16">
        <v>1</v>
      </c>
      <c r="BR60" s="16">
        <v>3</v>
      </c>
      <c r="BS60" s="16">
        <v>4</v>
      </c>
      <c r="BT60" s="16">
        <v>2</v>
      </c>
      <c r="BU60" s="16">
        <v>5</v>
      </c>
      <c r="BV60" s="16">
        <v>5</v>
      </c>
      <c r="BW60" s="16">
        <v>2</v>
      </c>
      <c r="BX60" s="16">
        <v>5</v>
      </c>
      <c r="BY60" s="16">
        <v>5</v>
      </c>
      <c r="BZ60" s="16">
        <v>5</v>
      </c>
      <c r="CA60" s="16">
        <v>5</v>
      </c>
      <c r="CB60" s="16">
        <v>5</v>
      </c>
      <c r="CC60" s="16">
        <v>5</v>
      </c>
      <c r="CD60" s="16">
        <v>5</v>
      </c>
      <c r="CE60" s="16">
        <v>5</v>
      </c>
      <c r="CF60" s="16">
        <v>5</v>
      </c>
      <c r="CG60" s="18">
        <v>3</v>
      </c>
      <c r="CH60" s="18">
        <v>2</v>
      </c>
      <c r="CI60" s="18">
        <v>1</v>
      </c>
      <c r="CJ60" s="18" t="s">
        <v>343</v>
      </c>
      <c r="CK60" s="43">
        <v>2</v>
      </c>
      <c r="CL60" s="44" t="s">
        <v>543</v>
      </c>
      <c r="CM60" s="44">
        <v>1</v>
      </c>
      <c r="CN60" s="44">
        <v>2</v>
      </c>
      <c r="CO60" s="44">
        <v>2</v>
      </c>
      <c r="CP60" s="44">
        <v>2</v>
      </c>
      <c r="CQ60" s="44">
        <v>2</v>
      </c>
    </row>
    <row r="61" spans="1:95" x14ac:dyDescent="0.2">
      <c r="A61" s="18">
        <v>138</v>
      </c>
      <c r="B61" s="17">
        <v>138</v>
      </c>
      <c r="C61" s="61">
        <v>1</v>
      </c>
      <c r="E61" s="18">
        <v>4</v>
      </c>
      <c r="F61" s="16">
        <v>2</v>
      </c>
      <c r="H61" s="16">
        <v>5</v>
      </c>
      <c r="I61" s="16">
        <v>4</v>
      </c>
      <c r="J61" s="16">
        <v>1</v>
      </c>
      <c r="K61" s="16">
        <v>5</v>
      </c>
      <c r="L61" s="16">
        <v>4</v>
      </c>
      <c r="M61" s="16">
        <v>5</v>
      </c>
      <c r="N61" s="16">
        <v>3</v>
      </c>
      <c r="O61" s="16">
        <v>4</v>
      </c>
      <c r="P61" s="16">
        <v>4</v>
      </c>
      <c r="Q61" s="16">
        <v>5</v>
      </c>
      <c r="R61" s="16">
        <v>5</v>
      </c>
      <c r="S61" s="16">
        <v>5</v>
      </c>
      <c r="T61" s="16">
        <v>5</v>
      </c>
      <c r="U61" s="16">
        <v>4</v>
      </c>
      <c r="V61" s="16">
        <v>5</v>
      </c>
      <c r="W61" s="16">
        <v>5</v>
      </c>
      <c r="X61" s="16">
        <v>5</v>
      </c>
      <c r="Y61" s="16">
        <v>5</v>
      </c>
      <c r="Z61" s="16">
        <v>4</v>
      </c>
      <c r="AA61" s="16">
        <v>5</v>
      </c>
      <c r="AB61" s="16">
        <v>1</v>
      </c>
      <c r="AC61" s="16">
        <v>1</v>
      </c>
      <c r="AD61" s="16">
        <v>4</v>
      </c>
      <c r="AE61" s="16">
        <v>3</v>
      </c>
      <c r="AF61" s="16">
        <v>1</v>
      </c>
      <c r="AG61" s="16">
        <v>4</v>
      </c>
      <c r="AH61" s="16">
        <v>5</v>
      </c>
      <c r="AI61" s="16">
        <v>5</v>
      </c>
      <c r="AJ61" s="16">
        <v>5</v>
      </c>
      <c r="AK61" s="16">
        <v>5</v>
      </c>
      <c r="AL61" s="16">
        <v>5</v>
      </c>
      <c r="AM61" s="16">
        <v>4</v>
      </c>
      <c r="AN61" s="16">
        <v>3</v>
      </c>
      <c r="AO61" s="16">
        <v>5</v>
      </c>
      <c r="AP61" s="16">
        <v>4</v>
      </c>
      <c r="AQ61" s="16">
        <v>5</v>
      </c>
      <c r="AR61" s="16">
        <v>1</v>
      </c>
      <c r="AS61" s="16">
        <v>5</v>
      </c>
      <c r="AT61" s="16">
        <v>3</v>
      </c>
      <c r="AU61" s="16">
        <v>4</v>
      </c>
      <c r="AV61" s="16">
        <v>5</v>
      </c>
      <c r="AW61" s="16">
        <v>5</v>
      </c>
      <c r="AX61" s="16">
        <v>5</v>
      </c>
      <c r="AY61" s="16">
        <v>3</v>
      </c>
      <c r="AZ61" s="16">
        <v>5</v>
      </c>
      <c r="BA61" s="16">
        <v>3</v>
      </c>
      <c r="BB61" s="16">
        <v>3</v>
      </c>
      <c r="BC61" s="16">
        <v>3</v>
      </c>
      <c r="BD61" s="16">
        <v>5</v>
      </c>
      <c r="BE61" s="16">
        <v>5</v>
      </c>
      <c r="BF61" s="16">
        <v>5</v>
      </c>
      <c r="BG61" s="16">
        <v>5</v>
      </c>
      <c r="BH61" s="16">
        <v>5</v>
      </c>
      <c r="BI61" s="16">
        <v>5</v>
      </c>
      <c r="BJ61" s="16">
        <v>5</v>
      </c>
      <c r="BK61" s="16">
        <v>2</v>
      </c>
      <c r="BL61" s="16">
        <v>3</v>
      </c>
      <c r="BM61" s="16">
        <v>2</v>
      </c>
      <c r="BN61" s="16">
        <v>2</v>
      </c>
      <c r="BO61" s="16">
        <v>4</v>
      </c>
      <c r="BP61" s="16" t="s">
        <v>115</v>
      </c>
      <c r="BQ61" s="16">
        <v>3</v>
      </c>
      <c r="BR61" s="16">
        <v>2</v>
      </c>
      <c r="BS61" s="16">
        <v>1</v>
      </c>
      <c r="BT61" s="16">
        <v>4</v>
      </c>
      <c r="BU61" s="16">
        <v>5</v>
      </c>
      <c r="BV61" s="16">
        <v>5</v>
      </c>
      <c r="BW61" s="16">
        <v>1</v>
      </c>
      <c r="BX61" s="16">
        <v>5</v>
      </c>
      <c r="BY61" s="16">
        <v>5</v>
      </c>
      <c r="BZ61" s="16">
        <v>5</v>
      </c>
      <c r="CA61" s="16">
        <v>3</v>
      </c>
      <c r="CB61" s="16">
        <v>3</v>
      </c>
      <c r="CC61" s="16">
        <v>5</v>
      </c>
      <c r="CD61" s="16">
        <v>1</v>
      </c>
      <c r="CE61" s="16">
        <v>5</v>
      </c>
      <c r="CF61" s="16">
        <v>5</v>
      </c>
      <c r="CG61" s="18">
        <v>3</v>
      </c>
      <c r="CH61" s="18">
        <v>4</v>
      </c>
      <c r="CI61" s="18">
        <v>1</v>
      </c>
      <c r="CJ61" s="18" t="s">
        <v>65</v>
      </c>
      <c r="CK61" s="43">
        <v>2</v>
      </c>
      <c r="CL61" s="44" t="s">
        <v>543</v>
      </c>
      <c r="CM61" s="44">
        <v>1</v>
      </c>
      <c r="CN61" s="44">
        <v>2</v>
      </c>
      <c r="CO61" s="44">
        <v>2</v>
      </c>
      <c r="CP61" s="44">
        <v>2</v>
      </c>
      <c r="CQ61" s="44">
        <v>2</v>
      </c>
    </row>
    <row r="62" spans="1:95" x14ac:dyDescent="0.2">
      <c r="A62" s="18">
        <v>139</v>
      </c>
      <c r="B62" s="17">
        <v>139</v>
      </c>
      <c r="C62" s="61">
        <v>1</v>
      </c>
      <c r="E62" s="18">
        <v>1</v>
      </c>
      <c r="F62" s="16">
        <v>1</v>
      </c>
      <c r="G62" s="16" t="s">
        <v>116</v>
      </c>
      <c r="H62" s="16">
        <v>5</v>
      </c>
      <c r="I62" s="16">
        <v>3</v>
      </c>
      <c r="J62" s="16">
        <v>4</v>
      </c>
      <c r="K62" s="16">
        <v>4</v>
      </c>
      <c r="L62" s="16">
        <v>4</v>
      </c>
      <c r="M62" s="16">
        <v>4</v>
      </c>
      <c r="N62" s="16">
        <v>2</v>
      </c>
      <c r="O62" s="16">
        <v>3</v>
      </c>
      <c r="P62" s="16">
        <v>5</v>
      </c>
      <c r="Q62" s="16">
        <v>5</v>
      </c>
      <c r="R62" s="16">
        <v>5</v>
      </c>
      <c r="S62" s="16">
        <v>5</v>
      </c>
      <c r="T62" s="16">
        <v>5</v>
      </c>
      <c r="U62" s="16">
        <v>3</v>
      </c>
      <c r="V62" s="16">
        <v>5</v>
      </c>
      <c r="W62" s="16">
        <v>3</v>
      </c>
      <c r="X62" s="16">
        <v>4</v>
      </c>
      <c r="Y62" s="16">
        <v>5</v>
      </c>
      <c r="Z62" s="16">
        <v>4</v>
      </c>
      <c r="AA62" s="16">
        <v>4</v>
      </c>
      <c r="AB62" s="16">
        <v>2</v>
      </c>
      <c r="AC62" s="16">
        <v>2</v>
      </c>
      <c r="AD62" s="16">
        <v>3</v>
      </c>
      <c r="AE62" s="16">
        <v>3</v>
      </c>
      <c r="AF62" s="16">
        <v>3</v>
      </c>
      <c r="AG62" s="16">
        <v>3</v>
      </c>
      <c r="AH62" s="16">
        <v>5</v>
      </c>
      <c r="AI62" s="16">
        <v>5</v>
      </c>
      <c r="AJ62" s="16">
        <v>4</v>
      </c>
      <c r="AK62" s="16">
        <v>5</v>
      </c>
      <c r="AL62" s="16">
        <v>5</v>
      </c>
      <c r="AM62" s="16">
        <v>3</v>
      </c>
      <c r="AN62" s="16">
        <v>4</v>
      </c>
      <c r="AO62" s="16">
        <v>4</v>
      </c>
      <c r="AP62" s="16">
        <v>3</v>
      </c>
      <c r="AQ62" s="16">
        <v>5</v>
      </c>
      <c r="AR62" s="16">
        <v>3</v>
      </c>
      <c r="AS62" s="16">
        <v>4</v>
      </c>
      <c r="AT62" s="16">
        <v>4</v>
      </c>
      <c r="AU62" s="16">
        <v>4</v>
      </c>
      <c r="AV62" s="16">
        <v>5</v>
      </c>
      <c r="AW62" s="16">
        <v>4</v>
      </c>
      <c r="AX62" s="16">
        <v>5</v>
      </c>
      <c r="AY62" s="16">
        <v>5</v>
      </c>
      <c r="AZ62" s="16">
        <v>5</v>
      </c>
      <c r="BA62" s="16">
        <v>5</v>
      </c>
      <c r="BB62" s="16">
        <v>5</v>
      </c>
      <c r="BC62" s="16">
        <v>5</v>
      </c>
      <c r="BD62" s="16">
        <v>5</v>
      </c>
      <c r="BE62" s="16">
        <v>5</v>
      </c>
      <c r="BF62" s="16">
        <v>5</v>
      </c>
      <c r="BG62" s="16">
        <v>5</v>
      </c>
      <c r="BH62" s="16">
        <v>5</v>
      </c>
      <c r="BI62" s="16">
        <v>5</v>
      </c>
      <c r="BJ62" s="16">
        <v>5</v>
      </c>
      <c r="BK62" s="16">
        <v>3</v>
      </c>
      <c r="BL62" s="16">
        <v>3</v>
      </c>
      <c r="BM62" s="16">
        <v>3</v>
      </c>
      <c r="BN62" s="16">
        <v>3</v>
      </c>
      <c r="BO62" s="16">
        <v>3</v>
      </c>
      <c r="BQ62" s="16">
        <v>3</v>
      </c>
      <c r="BR62" s="16">
        <v>1</v>
      </c>
      <c r="BS62" s="16">
        <v>2</v>
      </c>
      <c r="BT62" s="16">
        <v>4</v>
      </c>
      <c r="BU62" s="16">
        <v>5</v>
      </c>
      <c r="BV62" s="16">
        <v>1</v>
      </c>
      <c r="BW62" s="16">
        <v>2</v>
      </c>
      <c r="BX62" s="16">
        <v>4</v>
      </c>
      <c r="BY62" s="16">
        <v>5</v>
      </c>
      <c r="BZ62" s="16">
        <v>5</v>
      </c>
      <c r="CA62" s="16">
        <v>4</v>
      </c>
      <c r="CB62" s="16">
        <v>4</v>
      </c>
      <c r="CC62" s="16">
        <v>5</v>
      </c>
      <c r="CD62" s="16">
        <v>4</v>
      </c>
      <c r="CE62" s="16">
        <v>3</v>
      </c>
      <c r="CF62" s="16">
        <v>3</v>
      </c>
      <c r="CG62" s="31"/>
      <c r="CH62" s="31"/>
      <c r="CI62" s="31"/>
      <c r="CJ62" s="31"/>
    </row>
    <row r="63" spans="1:95" x14ac:dyDescent="0.2">
      <c r="A63" s="18">
        <v>140</v>
      </c>
      <c r="B63" s="17">
        <v>140</v>
      </c>
      <c r="C63" s="61">
        <v>1</v>
      </c>
      <c r="E63" s="18">
        <v>4</v>
      </c>
      <c r="F63" s="16">
        <v>1</v>
      </c>
      <c r="G63" s="16" t="s">
        <v>117</v>
      </c>
      <c r="H63" s="16">
        <v>5</v>
      </c>
      <c r="I63" s="16">
        <v>5</v>
      </c>
      <c r="J63" s="16">
        <v>5</v>
      </c>
      <c r="K63" s="16">
        <v>4</v>
      </c>
      <c r="L63" s="16">
        <v>4</v>
      </c>
      <c r="M63" s="16">
        <v>4</v>
      </c>
      <c r="N63" s="16">
        <v>3</v>
      </c>
      <c r="O63" s="16">
        <v>2</v>
      </c>
      <c r="P63" s="16">
        <v>5</v>
      </c>
      <c r="Q63" s="16">
        <v>4</v>
      </c>
      <c r="R63" s="16">
        <v>5</v>
      </c>
      <c r="S63" s="16">
        <v>5</v>
      </c>
      <c r="T63" s="16">
        <v>5</v>
      </c>
      <c r="U63" s="16">
        <v>4</v>
      </c>
      <c r="V63" s="16">
        <v>4</v>
      </c>
      <c r="W63" s="16">
        <v>3</v>
      </c>
      <c r="X63" s="16">
        <v>5</v>
      </c>
      <c r="Y63" s="16">
        <v>4</v>
      </c>
      <c r="Z63" s="16">
        <v>3</v>
      </c>
      <c r="AA63" s="16">
        <v>5</v>
      </c>
      <c r="AB63" s="16">
        <v>2</v>
      </c>
      <c r="AC63" s="16">
        <v>2</v>
      </c>
      <c r="AD63" s="16">
        <v>3</v>
      </c>
      <c r="AE63" s="16">
        <v>4</v>
      </c>
      <c r="AF63" s="16">
        <v>2</v>
      </c>
      <c r="AG63" s="16">
        <v>3</v>
      </c>
      <c r="AH63" s="16">
        <v>5</v>
      </c>
      <c r="AI63" s="16">
        <v>4</v>
      </c>
      <c r="AJ63" s="16">
        <v>5</v>
      </c>
      <c r="AK63" s="16">
        <v>2</v>
      </c>
      <c r="AL63" s="16">
        <v>5</v>
      </c>
      <c r="AM63" s="16">
        <v>4</v>
      </c>
      <c r="AN63" s="16">
        <v>4</v>
      </c>
      <c r="AO63" s="16">
        <v>4</v>
      </c>
      <c r="AP63" s="16">
        <v>2</v>
      </c>
      <c r="AQ63" s="16">
        <v>4</v>
      </c>
      <c r="AR63" s="16">
        <v>2</v>
      </c>
      <c r="AS63" s="16">
        <v>4</v>
      </c>
      <c r="AT63" s="16">
        <v>3</v>
      </c>
      <c r="AU63" s="16">
        <v>3</v>
      </c>
      <c r="AV63" s="16">
        <v>4</v>
      </c>
      <c r="AW63" s="16">
        <v>4</v>
      </c>
      <c r="AX63" s="16">
        <v>4</v>
      </c>
      <c r="AY63" s="16">
        <v>4</v>
      </c>
      <c r="AZ63" s="16">
        <v>2</v>
      </c>
      <c r="BA63" s="16">
        <v>4</v>
      </c>
      <c r="BB63" s="16">
        <v>5</v>
      </c>
      <c r="BC63" s="16">
        <v>4</v>
      </c>
      <c r="BD63" s="16">
        <v>2</v>
      </c>
      <c r="BE63" s="16">
        <v>3</v>
      </c>
      <c r="BF63" s="16">
        <v>4</v>
      </c>
      <c r="BG63" s="16">
        <v>5</v>
      </c>
      <c r="BH63" s="16">
        <v>3</v>
      </c>
      <c r="BI63" s="16">
        <v>5</v>
      </c>
      <c r="BJ63" s="16">
        <v>5</v>
      </c>
      <c r="BK63" s="16">
        <v>3</v>
      </c>
      <c r="BL63" s="16">
        <v>3</v>
      </c>
      <c r="BM63" s="16">
        <v>3</v>
      </c>
      <c r="BN63" s="16">
        <v>3</v>
      </c>
      <c r="BO63" s="16">
        <v>3</v>
      </c>
      <c r="BQ63" s="16">
        <v>2</v>
      </c>
      <c r="BR63" s="16">
        <v>5</v>
      </c>
      <c r="BS63" s="16">
        <v>3</v>
      </c>
      <c r="BT63" s="16">
        <v>1</v>
      </c>
      <c r="BU63" s="16">
        <v>4</v>
      </c>
      <c r="BV63" s="16">
        <v>1</v>
      </c>
      <c r="BW63" s="16">
        <v>1</v>
      </c>
      <c r="BX63" s="16">
        <v>2</v>
      </c>
      <c r="BY63" s="16">
        <v>3</v>
      </c>
      <c r="BZ63" s="16">
        <v>3</v>
      </c>
      <c r="CA63" s="16">
        <v>3</v>
      </c>
      <c r="CB63" s="16">
        <v>3</v>
      </c>
      <c r="CC63" s="16">
        <v>4</v>
      </c>
      <c r="CD63" s="16">
        <v>2</v>
      </c>
      <c r="CE63" s="16">
        <v>4</v>
      </c>
      <c r="CF63" s="16">
        <v>3</v>
      </c>
      <c r="CG63" s="18">
        <v>5</v>
      </c>
      <c r="CH63" s="18">
        <v>3</v>
      </c>
      <c r="CI63" s="18">
        <v>1</v>
      </c>
      <c r="CJ63" s="18" t="s">
        <v>65</v>
      </c>
    </row>
    <row r="64" spans="1:95" x14ac:dyDescent="0.2">
      <c r="A64" s="18">
        <v>141</v>
      </c>
      <c r="B64" s="17">
        <v>141</v>
      </c>
      <c r="C64" s="61">
        <v>1</v>
      </c>
      <c r="E64" s="18">
        <v>4</v>
      </c>
      <c r="F64" s="16">
        <v>2</v>
      </c>
      <c r="H64" s="16">
        <v>5</v>
      </c>
      <c r="I64" s="16">
        <v>5</v>
      </c>
      <c r="J64" s="16">
        <v>1</v>
      </c>
      <c r="K64" s="16">
        <v>5</v>
      </c>
      <c r="L64" s="16">
        <v>5</v>
      </c>
      <c r="M64" s="16">
        <v>5</v>
      </c>
      <c r="N64" s="16">
        <v>3</v>
      </c>
      <c r="O64" s="16">
        <v>5</v>
      </c>
      <c r="P64" s="16">
        <v>5</v>
      </c>
      <c r="Q64" s="16">
        <v>5</v>
      </c>
      <c r="R64" s="16">
        <v>5</v>
      </c>
      <c r="S64" s="16">
        <v>5</v>
      </c>
      <c r="T64" s="16">
        <v>5</v>
      </c>
      <c r="U64" s="16">
        <v>3</v>
      </c>
      <c r="V64" s="16">
        <v>5</v>
      </c>
      <c r="W64" s="16">
        <v>3</v>
      </c>
      <c r="X64" s="16">
        <v>5</v>
      </c>
      <c r="Y64" s="16">
        <v>5</v>
      </c>
      <c r="Z64" s="16">
        <v>5</v>
      </c>
      <c r="AA64" s="16">
        <v>5</v>
      </c>
      <c r="AB64" s="16">
        <v>1</v>
      </c>
      <c r="AC64" s="16">
        <v>1</v>
      </c>
      <c r="AD64" s="16">
        <v>3</v>
      </c>
      <c r="AE64" s="16">
        <v>5</v>
      </c>
      <c r="AF64" s="16">
        <v>1</v>
      </c>
      <c r="AG64" s="16">
        <v>5</v>
      </c>
      <c r="AH64" s="16">
        <v>5</v>
      </c>
      <c r="AI64" s="16">
        <v>5</v>
      </c>
      <c r="AJ64" s="16">
        <v>1</v>
      </c>
      <c r="AK64" s="16">
        <v>4</v>
      </c>
      <c r="AL64" s="16">
        <v>5</v>
      </c>
      <c r="AM64" s="16">
        <v>1</v>
      </c>
      <c r="AN64" s="16">
        <v>3</v>
      </c>
      <c r="AO64" s="16">
        <v>5</v>
      </c>
      <c r="AP64" s="16">
        <v>3</v>
      </c>
      <c r="AQ64" s="16">
        <v>5</v>
      </c>
      <c r="AR64" s="16">
        <v>3</v>
      </c>
      <c r="AS64" s="16">
        <v>5</v>
      </c>
      <c r="AT64" s="16">
        <v>3</v>
      </c>
      <c r="AU64" s="16">
        <v>5</v>
      </c>
      <c r="AV64" s="16">
        <v>5</v>
      </c>
      <c r="AW64" s="16">
        <v>5</v>
      </c>
      <c r="AX64" s="16">
        <v>3</v>
      </c>
      <c r="AY64" s="16">
        <v>3</v>
      </c>
      <c r="AZ64" s="16">
        <v>3</v>
      </c>
      <c r="BA64" s="16">
        <v>3</v>
      </c>
      <c r="BB64" s="16">
        <v>3</v>
      </c>
      <c r="BC64" s="16">
        <v>3</v>
      </c>
      <c r="BD64" s="16">
        <v>3</v>
      </c>
      <c r="BE64" s="16">
        <v>5</v>
      </c>
      <c r="BF64" s="16">
        <v>5</v>
      </c>
      <c r="BG64" s="16">
        <v>5</v>
      </c>
      <c r="BH64" s="16">
        <v>3</v>
      </c>
      <c r="BI64" s="16">
        <v>5</v>
      </c>
      <c r="BJ64" s="16">
        <v>5</v>
      </c>
      <c r="BK64" s="16">
        <v>5</v>
      </c>
      <c r="BL64" s="16">
        <v>3</v>
      </c>
      <c r="BM64" s="16">
        <v>3</v>
      </c>
      <c r="BN64" s="16">
        <v>3</v>
      </c>
      <c r="BO64" s="16">
        <v>5</v>
      </c>
      <c r="BP64" s="16" t="s">
        <v>118</v>
      </c>
      <c r="BQ64" s="16">
        <v>1</v>
      </c>
      <c r="BR64" s="16">
        <v>2</v>
      </c>
      <c r="BS64" s="16">
        <v>3</v>
      </c>
      <c r="BT64" s="16">
        <v>4</v>
      </c>
      <c r="BU64" s="16">
        <v>5</v>
      </c>
      <c r="BV64" s="16">
        <v>5</v>
      </c>
      <c r="BW64" s="16">
        <v>1</v>
      </c>
      <c r="BX64" s="16">
        <v>5</v>
      </c>
      <c r="BY64" s="16">
        <v>5</v>
      </c>
      <c r="BZ64" s="16">
        <v>5</v>
      </c>
      <c r="CA64" s="16">
        <v>2</v>
      </c>
      <c r="CB64" s="16">
        <v>2</v>
      </c>
      <c r="CC64" s="16">
        <v>5</v>
      </c>
      <c r="CD64" s="16">
        <v>2</v>
      </c>
      <c r="CE64" s="16">
        <v>5</v>
      </c>
      <c r="CF64" s="16">
        <v>2</v>
      </c>
      <c r="CG64" s="18">
        <v>3</v>
      </c>
      <c r="CH64" s="18">
        <v>3</v>
      </c>
      <c r="CI64" s="18">
        <v>1</v>
      </c>
      <c r="CJ64" s="18" t="s">
        <v>65</v>
      </c>
      <c r="CK64" s="43">
        <v>2</v>
      </c>
      <c r="CL64" s="44" t="s">
        <v>615</v>
      </c>
      <c r="CM64" s="44">
        <v>2</v>
      </c>
      <c r="CN64" s="44">
        <v>2</v>
      </c>
      <c r="CO64" s="44">
        <v>2</v>
      </c>
      <c r="CP64" s="44">
        <v>2</v>
      </c>
      <c r="CQ64" s="44">
        <v>1</v>
      </c>
    </row>
    <row r="65" spans="1:95" x14ac:dyDescent="0.2">
      <c r="A65" s="18">
        <v>142</v>
      </c>
      <c r="B65" s="17">
        <v>142</v>
      </c>
      <c r="C65" s="61">
        <v>1</v>
      </c>
      <c r="E65" s="18">
        <v>4</v>
      </c>
      <c r="F65" s="16">
        <v>1</v>
      </c>
      <c r="G65" s="16" t="s">
        <v>119</v>
      </c>
      <c r="H65" s="16">
        <v>5</v>
      </c>
      <c r="I65" s="16">
        <v>5</v>
      </c>
      <c r="J65" s="16">
        <v>2</v>
      </c>
      <c r="K65" s="16">
        <v>5</v>
      </c>
      <c r="L65" s="16">
        <v>5</v>
      </c>
      <c r="M65" s="16">
        <v>5</v>
      </c>
      <c r="N65" s="16">
        <v>5</v>
      </c>
      <c r="O65" s="16">
        <v>4</v>
      </c>
      <c r="P65" s="16">
        <v>3</v>
      </c>
      <c r="Q65" s="16">
        <v>4</v>
      </c>
      <c r="R65" s="16">
        <v>5</v>
      </c>
      <c r="S65" s="16">
        <v>5</v>
      </c>
      <c r="T65" s="16">
        <v>2</v>
      </c>
      <c r="U65" s="16">
        <v>3</v>
      </c>
      <c r="V65" s="16">
        <v>5</v>
      </c>
      <c r="W65" s="16">
        <v>5</v>
      </c>
      <c r="X65" s="16">
        <v>5</v>
      </c>
      <c r="Y65" s="16">
        <v>5</v>
      </c>
      <c r="Z65" s="16">
        <v>5</v>
      </c>
      <c r="AA65" s="16">
        <v>5</v>
      </c>
      <c r="AB65" s="16">
        <v>3</v>
      </c>
      <c r="AC65" s="16">
        <v>3</v>
      </c>
      <c r="AD65" s="16">
        <v>3</v>
      </c>
      <c r="AE65" s="16">
        <v>5</v>
      </c>
      <c r="AF65" s="16">
        <v>4</v>
      </c>
      <c r="AG65" s="16">
        <v>4</v>
      </c>
      <c r="AH65" s="16">
        <v>3</v>
      </c>
      <c r="AI65" s="16">
        <v>3</v>
      </c>
      <c r="AJ65" s="16">
        <v>4</v>
      </c>
      <c r="AK65" s="16">
        <v>1</v>
      </c>
      <c r="AL65" s="16">
        <v>5</v>
      </c>
      <c r="AM65" s="16">
        <v>5</v>
      </c>
      <c r="AN65" s="16">
        <v>3</v>
      </c>
      <c r="AO65" s="16">
        <v>5</v>
      </c>
      <c r="AP65" s="16">
        <v>3</v>
      </c>
      <c r="AQ65" s="16">
        <v>4</v>
      </c>
      <c r="AR65" s="16">
        <v>1</v>
      </c>
      <c r="AS65" s="16">
        <v>3</v>
      </c>
      <c r="AT65" s="16">
        <v>3</v>
      </c>
      <c r="AU65" s="16">
        <v>3</v>
      </c>
      <c r="AV65" s="16">
        <v>3</v>
      </c>
      <c r="AW65" s="16">
        <v>5</v>
      </c>
      <c r="AX65" s="16">
        <v>5</v>
      </c>
      <c r="AY65" s="16">
        <v>5</v>
      </c>
      <c r="AZ65" s="16">
        <v>5</v>
      </c>
      <c r="BA65" s="16">
        <v>5</v>
      </c>
      <c r="BB65" s="16">
        <v>5</v>
      </c>
      <c r="BC65" s="16">
        <v>5</v>
      </c>
      <c r="BD65" s="16">
        <v>5</v>
      </c>
      <c r="BE65" s="16">
        <v>5</v>
      </c>
      <c r="BF65" s="16">
        <v>5</v>
      </c>
      <c r="BG65" s="16">
        <v>5</v>
      </c>
      <c r="BH65" s="16">
        <v>5</v>
      </c>
      <c r="BI65" s="16">
        <v>4</v>
      </c>
      <c r="BJ65" s="16">
        <v>5</v>
      </c>
      <c r="BK65" s="16">
        <v>3</v>
      </c>
      <c r="BL65" s="16">
        <v>3</v>
      </c>
      <c r="BM65" s="16">
        <v>3</v>
      </c>
      <c r="BN65" s="16">
        <v>3</v>
      </c>
      <c r="BO65" s="16">
        <v>3</v>
      </c>
      <c r="BQ65" s="16">
        <v>4</v>
      </c>
      <c r="BR65" s="16">
        <v>1</v>
      </c>
      <c r="BS65" s="16">
        <v>5</v>
      </c>
      <c r="BT65" s="16">
        <v>3</v>
      </c>
      <c r="BU65" s="16">
        <v>2</v>
      </c>
      <c r="BV65" s="16">
        <v>2</v>
      </c>
      <c r="BW65" s="16">
        <v>2</v>
      </c>
      <c r="BX65" s="16">
        <v>5</v>
      </c>
      <c r="BY65" s="16">
        <v>3</v>
      </c>
      <c r="BZ65" s="16">
        <v>5</v>
      </c>
      <c r="CA65" s="16">
        <v>2</v>
      </c>
      <c r="CB65" s="16">
        <v>3</v>
      </c>
      <c r="CC65" s="16">
        <v>5</v>
      </c>
      <c r="CD65" s="16">
        <v>4</v>
      </c>
      <c r="CE65" s="16">
        <v>2</v>
      </c>
      <c r="CF65" s="16">
        <v>1</v>
      </c>
      <c r="CG65" s="18">
        <v>5</v>
      </c>
      <c r="CH65" s="18">
        <v>4</v>
      </c>
      <c r="CI65" s="18">
        <v>1</v>
      </c>
      <c r="CJ65" s="18" t="s">
        <v>65</v>
      </c>
      <c r="CK65" s="43">
        <v>2</v>
      </c>
      <c r="CL65" s="44" t="s">
        <v>680</v>
      </c>
      <c r="CM65" s="44">
        <v>2</v>
      </c>
      <c r="CN65" s="44">
        <v>2</v>
      </c>
      <c r="CO65" s="44">
        <v>2</v>
      </c>
      <c r="CP65" s="44">
        <v>2</v>
      </c>
      <c r="CQ65" s="44">
        <v>1</v>
      </c>
    </row>
    <row r="66" spans="1:95" x14ac:dyDescent="0.2">
      <c r="A66" s="18">
        <v>143</v>
      </c>
      <c r="B66" s="17">
        <v>143</v>
      </c>
      <c r="C66" s="61">
        <v>1</v>
      </c>
      <c r="E66" s="18">
        <v>2</v>
      </c>
      <c r="F66" s="16">
        <v>1</v>
      </c>
      <c r="G66" s="16" t="s">
        <v>120</v>
      </c>
      <c r="H66" s="16">
        <v>5</v>
      </c>
      <c r="I66" s="16">
        <v>5</v>
      </c>
      <c r="J66" s="16">
        <v>5</v>
      </c>
      <c r="K66" s="16">
        <v>5</v>
      </c>
      <c r="L66" s="16">
        <v>4</v>
      </c>
      <c r="M66" s="16">
        <v>1</v>
      </c>
      <c r="N66" s="16">
        <v>1</v>
      </c>
      <c r="O66" s="16">
        <v>2</v>
      </c>
      <c r="P66" s="16">
        <v>4</v>
      </c>
      <c r="Q66" s="16">
        <v>4</v>
      </c>
      <c r="R66" s="16">
        <v>4</v>
      </c>
      <c r="S66" s="16">
        <v>5</v>
      </c>
      <c r="T66" s="16">
        <v>5</v>
      </c>
      <c r="U66" s="16">
        <v>4</v>
      </c>
      <c r="V66" s="16">
        <v>4</v>
      </c>
      <c r="W66" s="16">
        <v>5</v>
      </c>
      <c r="X66" s="16">
        <v>4</v>
      </c>
      <c r="Y66" s="16">
        <v>4</v>
      </c>
      <c r="Z66" s="16">
        <v>4</v>
      </c>
      <c r="AA66" s="16">
        <v>5</v>
      </c>
      <c r="AB66" s="16">
        <v>3</v>
      </c>
      <c r="AC66" s="16">
        <v>4</v>
      </c>
      <c r="AD66" s="16">
        <v>5</v>
      </c>
      <c r="AE66" s="16">
        <v>4</v>
      </c>
      <c r="AF66" s="16">
        <v>2</v>
      </c>
      <c r="AG66" s="16">
        <v>3</v>
      </c>
      <c r="AH66" s="16">
        <v>5</v>
      </c>
      <c r="AI66" s="16">
        <v>4</v>
      </c>
      <c r="AJ66" s="16">
        <v>4</v>
      </c>
      <c r="AK66" s="16">
        <v>2</v>
      </c>
      <c r="AL66" s="16">
        <v>4</v>
      </c>
      <c r="AM66" s="16">
        <v>4</v>
      </c>
      <c r="AN66" s="16">
        <v>4</v>
      </c>
      <c r="AO66" s="16">
        <v>4</v>
      </c>
      <c r="AP66" s="16">
        <v>3</v>
      </c>
      <c r="AQ66" s="16">
        <v>4</v>
      </c>
      <c r="AR66" s="16">
        <v>2</v>
      </c>
      <c r="AS66" s="16">
        <v>4</v>
      </c>
      <c r="AT66" s="16">
        <v>2</v>
      </c>
      <c r="AU66" s="16">
        <v>3</v>
      </c>
      <c r="AV66" s="16">
        <v>4</v>
      </c>
      <c r="AW66" s="16">
        <v>5</v>
      </c>
      <c r="AX66" s="16">
        <v>5</v>
      </c>
      <c r="AY66" s="16">
        <v>5</v>
      </c>
      <c r="AZ66" s="16">
        <v>5</v>
      </c>
      <c r="BA66" s="16">
        <v>2</v>
      </c>
      <c r="BB66" s="16">
        <v>3</v>
      </c>
      <c r="BC66" s="16">
        <v>3</v>
      </c>
      <c r="BD66" s="16">
        <v>3</v>
      </c>
      <c r="BE66" s="16">
        <v>2</v>
      </c>
      <c r="BF66" s="16">
        <v>2</v>
      </c>
      <c r="BG66" s="16">
        <v>4</v>
      </c>
      <c r="BH66" s="16">
        <v>3</v>
      </c>
      <c r="BI66" s="16">
        <v>5</v>
      </c>
      <c r="BJ66" s="16">
        <v>4</v>
      </c>
      <c r="BK66" s="16">
        <v>4</v>
      </c>
      <c r="BL66" s="16">
        <v>4</v>
      </c>
      <c r="BM66" s="16">
        <v>3</v>
      </c>
      <c r="BN66" s="16">
        <v>3</v>
      </c>
      <c r="BO66" s="16">
        <v>3</v>
      </c>
      <c r="BQ66" s="16">
        <v>1</v>
      </c>
      <c r="BR66" s="16">
        <v>3</v>
      </c>
      <c r="BS66" s="16">
        <v>2</v>
      </c>
      <c r="BT66" s="16">
        <v>5</v>
      </c>
      <c r="BU66" s="16">
        <v>4</v>
      </c>
      <c r="BV66" s="16">
        <v>4</v>
      </c>
      <c r="BW66" s="16">
        <v>4</v>
      </c>
      <c r="BX66" s="16">
        <v>3</v>
      </c>
      <c r="BY66" s="16">
        <v>3</v>
      </c>
      <c r="BZ66" s="16">
        <v>5</v>
      </c>
      <c r="CA66" s="16">
        <v>3</v>
      </c>
      <c r="CB66" s="16">
        <v>3</v>
      </c>
      <c r="CC66" s="16">
        <v>4</v>
      </c>
      <c r="CD66" s="16">
        <v>4</v>
      </c>
      <c r="CE66" s="16">
        <v>3</v>
      </c>
      <c r="CF66" s="16">
        <v>4</v>
      </c>
      <c r="CG66" s="18">
        <v>5</v>
      </c>
      <c r="CH66" s="18">
        <v>4</v>
      </c>
      <c r="CI66" s="18">
        <v>1</v>
      </c>
      <c r="CJ66" s="18" t="s">
        <v>65</v>
      </c>
      <c r="CK66" s="43">
        <v>1</v>
      </c>
      <c r="CL66" s="62" t="s">
        <v>638</v>
      </c>
      <c r="CM66" s="62">
        <v>2</v>
      </c>
      <c r="CN66" s="62">
        <v>2</v>
      </c>
      <c r="CO66" s="62">
        <v>2</v>
      </c>
      <c r="CP66" s="62">
        <v>2</v>
      </c>
      <c r="CQ66" s="62">
        <v>1</v>
      </c>
    </row>
    <row r="67" spans="1:95" x14ac:dyDescent="0.2">
      <c r="A67" s="18">
        <v>145</v>
      </c>
      <c r="B67" s="17">
        <v>145</v>
      </c>
      <c r="C67" s="61">
        <v>2</v>
      </c>
      <c r="E67" s="18">
        <v>4</v>
      </c>
      <c r="F67" s="16">
        <v>1</v>
      </c>
      <c r="G67" s="16" t="s">
        <v>121</v>
      </c>
      <c r="H67" s="16">
        <v>5</v>
      </c>
      <c r="I67" s="16">
        <v>3</v>
      </c>
      <c r="J67" s="16">
        <v>5</v>
      </c>
      <c r="K67" s="16">
        <v>5</v>
      </c>
      <c r="L67" s="16">
        <v>4</v>
      </c>
      <c r="M67" s="16">
        <v>5</v>
      </c>
      <c r="N67" s="16">
        <v>3</v>
      </c>
      <c r="O67" s="16">
        <v>3</v>
      </c>
      <c r="P67" s="16">
        <v>4</v>
      </c>
      <c r="Q67" s="16">
        <v>4</v>
      </c>
      <c r="R67" s="16">
        <v>5</v>
      </c>
      <c r="S67" s="16">
        <v>5</v>
      </c>
      <c r="T67" s="16">
        <v>5</v>
      </c>
      <c r="U67" s="16">
        <v>3</v>
      </c>
      <c r="V67" s="16">
        <v>5</v>
      </c>
      <c r="W67" s="16">
        <v>4</v>
      </c>
      <c r="X67" s="16">
        <v>5</v>
      </c>
      <c r="Y67" s="16">
        <v>5</v>
      </c>
      <c r="Z67" s="16">
        <v>4</v>
      </c>
      <c r="AA67" s="16">
        <v>5</v>
      </c>
      <c r="AB67" s="16">
        <v>3</v>
      </c>
      <c r="AC67" s="16">
        <v>2</v>
      </c>
      <c r="AD67" s="16">
        <v>3</v>
      </c>
      <c r="AE67" s="16">
        <v>5</v>
      </c>
      <c r="AF67" s="16">
        <v>3</v>
      </c>
      <c r="AG67" s="16">
        <v>3</v>
      </c>
      <c r="AH67" s="16">
        <v>5</v>
      </c>
      <c r="AI67" s="16">
        <v>3</v>
      </c>
      <c r="AJ67" s="16">
        <v>3</v>
      </c>
      <c r="AK67" s="16">
        <v>4</v>
      </c>
      <c r="AL67" s="16">
        <v>4</v>
      </c>
      <c r="AM67" s="16">
        <v>5</v>
      </c>
      <c r="AN67" s="16">
        <v>3</v>
      </c>
      <c r="AO67" s="16">
        <v>3</v>
      </c>
      <c r="AP67" s="16">
        <v>3</v>
      </c>
      <c r="AQ67" s="16">
        <v>4</v>
      </c>
      <c r="AR67" s="16">
        <v>4</v>
      </c>
      <c r="AS67" s="16">
        <v>3</v>
      </c>
      <c r="AT67" s="16">
        <v>5</v>
      </c>
      <c r="AU67" s="16">
        <v>4</v>
      </c>
      <c r="AV67" s="16">
        <v>5</v>
      </c>
      <c r="AW67" s="16">
        <v>5</v>
      </c>
      <c r="AX67" s="16">
        <v>4</v>
      </c>
      <c r="AY67" s="16">
        <v>3</v>
      </c>
      <c r="AZ67" s="16">
        <v>5</v>
      </c>
      <c r="BA67" s="16">
        <v>3</v>
      </c>
      <c r="BB67" s="16">
        <v>3</v>
      </c>
      <c r="BC67" s="16">
        <v>3</v>
      </c>
      <c r="BD67" s="16">
        <v>2</v>
      </c>
      <c r="BE67" s="16">
        <v>2</v>
      </c>
      <c r="BF67" s="16">
        <v>4</v>
      </c>
      <c r="BG67" s="16">
        <v>4</v>
      </c>
      <c r="BH67" s="16">
        <v>4</v>
      </c>
      <c r="BI67" s="16">
        <v>4</v>
      </c>
      <c r="BJ67" s="16">
        <v>4</v>
      </c>
      <c r="BK67" s="16">
        <v>3</v>
      </c>
      <c r="BL67" s="16">
        <v>3</v>
      </c>
      <c r="BM67" s="16">
        <v>3</v>
      </c>
      <c r="BN67" s="16">
        <v>1</v>
      </c>
      <c r="BO67" s="16">
        <v>5</v>
      </c>
      <c r="BQ67" s="16">
        <v>3</v>
      </c>
      <c r="BR67" s="16">
        <v>1</v>
      </c>
      <c r="BS67" s="16">
        <v>2</v>
      </c>
      <c r="BT67" s="16">
        <v>4</v>
      </c>
      <c r="BU67" s="16">
        <v>5</v>
      </c>
      <c r="BV67" s="16">
        <v>2</v>
      </c>
      <c r="BW67" s="16">
        <v>2</v>
      </c>
      <c r="BX67" s="16">
        <v>3</v>
      </c>
      <c r="BY67" s="16">
        <v>4</v>
      </c>
      <c r="BZ67" s="16">
        <v>5</v>
      </c>
      <c r="CA67" s="16">
        <v>5</v>
      </c>
      <c r="CB67" s="16">
        <v>3</v>
      </c>
      <c r="CC67" s="16">
        <v>5</v>
      </c>
      <c r="CD67" s="16">
        <v>4</v>
      </c>
      <c r="CE67" s="16">
        <v>3</v>
      </c>
      <c r="CF67" s="16">
        <v>2</v>
      </c>
      <c r="CG67" s="18">
        <v>2</v>
      </c>
      <c r="CH67" s="18">
        <v>2</v>
      </c>
      <c r="CI67" s="18">
        <v>1</v>
      </c>
      <c r="CJ67" s="18" t="s">
        <v>72</v>
      </c>
      <c r="CK67" s="43">
        <v>2</v>
      </c>
      <c r="CL67" s="44" t="s">
        <v>584</v>
      </c>
      <c r="CM67" s="44">
        <v>2</v>
      </c>
      <c r="CN67" s="44">
        <v>2</v>
      </c>
      <c r="CO67" s="44">
        <v>2</v>
      </c>
      <c r="CP67" s="44">
        <v>2</v>
      </c>
      <c r="CQ67" s="44">
        <v>1</v>
      </c>
    </row>
    <row r="68" spans="1:95" x14ac:dyDescent="0.2">
      <c r="A68" s="18">
        <v>147</v>
      </c>
      <c r="B68" s="17">
        <v>147</v>
      </c>
      <c r="C68" s="61">
        <v>4</v>
      </c>
      <c r="E68" s="18">
        <v>1</v>
      </c>
      <c r="F68" s="16">
        <v>1</v>
      </c>
      <c r="H68" s="16">
        <v>5</v>
      </c>
      <c r="I68" s="16">
        <v>3</v>
      </c>
      <c r="J68" s="16">
        <v>5</v>
      </c>
      <c r="K68" s="16">
        <v>5</v>
      </c>
      <c r="L68" s="16">
        <v>4</v>
      </c>
      <c r="M68" s="16">
        <v>3</v>
      </c>
      <c r="N68" s="16">
        <v>2</v>
      </c>
      <c r="O68" s="16">
        <v>2</v>
      </c>
      <c r="P68" s="16">
        <v>2</v>
      </c>
      <c r="Q68" s="16">
        <v>5</v>
      </c>
      <c r="R68" s="16">
        <v>5</v>
      </c>
      <c r="S68" s="16">
        <v>5</v>
      </c>
      <c r="T68" s="16">
        <v>5</v>
      </c>
      <c r="U68" s="16">
        <v>3</v>
      </c>
      <c r="V68" s="16">
        <v>5</v>
      </c>
      <c r="W68" s="16">
        <v>3</v>
      </c>
      <c r="X68" s="16">
        <v>4</v>
      </c>
      <c r="Y68" s="16">
        <v>5</v>
      </c>
      <c r="Z68" s="16">
        <v>3</v>
      </c>
      <c r="AA68" s="16">
        <v>5</v>
      </c>
      <c r="AB68" s="16">
        <v>2</v>
      </c>
      <c r="AC68" s="16">
        <v>1</v>
      </c>
      <c r="AD68" s="16">
        <v>3</v>
      </c>
      <c r="AE68" s="16">
        <v>5</v>
      </c>
      <c r="AF68" s="16">
        <v>2</v>
      </c>
      <c r="AG68" s="16">
        <v>3</v>
      </c>
      <c r="AH68" s="16">
        <v>5</v>
      </c>
      <c r="AI68" s="16">
        <v>5</v>
      </c>
      <c r="AJ68" s="16">
        <v>3</v>
      </c>
      <c r="AK68" s="16">
        <v>4</v>
      </c>
      <c r="AL68" s="16">
        <v>5</v>
      </c>
      <c r="AM68" s="16">
        <v>5</v>
      </c>
      <c r="AN68" s="16">
        <v>4</v>
      </c>
      <c r="AO68" s="16">
        <v>4</v>
      </c>
      <c r="AP68" s="16">
        <v>4</v>
      </c>
      <c r="AQ68" s="16">
        <v>4</v>
      </c>
      <c r="AR68" s="16">
        <v>1</v>
      </c>
      <c r="AS68" s="16">
        <v>5</v>
      </c>
      <c r="AT68" s="16">
        <v>3</v>
      </c>
      <c r="AU68" s="16">
        <v>3</v>
      </c>
      <c r="AV68" s="16">
        <v>5</v>
      </c>
      <c r="AW68" s="16">
        <v>4</v>
      </c>
      <c r="AX68" s="16">
        <v>4</v>
      </c>
      <c r="AY68" s="16">
        <v>4</v>
      </c>
      <c r="AZ68" s="16">
        <v>4</v>
      </c>
      <c r="BA68" s="16">
        <v>4</v>
      </c>
      <c r="BB68" s="16">
        <v>3</v>
      </c>
      <c r="BC68" s="16">
        <v>3</v>
      </c>
      <c r="BD68" s="16">
        <v>4</v>
      </c>
      <c r="BE68" s="16">
        <v>3</v>
      </c>
      <c r="BF68" s="16">
        <v>4</v>
      </c>
      <c r="BG68" s="16">
        <v>5</v>
      </c>
      <c r="BH68" s="16">
        <v>3</v>
      </c>
      <c r="BI68" s="16">
        <v>5</v>
      </c>
      <c r="BJ68" s="16">
        <v>5</v>
      </c>
      <c r="BK68" s="16">
        <v>4</v>
      </c>
      <c r="BL68" s="16">
        <v>3</v>
      </c>
      <c r="BM68" s="16">
        <v>3</v>
      </c>
      <c r="BN68" s="16">
        <v>3</v>
      </c>
      <c r="BO68" s="16">
        <v>4</v>
      </c>
      <c r="BQ68" s="16">
        <v>1</v>
      </c>
      <c r="BR68" s="16">
        <v>2</v>
      </c>
      <c r="BS68" s="16">
        <v>3</v>
      </c>
      <c r="BT68" s="16">
        <v>4</v>
      </c>
      <c r="BU68" s="16">
        <v>5</v>
      </c>
      <c r="BV68" s="16">
        <v>1</v>
      </c>
      <c r="BW68" s="16">
        <v>3</v>
      </c>
      <c r="BX68" s="16">
        <v>4</v>
      </c>
      <c r="BY68" s="16">
        <v>5</v>
      </c>
      <c r="BZ68" s="16">
        <v>4</v>
      </c>
      <c r="CA68" s="16">
        <v>4</v>
      </c>
      <c r="CB68" s="16">
        <v>3</v>
      </c>
      <c r="CC68" s="16">
        <v>4</v>
      </c>
      <c r="CD68" s="16">
        <v>3</v>
      </c>
      <c r="CE68" s="16">
        <v>4</v>
      </c>
      <c r="CF68" s="16">
        <v>5</v>
      </c>
      <c r="CG68" s="31"/>
      <c r="CH68" s="31"/>
      <c r="CI68" s="31"/>
      <c r="CJ68" s="31"/>
      <c r="CK68" s="43">
        <v>1</v>
      </c>
      <c r="CL68" s="44" t="s">
        <v>761</v>
      </c>
      <c r="CM68" s="44">
        <v>2</v>
      </c>
      <c r="CN68" s="44">
        <v>2</v>
      </c>
      <c r="CO68" s="44">
        <v>2</v>
      </c>
      <c r="CP68" s="44">
        <v>2</v>
      </c>
      <c r="CQ68" s="44">
        <v>1</v>
      </c>
    </row>
    <row r="69" spans="1:95" x14ac:dyDescent="0.2">
      <c r="A69" s="18">
        <v>148</v>
      </c>
      <c r="B69" s="17">
        <v>148</v>
      </c>
      <c r="C69" s="61">
        <v>1</v>
      </c>
      <c r="E69" s="18">
        <v>4</v>
      </c>
      <c r="F69" s="16">
        <v>1</v>
      </c>
      <c r="G69" s="16" t="s">
        <v>122</v>
      </c>
      <c r="H69" s="16">
        <v>5</v>
      </c>
      <c r="I69" s="16">
        <v>3</v>
      </c>
      <c r="J69" s="16">
        <v>5</v>
      </c>
      <c r="K69" s="16">
        <v>4</v>
      </c>
      <c r="L69" s="16">
        <v>3</v>
      </c>
      <c r="M69" s="16">
        <v>3</v>
      </c>
      <c r="N69" s="16">
        <v>4</v>
      </c>
      <c r="O69" s="16">
        <v>4</v>
      </c>
      <c r="P69" s="16">
        <v>4</v>
      </c>
      <c r="Q69" s="16">
        <v>4</v>
      </c>
      <c r="R69" s="16">
        <v>5</v>
      </c>
      <c r="S69" s="16">
        <v>4</v>
      </c>
      <c r="T69" s="16">
        <v>5</v>
      </c>
      <c r="U69" s="16">
        <v>3</v>
      </c>
      <c r="V69" s="16">
        <v>4</v>
      </c>
      <c r="W69" s="16">
        <v>3</v>
      </c>
      <c r="X69" s="16">
        <v>5</v>
      </c>
      <c r="Y69" s="16">
        <v>4</v>
      </c>
      <c r="Z69" s="16">
        <v>5</v>
      </c>
      <c r="AA69" s="16">
        <v>5</v>
      </c>
      <c r="AB69" s="16">
        <v>4</v>
      </c>
      <c r="AC69" s="16">
        <v>3</v>
      </c>
      <c r="AD69" s="16">
        <v>3</v>
      </c>
      <c r="AE69" s="16">
        <v>4</v>
      </c>
      <c r="AF69" s="16">
        <v>4</v>
      </c>
      <c r="AG69" s="16">
        <v>2</v>
      </c>
      <c r="AH69" s="16">
        <v>4</v>
      </c>
      <c r="AI69" s="16">
        <v>2</v>
      </c>
      <c r="AJ69" s="16">
        <v>3</v>
      </c>
      <c r="AK69" s="16">
        <v>4</v>
      </c>
      <c r="AL69" s="16">
        <v>5</v>
      </c>
      <c r="AM69" s="16">
        <v>4</v>
      </c>
      <c r="AN69" s="16">
        <v>1</v>
      </c>
      <c r="AO69" s="16">
        <v>4</v>
      </c>
      <c r="AP69" s="16">
        <v>5</v>
      </c>
      <c r="AQ69" s="16">
        <v>4</v>
      </c>
      <c r="AR69" s="16">
        <v>4</v>
      </c>
      <c r="AS69" s="16">
        <v>3</v>
      </c>
      <c r="AT69" s="16">
        <v>3</v>
      </c>
      <c r="AU69" s="16">
        <v>3</v>
      </c>
      <c r="AV69" s="16">
        <v>5</v>
      </c>
      <c r="AW69" s="16">
        <v>4</v>
      </c>
      <c r="AX69" s="16">
        <v>4</v>
      </c>
      <c r="AY69" s="16">
        <v>4</v>
      </c>
      <c r="AZ69" s="16">
        <v>4</v>
      </c>
      <c r="BA69" s="16">
        <v>4</v>
      </c>
      <c r="BB69" s="16">
        <v>4</v>
      </c>
      <c r="BC69" s="16">
        <v>4</v>
      </c>
      <c r="BD69" s="16">
        <v>4</v>
      </c>
      <c r="BE69" s="16">
        <v>3</v>
      </c>
      <c r="BF69" s="16">
        <v>4</v>
      </c>
      <c r="BG69" s="16">
        <v>5</v>
      </c>
      <c r="BH69" s="16">
        <v>3</v>
      </c>
      <c r="BI69" s="16">
        <v>5</v>
      </c>
      <c r="BJ69" s="16">
        <v>5</v>
      </c>
      <c r="BK69" s="16">
        <v>3</v>
      </c>
      <c r="BL69" s="16">
        <v>3</v>
      </c>
      <c r="BM69" s="16">
        <v>2</v>
      </c>
      <c r="BN69" s="16">
        <v>2</v>
      </c>
      <c r="BO69" s="16">
        <v>3</v>
      </c>
      <c r="BQ69" s="16">
        <v>1</v>
      </c>
      <c r="BR69" s="16">
        <v>3</v>
      </c>
      <c r="BS69" s="16">
        <v>2</v>
      </c>
      <c r="BT69" s="16">
        <v>5</v>
      </c>
      <c r="BU69" s="16">
        <v>4</v>
      </c>
      <c r="BV69" s="16">
        <v>2</v>
      </c>
      <c r="BW69" s="16">
        <v>2</v>
      </c>
      <c r="BX69" s="16">
        <v>5</v>
      </c>
      <c r="BY69" s="16">
        <v>4</v>
      </c>
      <c r="BZ69" s="16">
        <v>4</v>
      </c>
      <c r="CA69" s="16">
        <v>3</v>
      </c>
      <c r="CB69" s="16">
        <v>3</v>
      </c>
      <c r="CC69" s="16">
        <v>3</v>
      </c>
      <c r="CD69" s="16">
        <v>4</v>
      </c>
      <c r="CE69" s="16">
        <v>3</v>
      </c>
      <c r="CF69" s="16">
        <v>2</v>
      </c>
      <c r="CG69" s="31"/>
      <c r="CH69" s="31"/>
      <c r="CI69" s="31"/>
      <c r="CJ69" s="31"/>
    </row>
    <row r="70" spans="1:95" x14ac:dyDescent="0.2">
      <c r="A70" s="18">
        <v>155</v>
      </c>
      <c r="B70" s="17">
        <v>155</v>
      </c>
      <c r="C70" s="61">
        <v>1</v>
      </c>
      <c r="E70" s="18">
        <v>2</v>
      </c>
      <c r="F70" s="16">
        <v>2</v>
      </c>
      <c r="H70" s="16">
        <v>5</v>
      </c>
      <c r="I70" s="16">
        <v>5</v>
      </c>
      <c r="J70" s="16">
        <v>5</v>
      </c>
      <c r="K70" s="16">
        <v>5</v>
      </c>
      <c r="L70" s="16">
        <v>5</v>
      </c>
      <c r="M70" s="16">
        <v>1</v>
      </c>
      <c r="N70" s="16">
        <v>3</v>
      </c>
      <c r="O70" s="16">
        <v>3</v>
      </c>
      <c r="P70" s="16">
        <v>4</v>
      </c>
      <c r="Q70" s="16">
        <v>5</v>
      </c>
      <c r="R70" s="16">
        <v>3</v>
      </c>
      <c r="S70" s="16">
        <v>4</v>
      </c>
      <c r="T70" s="16">
        <v>3</v>
      </c>
      <c r="U70" s="16">
        <v>3</v>
      </c>
      <c r="V70" s="16">
        <v>3</v>
      </c>
      <c r="W70" s="16">
        <v>3</v>
      </c>
      <c r="X70" s="16">
        <v>4</v>
      </c>
      <c r="Y70" s="16">
        <v>3</v>
      </c>
      <c r="Z70" s="16">
        <v>3</v>
      </c>
      <c r="AA70" s="16">
        <v>3</v>
      </c>
      <c r="AB70" s="16">
        <v>3</v>
      </c>
      <c r="AC70" s="16">
        <v>3</v>
      </c>
      <c r="AD70" s="16">
        <v>3</v>
      </c>
      <c r="AE70" s="16">
        <v>3</v>
      </c>
      <c r="AF70" s="16">
        <v>3</v>
      </c>
      <c r="AG70" s="16">
        <v>3</v>
      </c>
      <c r="AH70" s="16">
        <v>4</v>
      </c>
      <c r="AI70" s="16">
        <v>4</v>
      </c>
      <c r="AJ70" s="16">
        <v>3</v>
      </c>
      <c r="AK70" s="16">
        <v>3</v>
      </c>
      <c r="AL70" s="16">
        <v>3</v>
      </c>
      <c r="AM70" s="16">
        <v>4</v>
      </c>
      <c r="AN70" s="16">
        <v>2</v>
      </c>
      <c r="AO70" s="16">
        <v>3</v>
      </c>
      <c r="AP70" s="16">
        <v>4</v>
      </c>
      <c r="AQ70" s="16">
        <v>3</v>
      </c>
      <c r="AR70" s="16">
        <v>3</v>
      </c>
      <c r="AS70" s="16">
        <v>3</v>
      </c>
      <c r="AT70" s="16">
        <v>2</v>
      </c>
      <c r="AU70" s="16">
        <v>2</v>
      </c>
      <c r="AV70" s="16">
        <v>4</v>
      </c>
      <c r="AW70" s="16">
        <v>2</v>
      </c>
      <c r="AX70" s="16">
        <v>4</v>
      </c>
      <c r="AY70" s="16">
        <v>4</v>
      </c>
      <c r="AZ70" s="16">
        <v>4</v>
      </c>
      <c r="BA70" s="16">
        <v>3</v>
      </c>
      <c r="BB70" s="16">
        <v>3</v>
      </c>
      <c r="BC70" s="16">
        <v>3</v>
      </c>
      <c r="BD70" s="16">
        <v>4</v>
      </c>
      <c r="BE70" s="16">
        <v>3</v>
      </c>
      <c r="BF70" s="16">
        <v>4</v>
      </c>
      <c r="BG70" s="16">
        <v>4</v>
      </c>
      <c r="BH70" s="16">
        <v>4</v>
      </c>
      <c r="BI70" s="16">
        <v>4</v>
      </c>
      <c r="BJ70" s="16">
        <v>4</v>
      </c>
      <c r="BK70" s="16">
        <v>5</v>
      </c>
      <c r="BL70" s="16">
        <v>5</v>
      </c>
      <c r="BM70" s="16">
        <v>5</v>
      </c>
      <c r="BN70" s="16">
        <v>5</v>
      </c>
      <c r="BO70" s="16">
        <v>5</v>
      </c>
      <c r="BQ70" s="16">
        <v>1</v>
      </c>
      <c r="BR70" s="16">
        <v>3</v>
      </c>
      <c r="BS70" s="16">
        <v>2</v>
      </c>
      <c r="BT70" s="16">
        <v>4</v>
      </c>
      <c r="BU70" s="16">
        <v>5</v>
      </c>
      <c r="BV70" s="16">
        <v>1</v>
      </c>
      <c r="BW70" s="16">
        <v>1</v>
      </c>
      <c r="BX70" s="16">
        <v>5</v>
      </c>
      <c r="BY70" s="16">
        <v>5</v>
      </c>
      <c r="BZ70" s="16">
        <v>5</v>
      </c>
      <c r="CA70" s="16">
        <v>5</v>
      </c>
      <c r="CB70" s="16">
        <v>4</v>
      </c>
      <c r="CC70" s="16">
        <v>5</v>
      </c>
      <c r="CD70" s="16">
        <v>2</v>
      </c>
      <c r="CE70" s="16">
        <v>5</v>
      </c>
      <c r="CF70" s="16">
        <v>5</v>
      </c>
      <c r="CG70" s="18">
        <v>5</v>
      </c>
      <c r="CH70" s="18">
        <v>4</v>
      </c>
      <c r="CI70" s="18">
        <v>1</v>
      </c>
      <c r="CJ70" s="18" t="s">
        <v>65</v>
      </c>
    </row>
    <row r="71" spans="1:95" x14ac:dyDescent="0.2">
      <c r="A71" s="18">
        <v>157</v>
      </c>
      <c r="B71" s="17">
        <v>157</v>
      </c>
      <c r="C71" s="61">
        <v>1</v>
      </c>
      <c r="E71" s="18">
        <v>2</v>
      </c>
      <c r="F71" s="16">
        <v>2</v>
      </c>
      <c r="H71" s="16">
        <v>5</v>
      </c>
      <c r="I71" s="16">
        <v>4</v>
      </c>
      <c r="J71" s="16">
        <v>4</v>
      </c>
      <c r="K71" s="16">
        <v>5</v>
      </c>
      <c r="L71" s="16">
        <v>3</v>
      </c>
      <c r="M71" s="16">
        <v>4</v>
      </c>
      <c r="N71" s="16">
        <v>3</v>
      </c>
      <c r="O71" s="16">
        <v>4</v>
      </c>
      <c r="P71" s="16">
        <v>5</v>
      </c>
      <c r="Q71" s="16">
        <v>4</v>
      </c>
      <c r="R71" s="16">
        <v>5</v>
      </c>
      <c r="S71" s="16">
        <v>4</v>
      </c>
      <c r="T71" s="16">
        <v>5</v>
      </c>
      <c r="U71" s="16">
        <v>3</v>
      </c>
      <c r="V71" s="16">
        <v>4</v>
      </c>
      <c r="W71" s="16">
        <v>3</v>
      </c>
      <c r="X71" s="16">
        <v>5</v>
      </c>
      <c r="Y71" s="16">
        <v>5</v>
      </c>
      <c r="Z71" s="16">
        <v>3</v>
      </c>
      <c r="AA71" s="16">
        <v>5</v>
      </c>
      <c r="AB71" s="16">
        <v>2</v>
      </c>
      <c r="AC71" s="16">
        <v>2</v>
      </c>
      <c r="AD71" s="16">
        <v>3</v>
      </c>
      <c r="AE71" s="16">
        <v>4</v>
      </c>
      <c r="AF71" s="16">
        <v>2</v>
      </c>
      <c r="AG71" s="16">
        <v>3</v>
      </c>
      <c r="AH71" s="16">
        <v>5</v>
      </c>
      <c r="AI71" s="16">
        <v>5</v>
      </c>
      <c r="AJ71" s="16">
        <v>4</v>
      </c>
      <c r="AK71" s="16">
        <v>4</v>
      </c>
      <c r="AL71" s="16">
        <v>5</v>
      </c>
      <c r="AM71" s="16">
        <v>3</v>
      </c>
      <c r="AN71" s="16">
        <v>3</v>
      </c>
      <c r="AO71" s="16">
        <v>4</v>
      </c>
      <c r="AP71" s="16">
        <v>3</v>
      </c>
      <c r="AQ71" s="16">
        <v>4</v>
      </c>
      <c r="AR71" s="16">
        <v>3</v>
      </c>
      <c r="AS71" s="16">
        <v>4</v>
      </c>
      <c r="AT71" s="16">
        <v>3</v>
      </c>
      <c r="AU71" s="16">
        <v>4</v>
      </c>
      <c r="AV71" s="16">
        <v>5</v>
      </c>
      <c r="AW71" s="16">
        <v>4</v>
      </c>
      <c r="AX71" s="16">
        <v>4</v>
      </c>
      <c r="AY71" s="16">
        <v>4</v>
      </c>
      <c r="AZ71" s="16">
        <v>4</v>
      </c>
      <c r="BA71" s="16">
        <v>4</v>
      </c>
      <c r="BB71" s="16">
        <v>4</v>
      </c>
      <c r="BC71" s="16">
        <v>4</v>
      </c>
      <c r="BD71" s="16">
        <v>4</v>
      </c>
      <c r="BE71" s="16">
        <v>3</v>
      </c>
      <c r="BF71" s="16">
        <v>5</v>
      </c>
      <c r="BG71" s="16">
        <v>5</v>
      </c>
      <c r="BH71" s="16">
        <v>4</v>
      </c>
      <c r="BI71" s="16">
        <v>4</v>
      </c>
      <c r="BJ71" s="16">
        <v>5</v>
      </c>
      <c r="BK71" s="16">
        <v>3</v>
      </c>
      <c r="BL71" s="16">
        <v>3</v>
      </c>
      <c r="BM71" s="16">
        <v>3</v>
      </c>
      <c r="BN71" s="16">
        <v>3</v>
      </c>
      <c r="BO71" s="16">
        <v>3</v>
      </c>
      <c r="BQ71" s="16">
        <v>4</v>
      </c>
      <c r="BR71" s="16">
        <v>2</v>
      </c>
      <c r="BS71" s="16">
        <v>3</v>
      </c>
      <c r="BT71" s="16">
        <v>5</v>
      </c>
      <c r="BU71" s="16">
        <v>1</v>
      </c>
      <c r="BV71" s="16">
        <v>2</v>
      </c>
      <c r="BW71" s="16">
        <v>2</v>
      </c>
      <c r="BX71" s="16">
        <v>2</v>
      </c>
      <c r="BY71" s="16">
        <v>3</v>
      </c>
      <c r="BZ71" s="16">
        <v>3</v>
      </c>
      <c r="CA71" s="16">
        <v>3</v>
      </c>
      <c r="CB71" s="16">
        <v>4</v>
      </c>
      <c r="CC71" s="16">
        <v>4</v>
      </c>
      <c r="CD71" s="16">
        <v>3</v>
      </c>
      <c r="CE71" s="16">
        <v>3</v>
      </c>
      <c r="CF71" s="16">
        <v>3</v>
      </c>
      <c r="CG71" s="18">
        <v>4</v>
      </c>
      <c r="CH71" s="18">
        <v>2</v>
      </c>
      <c r="CI71" s="18">
        <v>1</v>
      </c>
      <c r="CJ71" s="18" t="s">
        <v>65</v>
      </c>
    </row>
    <row r="72" spans="1:95" x14ac:dyDescent="0.2">
      <c r="A72" s="18">
        <v>163</v>
      </c>
      <c r="B72" s="17">
        <v>163</v>
      </c>
      <c r="C72" s="61">
        <v>2</v>
      </c>
      <c r="E72" s="18">
        <v>1</v>
      </c>
      <c r="F72" s="16">
        <v>1</v>
      </c>
      <c r="H72" s="16">
        <v>4</v>
      </c>
      <c r="I72" s="16">
        <v>4</v>
      </c>
      <c r="J72" s="16">
        <v>5</v>
      </c>
      <c r="K72" s="16">
        <v>4</v>
      </c>
      <c r="L72" s="16">
        <v>3</v>
      </c>
      <c r="M72" s="16">
        <v>5</v>
      </c>
      <c r="N72" s="16">
        <v>1</v>
      </c>
      <c r="O72" s="16">
        <v>3</v>
      </c>
      <c r="P72" s="16">
        <v>4</v>
      </c>
      <c r="Q72" s="16">
        <v>4</v>
      </c>
      <c r="R72" s="16">
        <v>5</v>
      </c>
      <c r="S72" s="16">
        <v>5</v>
      </c>
      <c r="T72" s="16">
        <v>5</v>
      </c>
      <c r="U72" s="16">
        <v>4</v>
      </c>
      <c r="V72" s="16">
        <v>4</v>
      </c>
      <c r="W72" s="16">
        <v>5</v>
      </c>
      <c r="X72" s="16">
        <v>4</v>
      </c>
      <c r="Y72" s="16">
        <v>5</v>
      </c>
      <c r="Z72" s="16">
        <v>4</v>
      </c>
      <c r="AA72" s="16">
        <v>5</v>
      </c>
      <c r="AB72" s="16">
        <v>2</v>
      </c>
      <c r="AC72" s="16">
        <v>2</v>
      </c>
      <c r="AD72" s="16">
        <v>3</v>
      </c>
      <c r="AE72" s="16">
        <v>4</v>
      </c>
      <c r="AF72" s="16">
        <v>2</v>
      </c>
      <c r="AG72" s="16">
        <v>3</v>
      </c>
      <c r="AH72" s="16">
        <v>4</v>
      </c>
      <c r="AI72" s="16">
        <v>5</v>
      </c>
      <c r="AJ72" s="16">
        <v>5</v>
      </c>
      <c r="AK72" s="16">
        <v>4</v>
      </c>
      <c r="AL72" s="16">
        <v>5</v>
      </c>
      <c r="AM72" s="16">
        <v>4</v>
      </c>
      <c r="AN72" s="16">
        <v>4</v>
      </c>
      <c r="AO72" s="16">
        <v>5</v>
      </c>
      <c r="AP72" s="16">
        <v>2</v>
      </c>
      <c r="AQ72" s="16">
        <v>5</v>
      </c>
      <c r="AR72" s="16">
        <v>1</v>
      </c>
      <c r="AS72" s="16">
        <v>4</v>
      </c>
      <c r="AT72" s="16">
        <v>5</v>
      </c>
      <c r="AU72" s="16">
        <v>3</v>
      </c>
      <c r="AV72" s="16">
        <v>5</v>
      </c>
      <c r="AW72" s="16">
        <v>4</v>
      </c>
      <c r="AX72" s="16">
        <v>5</v>
      </c>
      <c r="AY72" s="16">
        <v>5</v>
      </c>
      <c r="AZ72" s="16">
        <v>5</v>
      </c>
      <c r="BA72" s="16">
        <v>5</v>
      </c>
      <c r="BB72" s="16">
        <v>5</v>
      </c>
      <c r="BC72" s="16">
        <v>5</v>
      </c>
      <c r="BD72" s="16">
        <v>5</v>
      </c>
      <c r="BE72" s="16">
        <v>3</v>
      </c>
      <c r="BF72" s="16">
        <v>5</v>
      </c>
      <c r="BG72" s="16">
        <v>5</v>
      </c>
      <c r="BH72" s="16">
        <v>5</v>
      </c>
      <c r="BI72" s="16">
        <v>5</v>
      </c>
      <c r="BJ72" s="16">
        <v>5</v>
      </c>
      <c r="BK72" s="16">
        <v>2</v>
      </c>
      <c r="BL72" s="16">
        <v>2</v>
      </c>
      <c r="BM72" s="16">
        <v>3</v>
      </c>
      <c r="BN72" s="16">
        <v>2</v>
      </c>
      <c r="BO72" s="16">
        <v>2</v>
      </c>
      <c r="BQ72" s="16">
        <v>1</v>
      </c>
      <c r="BR72" s="16">
        <v>4</v>
      </c>
      <c r="BS72" s="16">
        <v>2</v>
      </c>
      <c r="BT72" s="16">
        <v>3</v>
      </c>
      <c r="BU72" s="16">
        <v>5</v>
      </c>
      <c r="BV72" s="16">
        <v>2</v>
      </c>
      <c r="BW72" s="16">
        <v>2</v>
      </c>
      <c r="BX72" s="16">
        <v>5</v>
      </c>
      <c r="BY72" s="16">
        <v>4</v>
      </c>
      <c r="BZ72" s="16">
        <v>5</v>
      </c>
      <c r="CA72" s="16">
        <v>5</v>
      </c>
      <c r="CB72" s="16">
        <v>4</v>
      </c>
      <c r="CC72" s="16">
        <v>5</v>
      </c>
      <c r="CD72" s="16">
        <v>4</v>
      </c>
      <c r="CE72" s="16">
        <v>3</v>
      </c>
      <c r="CF72" s="16">
        <v>4</v>
      </c>
      <c r="CG72" s="18">
        <v>2</v>
      </c>
      <c r="CH72" s="18">
        <v>1</v>
      </c>
      <c r="CI72" s="18">
        <v>1</v>
      </c>
      <c r="CJ72" s="18" t="s">
        <v>72</v>
      </c>
    </row>
    <row r="73" spans="1:95" x14ac:dyDescent="0.2">
      <c r="A73" s="18">
        <v>164</v>
      </c>
      <c r="B73" s="17">
        <v>164</v>
      </c>
      <c r="C73" s="61">
        <v>1</v>
      </c>
      <c r="E73" s="18">
        <v>4</v>
      </c>
      <c r="F73" s="16">
        <v>1</v>
      </c>
      <c r="G73" s="16" t="s">
        <v>123</v>
      </c>
      <c r="H73" s="16">
        <v>5</v>
      </c>
      <c r="I73" s="16">
        <v>5</v>
      </c>
      <c r="J73" s="16">
        <v>5</v>
      </c>
      <c r="K73" s="16">
        <v>5</v>
      </c>
      <c r="L73" s="16">
        <v>5</v>
      </c>
      <c r="M73" s="16">
        <v>3</v>
      </c>
      <c r="N73" s="16">
        <v>5</v>
      </c>
      <c r="O73" s="16">
        <v>5</v>
      </c>
      <c r="P73" s="16">
        <v>1</v>
      </c>
      <c r="Q73" s="16">
        <v>5</v>
      </c>
      <c r="R73" s="16">
        <v>5</v>
      </c>
      <c r="S73" s="16">
        <v>5</v>
      </c>
      <c r="T73" s="16">
        <v>5</v>
      </c>
      <c r="U73" s="16">
        <v>5</v>
      </c>
      <c r="V73" s="16">
        <v>5</v>
      </c>
      <c r="W73" s="16">
        <v>1</v>
      </c>
      <c r="X73" s="16">
        <v>5</v>
      </c>
      <c r="Y73" s="16">
        <v>5</v>
      </c>
      <c r="Z73" s="16">
        <v>5</v>
      </c>
      <c r="AA73" s="16">
        <v>5</v>
      </c>
      <c r="AB73" s="16">
        <v>1</v>
      </c>
      <c r="AC73" s="16">
        <v>1</v>
      </c>
      <c r="AD73" s="16">
        <v>5</v>
      </c>
      <c r="AE73" s="16">
        <v>5</v>
      </c>
      <c r="AF73" s="16">
        <v>1</v>
      </c>
      <c r="AG73" s="16">
        <v>5</v>
      </c>
      <c r="AH73" s="16">
        <v>5</v>
      </c>
      <c r="AI73" s="16">
        <v>5</v>
      </c>
      <c r="AJ73" s="16">
        <v>1</v>
      </c>
      <c r="AK73" s="16">
        <v>1</v>
      </c>
      <c r="AL73" s="16">
        <v>5</v>
      </c>
      <c r="AM73" s="16">
        <v>5</v>
      </c>
      <c r="AN73" s="16">
        <v>5</v>
      </c>
      <c r="AO73" s="16">
        <v>5</v>
      </c>
      <c r="AP73" s="16">
        <v>5</v>
      </c>
      <c r="AQ73" s="16">
        <v>5</v>
      </c>
      <c r="AR73" s="16">
        <v>1</v>
      </c>
      <c r="AS73" s="16">
        <v>5</v>
      </c>
      <c r="AT73" s="16">
        <v>1</v>
      </c>
      <c r="AU73" s="16">
        <v>5</v>
      </c>
      <c r="AV73" s="16">
        <v>5</v>
      </c>
      <c r="AW73" s="16">
        <v>5</v>
      </c>
      <c r="AX73" s="16">
        <v>5</v>
      </c>
      <c r="AY73" s="16">
        <v>5</v>
      </c>
      <c r="AZ73" s="16">
        <v>5</v>
      </c>
      <c r="BA73" s="16">
        <v>5</v>
      </c>
      <c r="BB73" s="16">
        <v>5</v>
      </c>
      <c r="BC73" s="16">
        <v>5</v>
      </c>
      <c r="BD73" s="16">
        <v>5</v>
      </c>
      <c r="BE73" s="16">
        <v>5</v>
      </c>
      <c r="BF73" s="16">
        <v>5</v>
      </c>
      <c r="BG73" s="16">
        <v>5</v>
      </c>
      <c r="BH73" s="16">
        <v>5</v>
      </c>
      <c r="BI73" s="16">
        <v>5</v>
      </c>
      <c r="BJ73" s="16">
        <v>5</v>
      </c>
      <c r="BK73" s="16">
        <v>5</v>
      </c>
      <c r="BL73" s="16">
        <v>5</v>
      </c>
      <c r="BM73" s="16">
        <v>5</v>
      </c>
      <c r="BN73" s="16">
        <v>1</v>
      </c>
      <c r="BO73" s="16">
        <v>5</v>
      </c>
      <c r="BP73" s="16" t="s">
        <v>124</v>
      </c>
      <c r="BQ73" s="16">
        <v>2</v>
      </c>
      <c r="BR73" s="16">
        <v>3</v>
      </c>
      <c r="BS73" s="16">
        <v>1</v>
      </c>
      <c r="BT73" s="16">
        <v>4</v>
      </c>
      <c r="BU73" s="16">
        <v>5</v>
      </c>
      <c r="BV73" s="16">
        <v>2</v>
      </c>
      <c r="BW73" s="16">
        <v>2</v>
      </c>
      <c r="BX73" s="16">
        <v>5</v>
      </c>
      <c r="BY73" s="16">
        <v>4</v>
      </c>
      <c r="BZ73" s="16">
        <v>5</v>
      </c>
      <c r="CA73" s="16">
        <v>5</v>
      </c>
      <c r="CB73" s="16">
        <v>5</v>
      </c>
      <c r="CC73" s="16">
        <v>5</v>
      </c>
      <c r="CD73" s="16">
        <v>5</v>
      </c>
      <c r="CE73" s="16">
        <v>5</v>
      </c>
      <c r="CF73" s="16">
        <v>5</v>
      </c>
      <c r="CG73" s="18">
        <v>5</v>
      </c>
      <c r="CH73" s="18">
        <v>3</v>
      </c>
      <c r="CI73" s="18">
        <v>1</v>
      </c>
      <c r="CJ73" s="18" t="s">
        <v>65</v>
      </c>
    </row>
    <row r="74" spans="1:95" x14ac:dyDescent="0.2">
      <c r="A74" s="18">
        <v>168</v>
      </c>
      <c r="B74" s="17">
        <v>168</v>
      </c>
      <c r="C74" s="61">
        <v>5</v>
      </c>
      <c r="D74" s="16" t="s">
        <v>125</v>
      </c>
      <c r="E74" s="18">
        <v>1</v>
      </c>
      <c r="F74" s="16">
        <v>2</v>
      </c>
      <c r="H74" s="16">
        <v>5</v>
      </c>
      <c r="I74" s="16">
        <v>3</v>
      </c>
      <c r="J74" s="16">
        <v>5</v>
      </c>
      <c r="K74" s="16">
        <v>4</v>
      </c>
      <c r="L74" s="16">
        <v>3</v>
      </c>
      <c r="M74" s="16">
        <v>3</v>
      </c>
      <c r="N74" s="16">
        <v>3</v>
      </c>
      <c r="O74" s="16">
        <v>2</v>
      </c>
      <c r="P74" s="16">
        <v>2</v>
      </c>
      <c r="Q74" s="16">
        <v>4</v>
      </c>
      <c r="R74" s="16">
        <v>5</v>
      </c>
      <c r="S74" s="16">
        <v>3</v>
      </c>
      <c r="T74" s="16">
        <v>5</v>
      </c>
      <c r="U74" s="16">
        <v>3</v>
      </c>
      <c r="V74" s="16">
        <v>5</v>
      </c>
      <c r="W74" s="16">
        <v>3</v>
      </c>
      <c r="X74" s="16">
        <v>5</v>
      </c>
      <c r="Y74" s="16">
        <v>5</v>
      </c>
      <c r="Z74" s="16">
        <v>3</v>
      </c>
      <c r="AA74" s="16">
        <v>5</v>
      </c>
      <c r="AB74" s="16">
        <v>3</v>
      </c>
      <c r="AC74" s="16">
        <v>3</v>
      </c>
      <c r="AD74" s="16">
        <v>3</v>
      </c>
      <c r="AE74" s="16">
        <v>4</v>
      </c>
      <c r="AF74" s="16">
        <v>2</v>
      </c>
      <c r="AG74" s="16">
        <v>4</v>
      </c>
      <c r="AH74" s="16">
        <v>5</v>
      </c>
      <c r="AI74" s="16">
        <v>5</v>
      </c>
      <c r="AJ74" s="16">
        <v>5</v>
      </c>
      <c r="AK74" s="16">
        <v>4</v>
      </c>
      <c r="AL74" s="16">
        <v>5</v>
      </c>
      <c r="AM74" s="16">
        <v>4</v>
      </c>
      <c r="AN74" s="16">
        <v>3</v>
      </c>
      <c r="AO74" s="16">
        <v>3</v>
      </c>
      <c r="AP74" s="16">
        <v>3</v>
      </c>
      <c r="AQ74" s="16">
        <v>5</v>
      </c>
      <c r="AR74" s="16">
        <v>2</v>
      </c>
      <c r="AS74" s="16">
        <v>4</v>
      </c>
      <c r="AT74" s="16">
        <v>3</v>
      </c>
      <c r="AU74" s="16">
        <v>3</v>
      </c>
      <c r="AV74" s="16">
        <v>5</v>
      </c>
      <c r="AW74" s="16">
        <v>3</v>
      </c>
      <c r="AX74" s="16">
        <v>3</v>
      </c>
      <c r="AY74" s="16">
        <v>3</v>
      </c>
      <c r="AZ74" s="16">
        <v>3</v>
      </c>
      <c r="BA74" s="16">
        <v>3</v>
      </c>
      <c r="BB74" s="16">
        <v>3</v>
      </c>
      <c r="BC74" s="16">
        <v>3</v>
      </c>
      <c r="BD74" s="16">
        <v>3</v>
      </c>
      <c r="BE74" s="16">
        <v>3</v>
      </c>
      <c r="BF74" s="16">
        <v>3</v>
      </c>
      <c r="BG74" s="16">
        <v>3</v>
      </c>
      <c r="BH74" s="16">
        <v>3</v>
      </c>
      <c r="BI74" s="16">
        <v>5</v>
      </c>
      <c r="BJ74" s="16">
        <v>5</v>
      </c>
      <c r="BK74" s="16">
        <v>4</v>
      </c>
      <c r="BL74" s="16">
        <v>3</v>
      </c>
      <c r="BM74" s="16">
        <v>3</v>
      </c>
      <c r="BN74" s="16">
        <v>3</v>
      </c>
      <c r="BO74" s="16">
        <v>3</v>
      </c>
      <c r="BQ74" s="16">
        <v>1</v>
      </c>
      <c r="BR74" s="16">
        <v>4</v>
      </c>
      <c r="BS74" s="16">
        <v>2</v>
      </c>
      <c r="BT74" s="16">
        <v>3</v>
      </c>
      <c r="BU74" s="16">
        <v>5</v>
      </c>
      <c r="BV74" s="16">
        <v>2</v>
      </c>
      <c r="BW74" s="16">
        <v>2</v>
      </c>
      <c r="BX74" s="16">
        <v>4</v>
      </c>
      <c r="BY74" s="16">
        <v>4</v>
      </c>
      <c r="BZ74" s="16">
        <v>4</v>
      </c>
      <c r="CA74" s="16">
        <v>3</v>
      </c>
      <c r="CB74" s="16">
        <v>3</v>
      </c>
      <c r="CC74" s="16">
        <v>5</v>
      </c>
      <c r="CD74" s="16">
        <v>4</v>
      </c>
      <c r="CE74" s="16">
        <v>5</v>
      </c>
      <c r="CF74" s="16">
        <v>3</v>
      </c>
      <c r="CG74" s="18">
        <v>2</v>
      </c>
      <c r="CH74" s="18">
        <v>3</v>
      </c>
      <c r="CI74" s="18">
        <v>1</v>
      </c>
      <c r="CJ74" s="18" t="s">
        <v>126</v>
      </c>
    </row>
    <row r="75" spans="1:95" x14ac:dyDescent="0.2">
      <c r="A75" s="18">
        <v>174</v>
      </c>
      <c r="B75" s="17">
        <v>174</v>
      </c>
      <c r="C75" s="61">
        <v>1</v>
      </c>
      <c r="E75" s="18">
        <v>2</v>
      </c>
      <c r="F75" s="16">
        <v>2</v>
      </c>
      <c r="H75" s="16">
        <v>5</v>
      </c>
      <c r="I75" s="16">
        <v>3</v>
      </c>
      <c r="J75" s="16">
        <v>3</v>
      </c>
      <c r="K75" s="16">
        <v>4</v>
      </c>
      <c r="L75" s="16">
        <v>4</v>
      </c>
      <c r="M75" s="16">
        <v>4</v>
      </c>
      <c r="N75" s="16">
        <v>3</v>
      </c>
      <c r="O75" s="16">
        <v>4</v>
      </c>
      <c r="P75" s="16">
        <v>2</v>
      </c>
      <c r="Q75" s="16">
        <v>4</v>
      </c>
      <c r="R75" s="16">
        <v>4</v>
      </c>
      <c r="S75" s="16">
        <v>4</v>
      </c>
      <c r="T75" s="16">
        <v>4</v>
      </c>
      <c r="U75" s="16">
        <v>3</v>
      </c>
      <c r="V75" s="16">
        <v>4</v>
      </c>
      <c r="W75" s="16">
        <v>3</v>
      </c>
      <c r="X75" s="16">
        <v>4</v>
      </c>
      <c r="Y75" s="16">
        <v>5</v>
      </c>
      <c r="Z75" s="16">
        <v>3</v>
      </c>
      <c r="AA75" s="16">
        <v>4</v>
      </c>
      <c r="AB75" s="16">
        <v>2</v>
      </c>
      <c r="AC75" s="16">
        <v>2</v>
      </c>
      <c r="AD75" s="16">
        <v>3</v>
      </c>
      <c r="AE75" s="16">
        <v>4</v>
      </c>
      <c r="AF75" s="16">
        <v>3</v>
      </c>
      <c r="AG75" s="16">
        <v>3</v>
      </c>
      <c r="AH75" s="16">
        <v>4</v>
      </c>
      <c r="AI75" s="16">
        <v>4</v>
      </c>
      <c r="AJ75" s="16">
        <v>3</v>
      </c>
      <c r="AK75" s="16">
        <v>3</v>
      </c>
      <c r="AL75" s="16">
        <v>5</v>
      </c>
      <c r="AM75" s="16">
        <v>3</v>
      </c>
      <c r="AN75" s="16">
        <v>3</v>
      </c>
      <c r="AO75" s="16">
        <v>4</v>
      </c>
      <c r="AP75" s="16">
        <v>2</v>
      </c>
      <c r="AQ75" s="16">
        <v>3</v>
      </c>
      <c r="AR75" s="16">
        <v>4</v>
      </c>
      <c r="AS75" s="16">
        <v>4</v>
      </c>
      <c r="AT75" s="16">
        <v>4</v>
      </c>
      <c r="AU75" s="16">
        <v>4</v>
      </c>
      <c r="AV75" s="16">
        <v>4</v>
      </c>
      <c r="AW75" s="16">
        <v>4</v>
      </c>
      <c r="AX75" s="16">
        <v>4</v>
      </c>
      <c r="AY75" s="16">
        <v>4</v>
      </c>
      <c r="AZ75" s="16">
        <v>4</v>
      </c>
      <c r="BA75" s="16">
        <v>2</v>
      </c>
      <c r="BB75" s="16">
        <v>2</v>
      </c>
      <c r="BC75" s="16">
        <v>2</v>
      </c>
      <c r="BD75" s="16">
        <v>4</v>
      </c>
      <c r="BE75" s="16">
        <v>3</v>
      </c>
      <c r="BF75" s="16">
        <v>3</v>
      </c>
      <c r="BG75" s="16">
        <v>4</v>
      </c>
      <c r="BH75" s="16">
        <v>3</v>
      </c>
      <c r="BI75" s="16">
        <v>3</v>
      </c>
      <c r="BJ75" s="16">
        <v>4</v>
      </c>
      <c r="BK75" s="16">
        <v>4</v>
      </c>
      <c r="BL75" s="16">
        <v>4</v>
      </c>
      <c r="BM75" s="16">
        <v>4</v>
      </c>
      <c r="BN75" s="16">
        <v>4</v>
      </c>
      <c r="BO75" s="16">
        <v>4</v>
      </c>
      <c r="BQ75" s="16">
        <v>1</v>
      </c>
      <c r="BR75" s="16">
        <v>2</v>
      </c>
      <c r="BS75" s="16">
        <v>3</v>
      </c>
      <c r="BT75" s="16">
        <v>4</v>
      </c>
      <c r="BU75" s="16">
        <v>5</v>
      </c>
      <c r="BV75" s="16">
        <v>1</v>
      </c>
      <c r="BW75" s="16">
        <v>1</v>
      </c>
      <c r="BX75" s="16">
        <v>4</v>
      </c>
      <c r="BY75" s="16">
        <v>4</v>
      </c>
      <c r="BZ75" s="16">
        <v>4</v>
      </c>
      <c r="CA75" s="16">
        <v>4</v>
      </c>
      <c r="CB75" s="16">
        <v>4</v>
      </c>
      <c r="CC75" s="16">
        <v>4</v>
      </c>
      <c r="CD75" s="16">
        <v>4</v>
      </c>
      <c r="CE75" s="16">
        <v>4</v>
      </c>
      <c r="CF75" s="16">
        <v>4</v>
      </c>
      <c r="CG75" s="18">
        <v>3</v>
      </c>
      <c r="CH75" s="18">
        <v>3</v>
      </c>
      <c r="CI75" s="18">
        <v>1</v>
      </c>
      <c r="CJ75" s="18" t="s">
        <v>127</v>
      </c>
      <c r="CK75" s="43">
        <v>2</v>
      </c>
      <c r="CL75" s="44" t="s">
        <v>529</v>
      </c>
      <c r="CM75" s="44">
        <v>2</v>
      </c>
      <c r="CN75" s="44">
        <v>2</v>
      </c>
      <c r="CO75" s="44">
        <v>2</v>
      </c>
      <c r="CP75" s="44">
        <v>2</v>
      </c>
      <c r="CQ75" s="44">
        <v>1</v>
      </c>
    </row>
    <row r="76" spans="1:95" x14ac:dyDescent="0.2">
      <c r="A76" s="18">
        <v>176</v>
      </c>
      <c r="B76" s="17">
        <v>176</v>
      </c>
      <c r="C76" s="61">
        <v>1</v>
      </c>
      <c r="E76" s="18">
        <v>1</v>
      </c>
      <c r="F76" s="16">
        <v>2</v>
      </c>
      <c r="H76" s="16">
        <v>3</v>
      </c>
      <c r="I76" s="16">
        <v>3</v>
      </c>
      <c r="J76" s="16">
        <v>3</v>
      </c>
      <c r="K76" s="16">
        <v>5</v>
      </c>
      <c r="L76" s="16">
        <v>1</v>
      </c>
      <c r="M76" s="16">
        <v>3</v>
      </c>
      <c r="N76" s="16">
        <v>3</v>
      </c>
      <c r="O76" s="16">
        <v>3</v>
      </c>
      <c r="P76" s="16">
        <v>3</v>
      </c>
      <c r="Q76" s="16">
        <v>4</v>
      </c>
      <c r="R76" s="16">
        <v>4</v>
      </c>
      <c r="S76" s="16">
        <v>5</v>
      </c>
      <c r="T76" s="16">
        <v>4</v>
      </c>
      <c r="U76" s="16">
        <v>3</v>
      </c>
      <c r="V76" s="16">
        <v>3</v>
      </c>
      <c r="W76" s="16">
        <v>4</v>
      </c>
      <c r="X76" s="16">
        <v>4</v>
      </c>
      <c r="Y76" s="16">
        <v>4</v>
      </c>
      <c r="Z76" s="16">
        <v>3</v>
      </c>
      <c r="AA76" s="16">
        <v>4</v>
      </c>
      <c r="AB76" s="16">
        <v>4</v>
      </c>
      <c r="AC76" s="16">
        <v>4</v>
      </c>
      <c r="AD76" s="16">
        <v>3</v>
      </c>
      <c r="AE76" s="16">
        <v>4</v>
      </c>
      <c r="AF76" s="16">
        <v>4</v>
      </c>
      <c r="AG76" s="16">
        <v>3</v>
      </c>
      <c r="AH76" s="16">
        <v>4</v>
      </c>
      <c r="AI76" s="16">
        <v>4</v>
      </c>
      <c r="AJ76" s="16">
        <v>4</v>
      </c>
      <c r="AK76" s="16">
        <v>1</v>
      </c>
      <c r="AL76" s="16">
        <v>4</v>
      </c>
      <c r="AM76" s="16">
        <v>2</v>
      </c>
      <c r="AN76" s="16">
        <v>3</v>
      </c>
      <c r="AO76" s="16">
        <v>3</v>
      </c>
      <c r="AP76" s="16">
        <v>5</v>
      </c>
      <c r="AQ76" s="16">
        <v>3</v>
      </c>
      <c r="AR76" s="16">
        <v>5</v>
      </c>
      <c r="AS76" s="16">
        <v>3</v>
      </c>
      <c r="AT76" s="16">
        <v>2</v>
      </c>
      <c r="AU76" s="16">
        <v>2</v>
      </c>
      <c r="AV76" s="16">
        <v>4</v>
      </c>
      <c r="AW76" s="16">
        <v>3</v>
      </c>
      <c r="AX76" s="16">
        <v>2</v>
      </c>
      <c r="AY76" s="16">
        <v>3</v>
      </c>
      <c r="AZ76" s="16">
        <v>3</v>
      </c>
      <c r="BA76" s="16">
        <v>3</v>
      </c>
      <c r="BB76" s="16">
        <v>3</v>
      </c>
      <c r="BC76" s="16">
        <v>3</v>
      </c>
      <c r="BD76" s="16">
        <v>3</v>
      </c>
      <c r="BE76" s="16">
        <v>2</v>
      </c>
      <c r="BF76" s="16">
        <v>4</v>
      </c>
      <c r="BG76" s="16">
        <v>4</v>
      </c>
      <c r="BH76" s="16">
        <v>2</v>
      </c>
      <c r="BI76" s="16">
        <v>4</v>
      </c>
      <c r="BJ76" s="16">
        <v>5</v>
      </c>
      <c r="BK76" s="16">
        <v>4</v>
      </c>
      <c r="BL76" s="16">
        <v>4</v>
      </c>
      <c r="BM76" s="16">
        <v>4</v>
      </c>
      <c r="BN76" s="16">
        <v>4</v>
      </c>
      <c r="BO76" s="16">
        <v>5</v>
      </c>
      <c r="BP76" s="16" t="s">
        <v>128</v>
      </c>
      <c r="BQ76" s="16">
        <v>5</v>
      </c>
      <c r="BR76" s="16">
        <v>3</v>
      </c>
      <c r="BS76" s="16">
        <v>4</v>
      </c>
      <c r="BT76" s="16">
        <v>2</v>
      </c>
      <c r="BU76" s="16">
        <v>1</v>
      </c>
      <c r="BV76" s="16">
        <v>1</v>
      </c>
      <c r="BW76" s="16">
        <v>1</v>
      </c>
      <c r="BX76" s="16">
        <v>5</v>
      </c>
      <c r="BY76" s="16">
        <v>5</v>
      </c>
      <c r="BZ76" s="16">
        <v>5</v>
      </c>
      <c r="CA76" s="16">
        <v>4</v>
      </c>
      <c r="CB76" s="16">
        <v>5</v>
      </c>
      <c r="CC76" s="16">
        <v>5</v>
      </c>
      <c r="CD76" s="16">
        <v>2</v>
      </c>
      <c r="CE76" s="16">
        <v>5</v>
      </c>
      <c r="CF76" s="16">
        <v>5</v>
      </c>
      <c r="CG76" s="18">
        <v>5</v>
      </c>
      <c r="CH76" s="18">
        <v>4</v>
      </c>
      <c r="CI76" s="18">
        <v>1</v>
      </c>
      <c r="CJ76" s="18" t="s">
        <v>65</v>
      </c>
    </row>
    <row r="77" spans="1:95" ht="15" customHeight="1" x14ac:dyDescent="0.2">
      <c r="A77" s="18">
        <v>178</v>
      </c>
      <c r="B77" s="17">
        <v>178</v>
      </c>
      <c r="C77" s="61">
        <v>1</v>
      </c>
      <c r="E77" s="18">
        <v>2</v>
      </c>
      <c r="F77" s="16">
        <v>1</v>
      </c>
      <c r="G77" s="16" t="s">
        <v>129</v>
      </c>
      <c r="H77" s="16">
        <v>5</v>
      </c>
      <c r="I77" s="16">
        <v>4</v>
      </c>
      <c r="J77" s="16">
        <v>5</v>
      </c>
      <c r="K77" s="16">
        <v>4</v>
      </c>
      <c r="L77" s="16">
        <v>3</v>
      </c>
      <c r="M77" s="16">
        <v>4</v>
      </c>
      <c r="N77" s="16">
        <v>4</v>
      </c>
      <c r="O77" s="16">
        <v>3</v>
      </c>
      <c r="P77" s="16">
        <v>2</v>
      </c>
      <c r="Q77" s="16">
        <v>4</v>
      </c>
      <c r="R77" s="16">
        <v>5</v>
      </c>
      <c r="S77" s="16">
        <v>4</v>
      </c>
      <c r="T77" s="16">
        <v>5</v>
      </c>
      <c r="U77" s="16">
        <v>3</v>
      </c>
      <c r="V77" s="16">
        <v>3</v>
      </c>
      <c r="W77" s="16">
        <v>3</v>
      </c>
      <c r="X77" s="16">
        <v>5</v>
      </c>
      <c r="Y77" s="16">
        <v>5</v>
      </c>
      <c r="Z77" s="16">
        <v>3</v>
      </c>
      <c r="AA77" s="16">
        <v>5</v>
      </c>
      <c r="AB77" s="16">
        <v>2</v>
      </c>
      <c r="AC77" s="16">
        <v>3</v>
      </c>
      <c r="AD77" s="16">
        <v>3</v>
      </c>
      <c r="AE77" s="16">
        <v>3</v>
      </c>
      <c r="AF77" s="16">
        <v>2</v>
      </c>
      <c r="AG77" s="16">
        <v>3</v>
      </c>
      <c r="AH77" s="16">
        <v>5</v>
      </c>
      <c r="AI77" s="16">
        <v>5</v>
      </c>
      <c r="AJ77" s="16">
        <v>5</v>
      </c>
      <c r="AK77" s="16">
        <v>4</v>
      </c>
      <c r="AL77" s="16">
        <v>5</v>
      </c>
      <c r="AM77" s="16">
        <v>3</v>
      </c>
      <c r="AN77" s="16">
        <v>2</v>
      </c>
      <c r="AO77" s="16">
        <v>5</v>
      </c>
      <c r="AP77" s="16">
        <v>2</v>
      </c>
      <c r="AQ77" s="16">
        <v>5</v>
      </c>
      <c r="AR77" s="16">
        <v>2</v>
      </c>
      <c r="AS77" s="16">
        <v>5</v>
      </c>
      <c r="AT77" s="16">
        <v>3</v>
      </c>
      <c r="AU77" s="16">
        <v>4</v>
      </c>
      <c r="AV77" s="16">
        <v>5</v>
      </c>
      <c r="AW77" s="16">
        <v>5</v>
      </c>
      <c r="AX77" s="16">
        <v>5</v>
      </c>
      <c r="AY77" s="16">
        <v>3</v>
      </c>
      <c r="AZ77" s="16">
        <v>5</v>
      </c>
      <c r="BA77" s="16">
        <v>2</v>
      </c>
      <c r="BB77" s="16">
        <v>5</v>
      </c>
      <c r="BC77" s="16">
        <v>5</v>
      </c>
      <c r="BD77" s="16">
        <v>3</v>
      </c>
      <c r="BE77" s="16">
        <v>2</v>
      </c>
      <c r="BF77" s="16">
        <v>5</v>
      </c>
      <c r="BG77" s="16">
        <v>4</v>
      </c>
      <c r="BH77" s="16">
        <v>4</v>
      </c>
      <c r="BI77" s="16">
        <v>5</v>
      </c>
      <c r="BJ77" s="16">
        <v>5</v>
      </c>
      <c r="BK77" s="16">
        <v>4</v>
      </c>
      <c r="BL77" s="16">
        <v>4</v>
      </c>
      <c r="BM77" s="16">
        <v>3</v>
      </c>
      <c r="BN77" s="16">
        <v>5</v>
      </c>
      <c r="BO77" s="16">
        <v>4</v>
      </c>
      <c r="BP77" s="16" t="s">
        <v>130</v>
      </c>
      <c r="BQ77" s="16">
        <v>2</v>
      </c>
      <c r="BR77" s="16">
        <v>1</v>
      </c>
      <c r="BS77" s="16">
        <v>4</v>
      </c>
      <c r="BT77" s="16">
        <v>5</v>
      </c>
      <c r="BU77" s="16">
        <v>3</v>
      </c>
      <c r="BV77" s="16">
        <v>3</v>
      </c>
      <c r="BW77" s="16">
        <v>3</v>
      </c>
      <c r="BX77" s="16">
        <v>4</v>
      </c>
      <c r="BY77" s="16">
        <v>5</v>
      </c>
      <c r="BZ77" s="16">
        <v>4</v>
      </c>
      <c r="CA77" s="16">
        <v>3</v>
      </c>
      <c r="CB77" s="16">
        <v>3</v>
      </c>
      <c r="CC77" s="16">
        <v>5</v>
      </c>
      <c r="CD77" s="16">
        <v>3</v>
      </c>
      <c r="CE77" s="16">
        <v>4</v>
      </c>
      <c r="CF77" s="16">
        <v>3</v>
      </c>
      <c r="CG77" s="18">
        <v>5</v>
      </c>
      <c r="CH77" s="18">
        <v>3</v>
      </c>
      <c r="CI77" s="18">
        <v>1</v>
      </c>
      <c r="CJ77" s="18" t="s">
        <v>65</v>
      </c>
      <c r="CK77" s="43">
        <v>2</v>
      </c>
      <c r="CL77" s="44" t="s">
        <v>529</v>
      </c>
      <c r="CM77" s="44">
        <v>2</v>
      </c>
      <c r="CN77" s="44">
        <v>2</v>
      </c>
      <c r="CO77" s="44">
        <v>2</v>
      </c>
      <c r="CP77" s="44">
        <v>2</v>
      </c>
      <c r="CQ77" s="44">
        <v>1</v>
      </c>
    </row>
    <row r="78" spans="1:95" x14ac:dyDescent="0.2">
      <c r="A78" s="18">
        <v>179</v>
      </c>
      <c r="B78" s="17">
        <v>179</v>
      </c>
      <c r="C78" s="61">
        <v>1</v>
      </c>
      <c r="E78" s="18">
        <v>1</v>
      </c>
      <c r="F78" s="16">
        <v>2</v>
      </c>
      <c r="H78" s="16">
        <v>4</v>
      </c>
      <c r="I78" s="16">
        <v>3</v>
      </c>
      <c r="J78" s="16">
        <v>4</v>
      </c>
      <c r="K78" s="16">
        <v>5</v>
      </c>
      <c r="L78" s="16">
        <v>3</v>
      </c>
      <c r="M78" s="16">
        <v>3</v>
      </c>
      <c r="N78" s="16">
        <v>4</v>
      </c>
      <c r="O78" s="16">
        <v>3</v>
      </c>
      <c r="P78" s="16">
        <v>1</v>
      </c>
      <c r="Q78" s="16">
        <v>4</v>
      </c>
      <c r="R78" s="16">
        <v>4</v>
      </c>
      <c r="S78" s="16">
        <v>4</v>
      </c>
      <c r="T78" s="16">
        <v>3</v>
      </c>
      <c r="U78" s="16">
        <v>3</v>
      </c>
      <c r="V78" s="16">
        <v>4</v>
      </c>
      <c r="W78" s="16">
        <v>3</v>
      </c>
      <c r="X78" s="16">
        <v>4</v>
      </c>
      <c r="Y78" s="16">
        <v>4</v>
      </c>
      <c r="Z78" s="16">
        <v>2</v>
      </c>
      <c r="AA78" s="16">
        <v>4</v>
      </c>
      <c r="AB78" s="16">
        <v>3</v>
      </c>
      <c r="AC78" s="16">
        <v>3</v>
      </c>
      <c r="AD78" s="16">
        <v>3</v>
      </c>
      <c r="AE78" s="16">
        <v>4</v>
      </c>
      <c r="AF78" s="16">
        <v>1</v>
      </c>
      <c r="AG78" s="16">
        <v>3</v>
      </c>
      <c r="AH78" s="16">
        <v>4</v>
      </c>
      <c r="AI78" s="16">
        <v>4</v>
      </c>
      <c r="AJ78" s="16">
        <v>4</v>
      </c>
      <c r="AK78" s="16">
        <v>4</v>
      </c>
      <c r="AL78" s="16">
        <v>4</v>
      </c>
      <c r="AM78" s="16">
        <v>3</v>
      </c>
      <c r="AN78" s="16">
        <v>3</v>
      </c>
      <c r="AO78" s="16">
        <v>4</v>
      </c>
      <c r="AP78" s="16">
        <v>3</v>
      </c>
      <c r="AQ78" s="16">
        <v>4</v>
      </c>
      <c r="AR78" s="16">
        <v>3</v>
      </c>
      <c r="AS78" s="16">
        <v>3</v>
      </c>
      <c r="AT78" s="16">
        <v>2</v>
      </c>
      <c r="AU78" s="16">
        <v>3</v>
      </c>
      <c r="AV78" s="16">
        <v>4</v>
      </c>
      <c r="AW78" s="16">
        <v>4</v>
      </c>
      <c r="AX78" s="16">
        <v>4</v>
      </c>
      <c r="AY78" s="16">
        <v>4</v>
      </c>
      <c r="AZ78" s="16">
        <v>4</v>
      </c>
      <c r="BA78" s="16">
        <v>4</v>
      </c>
      <c r="BB78" s="16">
        <v>4</v>
      </c>
      <c r="BC78" s="16">
        <v>4</v>
      </c>
      <c r="BD78" s="16">
        <v>4</v>
      </c>
      <c r="BE78" s="16">
        <v>4</v>
      </c>
      <c r="BF78" s="16">
        <v>4</v>
      </c>
      <c r="BG78" s="16">
        <v>4</v>
      </c>
      <c r="BH78" s="16">
        <v>4</v>
      </c>
      <c r="BI78" s="16">
        <v>4</v>
      </c>
      <c r="BJ78" s="16">
        <v>4</v>
      </c>
      <c r="BK78" s="16">
        <v>2</v>
      </c>
      <c r="BL78" s="16">
        <v>2</v>
      </c>
      <c r="BM78" s="16">
        <v>2</v>
      </c>
      <c r="BN78" s="16">
        <v>2</v>
      </c>
      <c r="BO78" s="16">
        <v>4</v>
      </c>
      <c r="BQ78" s="16">
        <v>2</v>
      </c>
      <c r="BR78" s="16">
        <v>3</v>
      </c>
      <c r="BS78" s="16">
        <v>1</v>
      </c>
      <c r="BT78" s="16">
        <v>4</v>
      </c>
      <c r="BU78" s="16">
        <v>5</v>
      </c>
      <c r="BV78" s="16">
        <v>1</v>
      </c>
      <c r="BW78" s="16">
        <v>1</v>
      </c>
      <c r="BX78" s="16">
        <v>3</v>
      </c>
      <c r="BY78" s="16">
        <v>3</v>
      </c>
      <c r="BZ78" s="16">
        <v>3</v>
      </c>
      <c r="CA78" s="16">
        <v>3</v>
      </c>
      <c r="CB78" s="16">
        <v>2</v>
      </c>
      <c r="CC78" s="16">
        <v>5</v>
      </c>
      <c r="CD78" s="16">
        <v>2</v>
      </c>
      <c r="CE78" s="16">
        <v>2</v>
      </c>
      <c r="CF78" s="16">
        <v>3</v>
      </c>
      <c r="CG78" s="18">
        <v>4</v>
      </c>
      <c r="CH78" s="18">
        <v>2</v>
      </c>
      <c r="CI78" s="18">
        <v>1</v>
      </c>
      <c r="CJ78" s="18" t="s">
        <v>65</v>
      </c>
    </row>
    <row r="79" spans="1:95" x14ac:dyDescent="0.2">
      <c r="A79" s="18">
        <v>180</v>
      </c>
      <c r="B79" s="17">
        <v>180</v>
      </c>
      <c r="C79" s="61">
        <v>1</v>
      </c>
      <c r="E79" s="18">
        <v>1</v>
      </c>
      <c r="F79" s="16">
        <v>2</v>
      </c>
      <c r="H79" s="16">
        <v>5</v>
      </c>
      <c r="I79" s="16">
        <v>3</v>
      </c>
      <c r="J79" s="16">
        <v>4</v>
      </c>
      <c r="K79" s="16">
        <v>4</v>
      </c>
      <c r="L79" s="16">
        <v>4</v>
      </c>
      <c r="M79" s="16">
        <v>4</v>
      </c>
      <c r="N79" s="16">
        <v>3</v>
      </c>
      <c r="O79" s="16">
        <v>3</v>
      </c>
      <c r="P79" s="16">
        <v>5</v>
      </c>
      <c r="Q79" s="16">
        <v>4</v>
      </c>
      <c r="R79" s="16">
        <v>5</v>
      </c>
      <c r="S79" s="16">
        <v>4</v>
      </c>
      <c r="T79" s="16">
        <v>4</v>
      </c>
      <c r="U79" s="16">
        <v>3</v>
      </c>
      <c r="V79" s="16">
        <v>4</v>
      </c>
      <c r="W79" s="16">
        <v>4</v>
      </c>
      <c r="X79" s="16">
        <v>4</v>
      </c>
      <c r="Y79" s="16">
        <v>4</v>
      </c>
      <c r="Z79" s="16">
        <v>4</v>
      </c>
      <c r="AA79" s="16">
        <v>4</v>
      </c>
      <c r="AB79" s="16">
        <v>2</v>
      </c>
      <c r="AC79" s="16">
        <v>2</v>
      </c>
      <c r="AD79" s="16">
        <v>3</v>
      </c>
      <c r="AE79" s="16">
        <v>4</v>
      </c>
      <c r="AF79" s="16">
        <v>2</v>
      </c>
      <c r="AG79" s="16">
        <v>3</v>
      </c>
      <c r="AH79" s="16">
        <v>4</v>
      </c>
      <c r="AI79" s="16">
        <v>3</v>
      </c>
      <c r="AJ79" s="16">
        <v>4</v>
      </c>
      <c r="AK79" s="16">
        <v>3</v>
      </c>
      <c r="AL79" s="16">
        <v>4</v>
      </c>
      <c r="AM79" s="16">
        <v>3</v>
      </c>
      <c r="AN79" s="16">
        <v>3</v>
      </c>
      <c r="AO79" s="16">
        <v>4</v>
      </c>
      <c r="AP79" s="16">
        <v>3</v>
      </c>
      <c r="AQ79" s="16">
        <v>3</v>
      </c>
      <c r="AR79" s="16">
        <v>3</v>
      </c>
      <c r="AS79" s="16">
        <v>3</v>
      </c>
      <c r="AT79" s="16">
        <v>4</v>
      </c>
      <c r="AU79" s="16">
        <v>4</v>
      </c>
      <c r="AV79" s="16">
        <v>4</v>
      </c>
      <c r="AW79" s="16">
        <v>4</v>
      </c>
      <c r="AX79" s="16">
        <v>4</v>
      </c>
      <c r="AY79" s="16">
        <v>4</v>
      </c>
      <c r="AZ79" s="16">
        <v>4</v>
      </c>
      <c r="BA79" s="16">
        <v>4</v>
      </c>
      <c r="BB79" s="16">
        <v>4</v>
      </c>
      <c r="BC79" s="16">
        <v>4</v>
      </c>
      <c r="BD79" s="16">
        <v>4</v>
      </c>
      <c r="BE79" s="16">
        <v>4</v>
      </c>
      <c r="BF79" s="16">
        <v>4</v>
      </c>
      <c r="BG79" s="16">
        <v>4</v>
      </c>
      <c r="BH79" s="16">
        <v>4</v>
      </c>
      <c r="BI79" s="16">
        <v>4</v>
      </c>
      <c r="BJ79" s="16">
        <v>4</v>
      </c>
      <c r="BK79" s="16">
        <v>3</v>
      </c>
      <c r="BL79" s="16">
        <v>3</v>
      </c>
      <c r="BM79" s="16">
        <v>3</v>
      </c>
      <c r="BN79" s="16">
        <v>3</v>
      </c>
      <c r="BO79" s="16">
        <v>3</v>
      </c>
      <c r="BQ79" s="16">
        <v>1</v>
      </c>
      <c r="BR79" s="16">
        <v>2</v>
      </c>
      <c r="BS79" s="16">
        <v>3</v>
      </c>
      <c r="BT79" s="16">
        <v>5</v>
      </c>
      <c r="BU79" s="16">
        <v>4</v>
      </c>
      <c r="BV79" s="16">
        <v>2</v>
      </c>
      <c r="BW79" s="16">
        <v>1</v>
      </c>
      <c r="BX79" s="16">
        <v>4</v>
      </c>
      <c r="BY79" s="16">
        <v>5</v>
      </c>
      <c r="BZ79" s="16">
        <v>5</v>
      </c>
      <c r="CA79" s="16">
        <v>2</v>
      </c>
      <c r="CB79" s="16">
        <v>2</v>
      </c>
      <c r="CC79" s="16">
        <v>5</v>
      </c>
      <c r="CD79" s="16">
        <v>3</v>
      </c>
      <c r="CE79" s="16">
        <v>3</v>
      </c>
      <c r="CF79" s="16">
        <v>3</v>
      </c>
      <c r="CG79" s="18">
        <v>5</v>
      </c>
      <c r="CH79" s="18">
        <v>3</v>
      </c>
      <c r="CI79" s="18">
        <v>1</v>
      </c>
      <c r="CJ79" s="18" t="s">
        <v>65</v>
      </c>
    </row>
    <row r="80" spans="1:95" x14ac:dyDescent="0.2">
      <c r="A80" s="18">
        <v>183</v>
      </c>
      <c r="B80" s="17">
        <v>183</v>
      </c>
      <c r="C80" s="61">
        <v>1</v>
      </c>
      <c r="E80" s="18">
        <v>1</v>
      </c>
      <c r="F80" s="16">
        <v>2</v>
      </c>
      <c r="H80" s="16">
        <v>4</v>
      </c>
      <c r="I80" s="16">
        <v>4</v>
      </c>
      <c r="J80" s="16">
        <v>4</v>
      </c>
      <c r="K80" s="16">
        <v>5</v>
      </c>
      <c r="L80" s="16">
        <v>2</v>
      </c>
      <c r="M80" s="16">
        <v>3</v>
      </c>
      <c r="N80" s="16">
        <v>4</v>
      </c>
      <c r="O80" s="16">
        <v>2</v>
      </c>
      <c r="P80" s="16">
        <v>3</v>
      </c>
      <c r="Q80" s="16">
        <v>3</v>
      </c>
      <c r="R80" s="16">
        <v>3</v>
      </c>
      <c r="S80" s="16">
        <v>4</v>
      </c>
      <c r="T80" s="16">
        <v>3</v>
      </c>
      <c r="U80" s="16">
        <v>3</v>
      </c>
      <c r="V80" s="16">
        <v>3</v>
      </c>
      <c r="W80" s="16">
        <v>3</v>
      </c>
      <c r="X80" s="16">
        <v>4</v>
      </c>
      <c r="Y80" s="16">
        <v>3</v>
      </c>
      <c r="Z80" s="16">
        <v>4</v>
      </c>
      <c r="AA80" s="16">
        <v>4</v>
      </c>
      <c r="AB80" s="16">
        <v>3</v>
      </c>
      <c r="AC80" s="16">
        <v>2</v>
      </c>
      <c r="AD80" s="16">
        <v>3</v>
      </c>
      <c r="AE80" s="16">
        <v>4</v>
      </c>
      <c r="AF80" s="16">
        <v>2</v>
      </c>
      <c r="AG80" s="16">
        <v>3</v>
      </c>
      <c r="AH80" s="16">
        <v>4</v>
      </c>
      <c r="AI80" s="16">
        <v>4</v>
      </c>
      <c r="AJ80" s="16">
        <v>3</v>
      </c>
      <c r="AK80" s="16">
        <v>2</v>
      </c>
      <c r="AL80" s="16">
        <v>3</v>
      </c>
      <c r="AM80" s="16">
        <v>3</v>
      </c>
      <c r="AN80" s="16">
        <v>3</v>
      </c>
      <c r="AO80" s="16">
        <v>4</v>
      </c>
      <c r="AP80" s="16">
        <v>2</v>
      </c>
      <c r="AQ80" s="16">
        <v>3</v>
      </c>
      <c r="AR80" s="16">
        <v>2</v>
      </c>
      <c r="AS80" s="16">
        <v>3</v>
      </c>
      <c r="AT80" s="16">
        <v>3</v>
      </c>
      <c r="AU80" s="16">
        <v>3</v>
      </c>
      <c r="AV80" s="16">
        <v>3</v>
      </c>
      <c r="AW80" s="16">
        <v>4</v>
      </c>
      <c r="AX80" s="16">
        <v>3</v>
      </c>
      <c r="AY80" s="16">
        <v>3</v>
      </c>
      <c r="AZ80" s="16">
        <v>3</v>
      </c>
      <c r="BA80" s="16">
        <v>3</v>
      </c>
      <c r="BB80" s="16">
        <v>3</v>
      </c>
      <c r="BC80" s="16">
        <v>3</v>
      </c>
      <c r="BD80" s="16">
        <v>3</v>
      </c>
      <c r="BE80" s="16">
        <v>3</v>
      </c>
      <c r="BF80" s="16">
        <v>3</v>
      </c>
      <c r="BG80" s="16">
        <v>3</v>
      </c>
      <c r="BH80" s="16">
        <v>3</v>
      </c>
      <c r="BI80" s="16">
        <v>3</v>
      </c>
      <c r="BJ80" s="16">
        <v>4</v>
      </c>
      <c r="BK80" s="16">
        <v>4</v>
      </c>
      <c r="BL80" s="16">
        <v>2</v>
      </c>
      <c r="BM80" s="16">
        <v>4</v>
      </c>
      <c r="BN80" s="16">
        <v>2</v>
      </c>
      <c r="BO80" s="16">
        <v>4</v>
      </c>
      <c r="BP80" s="16" t="s">
        <v>131</v>
      </c>
      <c r="BQ80" s="16">
        <v>3</v>
      </c>
      <c r="BR80" s="16">
        <v>1</v>
      </c>
      <c r="BS80" s="16">
        <v>2</v>
      </c>
      <c r="BT80" s="16">
        <v>4</v>
      </c>
      <c r="BU80" s="16">
        <v>5</v>
      </c>
      <c r="BV80" s="16">
        <v>1</v>
      </c>
      <c r="BW80" s="16">
        <v>1</v>
      </c>
      <c r="BX80" s="16">
        <v>5</v>
      </c>
      <c r="BY80" s="16">
        <v>5</v>
      </c>
      <c r="BZ80" s="16">
        <v>5</v>
      </c>
      <c r="CA80" s="16">
        <v>3</v>
      </c>
      <c r="CB80" s="16">
        <v>3</v>
      </c>
      <c r="CC80" s="16">
        <v>5</v>
      </c>
      <c r="CD80" s="16">
        <v>3</v>
      </c>
      <c r="CE80" s="16">
        <v>3</v>
      </c>
      <c r="CF80" s="16">
        <v>2</v>
      </c>
      <c r="CG80" s="18">
        <v>5</v>
      </c>
      <c r="CH80" s="18">
        <v>4</v>
      </c>
      <c r="CI80" s="18">
        <v>1</v>
      </c>
      <c r="CJ80" s="18" t="s">
        <v>65</v>
      </c>
      <c r="CK80" s="43">
        <v>2</v>
      </c>
      <c r="CL80" s="44" t="s">
        <v>785</v>
      </c>
      <c r="CM80" s="44">
        <v>1</v>
      </c>
      <c r="CN80" s="44">
        <v>2</v>
      </c>
      <c r="CO80" s="44">
        <v>2</v>
      </c>
      <c r="CP80" s="44">
        <v>2</v>
      </c>
      <c r="CQ80" s="44">
        <v>2</v>
      </c>
    </row>
    <row r="81" spans="1:95" x14ac:dyDescent="0.2">
      <c r="A81" s="18">
        <v>184</v>
      </c>
      <c r="B81" s="17">
        <v>184</v>
      </c>
      <c r="C81" s="61">
        <v>1</v>
      </c>
      <c r="E81" s="18">
        <v>1</v>
      </c>
      <c r="F81" s="16">
        <v>2</v>
      </c>
      <c r="H81" s="16">
        <v>5</v>
      </c>
      <c r="I81" s="16">
        <v>5</v>
      </c>
      <c r="J81" s="16">
        <v>4</v>
      </c>
      <c r="K81" s="16">
        <v>5</v>
      </c>
      <c r="L81" s="16">
        <v>5</v>
      </c>
      <c r="M81" s="16">
        <v>5</v>
      </c>
      <c r="N81" s="16">
        <v>3</v>
      </c>
      <c r="O81" s="16">
        <v>3</v>
      </c>
      <c r="P81" s="16">
        <v>4</v>
      </c>
      <c r="Q81" s="16">
        <v>4</v>
      </c>
      <c r="R81" s="16">
        <v>5</v>
      </c>
      <c r="S81" s="16">
        <v>5</v>
      </c>
      <c r="T81" s="16">
        <v>5</v>
      </c>
      <c r="U81" s="16">
        <v>4</v>
      </c>
      <c r="V81" s="16">
        <v>5</v>
      </c>
      <c r="W81" s="16">
        <v>4</v>
      </c>
      <c r="X81" s="16">
        <v>4</v>
      </c>
      <c r="Y81" s="16">
        <v>4</v>
      </c>
      <c r="Z81" s="16">
        <v>4</v>
      </c>
      <c r="AA81" s="16">
        <v>5</v>
      </c>
      <c r="AB81" s="16">
        <v>3</v>
      </c>
      <c r="AC81" s="16">
        <v>4</v>
      </c>
      <c r="AD81" s="16">
        <v>3</v>
      </c>
      <c r="AE81" s="16">
        <v>4</v>
      </c>
      <c r="AF81" s="16">
        <v>3</v>
      </c>
      <c r="AG81" s="16">
        <v>4</v>
      </c>
      <c r="AH81" s="16">
        <v>5</v>
      </c>
      <c r="AI81" s="16">
        <v>5</v>
      </c>
      <c r="AJ81" s="16">
        <v>3</v>
      </c>
      <c r="AK81" s="16">
        <v>3</v>
      </c>
      <c r="AL81" s="16">
        <v>5</v>
      </c>
      <c r="AM81" s="16">
        <v>3</v>
      </c>
      <c r="AN81" s="16">
        <v>4</v>
      </c>
      <c r="AO81" s="16">
        <v>5</v>
      </c>
      <c r="AP81" s="16">
        <v>5</v>
      </c>
      <c r="AQ81" s="16">
        <v>5</v>
      </c>
      <c r="AR81" s="16">
        <v>3</v>
      </c>
      <c r="AS81" s="16">
        <v>4</v>
      </c>
      <c r="AT81" s="16">
        <v>4</v>
      </c>
      <c r="AU81" s="16">
        <v>4</v>
      </c>
      <c r="AV81" s="16">
        <v>5</v>
      </c>
      <c r="AW81" s="16">
        <v>5</v>
      </c>
      <c r="AX81" s="16">
        <v>5</v>
      </c>
      <c r="AY81" s="16">
        <v>3</v>
      </c>
      <c r="AZ81" s="16">
        <v>3</v>
      </c>
      <c r="BA81" s="16">
        <v>3</v>
      </c>
      <c r="BB81" s="16">
        <v>3</v>
      </c>
      <c r="BC81" s="16">
        <v>3</v>
      </c>
      <c r="BD81" s="16">
        <v>4</v>
      </c>
      <c r="BE81" s="16">
        <v>3</v>
      </c>
      <c r="BF81" s="16">
        <v>3</v>
      </c>
      <c r="BG81" s="16">
        <v>5</v>
      </c>
      <c r="BH81" s="16">
        <v>3</v>
      </c>
      <c r="BI81" s="16">
        <v>5</v>
      </c>
      <c r="BJ81" s="16">
        <v>5</v>
      </c>
      <c r="BK81" s="16">
        <v>3</v>
      </c>
      <c r="BL81" s="16">
        <v>3</v>
      </c>
      <c r="BM81" s="16">
        <v>3</v>
      </c>
      <c r="BN81" s="16">
        <v>3</v>
      </c>
      <c r="BO81" s="16">
        <v>3</v>
      </c>
      <c r="BQ81" s="16">
        <v>3</v>
      </c>
      <c r="BR81" s="16">
        <v>4</v>
      </c>
      <c r="BS81" s="16">
        <v>2</v>
      </c>
      <c r="BT81" s="16">
        <v>1</v>
      </c>
      <c r="BU81" s="16">
        <v>5</v>
      </c>
      <c r="BV81" s="16">
        <v>4</v>
      </c>
      <c r="BW81" s="16">
        <v>3</v>
      </c>
      <c r="BX81" s="16">
        <v>3</v>
      </c>
      <c r="BY81" s="16">
        <v>3</v>
      </c>
      <c r="BZ81" s="16">
        <v>3</v>
      </c>
      <c r="CA81" s="16">
        <v>2</v>
      </c>
      <c r="CB81" s="16">
        <v>3</v>
      </c>
      <c r="CC81" s="16">
        <v>4</v>
      </c>
      <c r="CD81" s="16">
        <v>4</v>
      </c>
      <c r="CE81" s="16">
        <v>5</v>
      </c>
      <c r="CF81" s="16">
        <v>4</v>
      </c>
      <c r="CG81" s="18" t="s">
        <v>344</v>
      </c>
      <c r="CH81" s="18">
        <v>4</v>
      </c>
      <c r="CI81" s="18">
        <v>1</v>
      </c>
      <c r="CJ81" s="18" t="s">
        <v>65</v>
      </c>
    </row>
    <row r="82" spans="1:95" x14ac:dyDescent="0.2">
      <c r="A82" s="18">
        <v>185</v>
      </c>
      <c r="B82" s="17">
        <v>185</v>
      </c>
      <c r="C82" s="61">
        <v>1</v>
      </c>
      <c r="E82" s="18">
        <v>4</v>
      </c>
      <c r="F82" s="16">
        <v>1</v>
      </c>
      <c r="G82" s="16" t="s">
        <v>132</v>
      </c>
      <c r="H82" s="16">
        <v>5</v>
      </c>
      <c r="I82" s="16">
        <v>3</v>
      </c>
      <c r="J82" s="16">
        <v>3</v>
      </c>
      <c r="K82" s="16">
        <v>4</v>
      </c>
      <c r="L82" s="16">
        <v>4</v>
      </c>
      <c r="M82" s="16">
        <v>5</v>
      </c>
      <c r="N82" s="16">
        <v>5</v>
      </c>
      <c r="O82" s="16">
        <v>2</v>
      </c>
      <c r="P82" s="16">
        <v>2</v>
      </c>
      <c r="Q82" s="16">
        <v>4</v>
      </c>
      <c r="R82" s="16">
        <v>4</v>
      </c>
      <c r="S82" s="16">
        <v>5</v>
      </c>
      <c r="T82" s="16">
        <v>1</v>
      </c>
      <c r="U82" s="16">
        <v>2</v>
      </c>
      <c r="V82" s="16">
        <v>5</v>
      </c>
      <c r="W82" s="16">
        <v>4</v>
      </c>
      <c r="X82" s="16">
        <v>5</v>
      </c>
      <c r="Y82" s="16">
        <v>5</v>
      </c>
      <c r="Z82" s="16">
        <v>3</v>
      </c>
      <c r="AA82" s="16">
        <v>5</v>
      </c>
      <c r="AB82" s="16">
        <v>1</v>
      </c>
      <c r="AC82" s="16">
        <v>2</v>
      </c>
      <c r="AD82" s="16">
        <v>3</v>
      </c>
      <c r="AE82" s="16">
        <v>5</v>
      </c>
      <c r="AF82" s="16">
        <v>1</v>
      </c>
      <c r="AG82" s="16">
        <v>5</v>
      </c>
      <c r="AH82" s="16">
        <v>5</v>
      </c>
      <c r="AI82" s="16">
        <v>4</v>
      </c>
      <c r="AJ82" s="16">
        <v>1</v>
      </c>
      <c r="AK82" s="16">
        <v>3</v>
      </c>
      <c r="AL82" s="16">
        <v>5</v>
      </c>
      <c r="AM82" s="16">
        <v>1</v>
      </c>
      <c r="AN82" s="16">
        <v>3</v>
      </c>
      <c r="AO82" s="16">
        <v>4</v>
      </c>
      <c r="AP82" s="16">
        <v>3</v>
      </c>
      <c r="AQ82" s="16">
        <v>3</v>
      </c>
      <c r="AR82" s="16">
        <v>3</v>
      </c>
      <c r="AS82" s="16">
        <v>5</v>
      </c>
      <c r="AT82" s="16">
        <v>4</v>
      </c>
      <c r="AU82" s="16">
        <v>5</v>
      </c>
      <c r="AV82" s="16">
        <v>5</v>
      </c>
      <c r="AW82" s="16">
        <v>4</v>
      </c>
      <c r="AX82" s="16">
        <v>3</v>
      </c>
      <c r="AY82" s="16">
        <v>4</v>
      </c>
      <c r="AZ82" s="16">
        <v>5</v>
      </c>
      <c r="BA82" s="16">
        <v>3</v>
      </c>
      <c r="BB82" s="16">
        <v>3</v>
      </c>
      <c r="BC82" s="16">
        <v>3</v>
      </c>
      <c r="BD82" s="16">
        <v>4</v>
      </c>
      <c r="BE82" s="16">
        <v>2</v>
      </c>
      <c r="BF82" s="16">
        <v>3</v>
      </c>
      <c r="BG82" s="16">
        <v>5</v>
      </c>
      <c r="BH82" s="16">
        <v>3</v>
      </c>
      <c r="BI82" s="16">
        <v>4</v>
      </c>
      <c r="BJ82" s="16">
        <v>3</v>
      </c>
      <c r="BK82" s="16">
        <v>5</v>
      </c>
      <c r="BL82" s="16">
        <v>4</v>
      </c>
      <c r="BM82" s="16">
        <v>4</v>
      </c>
      <c r="BN82" s="16">
        <v>3</v>
      </c>
      <c r="BO82" s="16">
        <v>3</v>
      </c>
      <c r="BP82" s="16" t="s">
        <v>133</v>
      </c>
      <c r="BQ82" s="16">
        <v>3</v>
      </c>
      <c r="BR82" s="16">
        <v>5</v>
      </c>
      <c r="BS82" s="16">
        <v>4</v>
      </c>
      <c r="BT82" s="16">
        <v>2</v>
      </c>
      <c r="BU82" s="16">
        <v>1</v>
      </c>
      <c r="BV82" s="16">
        <v>5</v>
      </c>
      <c r="BW82" s="16" t="s">
        <v>134</v>
      </c>
      <c r="BX82" s="16">
        <v>3</v>
      </c>
      <c r="BY82" s="16">
        <v>3</v>
      </c>
      <c r="BZ82" s="16">
        <v>5</v>
      </c>
      <c r="CA82" s="16">
        <v>1</v>
      </c>
      <c r="CB82" s="16">
        <v>1</v>
      </c>
      <c r="CC82" s="16">
        <v>5</v>
      </c>
      <c r="CD82" s="16">
        <v>3</v>
      </c>
      <c r="CE82" s="16">
        <v>3</v>
      </c>
      <c r="CF82" s="16">
        <v>3</v>
      </c>
      <c r="CG82" s="18">
        <v>5</v>
      </c>
      <c r="CH82" s="18">
        <v>3</v>
      </c>
      <c r="CI82" s="18">
        <v>1</v>
      </c>
      <c r="CJ82" s="18" t="s">
        <v>72</v>
      </c>
      <c r="CK82" s="43">
        <v>2</v>
      </c>
      <c r="CL82" s="44" t="s">
        <v>615</v>
      </c>
      <c r="CM82" s="44">
        <v>2</v>
      </c>
      <c r="CN82" s="44">
        <v>2</v>
      </c>
      <c r="CO82" s="44">
        <v>2</v>
      </c>
      <c r="CP82" s="44">
        <v>2</v>
      </c>
      <c r="CQ82" s="44">
        <v>1</v>
      </c>
    </row>
    <row r="83" spans="1:95" x14ac:dyDescent="0.2">
      <c r="A83" s="18">
        <v>187</v>
      </c>
      <c r="B83" s="17">
        <v>187</v>
      </c>
      <c r="C83" s="61">
        <v>4</v>
      </c>
      <c r="E83" s="18">
        <v>4</v>
      </c>
      <c r="F83" s="16">
        <v>2</v>
      </c>
      <c r="H83" s="16">
        <v>5</v>
      </c>
      <c r="I83" s="16">
        <v>3</v>
      </c>
      <c r="J83" s="16">
        <v>3</v>
      </c>
      <c r="K83" s="16">
        <v>4</v>
      </c>
      <c r="L83" s="16">
        <v>4</v>
      </c>
      <c r="M83" s="16">
        <v>5</v>
      </c>
      <c r="N83" s="16">
        <v>3</v>
      </c>
      <c r="O83" s="16">
        <v>3</v>
      </c>
      <c r="P83" s="16">
        <v>2</v>
      </c>
      <c r="Q83" s="16">
        <v>4</v>
      </c>
      <c r="R83" s="16">
        <v>5</v>
      </c>
      <c r="S83" s="16">
        <v>4</v>
      </c>
      <c r="T83" s="16">
        <v>5</v>
      </c>
      <c r="U83" s="16">
        <v>3</v>
      </c>
      <c r="V83" s="16">
        <v>5</v>
      </c>
      <c r="W83" s="16">
        <v>3</v>
      </c>
      <c r="X83" s="16">
        <v>5</v>
      </c>
      <c r="Y83" s="16">
        <v>5</v>
      </c>
      <c r="Z83" s="16">
        <v>4</v>
      </c>
      <c r="AA83" s="16">
        <v>5</v>
      </c>
      <c r="AB83" s="16">
        <v>1</v>
      </c>
      <c r="AC83" s="16">
        <v>1</v>
      </c>
      <c r="AD83" s="16">
        <v>3</v>
      </c>
      <c r="AE83" s="16">
        <v>2</v>
      </c>
      <c r="AF83" s="16">
        <v>1</v>
      </c>
      <c r="AG83" s="16">
        <v>5</v>
      </c>
      <c r="AH83" s="16">
        <v>5</v>
      </c>
      <c r="AI83" s="16">
        <v>5</v>
      </c>
      <c r="AJ83" s="16">
        <v>5</v>
      </c>
      <c r="AK83" s="16">
        <v>4</v>
      </c>
      <c r="AL83" s="16">
        <v>5</v>
      </c>
      <c r="AM83" s="16">
        <v>3</v>
      </c>
      <c r="AN83" s="16">
        <v>3</v>
      </c>
      <c r="AO83" s="16">
        <v>5</v>
      </c>
      <c r="AP83" s="16">
        <v>4</v>
      </c>
      <c r="AQ83" s="16">
        <v>5</v>
      </c>
      <c r="AR83" s="16">
        <v>1</v>
      </c>
      <c r="AS83" s="16">
        <v>5</v>
      </c>
      <c r="AT83" s="16">
        <v>4</v>
      </c>
      <c r="AU83" s="16">
        <v>5</v>
      </c>
      <c r="AV83" s="16">
        <v>5</v>
      </c>
      <c r="AW83" s="16">
        <v>5</v>
      </c>
      <c r="AX83" s="16">
        <v>4</v>
      </c>
      <c r="AY83" s="16">
        <v>4</v>
      </c>
      <c r="AZ83" s="16">
        <v>3</v>
      </c>
      <c r="BA83" s="16">
        <v>3</v>
      </c>
      <c r="BB83" s="16">
        <v>3</v>
      </c>
      <c r="BC83" s="16">
        <v>3</v>
      </c>
      <c r="BD83" s="16">
        <v>3</v>
      </c>
      <c r="BE83" s="16">
        <v>3</v>
      </c>
      <c r="BF83" s="16">
        <v>4</v>
      </c>
      <c r="BG83" s="16">
        <v>5</v>
      </c>
      <c r="BH83" s="16">
        <v>3</v>
      </c>
      <c r="BI83" s="16">
        <v>5</v>
      </c>
      <c r="BJ83" s="16">
        <v>5</v>
      </c>
      <c r="BK83" s="16">
        <v>2</v>
      </c>
      <c r="BL83" s="16">
        <v>2</v>
      </c>
      <c r="BM83" s="16">
        <v>2</v>
      </c>
      <c r="BN83" s="16">
        <v>2</v>
      </c>
      <c r="BO83" s="16">
        <v>3</v>
      </c>
      <c r="BQ83" s="16">
        <v>3</v>
      </c>
      <c r="BR83" s="16">
        <v>1</v>
      </c>
      <c r="BS83" s="16">
        <v>2</v>
      </c>
      <c r="BT83" s="16">
        <v>4</v>
      </c>
      <c r="BU83" s="16">
        <v>5</v>
      </c>
      <c r="BV83" s="16">
        <v>5</v>
      </c>
      <c r="BW83" s="16">
        <v>2</v>
      </c>
      <c r="BX83" s="16">
        <v>4</v>
      </c>
      <c r="BY83" s="16">
        <v>5</v>
      </c>
      <c r="BZ83" s="16">
        <v>4</v>
      </c>
      <c r="CA83" s="16">
        <v>2</v>
      </c>
      <c r="CB83" s="16">
        <v>2</v>
      </c>
      <c r="CC83" s="16">
        <v>5</v>
      </c>
      <c r="CD83" s="16">
        <v>4</v>
      </c>
      <c r="CE83" s="16">
        <v>5</v>
      </c>
      <c r="CF83" s="16">
        <v>4</v>
      </c>
      <c r="CG83" s="18">
        <v>2</v>
      </c>
      <c r="CH83" s="18">
        <v>4</v>
      </c>
      <c r="CI83" s="18">
        <v>2</v>
      </c>
      <c r="CJ83" s="18" t="s">
        <v>342</v>
      </c>
    </row>
    <row r="84" spans="1:95" x14ac:dyDescent="0.2">
      <c r="A84" s="18">
        <v>194</v>
      </c>
      <c r="B84" s="17">
        <v>194</v>
      </c>
      <c r="C84" s="61">
        <v>1</v>
      </c>
      <c r="E84" s="18">
        <v>2</v>
      </c>
      <c r="F84" s="16">
        <v>2</v>
      </c>
      <c r="H84" s="16">
        <v>5</v>
      </c>
      <c r="I84" s="16">
        <v>5</v>
      </c>
      <c r="J84" s="16">
        <v>4</v>
      </c>
      <c r="K84" s="16">
        <v>2</v>
      </c>
      <c r="L84" s="16">
        <v>3</v>
      </c>
      <c r="M84" s="16">
        <v>3</v>
      </c>
      <c r="N84" s="16">
        <v>3</v>
      </c>
      <c r="O84" s="16">
        <v>3</v>
      </c>
      <c r="P84" s="16">
        <v>4</v>
      </c>
      <c r="Q84" s="16">
        <v>3</v>
      </c>
      <c r="R84" s="16">
        <v>4</v>
      </c>
      <c r="S84" s="16">
        <v>4</v>
      </c>
      <c r="T84" s="16">
        <v>4</v>
      </c>
      <c r="U84" s="16">
        <v>4</v>
      </c>
      <c r="V84" s="16">
        <v>4</v>
      </c>
      <c r="W84" s="16">
        <v>3</v>
      </c>
      <c r="X84" s="16">
        <v>4</v>
      </c>
      <c r="Y84" s="16">
        <v>4</v>
      </c>
      <c r="Z84" s="16">
        <v>3</v>
      </c>
      <c r="AA84" s="16">
        <v>4</v>
      </c>
      <c r="AB84" s="16">
        <v>3</v>
      </c>
      <c r="AC84" s="16">
        <v>2</v>
      </c>
      <c r="AD84" s="16">
        <v>4</v>
      </c>
      <c r="AE84" s="16">
        <v>4</v>
      </c>
      <c r="AF84" s="16">
        <v>2</v>
      </c>
      <c r="AG84" s="16">
        <v>3</v>
      </c>
      <c r="AH84" s="16">
        <v>5</v>
      </c>
      <c r="AI84" s="16">
        <v>4</v>
      </c>
      <c r="AJ84" s="16">
        <v>4</v>
      </c>
      <c r="AK84" s="16">
        <v>3</v>
      </c>
      <c r="AL84" s="16">
        <v>4</v>
      </c>
      <c r="AM84" s="16">
        <v>3</v>
      </c>
      <c r="AN84" s="16">
        <v>2</v>
      </c>
      <c r="AO84" s="16">
        <v>4</v>
      </c>
      <c r="AP84" s="16">
        <v>2</v>
      </c>
      <c r="AQ84" s="16">
        <v>3</v>
      </c>
      <c r="AR84" s="16">
        <v>2</v>
      </c>
      <c r="AS84" s="16">
        <v>3</v>
      </c>
      <c r="AT84" s="16">
        <v>3</v>
      </c>
      <c r="AU84" s="16">
        <v>3</v>
      </c>
      <c r="AV84" s="16">
        <v>4</v>
      </c>
      <c r="AW84" s="16">
        <v>4</v>
      </c>
      <c r="AX84" s="16">
        <v>3</v>
      </c>
      <c r="AY84" s="16">
        <v>3</v>
      </c>
      <c r="AZ84" s="16">
        <v>3</v>
      </c>
      <c r="BA84" s="16">
        <v>3</v>
      </c>
      <c r="BB84" s="16">
        <v>3</v>
      </c>
      <c r="BC84" s="16">
        <v>3</v>
      </c>
      <c r="BD84" s="16">
        <v>3</v>
      </c>
      <c r="BE84" s="16">
        <v>3</v>
      </c>
      <c r="BF84" s="16">
        <v>4</v>
      </c>
      <c r="BG84" s="16">
        <v>4</v>
      </c>
      <c r="BH84" s="16">
        <v>3</v>
      </c>
      <c r="BI84" s="16">
        <v>4</v>
      </c>
      <c r="BJ84" s="16">
        <v>4</v>
      </c>
      <c r="BK84" s="16">
        <v>3</v>
      </c>
      <c r="BL84" s="16">
        <v>3</v>
      </c>
      <c r="BM84" s="16">
        <v>3</v>
      </c>
      <c r="BN84" s="16">
        <v>3</v>
      </c>
      <c r="BO84" s="16">
        <v>3</v>
      </c>
      <c r="BQ84" s="16">
        <v>1</v>
      </c>
      <c r="BR84" s="16">
        <v>3</v>
      </c>
      <c r="BS84" s="16">
        <v>2</v>
      </c>
      <c r="BT84" s="16">
        <v>4</v>
      </c>
      <c r="BU84" s="16">
        <v>5</v>
      </c>
      <c r="BV84" s="16">
        <v>3</v>
      </c>
      <c r="BW84" s="16">
        <v>2</v>
      </c>
      <c r="BX84" s="16">
        <v>3</v>
      </c>
      <c r="BY84" s="16">
        <v>3</v>
      </c>
      <c r="BZ84" s="16">
        <v>3</v>
      </c>
      <c r="CA84" s="16">
        <v>3</v>
      </c>
      <c r="CB84" s="16">
        <v>3</v>
      </c>
      <c r="CC84" s="16">
        <v>4</v>
      </c>
      <c r="CD84" s="16">
        <v>2</v>
      </c>
      <c r="CE84" s="16">
        <v>3</v>
      </c>
      <c r="CF84" s="16">
        <v>2</v>
      </c>
      <c r="CG84" s="18">
        <v>3</v>
      </c>
      <c r="CH84" s="18">
        <v>2</v>
      </c>
      <c r="CI84" s="18">
        <v>1</v>
      </c>
      <c r="CJ84" s="18" t="s">
        <v>135</v>
      </c>
    </row>
    <row r="85" spans="1:95" x14ac:dyDescent="0.2">
      <c r="A85" s="18">
        <v>204</v>
      </c>
      <c r="B85" s="17">
        <v>204</v>
      </c>
      <c r="C85" s="61">
        <v>1</v>
      </c>
      <c r="E85" s="18"/>
      <c r="F85" s="16">
        <v>1</v>
      </c>
      <c r="G85" s="16" t="s">
        <v>136</v>
      </c>
      <c r="H85" s="16">
        <v>5</v>
      </c>
      <c r="I85" s="16">
        <v>5</v>
      </c>
      <c r="J85" s="16">
        <v>5</v>
      </c>
      <c r="K85" s="16">
        <v>5</v>
      </c>
      <c r="L85" s="16">
        <v>5</v>
      </c>
      <c r="M85" s="16">
        <v>5</v>
      </c>
      <c r="N85" s="16">
        <v>3</v>
      </c>
      <c r="O85" s="16">
        <v>2</v>
      </c>
      <c r="P85" s="16">
        <v>4</v>
      </c>
      <c r="Q85" s="16">
        <v>5</v>
      </c>
      <c r="R85" s="16">
        <v>5</v>
      </c>
      <c r="S85" s="16">
        <v>5</v>
      </c>
      <c r="T85" s="16">
        <v>5</v>
      </c>
      <c r="U85" s="16">
        <v>3</v>
      </c>
      <c r="V85" s="16">
        <v>5</v>
      </c>
      <c r="W85" s="16">
        <v>3</v>
      </c>
      <c r="X85" s="16">
        <v>4</v>
      </c>
      <c r="Y85" s="16">
        <v>5</v>
      </c>
      <c r="Z85" s="16">
        <v>3</v>
      </c>
      <c r="AA85" s="16">
        <v>4</v>
      </c>
      <c r="AB85" s="16">
        <v>2</v>
      </c>
      <c r="AC85" s="16">
        <v>2</v>
      </c>
      <c r="AD85" s="16">
        <v>3</v>
      </c>
      <c r="AE85" s="16">
        <v>4</v>
      </c>
      <c r="AF85" s="16">
        <v>3</v>
      </c>
      <c r="AG85" s="16">
        <v>4</v>
      </c>
      <c r="AH85" s="16">
        <v>5</v>
      </c>
      <c r="AI85" s="16">
        <v>5</v>
      </c>
      <c r="AJ85" s="16">
        <v>5</v>
      </c>
      <c r="AK85" s="16">
        <v>2</v>
      </c>
      <c r="AL85" s="16">
        <v>5</v>
      </c>
      <c r="AM85" s="16">
        <v>2</v>
      </c>
      <c r="AN85" s="16">
        <v>3</v>
      </c>
      <c r="AO85" s="16">
        <v>4</v>
      </c>
      <c r="AP85" s="16">
        <v>1</v>
      </c>
      <c r="AQ85" s="16">
        <v>4</v>
      </c>
      <c r="AR85" s="16">
        <v>1</v>
      </c>
      <c r="AS85" s="16">
        <v>4</v>
      </c>
      <c r="AT85" s="16">
        <v>3</v>
      </c>
      <c r="AU85" s="16">
        <v>3</v>
      </c>
      <c r="AV85" s="16">
        <v>4</v>
      </c>
      <c r="AW85" s="16">
        <v>5</v>
      </c>
      <c r="AX85" s="16">
        <v>5</v>
      </c>
      <c r="AY85" s="16">
        <v>3</v>
      </c>
      <c r="AZ85" s="16">
        <v>3</v>
      </c>
      <c r="BA85" s="16">
        <v>3</v>
      </c>
      <c r="BB85" s="16">
        <v>5</v>
      </c>
      <c r="BC85" s="16">
        <v>5</v>
      </c>
      <c r="BD85" s="16">
        <v>3</v>
      </c>
      <c r="BE85" s="16">
        <v>3</v>
      </c>
      <c r="BF85" s="16">
        <v>5</v>
      </c>
      <c r="BG85" s="16">
        <v>5</v>
      </c>
      <c r="BH85" s="16">
        <v>4</v>
      </c>
      <c r="BI85" s="16">
        <v>5</v>
      </c>
      <c r="BJ85" s="16">
        <v>5</v>
      </c>
      <c r="BK85" s="16">
        <v>3</v>
      </c>
      <c r="BL85" s="16">
        <v>3</v>
      </c>
      <c r="BM85" s="16">
        <v>3</v>
      </c>
      <c r="BN85" s="16">
        <v>3</v>
      </c>
      <c r="BO85" s="16">
        <v>3</v>
      </c>
      <c r="BP85" s="16" t="s">
        <v>326</v>
      </c>
      <c r="BQ85" s="16">
        <v>4</v>
      </c>
      <c r="BR85" s="16">
        <v>3</v>
      </c>
      <c r="BS85" s="16">
        <v>1</v>
      </c>
      <c r="BT85" s="16">
        <v>2</v>
      </c>
      <c r="BU85" s="16">
        <v>5</v>
      </c>
      <c r="BV85" s="16">
        <v>5</v>
      </c>
      <c r="BW85" s="16">
        <v>5</v>
      </c>
      <c r="BX85" s="16">
        <v>3</v>
      </c>
      <c r="BY85" s="16">
        <v>5</v>
      </c>
      <c r="BZ85" s="16">
        <v>4</v>
      </c>
      <c r="CA85" s="16">
        <v>4</v>
      </c>
      <c r="CB85" s="16">
        <v>4</v>
      </c>
      <c r="CC85" s="16">
        <v>5</v>
      </c>
      <c r="CD85" s="16">
        <v>2</v>
      </c>
      <c r="CE85" s="16">
        <v>3</v>
      </c>
      <c r="CF85" s="16">
        <v>5</v>
      </c>
      <c r="CG85" s="18">
        <v>5</v>
      </c>
      <c r="CH85" s="18">
        <v>4</v>
      </c>
      <c r="CI85" s="18">
        <v>1</v>
      </c>
      <c r="CJ85" s="18" t="s">
        <v>72</v>
      </c>
    </row>
    <row r="86" spans="1:95" x14ac:dyDescent="0.2">
      <c r="A86" s="18">
        <v>209</v>
      </c>
      <c r="B86" s="17">
        <v>209</v>
      </c>
      <c r="C86" s="61">
        <v>1</v>
      </c>
      <c r="E86" s="18">
        <v>1</v>
      </c>
      <c r="F86" s="16">
        <v>2</v>
      </c>
      <c r="H86" s="16">
        <v>5</v>
      </c>
      <c r="I86" s="16">
        <v>3</v>
      </c>
      <c r="J86" s="16">
        <v>5</v>
      </c>
      <c r="K86" s="16">
        <v>4</v>
      </c>
      <c r="L86" s="16">
        <v>3</v>
      </c>
      <c r="M86" s="16">
        <v>3</v>
      </c>
      <c r="N86" s="16">
        <v>4</v>
      </c>
      <c r="O86" s="16">
        <v>4</v>
      </c>
      <c r="P86" s="16">
        <v>1</v>
      </c>
      <c r="Q86" s="16">
        <v>4</v>
      </c>
      <c r="R86" s="16">
        <v>4</v>
      </c>
      <c r="S86" s="16">
        <v>4</v>
      </c>
      <c r="T86" s="16">
        <v>5</v>
      </c>
      <c r="U86" s="16">
        <v>3</v>
      </c>
      <c r="V86" s="16">
        <v>5</v>
      </c>
      <c r="W86" s="16">
        <v>4</v>
      </c>
      <c r="X86" s="16">
        <v>4</v>
      </c>
      <c r="Y86" s="16">
        <v>5</v>
      </c>
      <c r="Z86" s="16">
        <v>4</v>
      </c>
      <c r="AA86" s="16">
        <v>5</v>
      </c>
      <c r="AB86" s="16">
        <v>3</v>
      </c>
      <c r="AC86" s="16">
        <v>4</v>
      </c>
      <c r="AD86" s="16">
        <v>3</v>
      </c>
      <c r="AE86" s="16">
        <v>4</v>
      </c>
      <c r="AF86" s="16">
        <v>1</v>
      </c>
      <c r="AG86" s="16">
        <v>3</v>
      </c>
      <c r="AH86" s="16">
        <v>4</v>
      </c>
      <c r="AI86" s="16">
        <v>3</v>
      </c>
      <c r="AJ86" s="16">
        <v>3</v>
      </c>
      <c r="AK86" s="16">
        <v>4</v>
      </c>
      <c r="AL86" s="16">
        <v>4</v>
      </c>
      <c r="AM86" s="16">
        <v>5</v>
      </c>
      <c r="AN86" s="16">
        <v>3</v>
      </c>
      <c r="AO86" s="16">
        <v>4</v>
      </c>
      <c r="AP86" s="16">
        <v>3</v>
      </c>
      <c r="AQ86" s="16">
        <v>4</v>
      </c>
      <c r="AR86" s="16">
        <v>3</v>
      </c>
      <c r="AS86" s="16">
        <v>4</v>
      </c>
      <c r="AT86" s="16">
        <v>3</v>
      </c>
      <c r="AU86" s="16">
        <v>3</v>
      </c>
      <c r="AV86" s="16">
        <v>3</v>
      </c>
      <c r="AW86" s="16">
        <v>4</v>
      </c>
      <c r="AX86" s="16">
        <v>3</v>
      </c>
      <c r="AY86" s="16">
        <v>3</v>
      </c>
      <c r="AZ86" s="16">
        <v>3</v>
      </c>
      <c r="BA86" s="16">
        <v>3</v>
      </c>
      <c r="BB86" s="16">
        <v>3</v>
      </c>
      <c r="BC86" s="16">
        <v>3</v>
      </c>
      <c r="BD86" s="16">
        <v>3</v>
      </c>
      <c r="BE86" s="16">
        <v>2</v>
      </c>
      <c r="BF86" s="16">
        <v>3</v>
      </c>
      <c r="BG86" s="16">
        <v>3</v>
      </c>
      <c r="BH86" s="16">
        <v>3</v>
      </c>
      <c r="BI86" s="16">
        <v>4</v>
      </c>
      <c r="BJ86" s="16">
        <v>5</v>
      </c>
      <c r="BK86" s="16">
        <v>4</v>
      </c>
      <c r="BL86" s="16">
        <v>4</v>
      </c>
      <c r="BM86" s="16">
        <v>4</v>
      </c>
      <c r="BN86" s="16">
        <v>4</v>
      </c>
      <c r="BO86" s="16">
        <v>5</v>
      </c>
      <c r="BQ86" s="16">
        <v>1</v>
      </c>
      <c r="BR86" s="16">
        <v>3</v>
      </c>
      <c r="BS86" s="16">
        <v>2</v>
      </c>
      <c r="BT86" s="16">
        <v>4</v>
      </c>
      <c r="BU86" s="16">
        <v>5</v>
      </c>
      <c r="BV86" s="16">
        <v>1</v>
      </c>
      <c r="BW86" s="16">
        <v>1</v>
      </c>
      <c r="BX86" s="16">
        <v>5</v>
      </c>
      <c r="BY86" s="16">
        <v>5</v>
      </c>
      <c r="BZ86" s="16">
        <v>5</v>
      </c>
      <c r="CA86" s="16">
        <v>3</v>
      </c>
      <c r="CB86" s="16">
        <v>5</v>
      </c>
      <c r="CC86" s="16">
        <v>5</v>
      </c>
      <c r="CD86" s="16">
        <v>3</v>
      </c>
      <c r="CE86" s="16">
        <v>5</v>
      </c>
      <c r="CF86" s="16">
        <v>5</v>
      </c>
      <c r="CG86" s="18">
        <v>5</v>
      </c>
      <c r="CH86" s="18">
        <v>4</v>
      </c>
      <c r="CI86" s="18">
        <v>1</v>
      </c>
      <c r="CJ86" s="18" t="s">
        <v>65</v>
      </c>
      <c r="CK86" s="43">
        <v>2</v>
      </c>
      <c r="CL86" s="44" t="s">
        <v>691</v>
      </c>
      <c r="CM86" s="44">
        <v>2</v>
      </c>
      <c r="CN86" s="44">
        <v>2</v>
      </c>
      <c r="CO86" s="44">
        <v>2</v>
      </c>
      <c r="CP86" s="44">
        <v>1</v>
      </c>
      <c r="CQ86" s="44">
        <v>2</v>
      </c>
    </row>
    <row r="87" spans="1:95" x14ac:dyDescent="0.2">
      <c r="A87" s="18">
        <v>211</v>
      </c>
      <c r="B87" s="17">
        <v>211</v>
      </c>
      <c r="C87" s="61">
        <v>4</v>
      </c>
      <c r="E87" s="18">
        <v>1</v>
      </c>
      <c r="F87" s="16">
        <v>2</v>
      </c>
      <c r="H87" s="16">
        <v>5</v>
      </c>
      <c r="I87" s="16">
        <v>4</v>
      </c>
      <c r="J87" s="16">
        <v>5</v>
      </c>
      <c r="K87" s="16">
        <v>5</v>
      </c>
      <c r="L87" s="16">
        <v>5</v>
      </c>
      <c r="M87" s="16">
        <v>3</v>
      </c>
      <c r="N87" s="16">
        <v>4</v>
      </c>
      <c r="O87" s="16">
        <v>2</v>
      </c>
      <c r="P87" s="16">
        <v>1</v>
      </c>
      <c r="Q87" s="16">
        <v>4</v>
      </c>
      <c r="R87" s="16">
        <v>5</v>
      </c>
      <c r="S87" s="16">
        <v>4</v>
      </c>
      <c r="T87" s="16">
        <v>4</v>
      </c>
      <c r="U87" s="16">
        <v>4</v>
      </c>
      <c r="V87" s="16">
        <v>4</v>
      </c>
      <c r="W87" s="16">
        <v>3</v>
      </c>
      <c r="X87" s="16">
        <v>5</v>
      </c>
      <c r="Y87" s="16">
        <v>3</v>
      </c>
      <c r="Z87" s="16">
        <v>3</v>
      </c>
      <c r="AA87" s="16">
        <v>4</v>
      </c>
      <c r="AB87" s="16">
        <v>3</v>
      </c>
      <c r="AC87" s="16">
        <v>5</v>
      </c>
      <c r="AD87" s="16">
        <v>3</v>
      </c>
      <c r="AE87" s="16">
        <v>5</v>
      </c>
      <c r="AF87" s="16">
        <v>3</v>
      </c>
      <c r="AG87" s="16">
        <v>3</v>
      </c>
      <c r="AH87" s="16">
        <v>5</v>
      </c>
      <c r="AI87" s="16">
        <v>5</v>
      </c>
      <c r="AJ87" s="16">
        <v>3</v>
      </c>
      <c r="AK87" s="16">
        <v>4</v>
      </c>
      <c r="AL87" s="16">
        <v>5</v>
      </c>
      <c r="AM87" s="16">
        <v>5</v>
      </c>
      <c r="AN87" s="16">
        <v>3</v>
      </c>
      <c r="AO87" s="16">
        <v>4</v>
      </c>
      <c r="AP87" s="16">
        <v>5</v>
      </c>
      <c r="AQ87" s="16">
        <v>3</v>
      </c>
      <c r="AR87" s="16">
        <v>1</v>
      </c>
      <c r="AS87" s="16">
        <v>4</v>
      </c>
      <c r="AT87" s="16">
        <v>3</v>
      </c>
      <c r="AU87" s="16">
        <v>3</v>
      </c>
      <c r="AV87" s="16">
        <v>5</v>
      </c>
      <c r="AW87" s="16">
        <v>4</v>
      </c>
      <c r="AX87" s="16">
        <v>5</v>
      </c>
      <c r="AY87" s="16">
        <v>3</v>
      </c>
      <c r="AZ87" s="16">
        <v>4</v>
      </c>
      <c r="BA87" s="16">
        <v>4</v>
      </c>
      <c r="BB87" s="16">
        <v>5</v>
      </c>
      <c r="BC87" s="16">
        <v>5</v>
      </c>
      <c r="BD87" s="16">
        <v>4</v>
      </c>
      <c r="BE87" s="16">
        <v>4</v>
      </c>
      <c r="BF87" s="16">
        <v>4</v>
      </c>
      <c r="BG87" s="16">
        <v>4</v>
      </c>
      <c r="BH87" s="16">
        <v>3</v>
      </c>
      <c r="BI87" s="16">
        <v>3</v>
      </c>
      <c r="BJ87" s="16">
        <v>3</v>
      </c>
      <c r="BK87" s="16">
        <v>3</v>
      </c>
      <c r="BL87" s="16">
        <v>4</v>
      </c>
      <c r="BM87" s="16">
        <v>3</v>
      </c>
      <c r="BN87" s="16">
        <v>3</v>
      </c>
      <c r="BO87" s="16">
        <v>3</v>
      </c>
      <c r="BP87" s="16" t="s">
        <v>137</v>
      </c>
      <c r="BQ87" s="16">
        <v>5</v>
      </c>
      <c r="BR87" s="16">
        <v>1</v>
      </c>
      <c r="BS87" s="16">
        <v>4</v>
      </c>
      <c r="BT87" s="16">
        <v>3</v>
      </c>
      <c r="BU87" s="16">
        <v>2</v>
      </c>
      <c r="BV87" s="16">
        <v>1</v>
      </c>
      <c r="BW87" s="16">
        <v>1</v>
      </c>
      <c r="BX87" s="16">
        <v>3</v>
      </c>
      <c r="BY87" s="16">
        <v>4</v>
      </c>
      <c r="BZ87" s="16">
        <v>4</v>
      </c>
      <c r="CA87" s="16">
        <v>4</v>
      </c>
      <c r="CB87" s="16">
        <v>4</v>
      </c>
      <c r="CC87" s="16">
        <v>5</v>
      </c>
      <c r="CD87" s="16">
        <v>2</v>
      </c>
      <c r="CE87" s="16">
        <v>3</v>
      </c>
      <c r="CF87" s="16">
        <v>4</v>
      </c>
      <c r="CG87" s="31"/>
      <c r="CH87" s="31"/>
      <c r="CI87" s="31"/>
      <c r="CJ87" s="31"/>
      <c r="CK87" s="43">
        <v>2</v>
      </c>
      <c r="CL87" s="44" t="s">
        <v>529</v>
      </c>
      <c r="CM87" s="44">
        <v>2</v>
      </c>
      <c r="CN87" s="44">
        <v>2</v>
      </c>
      <c r="CO87" s="44">
        <v>2</v>
      </c>
      <c r="CP87" s="44">
        <v>2</v>
      </c>
      <c r="CQ87" s="44">
        <v>1</v>
      </c>
    </row>
    <row r="88" spans="1:95" x14ac:dyDescent="0.2">
      <c r="A88" s="18">
        <v>212</v>
      </c>
      <c r="B88" s="17">
        <v>212</v>
      </c>
      <c r="C88" s="61">
        <v>1</v>
      </c>
      <c r="E88" s="18">
        <v>2</v>
      </c>
      <c r="F88" s="16">
        <v>1</v>
      </c>
      <c r="G88" s="16" t="s">
        <v>138</v>
      </c>
      <c r="H88" s="16">
        <v>5</v>
      </c>
      <c r="I88" s="16">
        <v>3</v>
      </c>
      <c r="J88" s="16">
        <v>5</v>
      </c>
      <c r="K88" s="16">
        <v>5</v>
      </c>
      <c r="L88" s="16">
        <v>5</v>
      </c>
      <c r="M88" s="16">
        <v>5</v>
      </c>
      <c r="N88" s="16">
        <v>3</v>
      </c>
      <c r="O88" s="16">
        <v>2</v>
      </c>
      <c r="P88" s="16">
        <v>5</v>
      </c>
      <c r="Q88" s="16">
        <v>5</v>
      </c>
      <c r="R88" s="16">
        <v>5</v>
      </c>
      <c r="S88" s="16">
        <v>5</v>
      </c>
      <c r="T88" s="16">
        <v>5</v>
      </c>
      <c r="U88" s="16">
        <v>2</v>
      </c>
      <c r="V88" s="16">
        <v>5</v>
      </c>
      <c r="W88" s="16">
        <v>4</v>
      </c>
      <c r="X88" s="16">
        <v>5</v>
      </c>
      <c r="Y88" s="16">
        <v>5</v>
      </c>
      <c r="Z88" s="16">
        <v>3</v>
      </c>
      <c r="AA88" s="16">
        <v>4</v>
      </c>
      <c r="AB88" s="16">
        <v>3</v>
      </c>
      <c r="AC88" s="16">
        <v>2</v>
      </c>
      <c r="AD88" s="16">
        <v>3</v>
      </c>
      <c r="AE88" s="16">
        <v>4</v>
      </c>
      <c r="AF88" s="16">
        <v>4</v>
      </c>
      <c r="AG88" s="16">
        <v>4</v>
      </c>
      <c r="AH88" s="16">
        <v>5</v>
      </c>
      <c r="AI88" s="16">
        <v>5</v>
      </c>
      <c r="AJ88" s="16">
        <v>5</v>
      </c>
      <c r="AK88" s="16">
        <v>2</v>
      </c>
      <c r="AL88" s="16">
        <v>5</v>
      </c>
      <c r="AM88" s="16">
        <v>5</v>
      </c>
      <c r="AN88" s="16">
        <v>3</v>
      </c>
      <c r="AO88" s="16">
        <v>5</v>
      </c>
      <c r="AP88" s="16">
        <v>2</v>
      </c>
      <c r="AQ88" s="16">
        <v>3</v>
      </c>
      <c r="AR88" s="16">
        <v>1</v>
      </c>
      <c r="AS88" s="16">
        <v>5</v>
      </c>
      <c r="AT88" s="16">
        <v>3</v>
      </c>
      <c r="AU88" s="16">
        <v>3</v>
      </c>
      <c r="AV88" s="16">
        <v>5</v>
      </c>
      <c r="AW88" s="16">
        <v>4</v>
      </c>
      <c r="AX88" s="16">
        <v>5</v>
      </c>
      <c r="AY88" s="16">
        <v>3</v>
      </c>
      <c r="AZ88" s="16">
        <v>3</v>
      </c>
      <c r="BA88" s="16">
        <v>3</v>
      </c>
      <c r="BB88" s="16">
        <v>3</v>
      </c>
      <c r="BC88" s="16">
        <v>3</v>
      </c>
      <c r="BD88" s="16">
        <v>3</v>
      </c>
      <c r="BE88" s="16">
        <v>1</v>
      </c>
      <c r="BF88" s="16">
        <v>5</v>
      </c>
      <c r="BG88" s="16">
        <v>1</v>
      </c>
      <c r="BH88" s="16">
        <v>3</v>
      </c>
      <c r="BI88" s="16">
        <v>1</v>
      </c>
      <c r="BJ88" s="16">
        <v>1</v>
      </c>
      <c r="BK88" s="16">
        <v>2</v>
      </c>
      <c r="BL88" s="16">
        <v>3</v>
      </c>
      <c r="BM88" s="16">
        <v>3</v>
      </c>
      <c r="BN88" s="16">
        <v>3</v>
      </c>
      <c r="BO88" s="16">
        <v>3</v>
      </c>
      <c r="BQ88" s="16">
        <v>1</v>
      </c>
      <c r="BR88" s="16">
        <v>3</v>
      </c>
      <c r="BS88" s="16">
        <v>2</v>
      </c>
      <c r="BT88" s="16">
        <v>4</v>
      </c>
      <c r="BU88" s="16">
        <v>5</v>
      </c>
      <c r="BV88" s="16">
        <v>1</v>
      </c>
      <c r="BW88" s="16">
        <v>1</v>
      </c>
      <c r="BX88" s="16">
        <v>5</v>
      </c>
      <c r="BY88" s="16">
        <v>5</v>
      </c>
      <c r="BZ88" s="16">
        <v>5</v>
      </c>
      <c r="CA88" s="16">
        <v>5</v>
      </c>
      <c r="CB88" s="16">
        <v>5</v>
      </c>
      <c r="CC88" s="16">
        <v>5</v>
      </c>
      <c r="CD88" s="16">
        <v>2</v>
      </c>
      <c r="CE88" s="16">
        <v>5</v>
      </c>
      <c r="CF88" s="16">
        <v>1</v>
      </c>
      <c r="CG88" s="31"/>
      <c r="CH88" s="31"/>
      <c r="CI88" s="31"/>
      <c r="CJ88" s="31"/>
    </row>
    <row r="89" spans="1:95" x14ac:dyDescent="0.2">
      <c r="A89" s="18">
        <v>216</v>
      </c>
      <c r="B89" s="17">
        <v>216</v>
      </c>
      <c r="C89" s="61">
        <v>5</v>
      </c>
      <c r="D89" s="16" t="s">
        <v>139</v>
      </c>
      <c r="E89" s="18">
        <v>1</v>
      </c>
      <c r="F89" s="16">
        <v>1</v>
      </c>
      <c r="G89" s="16" t="s">
        <v>140</v>
      </c>
      <c r="H89" s="16">
        <v>5</v>
      </c>
      <c r="I89" s="16">
        <v>5</v>
      </c>
      <c r="J89" s="16">
        <v>3</v>
      </c>
      <c r="K89" s="16">
        <v>4</v>
      </c>
      <c r="L89" s="16">
        <v>4</v>
      </c>
      <c r="M89" s="16">
        <v>4</v>
      </c>
      <c r="N89" s="16">
        <v>3</v>
      </c>
      <c r="O89" s="16">
        <v>2</v>
      </c>
      <c r="P89" s="16">
        <v>4</v>
      </c>
      <c r="Q89" s="16">
        <v>4</v>
      </c>
      <c r="R89" s="16">
        <v>5</v>
      </c>
      <c r="S89" s="16">
        <v>4</v>
      </c>
      <c r="T89" s="16">
        <v>5</v>
      </c>
      <c r="U89" s="16">
        <v>4</v>
      </c>
      <c r="V89" s="16">
        <v>5</v>
      </c>
      <c r="W89" s="16">
        <v>5</v>
      </c>
      <c r="X89" s="16">
        <v>4</v>
      </c>
      <c r="Y89" s="16">
        <v>5</v>
      </c>
      <c r="Z89" s="16">
        <v>5</v>
      </c>
      <c r="AA89" s="16">
        <v>5</v>
      </c>
      <c r="AB89" s="16">
        <v>3</v>
      </c>
      <c r="AC89" s="16">
        <v>3</v>
      </c>
      <c r="AD89" s="16">
        <v>4</v>
      </c>
      <c r="AE89" s="16">
        <v>5</v>
      </c>
      <c r="AF89" s="16">
        <v>4</v>
      </c>
      <c r="AG89" s="16">
        <v>3</v>
      </c>
      <c r="AH89" s="16">
        <v>4</v>
      </c>
      <c r="AI89" s="16">
        <v>4</v>
      </c>
      <c r="AJ89" s="16">
        <v>4</v>
      </c>
      <c r="AK89" s="16">
        <v>3</v>
      </c>
      <c r="AL89" s="16">
        <v>5</v>
      </c>
      <c r="AM89" s="16">
        <v>5</v>
      </c>
      <c r="AN89" s="16">
        <v>3</v>
      </c>
      <c r="AO89" s="16">
        <v>4</v>
      </c>
      <c r="AP89" s="16">
        <v>2</v>
      </c>
      <c r="AQ89" s="16">
        <v>5</v>
      </c>
      <c r="AR89" s="16">
        <v>2</v>
      </c>
      <c r="AS89" s="16">
        <v>4</v>
      </c>
      <c r="AT89" s="16">
        <v>4</v>
      </c>
      <c r="AU89" s="16">
        <v>4</v>
      </c>
      <c r="AV89" s="16">
        <v>5</v>
      </c>
      <c r="AW89" s="16">
        <v>5</v>
      </c>
      <c r="AX89" s="16">
        <v>4</v>
      </c>
      <c r="AY89" s="16">
        <v>4</v>
      </c>
      <c r="AZ89" s="16">
        <v>4</v>
      </c>
      <c r="BA89" s="16">
        <v>3</v>
      </c>
      <c r="BB89" s="16">
        <v>3</v>
      </c>
      <c r="BC89" s="16">
        <v>3</v>
      </c>
      <c r="BD89" s="16">
        <v>4</v>
      </c>
      <c r="BE89" s="16">
        <v>3</v>
      </c>
      <c r="BF89" s="16">
        <v>5</v>
      </c>
      <c r="BG89" s="16">
        <v>4</v>
      </c>
      <c r="BH89" s="16">
        <v>3</v>
      </c>
      <c r="BI89" s="16">
        <v>4</v>
      </c>
      <c r="BJ89" s="16">
        <v>3</v>
      </c>
      <c r="BK89" s="16">
        <v>2</v>
      </c>
      <c r="BL89" s="16">
        <v>3</v>
      </c>
      <c r="BM89" s="16">
        <v>4</v>
      </c>
      <c r="BN89" s="16">
        <v>3</v>
      </c>
      <c r="BO89" s="16">
        <v>3</v>
      </c>
      <c r="BP89" s="16" t="s">
        <v>141</v>
      </c>
      <c r="BQ89" s="16">
        <v>4</v>
      </c>
      <c r="BR89" s="16">
        <v>2</v>
      </c>
      <c r="BS89" s="16">
        <v>3</v>
      </c>
      <c r="BT89" s="16">
        <v>5</v>
      </c>
      <c r="BU89" s="16">
        <v>1</v>
      </c>
      <c r="BV89" s="16">
        <v>1</v>
      </c>
      <c r="BW89" s="16">
        <v>1</v>
      </c>
      <c r="BX89" s="16">
        <v>3</v>
      </c>
      <c r="BY89" s="16">
        <v>3</v>
      </c>
      <c r="BZ89" s="16">
        <v>4</v>
      </c>
      <c r="CA89" s="16">
        <v>2</v>
      </c>
      <c r="CB89" s="16">
        <v>3</v>
      </c>
      <c r="CC89" s="16">
        <v>4</v>
      </c>
      <c r="CD89" s="16">
        <v>2</v>
      </c>
      <c r="CE89" s="16">
        <v>3</v>
      </c>
      <c r="CF89" s="16">
        <v>4</v>
      </c>
      <c r="CG89" s="18">
        <v>5</v>
      </c>
      <c r="CH89" s="18">
        <v>5</v>
      </c>
      <c r="CI89" s="18">
        <v>1</v>
      </c>
      <c r="CJ89" s="18" t="s">
        <v>65</v>
      </c>
      <c r="CK89" s="43">
        <v>2</v>
      </c>
      <c r="CL89" s="44" t="s">
        <v>809</v>
      </c>
      <c r="CM89" s="44">
        <v>2</v>
      </c>
      <c r="CN89" s="44">
        <v>2</v>
      </c>
      <c r="CO89" s="44">
        <v>2</v>
      </c>
      <c r="CP89" s="44">
        <v>1</v>
      </c>
      <c r="CQ89" s="44">
        <v>2</v>
      </c>
    </row>
    <row r="90" spans="1:95" x14ac:dyDescent="0.2">
      <c r="A90" s="18">
        <v>232</v>
      </c>
      <c r="B90" s="17">
        <v>232</v>
      </c>
      <c r="C90" s="61">
        <v>4</v>
      </c>
      <c r="E90" s="18">
        <v>4</v>
      </c>
      <c r="F90" s="16">
        <v>2</v>
      </c>
      <c r="H90" s="16">
        <v>5</v>
      </c>
      <c r="I90" s="16">
        <v>4</v>
      </c>
      <c r="J90" s="16">
        <v>5</v>
      </c>
      <c r="K90" s="16">
        <v>5</v>
      </c>
      <c r="L90" s="16">
        <v>4</v>
      </c>
      <c r="M90" s="16">
        <v>4</v>
      </c>
      <c r="N90" s="16">
        <v>4</v>
      </c>
      <c r="O90" s="16">
        <v>2</v>
      </c>
      <c r="P90" s="16">
        <v>4</v>
      </c>
      <c r="Q90" s="16">
        <v>5</v>
      </c>
      <c r="R90" s="16">
        <v>5</v>
      </c>
      <c r="S90" s="16">
        <v>5</v>
      </c>
      <c r="T90" s="16">
        <v>5</v>
      </c>
      <c r="U90" s="16">
        <v>4</v>
      </c>
      <c r="V90" s="16">
        <v>4</v>
      </c>
      <c r="W90" s="16">
        <v>5</v>
      </c>
      <c r="X90" s="16">
        <v>5</v>
      </c>
      <c r="Y90" s="16">
        <v>5</v>
      </c>
      <c r="Z90" s="16">
        <v>4</v>
      </c>
      <c r="AA90" s="16">
        <v>5</v>
      </c>
      <c r="AB90" s="16">
        <v>3</v>
      </c>
      <c r="AC90" s="16">
        <v>2</v>
      </c>
      <c r="AD90" s="16">
        <v>4</v>
      </c>
      <c r="AE90" s="16">
        <v>4</v>
      </c>
      <c r="AF90" s="16">
        <v>2</v>
      </c>
      <c r="AG90" s="16">
        <v>4</v>
      </c>
      <c r="AH90" s="16">
        <v>4</v>
      </c>
      <c r="AI90" s="16">
        <v>5</v>
      </c>
      <c r="AJ90" s="16">
        <v>4</v>
      </c>
      <c r="AK90" s="16">
        <v>3</v>
      </c>
      <c r="AL90" s="16">
        <v>4</v>
      </c>
      <c r="AM90" s="16">
        <v>4</v>
      </c>
      <c r="AN90" s="16">
        <v>4</v>
      </c>
      <c r="AO90" s="16">
        <v>4</v>
      </c>
      <c r="AP90" s="16">
        <v>2</v>
      </c>
      <c r="AQ90" s="16">
        <v>2</v>
      </c>
      <c r="AR90" s="16">
        <v>3</v>
      </c>
      <c r="AS90" s="16">
        <v>4</v>
      </c>
      <c r="AT90" s="16">
        <v>4</v>
      </c>
      <c r="AU90" s="16">
        <v>4</v>
      </c>
      <c r="AV90" s="16">
        <v>4</v>
      </c>
      <c r="AW90" s="16">
        <v>4</v>
      </c>
      <c r="AX90" s="16">
        <v>4</v>
      </c>
      <c r="AY90" s="16">
        <v>4</v>
      </c>
      <c r="AZ90" s="16">
        <v>4</v>
      </c>
      <c r="BA90" s="16">
        <v>4</v>
      </c>
      <c r="BB90" s="16">
        <v>4</v>
      </c>
      <c r="BC90" s="16">
        <v>4</v>
      </c>
      <c r="BD90" s="16">
        <v>4</v>
      </c>
      <c r="BE90" s="16">
        <v>4</v>
      </c>
      <c r="BF90" s="16">
        <v>4</v>
      </c>
      <c r="BG90" s="16">
        <v>4</v>
      </c>
      <c r="BH90" s="16">
        <v>4</v>
      </c>
      <c r="BI90" s="16">
        <v>4</v>
      </c>
      <c r="BJ90" s="16">
        <v>5</v>
      </c>
      <c r="BK90" s="16">
        <v>3</v>
      </c>
      <c r="BL90" s="16">
        <v>3</v>
      </c>
      <c r="BM90" s="16">
        <v>3</v>
      </c>
      <c r="BN90" s="16">
        <v>3</v>
      </c>
      <c r="BO90" s="16">
        <v>4</v>
      </c>
      <c r="BQ90" s="16">
        <v>1</v>
      </c>
      <c r="BR90" s="16">
        <v>2</v>
      </c>
      <c r="BS90" s="16">
        <v>4</v>
      </c>
      <c r="BT90" s="16">
        <v>3</v>
      </c>
      <c r="BU90" s="16">
        <v>5</v>
      </c>
      <c r="BV90" s="16">
        <v>4</v>
      </c>
      <c r="BW90" s="16">
        <v>3</v>
      </c>
      <c r="BX90" s="16">
        <v>4</v>
      </c>
      <c r="BY90" s="16">
        <v>5</v>
      </c>
      <c r="BZ90" s="16">
        <v>5</v>
      </c>
      <c r="CA90" s="16">
        <v>5</v>
      </c>
      <c r="CB90" s="16">
        <v>4</v>
      </c>
      <c r="CC90" s="16">
        <v>5</v>
      </c>
      <c r="CD90" s="16">
        <v>4</v>
      </c>
      <c r="CE90" s="16">
        <v>5</v>
      </c>
      <c r="CF90" s="16">
        <v>2</v>
      </c>
      <c r="CG90" s="31"/>
      <c r="CH90" s="31"/>
      <c r="CI90" s="31"/>
      <c r="CJ90" s="31"/>
    </row>
    <row r="91" spans="1:95" x14ac:dyDescent="0.2">
      <c r="A91" s="18">
        <v>239</v>
      </c>
      <c r="B91" s="17">
        <v>239</v>
      </c>
      <c r="C91" s="61">
        <v>1</v>
      </c>
      <c r="E91" s="18">
        <v>1</v>
      </c>
      <c r="F91" s="16">
        <v>2</v>
      </c>
      <c r="H91" s="16">
        <v>4</v>
      </c>
      <c r="I91" s="16">
        <v>3</v>
      </c>
      <c r="J91" s="16">
        <v>5</v>
      </c>
      <c r="K91" s="16">
        <v>5</v>
      </c>
      <c r="L91" s="16">
        <v>3</v>
      </c>
      <c r="M91" s="16">
        <v>3</v>
      </c>
      <c r="N91" s="16">
        <v>2</v>
      </c>
      <c r="O91" s="16">
        <v>3</v>
      </c>
      <c r="P91" s="16">
        <v>4</v>
      </c>
      <c r="Q91" s="16">
        <v>4</v>
      </c>
      <c r="R91" s="16">
        <v>5</v>
      </c>
      <c r="S91" s="16">
        <v>4</v>
      </c>
      <c r="T91" s="16">
        <v>5</v>
      </c>
      <c r="U91" s="16">
        <v>3</v>
      </c>
      <c r="V91" s="16">
        <v>5</v>
      </c>
      <c r="W91" s="16">
        <v>3</v>
      </c>
      <c r="X91" s="16">
        <v>4</v>
      </c>
      <c r="Y91" s="16">
        <v>4</v>
      </c>
      <c r="Z91" s="16">
        <v>3</v>
      </c>
      <c r="AA91" s="16">
        <v>4</v>
      </c>
      <c r="AB91" s="16">
        <v>3</v>
      </c>
      <c r="AC91" s="16">
        <v>2</v>
      </c>
      <c r="AD91" s="16">
        <v>4</v>
      </c>
      <c r="AE91" s="16">
        <v>4</v>
      </c>
      <c r="AF91" s="16">
        <v>3</v>
      </c>
      <c r="AG91" s="16">
        <v>3</v>
      </c>
      <c r="AH91" s="16">
        <v>4</v>
      </c>
      <c r="AI91" s="16">
        <v>4</v>
      </c>
      <c r="AJ91" s="16">
        <v>4</v>
      </c>
      <c r="AK91" s="16">
        <v>3</v>
      </c>
      <c r="AL91" s="16">
        <v>5</v>
      </c>
      <c r="AM91" s="16">
        <v>3</v>
      </c>
      <c r="AN91" s="16">
        <v>3</v>
      </c>
      <c r="AO91" s="16">
        <v>4</v>
      </c>
      <c r="AP91" s="16">
        <v>3</v>
      </c>
      <c r="AQ91" s="16">
        <v>4</v>
      </c>
      <c r="AR91" s="16">
        <v>3</v>
      </c>
      <c r="AS91" s="16">
        <v>3</v>
      </c>
      <c r="AT91" s="16">
        <v>1</v>
      </c>
      <c r="AU91" s="16">
        <v>3</v>
      </c>
      <c r="AV91" s="16">
        <v>4</v>
      </c>
      <c r="AW91" s="16">
        <v>3</v>
      </c>
      <c r="AX91" s="16">
        <v>3</v>
      </c>
      <c r="AY91" s="16">
        <v>3</v>
      </c>
      <c r="AZ91" s="16">
        <v>3</v>
      </c>
      <c r="BA91" s="16">
        <v>3</v>
      </c>
      <c r="BB91" s="16">
        <v>3</v>
      </c>
      <c r="BC91" s="16">
        <v>3</v>
      </c>
      <c r="BD91" s="16">
        <v>3</v>
      </c>
      <c r="BE91" s="16">
        <v>3</v>
      </c>
      <c r="BF91" s="16">
        <v>4</v>
      </c>
      <c r="BG91" s="16">
        <v>4</v>
      </c>
      <c r="BH91" s="16">
        <v>3</v>
      </c>
      <c r="BI91" s="16">
        <v>4</v>
      </c>
      <c r="BJ91" s="16">
        <v>4</v>
      </c>
      <c r="BK91" s="16">
        <v>4</v>
      </c>
      <c r="BL91" s="16">
        <v>3</v>
      </c>
      <c r="BM91" s="16">
        <v>3</v>
      </c>
      <c r="BN91" s="16">
        <v>3</v>
      </c>
      <c r="BO91" s="16">
        <v>4</v>
      </c>
      <c r="BQ91" s="16">
        <v>1</v>
      </c>
      <c r="BR91" s="16">
        <v>4</v>
      </c>
      <c r="BS91" s="16">
        <v>3</v>
      </c>
      <c r="BT91" s="16">
        <v>2</v>
      </c>
      <c r="BU91" s="16">
        <v>5</v>
      </c>
      <c r="BV91" s="16">
        <v>3</v>
      </c>
      <c r="BW91" s="16">
        <v>3</v>
      </c>
      <c r="BX91" s="16">
        <v>4</v>
      </c>
      <c r="BY91" s="16">
        <v>3</v>
      </c>
      <c r="BZ91" s="16">
        <v>5</v>
      </c>
      <c r="CA91" s="16">
        <v>2</v>
      </c>
      <c r="CB91" s="16">
        <v>3</v>
      </c>
      <c r="CC91" s="16">
        <v>5</v>
      </c>
      <c r="CD91" s="16">
        <v>4</v>
      </c>
      <c r="CE91" s="16">
        <v>4</v>
      </c>
      <c r="CF91" s="16">
        <v>2</v>
      </c>
      <c r="CG91" s="18">
        <v>5</v>
      </c>
      <c r="CH91" s="18">
        <v>4</v>
      </c>
      <c r="CI91" s="18">
        <v>1</v>
      </c>
      <c r="CJ91" s="18" t="s">
        <v>65</v>
      </c>
    </row>
    <row r="92" spans="1:95" x14ac:dyDescent="0.2">
      <c r="A92" s="18">
        <v>242</v>
      </c>
      <c r="B92" s="17">
        <v>242</v>
      </c>
      <c r="C92" s="61">
        <v>1</v>
      </c>
      <c r="E92" s="18">
        <v>2</v>
      </c>
      <c r="F92" s="16">
        <v>2</v>
      </c>
      <c r="H92" s="16">
        <v>5</v>
      </c>
      <c r="I92" s="16">
        <v>3</v>
      </c>
      <c r="J92" s="16">
        <v>5</v>
      </c>
      <c r="K92" s="16">
        <v>5</v>
      </c>
      <c r="L92" s="16">
        <v>3</v>
      </c>
      <c r="M92" s="16">
        <v>3</v>
      </c>
      <c r="N92" s="16">
        <v>3</v>
      </c>
      <c r="O92" s="16">
        <v>2</v>
      </c>
      <c r="P92" s="16">
        <v>1</v>
      </c>
      <c r="Q92" s="16">
        <v>3</v>
      </c>
      <c r="R92" s="16">
        <v>5</v>
      </c>
      <c r="S92" s="16">
        <v>5</v>
      </c>
      <c r="T92" s="16">
        <v>5</v>
      </c>
      <c r="U92" s="16">
        <v>3</v>
      </c>
      <c r="V92" s="16">
        <v>5</v>
      </c>
      <c r="W92" s="16">
        <v>3</v>
      </c>
      <c r="X92" s="16">
        <v>5</v>
      </c>
      <c r="Y92" s="16">
        <v>5</v>
      </c>
      <c r="Z92" s="16">
        <v>3</v>
      </c>
      <c r="AA92" s="16">
        <v>5</v>
      </c>
      <c r="AB92" s="16">
        <v>3</v>
      </c>
      <c r="AC92" s="16">
        <v>2</v>
      </c>
      <c r="AD92" s="16">
        <v>3</v>
      </c>
      <c r="AE92" s="16">
        <v>3</v>
      </c>
      <c r="AF92" s="16">
        <v>1</v>
      </c>
      <c r="AG92" s="16">
        <v>5</v>
      </c>
      <c r="AH92" s="16">
        <v>5</v>
      </c>
      <c r="AI92" s="16">
        <v>5</v>
      </c>
      <c r="AJ92" s="16">
        <v>3</v>
      </c>
      <c r="AK92" s="16">
        <v>3</v>
      </c>
      <c r="AL92" s="16">
        <v>5</v>
      </c>
      <c r="AM92" s="16">
        <v>5</v>
      </c>
      <c r="AN92" s="16">
        <v>3</v>
      </c>
      <c r="AO92" s="16">
        <v>5</v>
      </c>
      <c r="AP92" s="16">
        <v>3</v>
      </c>
      <c r="AQ92" s="16">
        <v>2</v>
      </c>
      <c r="AR92" s="16">
        <v>4</v>
      </c>
      <c r="AS92" s="16">
        <v>4</v>
      </c>
      <c r="AT92" s="16">
        <v>1</v>
      </c>
      <c r="AU92" s="16">
        <v>2</v>
      </c>
      <c r="AV92" s="16">
        <v>4</v>
      </c>
      <c r="AW92" s="16">
        <v>3</v>
      </c>
      <c r="AX92" s="16">
        <v>4</v>
      </c>
      <c r="AY92" s="16">
        <v>2</v>
      </c>
      <c r="AZ92" s="16">
        <v>4</v>
      </c>
      <c r="BA92" s="16">
        <v>2</v>
      </c>
      <c r="BB92" s="16">
        <v>2</v>
      </c>
      <c r="BC92" s="16">
        <v>3</v>
      </c>
      <c r="BD92" s="16">
        <v>4</v>
      </c>
      <c r="BE92" s="16">
        <v>1</v>
      </c>
      <c r="BF92" s="16">
        <v>4</v>
      </c>
      <c r="BG92" s="16">
        <v>3</v>
      </c>
      <c r="BH92" s="16">
        <v>3</v>
      </c>
      <c r="BI92" s="16">
        <v>4</v>
      </c>
      <c r="BJ92" s="16">
        <v>5</v>
      </c>
      <c r="BK92" s="16">
        <v>3</v>
      </c>
      <c r="BL92" s="16">
        <v>3</v>
      </c>
      <c r="BM92" s="16">
        <v>3</v>
      </c>
      <c r="BN92" s="16">
        <v>3</v>
      </c>
      <c r="BO92" s="16">
        <v>3</v>
      </c>
      <c r="BP92" s="16" t="s">
        <v>142</v>
      </c>
      <c r="BQ92" s="16">
        <v>3</v>
      </c>
      <c r="BR92" s="16">
        <v>1</v>
      </c>
      <c r="BS92" s="16">
        <v>2</v>
      </c>
      <c r="BT92" s="16">
        <v>5</v>
      </c>
      <c r="BU92" s="16">
        <v>4</v>
      </c>
      <c r="BV92" s="16">
        <v>3</v>
      </c>
      <c r="BW92" s="16">
        <v>2</v>
      </c>
      <c r="BX92" s="16">
        <v>5</v>
      </c>
      <c r="BY92" s="16">
        <v>5</v>
      </c>
      <c r="BZ92" s="16">
        <v>5</v>
      </c>
      <c r="CA92" s="16">
        <v>2</v>
      </c>
      <c r="CB92" s="16">
        <v>2</v>
      </c>
      <c r="CC92" s="16">
        <v>5</v>
      </c>
      <c r="CD92" s="16">
        <v>2</v>
      </c>
      <c r="CE92" s="16">
        <v>5</v>
      </c>
      <c r="CF92" s="16">
        <v>1</v>
      </c>
      <c r="CG92" s="18">
        <v>5</v>
      </c>
      <c r="CH92" s="18">
        <v>3</v>
      </c>
      <c r="CI92" s="18">
        <v>1</v>
      </c>
      <c r="CJ92" s="18" t="s">
        <v>65</v>
      </c>
    </row>
    <row r="93" spans="1:95" x14ac:dyDescent="0.2">
      <c r="A93" s="18">
        <v>244</v>
      </c>
      <c r="B93" s="17">
        <v>244</v>
      </c>
      <c r="C93" s="61">
        <v>1</v>
      </c>
      <c r="E93" s="18">
        <v>1</v>
      </c>
      <c r="F93" s="16">
        <v>1</v>
      </c>
      <c r="H93" s="16">
        <v>4</v>
      </c>
      <c r="I93" s="16">
        <v>4</v>
      </c>
      <c r="J93" s="16">
        <v>5</v>
      </c>
      <c r="K93" s="16">
        <v>5</v>
      </c>
      <c r="L93" s="16">
        <v>3</v>
      </c>
      <c r="M93" s="16">
        <v>3</v>
      </c>
      <c r="N93" s="16">
        <v>4</v>
      </c>
      <c r="O93" s="16">
        <v>4</v>
      </c>
      <c r="P93" s="16">
        <v>3</v>
      </c>
      <c r="Q93" s="16">
        <v>4</v>
      </c>
      <c r="R93" s="16">
        <v>5</v>
      </c>
      <c r="S93" s="16">
        <v>4</v>
      </c>
      <c r="T93" s="16">
        <v>5</v>
      </c>
      <c r="U93" s="16">
        <v>3</v>
      </c>
      <c r="V93" s="16">
        <v>5</v>
      </c>
      <c r="W93" s="16">
        <v>2</v>
      </c>
      <c r="X93" s="16">
        <v>4</v>
      </c>
      <c r="Y93" s="16">
        <v>4</v>
      </c>
      <c r="Z93" s="16">
        <v>2</v>
      </c>
      <c r="AA93" s="16">
        <v>4</v>
      </c>
      <c r="AB93" s="16">
        <v>3</v>
      </c>
      <c r="AC93" s="16">
        <v>2</v>
      </c>
      <c r="AD93" s="16">
        <v>3</v>
      </c>
      <c r="AE93" s="16">
        <v>5</v>
      </c>
      <c r="AF93" s="16">
        <v>2</v>
      </c>
      <c r="AG93" s="16">
        <v>3</v>
      </c>
      <c r="AH93" s="16">
        <v>5</v>
      </c>
      <c r="AI93" s="16">
        <v>5</v>
      </c>
      <c r="AJ93" s="16">
        <v>4</v>
      </c>
      <c r="AK93" s="16">
        <v>2</v>
      </c>
      <c r="AL93" s="16">
        <v>5</v>
      </c>
      <c r="AM93" s="16">
        <v>5</v>
      </c>
      <c r="AN93" s="16">
        <v>3</v>
      </c>
      <c r="AO93" s="16">
        <v>4</v>
      </c>
      <c r="AP93" s="16">
        <v>3</v>
      </c>
      <c r="AQ93" s="16">
        <v>5</v>
      </c>
      <c r="AR93" s="16">
        <v>1</v>
      </c>
      <c r="AS93" s="16">
        <v>3</v>
      </c>
      <c r="AT93" s="16">
        <v>2</v>
      </c>
      <c r="AU93" s="16">
        <v>3</v>
      </c>
      <c r="AV93" s="16">
        <v>4</v>
      </c>
      <c r="AW93" s="16">
        <v>3</v>
      </c>
      <c r="AX93" s="16">
        <v>4</v>
      </c>
      <c r="AY93" s="16">
        <v>2</v>
      </c>
      <c r="AZ93" s="16">
        <v>4</v>
      </c>
      <c r="BA93" s="16">
        <v>3</v>
      </c>
      <c r="BB93" s="16">
        <v>3</v>
      </c>
      <c r="BC93" s="16">
        <v>4</v>
      </c>
      <c r="BD93" s="16">
        <v>4</v>
      </c>
      <c r="BE93" s="16">
        <v>2</v>
      </c>
      <c r="BF93" s="16">
        <v>3</v>
      </c>
      <c r="BG93" s="16">
        <v>4</v>
      </c>
      <c r="BH93" s="16">
        <v>3</v>
      </c>
      <c r="BI93" s="16">
        <v>4</v>
      </c>
      <c r="BJ93" s="16">
        <v>5</v>
      </c>
      <c r="BK93" s="16">
        <v>3</v>
      </c>
      <c r="BL93" s="16">
        <v>5</v>
      </c>
      <c r="BM93" s="16">
        <v>4</v>
      </c>
      <c r="BN93" s="16">
        <v>3</v>
      </c>
      <c r="BO93" s="16">
        <v>5</v>
      </c>
      <c r="BQ93" s="16">
        <v>1</v>
      </c>
      <c r="BR93" s="16">
        <v>2</v>
      </c>
      <c r="BS93" s="16">
        <v>3</v>
      </c>
      <c r="BT93" s="16">
        <v>4</v>
      </c>
      <c r="BU93" s="16">
        <v>5</v>
      </c>
      <c r="BV93" s="16">
        <v>2</v>
      </c>
      <c r="BW93" s="16">
        <v>2</v>
      </c>
      <c r="BX93" s="16">
        <v>4</v>
      </c>
      <c r="BY93" s="16">
        <v>4</v>
      </c>
      <c r="BZ93" s="16">
        <v>4</v>
      </c>
      <c r="CA93" s="16">
        <v>3</v>
      </c>
      <c r="CB93" s="16">
        <v>4</v>
      </c>
      <c r="CC93" s="16">
        <v>5</v>
      </c>
      <c r="CD93" s="16">
        <v>5</v>
      </c>
      <c r="CE93" s="16">
        <v>4</v>
      </c>
      <c r="CF93" s="16">
        <v>5</v>
      </c>
      <c r="CG93" s="18">
        <v>4</v>
      </c>
      <c r="CH93" s="18">
        <v>3</v>
      </c>
      <c r="CI93" s="18">
        <v>1</v>
      </c>
      <c r="CJ93" s="18" t="s">
        <v>65</v>
      </c>
      <c r="CK93" s="43">
        <v>1</v>
      </c>
      <c r="CL93" s="44" t="s">
        <v>573</v>
      </c>
      <c r="CM93" s="44">
        <v>2</v>
      </c>
      <c r="CN93" s="44">
        <v>2</v>
      </c>
      <c r="CO93" s="44">
        <v>2</v>
      </c>
      <c r="CP93" s="44">
        <v>2</v>
      </c>
      <c r="CQ93" s="44">
        <v>1</v>
      </c>
    </row>
    <row r="94" spans="1:95" x14ac:dyDescent="0.2">
      <c r="A94" s="18">
        <v>245</v>
      </c>
      <c r="B94" s="17">
        <v>245</v>
      </c>
      <c r="C94" s="61">
        <v>1</v>
      </c>
      <c r="E94" s="18">
        <v>2</v>
      </c>
      <c r="F94" s="16">
        <v>2</v>
      </c>
      <c r="H94" s="16">
        <v>4</v>
      </c>
      <c r="I94" s="16">
        <v>4</v>
      </c>
      <c r="J94" s="16">
        <v>4</v>
      </c>
      <c r="K94" s="16">
        <v>5</v>
      </c>
      <c r="L94" s="16">
        <v>4</v>
      </c>
      <c r="M94" s="16">
        <v>4</v>
      </c>
      <c r="N94" s="16">
        <v>3</v>
      </c>
      <c r="O94" s="16">
        <v>2</v>
      </c>
      <c r="P94" s="16">
        <v>4</v>
      </c>
      <c r="Q94" s="16">
        <v>4</v>
      </c>
      <c r="R94" s="16">
        <v>5</v>
      </c>
      <c r="S94" s="16">
        <v>4</v>
      </c>
      <c r="T94" s="16">
        <v>5</v>
      </c>
      <c r="U94" s="16">
        <v>2</v>
      </c>
      <c r="V94" s="16">
        <v>4</v>
      </c>
      <c r="W94" s="16">
        <v>4</v>
      </c>
      <c r="X94" s="16">
        <v>4</v>
      </c>
      <c r="Y94" s="16">
        <v>4</v>
      </c>
      <c r="Z94" s="16">
        <v>4</v>
      </c>
      <c r="AA94" s="16">
        <v>4</v>
      </c>
      <c r="AB94" s="16">
        <v>2</v>
      </c>
      <c r="AC94" s="16">
        <v>2</v>
      </c>
      <c r="AD94" s="16">
        <v>4</v>
      </c>
      <c r="AE94" s="16">
        <v>4</v>
      </c>
      <c r="AF94" s="16">
        <v>4</v>
      </c>
      <c r="AG94" s="16">
        <v>2</v>
      </c>
      <c r="AH94" s="16">
        <v>5</v>
      </c>
      <c r="AI94" s="16">
        <v>4</v>
      </c>
      <c r="AJ94" s="16">
        <v>2</v>
      </c>
      <c r="AK94" s="16">
        <v>4</v>
      </c>
      <c r="AL94" s="16">
        <v>4</v>
      </c>
      <c r="AM94" s="16">
        <v>4</v>
      </c>
      <c r="AN94" s="16">
        <v>4</v>
      </c>
      <c r="AO94" s="16">
        <v>4</v>
      </c>
      <c r="AP94" s="16">
        <v>2</v>
      </c>
      <c r="AQ94" s="16">
        <v>4</v>
      </c>
      <c r="AR94" s="16">
        <v>2</v>
      </c>
      <c r="AS94" s="16">
        <v>4</v>
      </c>
      <c r="AT94" s="16">
        <v>4</v>
      </c>
      <c r="AU94" s="16">
        <v>4</v>
      </c>
      <c r="AV94" s="16">
        <v>4</v>
      </c>
      <c r="AW94" s="16">
        <v>4</v>
      </c>
      <c r="AX94" s="16">
        <v>4</v>
      </c>
      <c r="AY94" s="16">
        <v>4</v>
      </c>
      <c r="AZ94" s="16">
        <v>3</v>
      </c>
      <c r="BA94" s="16">
        <v>3</v>
      </c>
      <c r="BB94" s="16">
        <v>3</v>
      </c>
      <c r="BC94" s="16">
        <v>3</v>
      </c>
      <c r="BD94" s="16">
        <v>3</v>
      </c>
      <c r="BE94" s="16">
        <v>1</v>
      </c>
      <c r="BF94" s="16">
        <v>4</v>
      </c>
      <c r="BG94" s="16">
        <v>4</v>
      </c>
      <c r="BH94" s="16">
        <v>4</v>
      </c>
      <c r="BI94" s="16">
        <v>3</v>
      </c>
      <c r="BJ94" s="16">
        <v>4</v>
      </c>
      <c r="BK94" s="16">
        <v>2</v>
      </c>
      <c r="BL94" s="16">
        <v>2</v>
      </c>
      <c r="BM94" s="16">
        <v>2</v>
      </c>
      <c r="BN94" s="16">
        <v>2</v>
      </c>
      <c r="BO94" s="16">
        <v>3</v>
      </c>
      <c r="BQ94" s="16">
        <v>1</v>
      </c>
      <c r="BR94" s="16">
        <v>2</v>
      </c>
      <c r="BS94" s="16">
        <v>3</v>
      </c>
      <c r="BT94" s="16">
        <v>5</v>
      </c>
      <c r="BU94" s="16">
        <v>4</v>
      </c>
      <c r="BV94" s="16">
        <v>1</v>
      </c>
      <c r="BW94" s="16">
        <v>1</v>
      </c>
      <c r="BX94" s="16">
        <v>4</v>
      </c>
      <c r="BY94" s="16">
        <v>4</v>
      </c>
      <c r="BZ94" s="16">
        <v>4</v>
      </c>
      <c r="CA94" s="16">
        <v>2</v>
      </c>
      <c r="CB94" s="16">
        <v>2</v>
      </c>
      <c r="CC94" s="16">
        <v>4</v>
      </c>
      <c r="CD94" s="16">
        <v>2</v>
      </c>
      <c r="CE94" s="16">
        <v>4</v>
      </c>
      <c r="CG94" s="31"/>
      <c r="CH94" s="31"/>
      <c r="CI94" s="31"/>
      <c r="CJ94" s="31"/>
      <c r="CK94" s="43">
        <v>2</v>
      </c>
      <c r="CL94" s="44" t="s">
        <v>543</v>
      </c>
      <c r="CM94" s="44">
        <v>1</v>
      </c>
      <c r="CN94" s="44">
        <v>2</v>
      </c>
      <c r="CO94" s="44">
        <v>2</v>
      </c>
      <c r="CP94" s="44">
        <v>2</v>
      </c>
      <c r="CQ94" s="44">
        <v>2</v>
      </c>
    </row>
    <row r="95" spans="1:95" x14ac:dyDescent="0.2">
      <c r="A95" s="18">
        <v>246</v>
      </c>
      <c r="B95" s="17">
        <v>246</v>
      </c>
      <c r="C95" s="61">
        <v>3</v>
      </c>
      <c r="E95" s="18">
        <v>2</v>
      </c>
      <c r="F95" s="16">
        <v>2</v>
      </c>
      <c r="H95" s="16">
        <v>4</v>
      </c>
      <c r="I95" s="16">
        <v>4</v>
      </c>
      <c r="J95" s="16">
        <v>4</v>
      </c>
      <c r="K95" s="16">
        <v>4</v>
      </c>
      <c r="L95" s="16">
        <v>4</v>
      </c>
      <c r="M95" s="16">
        <v>4</v>
      </c>
      <c r="N95" s="16">
        <v>2</v>
      </c>
      <c r="O95" s="16">
        <v>4</v>
      </c>
      <c r="P95" s="16">
        <v>4</v>
      </c>
      <c r="Q95" s="16">
        <v>4</v>
      </c>
      <c r="R95" s="16">
        <v>4</v>
      </c>
      <c r="S95" s="16">
        <v>4</v>
      </c>
      <c r="T95" s="16">
        <v>4</v>
      </c>
      <c r="U95" s="16">
        <v>4</v>
      </c>
      <c r="V95" s="16">
        <v>4</v>
      </c>
      <c r="W95" s="16">
        <v>4</v>
      </c>
      <c r="X95" s="16">
        <v>4</v>
      </c>
      <c r="Y95" s="16">
        <v>4</v>
      </c>
      <c r="Z95" s="16">
        <v>4</v>
      </c>
      <c r="AA95" s="16">
        <v>4</v>
      </c>
      <c r="AB95" s="16">
        <v>4</v>
      </c>
      <c r="AC95" s="16">
        <v>2</v>
      </c>
      <c r="AD95" s="16">
        <v>4</v>
      </c>
      <c r="AE95" s="16">
        <v>4</v>
      </c>
      <c r="AF95" s="16">
        <v>4</v>
      </c>
      <c r="AG95" s="16">
        <v>4</v>
      </c>
      <c r="AH95" s="16">
        <v>4</v>
      </c>
      <c r="AI95" s="16">
        <v>4</v>
      </c>
      <c r="AJ95" s="16">
        <v>4</v>
      </c>
      <c r="AK95" s="16">
        <v>4</v>
      </c>
      <c r="AL95" s="16">
        <v>4</v>
      </c>
      <c r="AM95" s="16">
        <v>4</v>
      </c>
      <c r="AN95" s="16">
        <v>4</v>
      </c>
      <c r="AO95" s="16">
        <v>4</v>
      </c>
      <c r="AP95" s="16">
        <v>4</v>
      </c>
      <c r="AQ95" s="16">
        <v>4</v>
      </c>
      <c r="AR95" s="16">
        <v>2</v>
      </c>
      <c r="AS95" s="16">
        <v>4</v>
      </c>
      <c r="AT95" s="16">
        <v>3</v>
      </c>
      <c r="AU95" s="16">
        <v>4</v>
      </c>
      <c r="AV95" s="16">
        <v>4</v>
      </c>
      <c r="AW95" s="16">
        <v>4</v>
      </c>
      <c r="AX95" s="16">
        <v>4</v>
      </c>
      <c r="AY95" s="16">
        <v>4</v>
      </c>
      <c r="AZ95" s="16">
        <v>4</v>
      </c>
      <c r="BA95" s="16">
        <v>4</v>
      </c>
      <c r="BB95" s="16">
        <v>4</v>
      </c>
      <c r="BC95" s="16">
        <v>4</v>
      </c>
      <c r="BD95" s="16">
        <v>2</v>
      </c>
      <c r="BE95" s="16">
        <v>2</v>
      </c>
      <c r="BF95" s="16">
        <v>4</v>
      </c>
      <c r="BG95" s="16">
        <v>4</v>
      </c>
      <c r="BH95" s="16">
        <v>4</v>
      </c>
      <c r="BI95" s="16">
        <v>4</v>
      </c>
      <c r="BJ95" s="16">
        <v>4</v>
      </c>
      <c r="BK95" s="16">
        <v>2</v>
      </c>
      <c r="BL95" s="16">
        <v>2</v>
      </c>
      <c r="BM95" s="16">
        <v>2</v>
      </c>
      <c r="BN95" s="16">
        <v>2</v>
      </c>
      <c r="BO95" s="16">
        <v>3</v>
      </c>
      <c r="BQ95" s="16">
        <v>1</v>
      </c>
      <c r="BR95" s="16">
        <v>3</v>
      </c>
      <c r="BS95" s="16">
        <v>2</v>
      </c>
      <c r="BT95" s="16">
        <v>4</v>
      </c>
      <c r="BU95" s="16">
        <v>5</v>
      </c>
      <c r="BV95" s="16">
        <v>4</v>
      </c>
      <c r="BW95" s="16">
        <v>4</v>
      </c>
      <c r="BX95" s="16">
        <v>1</v>
      </c>
      <c r="BY95" s="16">
        <v>1</v>
      </c>
      <c r="BZ95" s="16">
        <v>5</v>
      </c>
      <c r="CA95" s="16">
        <v>1</v>
      </c>
      <c r="CB95" s="16">
        <v>1</v>
      </c>
      <c r="CC95" s="16">
        <v>1</v>
      </c>
      <c r="CD95" s="16">
        <v>1</v>
      </c>
      <c r="CE95" s="16">
        <v>1</v>
      </c>
      <c r="CF95" s="16">
        <v>5</v>
      </c>
      <c r="CG95" s="18">
        <v>5</v>
      </c>
      <c r="CH95" s="18">
        <v>4</v>
      </c>
      <c r="CI95" s="18">
        <v>1</v>
      </c>
      <c r="CJ95" s="18" t="s">
        <v>143</v>
      </c>
      <c r="CK95" s="43">
        <v>2</v>
      </c>
      <c r="CL95" s="44" t="s">
        <v>529</v>
      </c>
      <c r="CM95" s="44">
        <v>2</v>
      </c>
      <c r="CN95" s="44">
        <v>2</v>
      </c>
      <c r="CO95" s="44">
        <v>2</v>
      </c>
      <c r="CP95" s="44">
        <v>2</v>
      </c>
      <c r="CQ95" s="44">
        <v>1</v>
      </c>
    </row>
    <row r="96" spans="1:95" x14ac:dyDescent="0.2">
      <c r="A96" s="18">
        <v>247</v>
      </c>
      <c r="B96" s="17">
        <v>247</v>
      </c>
      <c r="C96" s="61">
        <v>1</v>
      </c>
      <c r="E96" s="18">
        <v>2</v>
      </c>
      <c r="F96" s="16">
        <v>1</v>
      </c>
      <c r="H96" s="16">
        <v>4</v>
      </c>
      <c r="I96" s="16">
        <v>4</v>
      </c>
      <c r="J96" s="16">
        <v>4</v>
      </c>
      <c r="K96" s="16">
        <v>4</v>
      </c>
      <c r="L96" s="16">
        <v>2</v>
      </c>
      <c r="M96" s="16">
        <v>4</v>
      </c>
      <c r="N96" s="16">
        <v>4</v>
      </c>
      <c r="O96" s="16">
        <v>2</v>
      </c>
      <c r="P96" s="16">
        <v>3</v>
      </c>
      <c r="Q96" s="16">
        <v>3</v>
      </c>
      <c r="R96" s="16">
        <v>5</v>
      </c>
      <c r="S96" s="16">
        <v>5</v>
      </c>
      <c r="T96" s="16">
        <v>4</v>
      </c>
      <c r="U96" s="16">
        <v>3</v>
      </c>
      <c r="V96" s="16">
        <v>5</v>
      </c>
      <c r="W96" s="16">
        <v>3</v>
      </c>
      <c r="X96" s="16">
        <v>5</v>
      </c>
      <c r="Y96" s="16">
        <v>4</v>
      </c>
      <c r="Z96" s="16">
        <v>4</v>
      </c>
      <c r="AA96" s="16">
        <v>4</v>
      </c>
      <c r="AB96" s="16">
        <v>2</v>
      </c>
      <c r="AC96" s="16">
        <v>2</v>
      </c>
      <c r="AD96" s="16">
        <v>3</v>
      </c>
      <c r="AE96" s="16">
        <v>2</v>
      </c>
      <c r="AF96" s="16">
        <v>2</v>
      </c>
      <c r="AG96" s="16">
        <v>3</v>
      </c>
      <c r="AH96" s="16">
        <v>4</v>
      </c>
      <c r="AI96" s="16">
        <v>4</v>
      </c>
      <c r="AJ96" s="16">
        <v>3</v>
      </c>
      <c r="AK96" s="16">
        <v>4</v>
      </c>
      <c r="AL96" s="16">
        <v>4</v>
      </c>
      <c r="AM96" s="16">
        <v>4</v>
      </c>
      <c r="AN96" s="16">
        <v>2</v>
      </c>
      <c r="AO96" s="16">
        <v>4</v>
      </c>
      <c r="AP96" s="16">
        <v>4</v>
      </c>
      <c r="AQ96" s="16">
        <v>2</v>
      </c>
      <c r="AR96" s="16">
        <v>4</v>
      </c>
      <c r="AS96" s="16">
        <v>2</v>
      </c>
      <c r="AT96" s="16">
        <v>4</v>
      </c>
      <c r="AU96" s="16">
        <v>2</v>
      </c>
      <c r="AV96" s="16">
        <v>4</v>
      </c>
      <c r="AW96" s="16">
        <v>4</v>
      </c>
      <c r="AX96" s="16">
        <v>4</v>
      </c>
      <c r="AY96" s="16">
        <v>4</v>
      </c>
      <c r="AZ96" s="16">
        <v>2</v>
      </c>
      <c r="BA96" s="16">
        <v>4</v>
      </c>
      <c r="BB96" s="16">
        <v>4</v>
      </c>
      <c r="BC96" s="16">
        <v>3</v>
      </c>
      <c r="BD96" s="16">
        <v>3</v>
      </c>
      <c r="BE96" s="16">
        <v>4</v>
      </c>
      <c r="BF96" s="16">
        <v>4</v>
      </c>
      <c r="BG96" s="16">
        <v>4</v>
      </c>
      <c r="BH96" s="16">
        <v>4</v>
      </c>
      <c r="BI96" s="16">
        <v>4</v>
      </c>
      <c r="BJ96" s="16">
        <v>5</v>
      </c>
      <c r="BK96" s="16">
        <v>5</v>
      </c>
      <c r="BL96" s="16">
        <v>4</v>
      </c>
      <c r="BM96" s="16">
        <v>4</v>
      </c>
      <c r="BN96" s="16">
        <v>4</v>
      </c>
      <c r="BO96" s="16">
        <v>5</v>
      </c>
      <c r="BQ96" s="16">
        <v>3</v>
      </c>
      <c r="BR96" s="16">
        <v>1</v>
      </c>
      <c r="BS96" s="16">
        <v>2</v>
      </c>
      <c r="BT96" s="16">
        <v>5</v>
      </c>
      <c r="BU96" s="16">
        <v>4</v>
      </c>
      <c r="BV96" s="16">
        <v>3</v>
      </c>
      <c r="BW96" s="16">
        <v>4</v>
      </c>
      <c r="BX96" s="16">
        <v>5</v>
      </c>
      <c r="BY96" s="16">
        <v>2</v>
      </c>
      <c r="BZ96" s="16">
        <v>5</v>
      </c>
      <c r="CA96" s="16">
        <v>3</v>
      </c>
      <c r="CB96" s="16">
        <v>1</v>
      </c>
      <c r="CC96" s="16">
        <v>5</v>
      </c>
      <c r="CD96" s="16">
        <v>4</v>
      </c>
      <c r="CE96" s="16">
        <v>2</v>
      </c>
      <c r="CF96" s="16">
        <v>2</v>
      </c>
      <c r="CG96" s="18">
        <v>5</v>
      </c>
      <c r="CH96" s="18">
        <v>4</v>
      </c>
      <c r="CI96" s="18">
        <v>1</v>
      </c>
      <c r="CJ96" s="18" t="s">
        <v>65</v>
      </c>
      <c r="CK96" s="43">
        <v>1</v>
      </c>
      <c r="CL96" s="44" t="s">
        <v>638</v>
      </c>
      <c r="CM96" s="44">
        <v>2</v>
      </c>
      <c r="CN96" s="44">
        <v>2</v>
      </c>
      <c r="CO96" s="44">
        <v>2</v>
      </c>
      <c r="CP96" s="44">
        <v>2</v>
      </c>
      <c r="CQ96" s="44">
        <v>1</v>
      </c>
    </row>
    <row r="97" spans="1:95" x14ac:dyDescent="0.2">
      <c r="A97" s="18">
        <v>248</v>
      </c>
      <c r="B97" s="17">
        <v>248</v>
      </c>
      <c r="C97" s="61">
        <v>1</v>
      </c>
      <c r="E97" s="18">
        <v>1</v>
      </c>
      <c r="F97" s="16">
        <v>1</v>
      </c>
      <c r="G97" s="16" t="s">
        <v>144</v>
      </c>
      <c r="H97" s="16">
        <v>4</v>
      </c>
      <c r="I97" s="16">
        <v>3</v>
      </c>
      <c r="J97" s="16">
        <v>4</v>
      </c>
      <c r="K97" s="16">
        <v>3</v>
      </c>
      <c r="L97" s="16">
        <v>2</v>
      </c>
      <c r="M97" s="16">
        <v>4</v>
      </c>
      <c r="N97" s="16">
        <v>4</v>
      </c>
      <c r="O97" s="16">
        <v>3</v>
      </c>
      <c r="P97" s="16">
        <v>4</v>
      </c>
      <c r="Q97" s="16">
        <v>4</v>
      </c>
      <c r="R97" s="16">
        <v>4</v>
      </c>
      <c r="S97" s="16">
        <v>4</v>
      </c>
      <c r="T97" s="16">
        <v>4</v>
      </c>
      <c r="U97" s="16">
        <v>4</v>
      </c>
      <c r="V97" s="16">
        <v>4</v>
      </c>
      <c r="W97" s="16">
        <v>3</v>
      </c>
      <c r="X97" s="16">
        <v>4</v>
      </c>
      <c r="Y97" s="16">
        <v>4</v>
      </c>
      <c r="Z97" s="16">
        <v>3</v>
      </c>
      <c r="AA97" s="16">
        <v>5</v>
      </c>
      <c r="AB97" s="16">
        <v>2</v>
      </c>
      <c r="AC97" s="16">
        <v>2</v>
      </c>
      <c r="AD97" s="16">
        <v>3</v>
      </c>
      <c r="AE97" s="16">
        <v>4</v>
      </c>
      <c r="AF97" s="16">
        <v>2</v>
      </c>
      <c r="AG97" s="16">
        <v>4</v>
      </c>
      <c r="AH97" s="16">
        <v>4</v>
      </c>
      <c r="AI97" s="16">
        <v>4</v>
      </c>
      <c r="AJ97" s="16">
        <v>4</v>
      </c>
      <c r="AK97" s="16">
        <v>2</v>
      </c>
      <c r="AL97" s="16">
        <v>4</v>
      </c>
      <c r="AM97" s="16">
        <v>2</v>
      </c>
      <c r="AN97" s="16">
        <v>4</v>
      </c>
      <c r="AO97" s="16">
        <v>5</v>
      </c>
      <c r="AP97" s="16">
        <v>3</v>
      </c>
      <c r="AQ97" s="16">
        <v>4</v>
      </c>
      <c r="AR97" s="16">
        <v>4</v>
      </c>
      <c r="AS97" s="16">
        <v>4</v>
      </c>
      <c r="AT97" s="16">
        <v>4</v>
      </c>
      <c r="AU97" s="16">
        <v>4</v>
      </c>
      <c r="AV97" s="16">
        <v>4</v>
      </c>
      <c r="AW97" s="16">
        <v>4</v>
      </c>
      <c r="AX97" s="16">
        <v>4</v>
      </c>
      <c r="AY97" s="16">
        <v>3</v>
      </c>
      <c r="AZ97" s="16">
        <v>3</v>
      </c>
      <c r="BA97" s="16">
        <v>3</v>
      </c>
      <c r="BB97" s="16">
        <v>3</v>
      </c>
      <c r="BC97" s="16">
        <v>3</v>
      </c>
      <c r="BD97" s="16">
        <v>3</v>
      </c>
      <c r="BE97" s="16">
        <v>4</v>
      </c>
      <c r="BF97" s="16">
        <v>4</v>
      </c>
      <c r="BG97" s="16">
        <v>4</v>
      </c>
      <c r="BH97" s="16">
        <v>4</v>
      </c>
      <c r="BI97" s="16">
        <v>4</v>
      </c>
      <c r="BJ97" s="16">
        <v>5</v>
      </c>
      <c r="BK97" s="16">
        <v>1</v>
      </c>
      <c r="BL97" s="16">
        <v>1</v>
      </c>
      <c r="BM97" s="16">
        <v>3</v>
      </c>
      <c r="BN97" s="16">
        <v>3</v>
      </c>
      <c r="BO97" s="16">
        <v>2</v>
      </c>
      <c r="BQ97" s="16">
        <v>1</v>
      </c>
      <c r="BR97" s="16">
        <v>2</v>
      </c>
      <c r="BS97" s="16">
        <v>3</v>
      </c>
      <c r="BT97" s="16">
        <v>4</v>
      </c>
      <c r="BU97" s="16">
        <v>5</v>
      </c>
      <c r="BV97" s="16">
        <v>3</v>
      </c>
      <c r="BW97" s="16">
        <v>3</v>
      </c>
      <c r="BX97" s="16">
        <v>5</v>
      </c>
      <c r="BY97" s="16">
        <v>4</v>
      </c>
      <c r="BZ97" s="16">
        <v>4</v>
      </c>
      <c r="CA97" s="16">
        <v>5</v>
      </c>
      <c r="CB97" s="16">
        <v>5</v>
      </c>
      <c r="CC97" s="16">
        <v>5</v>
      </c>
      <c r="CD97" s="16">
        <v>1</v>
      </c>
      <c r="CE97" s="16">
        <v>4</v>
      </c>
      <c r="CF97" s="16">
        <v>2</v>
      </c>
      <c r="CG97" s="18">
        <v>5</v>
      </c>
      <c r="CH97" s="18">
        <v>4</v>
      </c>
      <c r="CI97" s="18">
        <v>1</v>
      </c>
      <c r="CJ97" s="18" t="s">
        <v>65</v>
      </c>
      <c r="CK97" s="43">
        <v>2</v>
      </c>
      <c r="CL97" s="44" t="s">
        <v>543</v>
      </c>
      <c r="CM97" s="44">
        <v>1</v>
      </c>
      <c r="CN97" s="44">
        <v>2</v>
      </c>
      <c r="CO97" s="44">
        <v>2</v>
      </c>
      <c r="CP97" s="44">
        <v>2</v>
      </c>
      <c r="CQ97" s="44">
        <v>2</v>
      </c>
    </row>
    <row r="98" spans="1:95" x14ac:dyDescent="0.2">
      <c r="A98" s="18">
        <v>251</v>
      </c>
      <c r="B98" s="17">
        <v>251</v>
      </c>
      <c r="C98" s="61">
        <v>2</v>
      </c>
      <c r="E98" s="18">
        <v>2</v>
      </c>
      <c r="F98" s="16">
        <v>1</v>
      </c>
      <c r="G98" s="16" t="s">
        <v>145</v>
      </c>
      <c r="H98" s="16">
        <v>5</v>
      </c>
      <c r="I98" s="16">
        <v>4</v>
      </c>
      <c r="J98" s="16">
        <v>4</v>
      </c>
      <c r="K98" s="16">
        <v>3</v>
      </c>
      <c r="L98" s="16">
        <v>4</v>
      </c>
      <c r="M98" s="16">
        <v>3</v>
      </c>
      <c r="N98" s="16">
        <v>3</v>
      </c>
      <c r="O98" s="16">
        <v>3</v>
      </c>
      <c r="P98" s="16">
        <v>4</v>
      </c>
      <c r="Q98" s="16">
        <v>4</v>
      </c>
      <c r="R98" s="16">
        <v>5</v>
      </c>
      <c r="S98" s="16">
        <v>5</v>
      </c>
      <c r="T98" s="16">
        <v>4</v>
      </c>
      <c r="U98" s="16">
        <v>4</v>
      </c>
      <c r="V98" s="16">
        <v>4</v>
      </c>
      <c r="W98" s="16">
        <v>3</v>
      </c>
      <c r="X98" s="16">
        <v>4</v>
      </c>
      <c r="Y98" s="16">
        <v>5</v>
      </c>
      <c r="Z98" s="16">
        <v>3</v>
      </c>
      <c r="AA98" s="16">
        <v>5</v>
      </c>
      <c r="AB98" s="16">
        <v>2</v>
      </c>
      <c r="AC98" s="16">
        <v>2</v>
      </c>
      <c r="AD98" s="16">
        <v>3</v>
      </c>
      <c r="AE98" s="16">
        <v>4</v>
      </c>
      <c r="AF98" s="16">
        <v>2</v>
      </c>
      <c r="AG98" s="16">
        <v>3</v>
      </c>
      <c r="AH98" s="16">
        <v>5</v>
      </c>
      <c r="AI98" s="16">
        <v>3</v>
      </c>
      <c r="AJ98" s="16">
        <v>4</v>
      </c>
      <c r="AK98" s="16">
        <v>4</v>
      </c>
      <c r="AL98" s="16">
        <v>4</v>
      </c>
      <c r="AM98" s="16">
        <v>2</v>
      </c>
      <c r="AN98" s="16">
        <v>3</v>
      </c>
      <c r="AO98" s="16">
        <v>4</v>
      </c>
      <c r="AP98" s="16">
        <v>4</v>
      </c>
      <c r="AQ98" s="16">
        <v>3</v>
      </c>
      <c r="AR98" s="16">
        <v>1</v>
      </c>
      <c r="AS98" s="16">
        <v>4</v>
      </c>
      <c r="AT98" s="16">
        <v>3</v>
      </c>
      <c r="AU98" s="16">
        <v>3</v>
      </c>
      <c r="AV98" s="16">
        <v>4</v>
      </c>
      <c r="AW98" s="16">
        <v>4</v>
      </c>
      <c r="AX98" s="16">
        <v>3</v>
      </c>
      <c r="AY98" s="16">
        <v>4</v>
      </c>
      <c r="AZ98" s="16">
        <v>3</v>
      </c>
      <c r="BA98" s="16">
        <v>3</v>
      </c>
      <c r="BB98" s="16">
        <v>3</v>
      </c>
      <c r="BC98" s="16">
        <v>3</v>
      </c>
      <c r="BD98" s="16">
        <v>3</v>
      </c>
      <c r="BE98" s="16">
        <v>3</v>
      </c>
      <c r="BF98" s="16">
        <v>4</v>
      </c>
      <c r="BG98" s="16">
        <v>5</v>
      </c>
      <c r="BH98" s="16">
        <v>4</v>
      </c>
      <c r="BI98" s="16">
        <v>4</v>
      </c>
      <c r="BJ98" s="16">
        <v>5</v>
      </c>
      <c r="BK98" s="16">
        <v>3</v>
      </c>
      <c r="BL98" s="16">
        <v>3</v>
      </c>
      <c r="BM98" s="16">
        <v>3</v>
      </c>
      <c r="BN98" s="16">
        <v>3</v>
      </c>
      <c r="BO98" s="16">
        <v>3</v>
      </c>
      <c r="BP98" s="16" t="s">
        <v>146</v>
      </c>
      <c r="BQ98" s="16">
        <v>2</v>
      </c>
      <c r="BR98" s="16">
        <v>4</v>
      </c>
      <c r="BS98" s="16">
        <v>3</v>
      </c>
      <c r="BT98" s="16">
        <v>1</v>
      </c>
      <c r="BU98" s="16">
        <v>5</v>
      </c>
      <c r="BV98" s="16">
        <v>4</v>
      </c>
      <c r="BW98" s="16">
        <v>3</v>
      </c>
      <c r="BX98" s="16">
        <v>4</v>
      </c>
      <c r="BY98" s="16">
        <v>4</v>
      </c>
      <c r="BZ98" s="16">
        <v>4</v>
      </c>
      <c r="CA98" s="16">
        <v>4</v>
      </c>
      <c r="CB98" s="16">
        <v>4</v>
      </c>
      <c r="CC98" s="16">
        <v>5</v>
      </c>
      <c r="CD98" s="16">
        <v>3</v>
      </c>
      <c r="CE98" s="16">
        <v>2</v>
      </c>
      <c r="CF98" s="16">
        <v>1</v>
      </c>
      <c r="CG98" s="18">
        <v>3</v>
      </c>
      <c r="CH98" s="18">
        <v>2</v>
      </c>
      <c r="CI98" s="18">
        <v>1</v>
      </c>
      <c r="CJ98" s="18" t="s">
        <v>65</v>
      </c>
      <c r="CK98" s="43">
        <v>2</v>
      </c>
      <c r="CL98" s="44" t="s">
        <v>529</v>
      </c>
      <c r="CM98" s="44">
        <v>2</v>
      </c>
      <c r="CN98" s="44">
        <v>2</v>
      </c>
      <c r="CO98" s="44">
        <v>2</v>
      </c>
      <c r="CP98" s="44">
        <v>2</v>
      </c>
      <c r="CQ98" s="44">
        <v>1</v>
      </c>
    </row>
    <row r="99" spans="1:95" x14ac:dyDescent="0.2">
      <c r="A99" s="18">
        <v>253</v>
      </c>
      <c r="B99" s="17">
        <v>253</v>
      </c>
      <c r="C99" s="61">
        <v>1</v>
      </c>
      <c r="E99" s="18">
        <v>2</v>
      </c>
      <c r="F99" s="16">
        <v>2</v>
      </c>
      <c r="H99" s="16">
        <v>4</v>
      </c>
      <c r="I99" s="16">
        <v>4</v>
      </c>
      <c r="J99" s="16">
        <v>4</v>
      </c>
      <c r="K99" s="16">
        <v>5</v>
      </c>
      <c r="L99" s="16">
        <v>4</v>
      </c>
      <c r="M99" s="16">
        <v>5</v>
      </c>
      <c r="N99" s="16">
        <v>3</v>
      </c>
      <c r="O99" s="16">
        <v>2</v>
      </c>
      <c r="P99" s="16">
        <v>5</v>
      </c>
      <c r="Q99" s="16">
        <v>4</v>
      </c>
      <c r="R99" s="16">
        <v>5</v>
      </c>
      <c r="S99" s="16">
        <v>4</v>
      </c>
      <c r="T99" s="16">
        <v>5</v>
      </c>
      <c r="U99" s="16">
        <v>3</v>
      </c>
      <c r="V99" s="16">
        <v>4</v>
      </c>
      <c r="W99" s="16">
        <v>4</v>
      </c>
      <c r="X99" s="16">
        <v>4</v>
      </c>
      <c r="Y99" s="16">
        <v>5</v>
      </c>
      <c r="Z99" s="16">
        <v>4</v>
      </c>
      <c r="AA99" s="16">
        <v>4</v>
      </c>
      <c r="AB99" s="16">
        <v>4</v>
      </c>
      <c r="AC99" s="16">
        <v>3</v>
      </c>
      <c r="AD99" s="16">
        <v>3</v>
      </c>
      <c r="AE99" s="16">
        <v>4</v>
      </c>
      <c r="AF99" s="16">
        <v>4</v>
      </c>
      <c r="AG99" s="16">
        <v>4</v>
      </c>
      <c r="AH99" s="16">
        <v>5</v>
      </c>
      <c r="AI99" s="16">
        <v>5</v>
      </c>
      <c r="AJ99" s="16">
        <v>4</v>
      </c>
      <c r="AK99" s="16">
        <v>4</v>
      </c>
      <c r="AL99" s="16">
        <v>5</v>
      </c>
      <c r="AM99" s="16">
        <v>4</v>
      </c>
      <c r="AN99" s="16">
        <v>4</v>
      </c>
      <c r="AO99" s="16">
        <v>4</v>
      </c>
      <c r="AP99" s="16">
        <v>2</v>
      </c>
      <c r="AQ99" s="16">
        <v>5</v>
      </c>
      <c r="AR99" s="16">
        <v>4</v>
      </c>
      <c r="AS99" s="16">
        <v>4</v>
      </c>
      <c r="AT99" s="16">
        <v>4</v>
      </c>
      <c r="AU99" s="16">
        <v>4</v>
      </c>
      <c r="AV99" s="16">
        <v>4</v>
      </c>
      <c r="AW99" s="16">
        <v>3</v>
      </c>
      <c r="AX99" s="16">
        <v>4</v>
      </c>
      <c r="AY99" s="16">
        <v>4</v>
      </c>
      <c r="AZ99" s="16">
        <v>4</v>
      </c>
      <c r="BA99" s="16">
        <v>4</v>
      </c>
      <c r="BB99" s="16">
        <v>4</v>
      </c>
      <c r="BC99" s="16">
        <v>4</v>
      </c>
      <c r="BD99" s="16">
        <v>4</v>
      </c>
      <c r="BE99" s="16">
        <v>4</v>
      </c>
      <c r="BF99" s="16">
        <v>5</v>
      </c>
      <c r="BG99" s="16">
        <v>5</v>
      </c>
      <c r="BH99" s="16">
        <v>4</v>
      </c>
      <c r="BI99" s="16">
        <v>5</v>
      </c>
      <c r="BJ99" s="16">
        <v>5</v>
      </c>
      <c r="BK99" s="16">
        <v>3</v>
      </c>
      <c r="BL99" s="16">
        <v>3</v>
      </c>
      <c r="BM99" s="16">
        <v>3</v>
      </c>
      <c r="BN99" s="16">
        <v>3</v>
      </c>
      <c r="BO99" s="16">
        <v>3</v>
      </c>
      <c r="BQ99" s="16">
        <v>1</v>
      </c>
      <c r="BR99" s="16">
        <v>2</v>
      </c>
      <c r="BS99" s="16">
        <v>3</v>
      </c>
      <c r="BT99" s="16">
        <v>5</v>
      </c>
      <c r="BU99" s="16">
        <v>4</v>
      </c>
      <c r="BV99" s="16">
        <v>1</v>
      </c>
      <c r="BW99" s="16">
        <v>1</v>
      </c>
      <c r="BX99" s="16">
        <v>3</v>
      </c>
      <c r="BY99" s="16">
        <v>4</v>
      </c>
      <c r="BZ99" s="16">
        <v>5</v>
      </c>
      <c r="CA99" s="16">
        <v>4</v>
      </c>
      <c r="CB99" s="16">
        <v>3</v>
      </c>
      <c r="CC99" s="16">
        <v>4</v>
      </c>
      <c r="CD99" s="16">
        <v>4</v>
      </c>
      <c r="CE99" s="16">
        <v>5</v>
      </c>
      <c r="CF99" s="16">
        <v>2</v>
      </c>
      <c r="CG99" s="18">
        <v>5</v>
      </c>
      <c r="CH99" s="18">
        <v>3</v>
      </c>
      <c r="CI99" s="18">
        <v>1</v>
      </c>
      <c r="CJ99" s="18" t="s">
        <v>65</v>
      </c>
      <c r="CK99" s="43">
        <v>2</v>
      </c>
      <c r="CL99" s="44" t="s">
        <v>529</v>
      </c>
      <c r="CM99" s="44">
        <v>2</v>
      </c>
      <c r="CN99" s="44">
        <v>2</v>
      </c>
      <c r="CO99" s="44">
        <v>2</v>
      </c>
      <c r="CP99" s="44">
        <v>2</v>
      </c>
      <c r="CQ99" s="44">
        <v>1</v>
      </c>
    </row>
    <row r="100" spans="1:95" x14ac:dyDescent="0.2">
      <c r="A100" s="18">
        <v>255</v>
      </c>
      <c r="B100" s="17">
        <v>255</v>
      </c>
      <c r="C100" s="61">
        <v>1</v>
      </c>
      <c r="E100" s="18">
        <v>2</v>
      </c>
      <c r="F100" s="16">
        <v>2</v>
      </c>
      <c r="H100" s="16">
        <v>5</v>
      </c>
      <c r="I100" s="16">
        <v>4</v>
      </c>
      <c r="J100" s="16">
        <v>5</v>
      </c>
      <c r="K100" s="16">
        <v>5</v>
      </c>
      <c r="L100" s="16">
        <v>4</v>
      </c>
      <c r="M100" s="16">
        <v>4</v>
      </c>
      <c r="N100" s="16">
        <v>4</v>
      </c>
      <c r="O100" s="16">
        <v>4</v>
      </c>
      <c r="P100" s="16">
        <v>3</v>
      </c>
      <c r="Q100" s="16">
        <v>4</v>
      </c>
      <c r="R100" s="16">
        <v>5</v>
      </c>
      <c r="S100" s="16">
        <v>5</v>
      </c>
      <c r="T100" s="16">
        <v>5</v>
      </c>
      <c r="U100" s="16">
        <v>4</v>
      </c>
      <c r="V100" s="16">
        <v>5</v>
      </c>
      <c r="W100" s="16">
        <v>5</v>
      </c>
      <c r="X100" s="16">
        <v>5</v>
      </c>
      <c r="Y100" s="16">
        <v>5</v>
      </c>
      <c r="Z100" s="16">
        <v>5</v>
      </c>
      <c r="AA100" s="16">
        <v>5</v>
      </c>
      <c r="AB100" s="16">
        <v>3</v>
      </c>
      <c r="AC100" s="16">
        <v>1</v>
      </c>
      <c r="AD100" s="16">
        <v>3</v>
      </c>
      <c r="AE100" s="16">
        <v>5</v>
      </c>
      <c r="AF100" s="16">
        <v>1</v>
      </c>
      <c r="AG100" s="16">
        <v>5</v>
      </c>
      <c r="AH100" s="16">
        <v>5</v>
      </c>
      <c r="AI100" s="16">
        <v>5</v>
      </c>
      <c r="AJ100" s="16">
        <v>5</v>
      </c>
      <c r="AK100" s="16">
        <v>4</v>
      </c>
      <c r="AL100" s="16">
        <v>5</v>
      </c>
      <c r="AM100" s="16">
        <v>2</v>
      </c>
      <c r="AN100" s="16">
        <v>5</v>
      </c>
      <c r="AO100" s="16">
        <v>5</v>
      </c>
      <c r="AP100" s="16">
        <v>4</v>
      </c>
      <c r="AQ100" s="16">
        <v>5</v>
      </c>
      <c r="AR100" s="16">
        <v>3</v>
      </c>
      <c r="AS100" s="16">
        <v>5</v>
      </c>
      <c r="AT100" s="16">
        <v>4</v>
      </c>
      <c r="AU100" s="16">
        <v>5</v>
      </c>
      <c r="AV100" s="16">
        <v>5</v>
      </c>
      <c r="AW100" s="16">
        <v>5</v>
      </c>
      <c r="AX100" s="16">
        <v>4</v>
      </c>
      <c r="AY100" s="16">
        <v>5</v>
      </c>
      <c r="AZ100" s="16">
        <v>5</v>
      </c>
      <c r="BA100" s="16">
        <v>4</v>
      </c>
      <c r="BB100" s="16">
        <v>5</v>
      </c>
      <c r="BC100" s="16">
        <v>5</v>
      </c>
      <c r="BD100" s="16">
        <v>5</v>
      </c>
      <c r="BE100" s="16">
        <v>5</v>
      </c>
      <c r="BF100" s="16">
        <v>5</v>
      </c>
      <c r="BG100" s="16">
        <v>5</v>
      </c>
      <c r="BH100" s="16">
        <v>5</v>
      </c>
      <c r="BI100" s="16">
        <v>5</v>
      </c>
      <c r="BJ100" s="16">
        <v>5</v>
      </c>
      <c r="BK100" s="16">
        <v>3</v>
      </c>
      <c r="BL100" s="16">
        <v>3</v>
      </c>
      <c r="BM100" s="16">
        <v>3</v>
      </c>
      <c r="BN100" s="16">
        <v>3</v>
      </c>
      <c r="BO100" s="16">
        <v>4</v>
      </c>
      <c r="BQ100" s="16">
        <v>1</v>
      </c>
      <c r="BR100" s="16">
        <v>3</v>
      </c>
      <c r="BS100" s="16">
        <v>2</v>
      </c>
      <c r="BT100" s="16">
        <v>4</v>
      </c>
      <c r="BU100" s="16">
        <v>5</v>
      </c>
      <c r="BV100" s="16">
        <v>3</v>
      </c>
      <c r="BW100" s="16">
        <v>2</v>
      </c>
      <c r="BX100" s="16">
        <v>4</v>
      </c>
      <c r="BY100" s="16">
        <v>4</v>
      </c>
      <c r="BZ100" s="16">
        <v>4</v>
      </c>
      <c r="CA100" s="16">
        <v>2</v>
      </c>
      <c r="CB100" s="16">
        <v>2</v>
      </c>
      <c r="CC100" s="16">
        <v>4</v>
      </c>
      <c r="CD100" s="16">
        <v>2</v>
      </c>
      <c r="CE100" s="16">
        <v>3</v>
      </c>
      <c r="CF100" s="16">
        <v>3</v>
      </c>
      <c r="CG100" s="18">
        <v>2</v>
      </c>
      <c r="CH100" s="18">
        <v>2</v>
      </c>
      <c r="CI100" s="18">
        <v>1</v>
      </c>
      <c r="CJ100" s="18" t="s">
        <v>65</v>
      </c>
      <c r="CK100" s="43">
        <v>2</v>
      </c>
      <c r="CL100" s="44" t="s">
        <v>529</v>
      </c>
      <c r="CM100" s="44">
        <v>2</v>
      </c>
      <c r="CN100" s="44">
        <v>2</v>
      </c>
      <c r="CO100" s="44">
        <v>2</v>
      </c>
      <c r="CP100" s="44">
        <v>2</v>
      </c>
      <c r="CQ100" s="44">
        <v>1</v>
      </c>
    </row>
    <row r="101" spans="1:95" x14ac:dyDescent="0.2">
      <c r="A101" s="18">
        <v>257</v>
      </c>
      <c r="B101" s="17">
        <v>257</v>
      </c>
      <c r="C101" s="61">
        <v>1</v>
      </c>
      <c r="E101" s="18">
        <v>2</v>
      </c>
      <c r="F101" s="16">
        <v>2</v>
      </c>
      <c r="H101" s="16">
        <v>5</v>
      </c>
      <c r="I101" s="16">
        <v>3</v>
      </c>
      <c r="J101" s="16">
        <v>5</v>
      </c>
      <c r="K101" s="16">
        <v>5</v>
      </c>
      <c r="L101" s="16">
        <v>4</v>
      </c>
      <c r="M101" s="16">
        <v>5</v>
      </c>
      <c r="N101" s="16">
        <v>4</v>
      </c>
      <c r="O101" s="16">
        <v>2</v>
      </c>
      <c r="P101" s="16">
        <v>2</v>
      </c>
      <c r="Q101" s="16">
        <v>5</v>
      </c>
      <c r="R101" s="16">
        <v>5</v>
      </c>
      <c r="S101" s="16">
        <v>5</v>
      </c>
      <c r="T101" s="16">
        <v>5</v>
      </c>
      <c r="U101" s="16">
        <v>5</v>
      </c>
      <c r="V101" s="16">
        <v>5</v>
      </c>
      <c r="W101" s="16">
        <v>5</v>
      </c>
      <c r="X101" s="16">
        <v>5</v>
      </c>
      <c r="Y101" s="16">
        <v>5</v>
      </c>
      <c r="Z101" s="16">
        <v>3</v>
      </c>
      <c r="AA101" s="16">
        <v>5</v>
      </c>
      <c r="AB101" s="16">
        <v>1</v>
      </c>
      <c r="AC101" s="16">
        <v>3</v>
      </c>
      <c r="AD101" s="16">
        <v>3</v>
      </c>
      <c r="AE101" s="16">
        <v>5</v>
      </c>
      <c r="AF101" s="16">
        <v>5</v>
      </c>
      <c r="AG101" s="16">
        <v>5</v>
      </c>
      <c r="AH101" s="16">
        <v>5</v>
      </c>
      <c r="AI101" s="16">
        <v>5</v>
      </c>
      <c r="AJ101" s="16">
        <v>5</v>
      </c>
      <c r="AK101" s="16">
        <v>5</v>
      </c>
      <c r="AL101" s="16">
        <v>5</v>
      </c>
      <c r="AM101" s="16">
        <v>5</v>
      </c>
      <c r="AN101" s="16">
        <v>5</v>
      </c>
      <c r="AO101" s="16">
        <v>5</v>
      </c>
      <c r="AP101" s="16">
        <v>5</v>
      </c>
      <c r="AQ101" s="16">
        <v>5</v>
      </c>
      <c r="AR101" s="16">
        <v>3</v>
      </c>
      <c r="AS101" s="16">
        <v>5</v>
      </c>
      <c r="AT101" s="16">
        <v>5</v>
      </c>
      <c r="AU101" s="16">
        <v>4</v>
      </c>
      <c r="AV101" s="16">
        <v>5</v>
      </c>
      <c r="AW101" s="16">
        <v>5</v>
      </c>
      <c r="AX101" s="16">
        <v>3</v>
      </c>
      <c r="AY101" s="16">
        <v>5</v>
      </c>
      <c r="AZ101" s="16">
        <v>4</v>
      </c>
      <c r="BA101" s="16">
        <v>3</v>
      </c>
      <c r="BB101" s="16">
        <v>3</v>
      </c>
      <c r="BC101" s="16">
        <v>3</v>
      </c>
      <c r="BD101" s="16">
        <v>3</v>
      </c>
      <c r="BE101" s="16">
        <v>3</v>
      </c>
      <c r="BF101" s="16">
        <v>5</v>
      </c>
      <c r="BG101" s="16">
        <v>5</v>
      </c>
      <c r="BH101" s="16">
        <v>5</v>
      </c>
      <c r="BI101" s="16">
        <v>5</v>
      </c>
      <c r="BJ101" s="16">
        <v>5</v>
      </c>
      <c r="BK101" s="16">
        <v>3</v>
      </c>
      <c r="BL101" s="16">
        <v>3</v>
      </c>
      <c r="BM101" s="16">
        <v>3</v>
      </c>
      <c r="BN101" s="16">
        <v>3</v>
      </c>
      <c r="BO101" s="16">
        <v>3</v>
      </c>
      <c r="BQ101" s="16">
        <v>1</v>
      </c>
      <c r="BR101" s="16">
        <v>3</v>
      </c>
      <c r="BS101" s="16">
        <v>2</v>
      </c>
      <c r="BT101" s="16">
        <v>4</v>
      </c>
      <c r="BU101" s="16">
        <v>5</v>
      </c>
      <c r="BV101" s="16">
        <v>5</v>
      </c>
      <c r="BW101" s="16">
        <v>1</v>
      </c>
      <c r="BX101" s="16">
        <v>3</v>
      </c>
      <c r="BY101" s="16">
        <v>3</v>
      </c>
      <c r="BZ101" s="16">
        <v>3</v>
      </c>
      <c r="CA101" s="16">
        <v>3</v>
      </c>
      <c r="CB101" s="16">
        <v>3</v>
      </c>
      <c r="CC101" s="16">
        <v>3</v>
      </c>
      <c r="CD101" s="16">
        <v>3</v>
      </c>
      <c r="CE101" s="16">
        <v>3</v>
      </c>
      <c r="CF101" s="16">
        <v>3</v>
      </c>
      <c r="CG101" s="18">
        <v>5</v>
      </c>
      <c r="CH101" s="18">
        <v>3</v>
      </c>
      <c r="CI101" s="18">
        <v>1</v>
      </c>
      <c r="CJ101" s="18" t="s">
        <v>65</v>
      </c>
    </row>
    <row r="102" spans="1:95" x14ac:dyDescent="0.2">
      <c r="A102" s="18">
        <v>259</v>
      </c>
      <c r="B102" s="17">
        <v>259</v>
      </c>
      <c r="C102" s="61">
        <v>2</v>
      </c>
      <c r="E102" s="18">
        <v>2</v>
      </c>
      <c r="F102" s="16">
        <v>1</v>
      </c>
      <c r="G102" s="16" t="s">
        <v>147</v>
      </c>
      <c r="H102" s="16">
        <v>5</v>
      </c>
      <c r="I102" s="16">
        <v>4</v>
      </c>
      <c r="J102" s="16">
        <v>5</v>
      </c>
      <c r="K102" s="16">
        <v>4</v>
      </c>
      <c r="L102" s="16">
        <v>4</v>
      </c>
      <c r="M102" s="16">
        <v>3</v>
      </c>
      <c r="N102" s="16">
        <v>3</v>
      </c>
      <c r="O102" s="16">
        <v>4</v>
      </c>
      <c r="P102" s="16">
        <v>4</v>
      </c>
      <c r="Q102" s="16">
        <v>5</v>
      </c>
      <c r="R102" s="16">
        <v>5</v>
      </c>
      <c r="S102" s="16">
        <v>5</v>
      </c>
      <c r="T102" s="16">
        <v>4</v>
      </c>
      <c r="U102" s="16">
        <v>4</v>
      </c>
      <c r="V102" s="16">
        <v>5</v>
      </c>
      <c r="W102" s="16">
        <v>3</v>
      </c>
      <c r="X102" s="16">
        <v>3</v>
      </c>
      <c r="Y102" s="16">
        <v>3</v>
      </c>
      <c r="Z102" s="16">
        <v>3</v>
      </c>
      <c r="AA102" s="16">
        <v>4</v>
      </c>
      <c r="AB102" s="16">
        <v>3</v>
      </c>
      <c r="AC102" s="16">
        <v>2</v>
      </c>
      <c r="AD102" s="16">
        <v>3</v>
      </c>
      <c r="AE102" s="16">
        <v>3</v>
      </c>
      <c r="AF102" s="16">
        <v>4</v>
      </c>
      <c r="AG102" s="16">
        <v>3</v>
      </c>
      <c r="AH102" s="16">
        <v>5</v>
      </c>
      <c r="AI102" s="16">
        <v>3</v>
      </c>
      <c r="AJ102" s="16">
        <v>4</v>
      </c>
      <c r="AK102" s="16">
        <v>4</v>
      </c>
      <c r="AL102" s="16">
        <v>3</v>
      </c>
      <c r="AM102" s="16">
        <v>2</v>
      </c>
      <c r="AN102" s="16">
        <v>4</v>
      </c>
      <c r="AO102" s="16">
        <v>4</v>
      </c>
      <c r="AP102" s="16">
        <v>2</v>
      </c>
      <c r="AQ102" s="16">
        <v>4</v>
      </c>
      <c r="AR102" s="16">
        <v>2</v>
      </c>
      <c r="AS102" s="16">
        <v>4</v>
      </c>
      <c r="AT102" s="16">
        <v>2</v>
      </c>
      <c r="AU102" s="16">
        <v>3</v>
      </c>
      <c r="AV102" s="16">
        <v>4</v>
      </c>
      <c r="AW102" s="16">
        <v>5</v>
      </c>
      <c r="AX102" s="16">
        <v>4</v>
      </c>
      <c r="AY102" s="16">
        <v>2</v>
      </c>
      <c r="AZ102" s="16">
        <v>4</v>
      </c>
      <c r="BA102" s="16">
        <v>4</v>
      </c>
      <c r="BB102" s="16">
        <v>4</v>
      </c>
      <c r="BC102" s="16">
        <v>4</v>
      </c>
      <c r="BD102" s="16">
        <v>4</v>
      </c>
      <c r="BE102" s="16">
        <v>2</v>
      </c>
      <c r="BF102" s="16">
        <v>4</v>
      </c>
      <c r="BG102" s="16">
        <v>5</v>
      </c>
      <c r="BH102" s="16">
        <v>3</v>
      </c>
      <c r="BI102" s="16">
        <v>5</v>
      </c>
      <c r="BJ102" s="16">
        <v>5</v>
      </c>
      <c r="BK102" s="16">
        <v>3</v>
      </c>
      <c r="BL102" s="16">
        <v>3</v>
      </c>
      <c r="BM102" s="16">
        <v>3</v>
      </c>
      <c r="BN102" s="16">
        <v>3</v>
      </c>
      <c r="BO102" s="16">
        <v>3</v>
      </c>
      <c r="BP102" s="16" t="s">
        <v>148</v>
      </c>
      <c r="BQ102" s="16">
        <v>1</v>
      </c>
      <c r="BR102" s="16">
        <v>2</v>
      </c>
      <c r="BS102" s="16">
        <v>4</v>
      </c>
      <c r="BT102" s="16">
        <v>5</v>
      </c>
      <c r="BU102" s="16">
        <v>3</v>
      </c>
      <c r="BV102" s="16">
        <v>3</v>
      </c>
      <c r="BW102" s="16">
        <v>2</v>
      </c>
      <c r="BX102" s="16">
        <v>3</v>
      </c>
      <c r="BY102" s="16">
        <v>3</v>
      </c>
      <c r="BZ102" s="16">
        <v>3</v>
      </c>
      <c r="CA102" s="16">
        <v>4</v>
      </c>
      <c r="CB102" s="16">
        <v>3</v>
      </c>
      <c r="CC102" s="16">
        <v>4</v>
      </c>
      <c r="CD102" s="16">
        <v>1</v>
      </c>
      <c r="CE102" s="16">
        <v>3</v>
      </c>
      <c r="CF102" s="16">
        <v>4</v>
      </c>
      <c r="CG102" s="18">
        <v>5</v>
      </c>
      <c r="CH102" s="18">
        <v>5</v>
      </c>
      <c r="CI102" s="18">
        <v>1</v>
      </c>
      <c r="CJ102" s="18" t="s">
        <v>65</v>
      </c>
      <c r="CK102" s="43">
        <v>2</v>
      </c>
      <c r="CL102" s="44" t="s">
        <v>543</v>
      </c>
      <c r="CM102" s="44">
        <v>1</v>
      </c>
      <c r="CN102" s="44">
        <v>2</v>
      </c>
      <c r="CO102" s="44">
        <v>2</v>
      </c>
      <c r="CP102" s="44">
        <v>2</v>
      </c>
      <c r="CQ102" s="44">
        <v>2</v>
      </c>
    </row>
    <row r="103" spans="1:95" x14ac:dyDescent="0.2">
      <c r="A103" s="18">
        <v>260</v>
      </c>
      <c r="B103" s="17">
        <v>260</v>
      </c>
      <c r="C103" s="61">
        <v>1</v>
      </c>
      <c r="E103" s="18">
        <v>2</v>
      </c>
      <c r="F103" s="16">
        <v>2</v>
      </c>
      <c r="H103" s="16">
        <v>4</v>
      </c>
      <c r="I103" s="16">
        <v>4</v>
      </c>
      <c r="J103" s="16">
        <v>5</v>
      </c>
      <c r="K103" s="16">
        <v>4</v>
      </c>
      <c r="L103" s="16">
        <v>5</v>
      </c>
      <c r="M103" s="16">
        <v>3</v>
      </c>
      <c r="N103" s="16">
        <v>5</v>
      </c>
      <c r="O103" s="16">
        <v>3</v>
      </c>
      <c r="P103" s="16">
        <v>5</v>
      </c>
      <c r="Q103" s="16">
        <v>4</v>
      </c>
      <c r="R103" s="16">
        <v>5</v>
      </c>
      <c r="S103" s="16">
        <v>5</v>
      </c>
      <c r="T103" s="16">
        <v>4</v>
      </c>
      <c r="U103" s="16">
        <v>3</v>
      </c>
      <c r="V103" s="16">
        <v>4</v>
      </c>
      <c r="W103" s="16">
        <v>2</v>
      </c>
      <c r="X103" s="16">
        <v>4</v>
      </c>
      <c r="Y103" s="16">
        <v>5</v>
      </c>
      <c r="Z103" s="16">
        <v>3</v>
      </c>
      <c r="AA103" s="16">
        <v>5</v>
      </c>
      <c r="AB103" s="16">
        <v>3</v>
      </c>
      <c r="AC103" s="16">
        <v>3</v>
      </c>
      <c r="AD103" s="16">
        <v>3</v>
      </c>
      <c r="AE103" s="16">
        <v>4</v>
      </c>
      <c r="AF103" s="16">
        <v>2</v>
      </c>
      <c r="AG103" s="16">
        <v>4</v>
      </c>
      <c r="AH103" s="16">
        <v>5</v>
      </c>
      <c r="AI103" s="16">
        <v>5</v>
      </c>
      <c r="AJ103" s="16">
        <v>5</v>
      </c>
      <c r="AK103" s="16">
        <v>4</v>
      </c>
      <c r="AL103" s="16">
        <v>5</v>
      </c>
      <c r="AM103" s="16">
        <v>4</v>
      </c>
      <c r="AN103" s="16">
        <v>3</v>
      </c>
      <c r="AO103" s="16">
        <v>4</v>
      </c>
      <c r="AP103" s="16">
        <v>4</v>
      </c>
      <c r="AQ103" s="16">
        <v>4</v>
      </c>
      <c r="AR103" s="16">
        <v>3</v>
      </c>
      <c r="AS103" s="16">
        <v>4</v>
      </c>
      <c r="AT103" s="16">
        <v>4</v>
      </c>
      <c r="AU103" s="16">
        <v>4</v>
      </c>
      <c r="AV103" s="16">
        <v>4</v>
      </c>
      <c r="AW103" s="16">
        <v>5</v>
      </c>
      <c r="AX103" s="16">
        <v>5</v>
      </c>
      <c r="AY103" s="16">
        <v>4</v>
      </c>
      <c r="AZ103" s="16">
        <v>4</v>
      </c>
      <c r="BA103" s="16">
        <v>4</v>
      </c>
      <c r="BB103" s="16">
        <v>5</v>
      </c>
      <c r="BC103" s="16">
        <v>5</v>
      </c>
      <c r="BD103" s="16">
        <v>5</v>
      </c>
      <c r="BE103" s="16">
        <v>1</v>
      </c>
      <c r="BF103" s="16">
        <v>5</v>
      </c>
      <c r="BG103" s="16">
        <v>4</v>
      </c>
      <c r="BH103" s="16">
        <v>3</v>
      </c>
      <c r="BI103" s="16">
        <v>4</v>
      </c>
      <c r="BJ103" s="16">
        <v>5</v>
      </c>
      <c r="BK103" s="16">
        <v>4</v>
      </c>
      <c r="BL103" s="16">
        <v>4</v>
      </c>
      <c r="BM103" s="16">
        <v>4</v>
      </c>
      <c r="BN103" s="16">
        <v>4</v>
      </c>
      <c r="BO103" s="16">
        <v>4</v>
      </c>
      <c r="BQ103" s="16">
        <v>3</v>
      </c>
      <c r="BR103" s="16">
        <v>5</v>
      </c>
      <c r="BS103" s="16">
        <v>4</v>
      </c>
      <c r="BT103" s="16">
        <v>2</v>
      </c>
      <c r="BU103" s="16">
        <v>1</v>
      </c>
      <c r="BV103" s="16">
        <v>1</v>
      </c>
      <c r="BW103" s="16">
        <v>1</v>
      </c>
      <c r="BX103" s="16">
        <v>3</v>
      </c>
      <c r="BY103" s="16">
        <v>5</v>
      </c>
      <c r="BZ103" s="16">
        <v>3</v>
      </c>
      <c r="CA103" s="16">
        <v>3</v>
      </c>
      <c r="CB103" s="16">
        <v>3</v>
      </c>
      <c r="CC103" s="16">
        <v>4</v>
      </c>
      <c r="CD103" s="16">
        <v>4</v>
      </c>
      <c r="CE103" s="16">
        <v>5</v>
      </c>
      <c r="CF103" s="16">
        <v>4</v>
      </c>
      <c r="CG103" s="18">
        <v>4</v>
      </c>
      <c r="CH103" s="18">
        <v>3</v>
      </c>
      <c r="CI103" s="18">
        <v>1</v>
      </c>
      <c r="CJ103" s="18" t="s">
        <v>65</v>
      </c>
      <c r="CK103" s="43">
        <v>2</v>
      </c>
      <c r="CL103" s="44" t="s">
        <v>529</v>
      </c>
      <c r="CM103" s="44">
        <v>2</v>
      </c>
      <c r="CN103" s="44">
        <v>2</v>
      </c>
      <c r="CO103" s="44">
        <v>2</v>
      </c>
      <c r="CP103" s="44">
        <v>2</v>
      </c>
      <c r="CQ103" s="44">
        <v>1</v>
      </c>
    </row>
    <row r="104" spans="1:95" x14ac:dyDescent="0.2">
      <c r="A104" s="18">
        <v>261</v>
      </c>
      <c r="B104" s="17">
        <v>261</v>
      </c>
      <c r="C104" s="61">
        <v>5</v>
      </c>
      <c r="E104" s="18">
        <v>1</v>
      </c>
      <c r="F104" s="16">
        <v>2</v>
      </c>
      <c r="H104" s="16">
        <v>5</v>
      </c>
      <c r="I104" s="16">
        <v>3</v>
      </c>
      <c r="J104" s="16">
        <v>2</v>
      </c>
      <c r="K104" s="16">
        <v>5</v>
      </c>
      <c r="L104" s="16">
        <v>3</v>
      </c>
      <c r="M104" s="16">
        <v>2</v>
      </c>
      <c r="N104" s="16">
        <v>4</v>
      </c>
      <c r="O104" s="16">
        <v>4</v>
      </c>
      <c r="P104" s="16">
        <v>5</v>
      </c>
      <c r="Q104" s="16">
        <v>5</v>
      </c>
      <c r="R104" s="16">
        <v>5</v>
      </c>
      <c r="S104" s="16">
        <v>2</v>
      </c>
      <c r="T104" s="16">
        <v>4</v>
      </c>
      <c r="U104" s="16">
        <v>2</v>
      </c>
      <c r="V104" s="16">
        <v>4</v>
      </c>
      <c r="W104" s="16">
        <v>1</v>
      </c>
      <c r="X104" s="16">
        <v>5</v>
      </c>
      <c r="Y104" s="16">
        <v>5</v>
      </c>
      <c r="Z104" s="16">
        <v>1</v>
      </c>
      <c r="AA104" s="16">
        <v>4</v>
      </c>
      <c r="AB104" s="16">
        <v>3</v>
      </c>
      <c r="AC104" s="16">
        <v>4</v>
      </c>
      <c r="AD104" s="16">
        <v>3</v>
      </c>
      <c r="AE104" s="16">
        <v>4</v>
      </c>
      <c r="AF104" s="16">
        <v>4</v>
      </c>
      <c r="AG104" s="16">
        <v>4</v>
      </c>
      <c r="AH104" s="16">
        <v>5</v>
      </c>
      <c r="AI104" s="16">
        <v>5</v>
      </c>
      <c r="AJ104" s="16">
        <v>5</v>
      </c>
      <c r="AK104" s="16">
        <v>4</v>
      </c>
      <c r="AL104" s="16">
        <v>5</v>
      </c>
      <c r="AM104" s="16">
        <v>4</v>
      </c>
      <c r="AN104" s="16">
        <v>4</v>
      </c>
      <c r="AO104" s="16">
        <v>2</v>
      </c>
      <c r="AP104" s="16">
        <v>2</v>
      </c>
      <c r="AQ104" s="16">
        <v>4</v>
      </c>
      <c r="AR104" s="16">
        <v>3</v>
      </c>
      <c r="AS104" s="16">
        <v>3</v>
      </c>
      <c r="AT104" s="16">
        <v>1</v>
      </c>
      <c r="AU104" s="16">
        <v>1</v>
      </c>
      <c r="AV104" s="16">
        <v>4</v>
      </c>
      <c r="AW104" s="16">
        <v>3</v>
      </c>
      <c r="AX104" s="16">
        <v>5</v>
      </c>
      <c r="AY104" s="16">
        <v>2</v>
      </c>
      <c r="AZ104" s="16">
        <v>3</v>
      </c>
      <c r="BA104" s="16">
        <v>2</v>
      </c>
      <c r="BB104" s="16">
        <v>1</v>
      </c>
      <c r="BC104" s="16">
        <v>1</v>
      </c>
      <c r="BD104" s="16">
        <v>3</v>
      </c>
      <c r="BE104" s="16">
        <v>1</v>
      </c>
      <c r="BF104" s="16">
        <v>4</v>
      </c>
      <c r="BG104" s="16">
        <v>4</v>
      </c>
      <c r="BH104" s="16">
        <v>3</v>
      </c>
      <c r="BI104" s="16">
        <v>4</v>
      </c>
      <c r="BJ104" s="16">
        <v>5</v>
      </c>
      <c r="BK104" s="16">
        <v>4</v>
      </c>
      <c r="BL104" s="16">
        <v>4</v>
      </c>
      <c r="BM104" s="16">
        <v>4</v>
      </c>
      <c r="BN104" s="16">
        <v>4</v>
      </c>
      <c r="BO104" s="16">
        <v>5</v>
      </c>
      <c r="BQ104" s="16">
        <v>3</v>
      </c>
      <c r="BR104" s="16">
        <v>5</v>
      </c>
      <c r="BS104" s="16">
        <v>1</v>
      </c>
      <c r="BT104" s="16">
        <v>2</v>
      </c>
      <c r="BU104" s="16">
        <v>4</v>
      </c>
      <c r="BV104" s="16">
        <v>1</v>
      </c>
      <c r="BW104" s="16">
        <v>3</v>
      </c>
      <c r="BX104" s="16">
        <v>4</v>
      </c>
      <c r="BY104" s="16">
        <v>3</v>
      </c>
      <c r="BZ104" s="16">
        <v>5</v>
      </c>
      <c r="CA104" s="16">
        <v>5</v>
      </c>
      <c r="CB104" s="16">
        <v>4</v>
      </c>
      <c r="CC104" s="16">
        <v>4</v>
      </c>
      <c r="CD104" s="16">
        <v>4</v>
      </c>
      <c r="CE104" s="16">
        <v>4</v>
      </c>
      <c r="CF104" s="16">
        <v>3</v>
      </c>
      <c r="CG104" s="31"/>
      <c r="CH104" s="31"/>
      <c r="CI104" s="31"/>
      <c r="CJ104" s="31"/>
    </row>
    <row r="105" spans="1:95" x14ac:dyDescent="0.2">
      <c r="A105" s="18">
        <v>262</v>
      </c>
      <c r="B105" s="17">
        <v>262</v>
      </c>
      <c r="C105" s="61">
        <v>1</v>
      </c>
      <c r="E105" s="18">
        <v>1</v>
      </c>
      <c r="F105" s="16">
        <v>2</v>
      </c>
      <c r="H105" s="16">
        <v>5</v>
      </c>
      <c r="I105" s="16">
        <v>4</v>
      </c>
      <c r="J105" s="16">
        <v>3</v>
      </c>
      <c r="K105" s="16">
        <v>4</v>
      </c>
      <c r="L105" s="16">
        <v>4</v>
      </c>
      <c r="M105" s="16">
        <v>4</v>
      </c>
      <c r="N105" s="16">
        <v>3</v>
      </c>
      <c r="O105" s="16">
        <v>2</v>
      </c>
      <c r="P105" s="16">
        <v>4</v>
      </c>
      <c r="Q105" s="16">
        <v>4</v>
      </c>
      <c r="R105" s="16">
        <v>4</v>
      </c>
      <c r="S105" s="16">
        <v>5</v>
      </c>
      <c r="T105" s="16">
        <v>5</v>
      </c>
      <c r="U105" s="16">
        <v>4</v>
      </c>
      <c r="V105" s="16">
        <v>4</v>
      </c>
      <c r="W105" s="16">
        <v>4</v>
      </c>
      <c r="X105" s="16">
        <v>4</v>
      </c>
      <c r="Y105" s="16">
        <v>5</v>
      </c>
      <c r="Z105" s="16">
        <v>4</v>
      </c>
      <c r="AA105" s="16">
        <v>4</v>
      </c>
      <c r="AB105" s="16">
        <v>3</v>
      </c>
      <c r="AC105" s="16">
        <v>2</v>
      </c>
      <c r="AD105" s="16">
        <v>4</v>
      </c>
      <c r="AE105" s="16">
        <v>3</v>
      </c>
      <c r="AF105" s="16">
        <v>3</v>
      </c>
      <c r="AG105" s="16">
        <v>3</v>
      </c>
      <c r="AH105" s="16">
        <v>5</v>
      </c>
      <c r="AI105" s="16">
        <v>4</v>
      </c>
      <c r="AJ105" s="16">
        <v>3</v>
      </c>
      <c r="AK105" s="16">
        <v>3</v>
      </c>
      <c r="AL105" s="16">
        <v>5</v>
      </c>
      <c r="AM105" s="16">
        <v>3</v>
      </c>
      <c r="AN105" s="16">
        <v>3</v>
      </c>
      <c r="AO105" s="16">
        <v>4</v>
      </c>
      <c r="AP105" s="16">
        <v>1</v>
      </c>
      <c r="AQ105" s="16">
        <v>3</v>
      </c>
      <c r="AR105" s="16">
        <v>1</v>
      </c>
      <c r="AS105" s="16">
        <v>3</v>
      </c>
      <c r="AT105" s="16">
        <v>3</v>
      </c>
      <c r="AU105" s="16">
        <v>3</v>
      </c>
      <c r="AV105" s="16">
        <v>5</v>
      </c>
      <c r="AW105" s="16">
        <v>3</v>
      </c>
      <c r="AX105" s="16">
        <v>4</v>
      </c>
      <c r="AY105" s="16">
        <v>3</v>
      </c>
      <c r="AZ105" s="16">
        <v>4</v>
      </c>
      <c r="BA105" s="16">
        <v>2</v>
      </c>
      <c r="BB105" s="16">
        <v>2</v>
      </c>
      <c r="BC105" s="16">
        <v>2</v>
      </c>
      <c r="BD105" s="16">
        <v>4</v>
      </c>
      <c r="BE105" s="16">
        <v>4</v>
      </c>
      <c r="BF105" s="16">
        <v>5</v>
      </c>
      <c r="BG105" s="16">
        <v>5</v>
      </c>
      <c r="BH105" s="16">
        <v>4</v>
      </c>
      <c r="BI105" s="16">
        <v>4</v>
      </c>
      <c r="BJ105" s="16">
        <v>5</v>
      </c>
      <c r="BK105" s="16">
        <v>3</v>
      </c>
      <c r="BL105" s="16">
        <v>3</v>
      </c>
      <c r="BM105" s="16">
        <v>4</v>
      </c>
      <c r="BN105" s="16">
        <v>3</v>
      </c>
      <c r="BO105" s="16">
        <v>4</v>
      </c>
      <c r="BQ105" s="16">
        <v>3</v>
      </c>
      <c r="BR105" s="16">
        <v>2</v>
      </c>
      <c r="BS105" s="16">
        <v>1</v>
      </c>
      <c r="BT105" s="16">
        <v>4</v>
      </c>
      <c r="BU105" s="16">
        <v>5</v>
      </c>
      <c r="BV105" s="16">
        <v>3</v>
      </c>
      <c r="BW105" s="16">
        <v>2</v>
      </c>
      <c r="BX105" s="16">
        <v>4</v>
      </c>
      <c r="BY105" s="16">
        <v>4</v>
      </c>
      <c r="BZ105" s="16">
        <v>4</v>
      </c>
      <c r="CA105" s="16">
        <v>3</v>
      </c>
      <c r="CB105" s="16">
        <v>4</v>
      </c>
      <c r="CC105" s="16">
        <v>5</v>
      </c>
      <c r="CD105" s="16">
        <v>2</v>
      </c>
      <c r="CE105" s="16">
        <v>3</v>
      </c>
      <c r="CF105" s="16">
        <v>2</v>
      </c>
      <c r="CG105" s="18">
        <v>2</v>
      </c>
      <c r="CH105" s="18">
        <v>1</v>
      </c>
      <c r="CI105" s="18">
        <v>1</v>
      </c>
      <c r="CJ105" s="18" t="s">
        <v>72</v>
      </c>
      <c r="CK105" s="43">
        <v>2</v>
      </c>
      <c r="CL105" s="44" t="s">
        <v>647</v>
      </c>
      <c r="CM105" s="44">
        <v>2</v>
      </c>
      <c r="CN105" s="44">
        <v>2</v>
      </c>
      <c r="CO105" s="44">
        <v>2</v>
      </c>
      <c r="CP105" s="44">
        <v>1</v>
      </c>
      <c r="CQ105" s="44">
        <v>2</v>
      </c>
    </row>
    <row r="106" spans="1:95" x14ac:dyDescent="0.2">
      <c r="A106" s="18">
        <v>263</v>
      </c>
      <c r="B106" s="17">
        <v>263</v>
      </c>
      <c r="C106" s="61">
        <v>4</v>
      </c>
      <c r="E106" s="18">
        <v>1</v>
      </c>
      <c r="F106" s="16">
        <v>2</v>
      </c>
      <c r="H106" s="16">
        <v>4</v>
      </c>
      <c r="I106" s="16">
        <v>4</v>
      </c>
      <c r="J106" s="16">
        <v>2</v>
      </c>
      <c r="K106" s="16">
        <v>5</v>
      </c>
      <c r="L106" s="16">
        <v>4</v>
      </c>
      <c r="M106" s="16">
        <v>4</v>
      </c>
      <c r="N106" s="16">
        <v>4</v>
      </c>
      <c r="O106" s="16">
        <v>2</v>
      </c>
      <c r="P106" s="16">
        <v>2</v>
      </c>
      <c r="Q106" s="16">
        <v>3</v>
      </c>
      <c r="R106" s="16">
        <v>5</v>
      </c>
      <c r="S106" s="16">
        <v>5</v>
      </c>
      <c r="T106" s="16">
        <v>3</v>
      </c>
      <c r="U106" s="16">
        <v>4</v>
      </c>
      <c r="V106" s="16">
        <v>4</v>
      </c>
      <c r="W106" s="16">
        <v>2</v>
      </c>
      <c r="X106" s="16">
        <v>5</v>
      </c>
      <c r="Y106" s="16">
        <v>5</v>
      </c>
      <c r="Z106" s="16">
        <v>3</v>
      </c>
      <c r="AA106" s="16">
        <v>4</v>
      </c>
      <c r="AB106" s="16">
        <v>2</v>
      </c>
      <c r="AC106" s="16">
        <v>3</v>
      </c>
      <c r="AD106" s="16">
        <v>3</v>
      </c>
      <c r="AE106" s="16">
        <v>3</v>
      </c>
      <c r="AF106" s="16">
        <v>2</v>
      </c>
      <c r="AG106" s="16">
        <v>3</v>
      </c>
      <c r="AH106" s="16">
        <v>5</v>
      </c>
      <c r="AI106" s="16">
        <v>2</v>
      </c>
      <c r="AJ106" s="16">
        <v>2</v>
      </c>
      <c r="AK106" s="16">
        <v>4</v>
      </c>
      <c r="AL106" s="16">
        <v>4</v>
      </c>
      <c r="AM106" s="16">
        <v>2</v>
      </c>
      <c r="AN106" s="16">
        <v>3</v>
      </c>
      <c r="AO106" s="16">
        <v>3</v>
      </c>
      <c r="AP106" s="16">
        <v>2</v>
      </c>
      <c r="AQ106" s="16">
        <v>2</v>
      </c>
      <c r="AR106" s="16">
        <v>3</v>
      </c>
      <c r="AS106" s="16">
        <v>3</v>
      </c>
      <c r="AT106" s="16">
        <v>2</v>
      </c>
      <c r="AU106" s="16">
        <v>2</v>
      </c>
      <c r="AV106" s="16">
        <v>5</v>
      </c>
      <c r="AW106" s="16">
        <v>3</v>
      </c>
      <c r="AX106" s="16">
        <v>4</v>
      </c>
      <c r="AY106" s="16">
        <v>2</v>
      </c>
      <c r="AZ106" s="16">
        <v>4</v>
      </c>
      <c r="BA106" s="16">
        <v>2</v>
      </c>
      <c r="BB106" s="16">
        <v>4</v>
      </c>
      <c r="BC106" s="16">
        <v>2</v>
      </c>
      <c r="BD106" s="16">
        <v>4</v>
      </c>
      <c r="BE106" s="16">
        <v>2</v>
      </c>
      <c r="BF106" s="16">
        <v>3</v>
      </c>
      <c r="BG106" s="16">
        <v>3</v>
      </c>
      <c r="BH106" s="16">
        <v>3</v>
      </c>
      <c r="BI106" s="16">
        <v>3</v>
      </c>
      <c r="BJ106" s="16">
        <v>5</v>
      </c>
      <c r="BK106" s="16">
        <v>5</v>
      </c>
      <c r="BL106" s="16">
        <v>5</v>
      </c>
      <c r="BM106" s="16">
        <v>2</v>
      </c>
      <c r="BN106" s="16">
        <v>2</v>
      </c>
      <c r="BO106" s="16">
        <v>5</v>
      </c>
      <c r="BQ106" s="16">
        <v>2</v>
      </c>
      <c r="BR106" s="16">
        <v>1</v>
      </c>
      <c r="BS106" s="16">
        <v>3</v>
      </c>
      <c r="BT106" s="16">
        <v>5</v>
      </c>
      <c r="BU106" s="16">
        <v>4</v>
      </c>
      <c r="BV106" s="16">
        <v>1</v>
      </c>
      <c r="BW106" s="16">
        <v>1</v>
      </c>
      <c r="BX106" s="16">
        <v>5</v>
      </c>
      <c r="BY106" s="16">
        <v>5</v>
      </c>
      <c r="BZ106" s="16">
        <v>5</v>
      </c>
      <c r="CA106" s="16">
        <v>3</v>
      </c>
      <c r="CB106" s="16">
        <v>4</v>
      </c>
      <c r="CC106" s="16">
        <v>5</v>
      </c>
      <c r="CD106" s="16">
        <v>2</v>
      </c>
      <c r="CE106" s="16">
        <v>4</v>
      </c>
      <c r="CF106" s="16">
        <v>2</v>
      </c>
      <c r="CG106" s="18">
        <v>1</v>
      </c>
      <c r="CH106" s="18">
        <v>1</v>
      </c>
      <c r="CI106" s="18">
        <v>1</v>
      </c>
      <c r="CJ106" s="18" t="s">
        <v>72</v>
      </c>
      <c r="CK106" s="43">
        <v>2</v>
      </c>
      <c r="CL106" s="44" t="s">
        <v>809</v>
      </c>
      <c r="CM106" s="44">
        <v>2</v>
      </c>
      <c r="CN106" s="44">
        <v>2</v>
      </c>
      <c r="CO106" s="44">
        <v>2</v>
      </c>
      <c r="CP106" s="44">
        <v>1</v>
      </c>
      <c r="CQ106" s="44">
        <v>2</v>
      </c>
    </row>
    <row r="107" spans="1:95" x14ac:dyDescent="0.2">
      <c r="A107" s="18">
        <v>264</v>
      </c>
      <c r="B107" s="17">
        <v>264</v>
      </c>
      <c r="C107" s="61">
        <v>1</v>
      </c>
      <c r="E107" s="18">
        <v>1</v>
      </c>
      <c r="F107" s="16">
        <v>2</v>
      </c>
      <c r="H107" s="16">
        <v>5</v>
      </c>
      <c r="I107" s="16">
        <v>4</v>
      </c>
      <c r="J107" s="16">
        <v>5</v>
      </c>
      <c r="K107" s="16">
        <v>5</v>
      </c>
      <c r="L107" s="16">
        <v>4</v>
      </c>
      <c r="M107" s="16">
        <v>5</v>
      </c>
      <c r="N107" s="16">
        <v>3</v>
      </c>
      <c r="O107" s="16">
        <v>5</v>
      </c>
      <c r="P107" s="16">
        <v>1</v>
      </c>
      <c r="Q107" s="16">
        <v>5</v>
      </c>
      <c r="R107" s="16">
        <v>5</v>
      </c>
      <c r="S107" s="16">
        <v>5</v>
      </c>
      <c r="T107" s="16">
        <v>3</v>
      </c>
      <c r="U107" s="16">
        <v>3</v>
      </c>
      <c r="V107" s="16">
        <v>5</v>
      </c>
      <c r="W107" s="16">
        <v>3</v>
      </c>
      <c r="X107" s="16">
        <v>5</v>
      </c>
      <c r="Y107" s="16">
        <v>5</v>
      </c>
      <c r="Z107" s="16">
        <v>5</v>
      </c>
      <c r="AA107" s="16">
        <v>5</v>
      </c>
      <c r="AB107" s="16">
        <v>3</v>
      </c>
      <c r="AC107" s="16">
        <v>1</v>
      </c>
      <c r="AD107" s="16">
        <v>3</v>
      </c>
      <c r="AE107" s="16">
        <v>5</v>
      </c>
      <c r="AF107" s="16">
        <v>1</v>
      </c>
      <c r="AG107" s="16">
        <v>5</v>
      </c>
      <c r="AH107" s="16">
        <v>5</v>
      </c>
      <c r="AI107" s="16">
        <v>5</v>
      </c>
      <c r="AJ107" s="16">
        <v>3</v>
      </c>
      <c r="AK107" s="16">
        <v>5</v>
      </c>
      <c r="AL107" s="16">
        <v>5</v>
      </c>
      <c r="AM107" s="16">
        <v>3</v>
      </c>
      <c r="AN107" s="16">
        <v>3</v>
      </c>
      <c r="AO107" s="16">
        <v>5</v>
      </c>
      <c r="AP107" s="16">
        <v>5</v>
      </c>
      <c r="AQ107" s="16">
        <v>5</v>
      </c>
      <c r="AR107" s="16">
        <v>3</v>
      </c>
      <c r="AS107" s="16">
        <v>5</v>
      </c>
      <c r="AT107" s="16">
        <v>3</v>
      </c>
      <c r="AU107" s="16">
        <v>5</v>
      </c>
      <c r="AV107" s="16">
        <v>5</v>
      </c>
      <c r="AW107" s="16">
        <v>5</v>
      </c>
      <c r="AX107" s="16">
        <v>3</v>
      </c>
      <c r="AY107" s="16">
        <v>3</v>
      </c>
      <c r="AZ107" s="16">
        <v>3</v>
      </c>
      <c r="BA107" s="16">
        <v>3</v>
      </c>
      <c r="BB107" s="16">
        <v>3</v>
      </c>
      <c r="BC107" s="16">
        <v>3</v>
      </c>
      <c r="BD107" s="16">
        <v>3</v>
      </c>
      <c r="BE107" s="16">
        <v>3</v>
      </c>
      <c r="BF107" s="16">
        <v>5</v>
      </c>
      <c r="BG107" s="16">
        <v>5</v>
      </c>
      <c r="BH107" s="16">
        <v>3</v>
      </c>
      <c r="BI107" s="16">
        <v>5</v>
      </c>
      <c r="BJ107" s="16">
        <v>5</v>
      </c>
      <c r="BK107" s="16">
        <v>1</v>
      </c>
      <c r="BL107" s="16">
        <v>1</v>
      </c>
      <c r="BM107" s="16">
        <v>1</v>
      </c>
      <c r="BN107" s="16">
        <v>1</v>
      </c>
      <c r="BO107" s="16">
        <v>1</v>
      </c>
      <c r="BQ107" s="16">
        <v>1</v>
      </c>
      <c r="BR107" s="16">
        <v>3</v>
      </c>
      <c r="BS107" s="16">
        <v>4</v>
      </c>
      <c r="BT107" s="16">
        <v>2</v>
      </c>
      <c r="BU107" s="16">
        <v>5</v>
      </c>
      <c r="BV107" s="16">
        <v>5</v>
      </c>
      <c r="BW107" s="16">
        <v>3</v>
      </c>
      <c r="BX107" s="16">
        <v>5</v>
      </c>
      <c r="BY107" s="16">
        <v>4</v>
      </c>
      <c r="BZ107" s="16">
        <v>5</v>
      </c>
      <c r="CA107" s="16">
        <v>5</v>
      </c>
      <c r="CB107" s="16">
        <v>5</v>
      </c>
      <c r="CC107" s="16">
        <v>5</v>
      </c>
      <c r="CD107" s="16">
        <v>1</v>
      </c>
      <c r="CE107" s="16">
        <v>5</v>
      </c>
      <c r="CF107" s="16">
        <v>5</v>
      </c>
      <c r="CG107" s="18">
        <v>1</v>
      </c>
      <c r="CH107" s="18">
        <v>3</v>
      </c>
      <c r="CI107" s="18">
        <v>1</v>
      </c>
      <c r="CJ107" s="18" t="s">
        <v>65</v>
      </c>
      <c r="CK107" s="43">
        <v>2</v>
      </c>
      <c r="CL107" s="44" t="s">
        <v>647</v>
      </c>
      <c r="CM107" s="44">
        <v>2</v>
      </c>
      <c r="CN107" s="44">
        <v>1</v>
      </c>
      <c r="CO107" s="44">
        <v>2</v>
      </c>
      <c r="CP107" s="44">
        <v>2</v>
      </c>
      <c r="CQ107" s="44">
        <v>2</v>
      </c>
    </row>
    <row r="108" spans="1:95" x14ac:dyDescent="0.2">
      <c r="A108" s="18">
        <v>265</v>
      </c>
      <c r="B108" s="17">
        <v>265</v>
      </c>
      <c r="C108" s="61">
        <v>1</v>
      </c>
      <c r="E108" s="18">
        <v>1</v>
      </c>
      <c r="F108" s="16">
        <v>2</v>
      </c>
      <c r="H108" s="16">
        <v>4</v>
      </c>
      <c r="I108" s="16">
        <v>4</v>
      </c>
      <c r="J108" s="16">
        <v>4</v>
      </c>
      <c r="K108" s="16">
        <v>5</v>
      </c>
      <c r="L108" s="16">
        <v>4</v>
      </c>
      <c r="M108" s="16">
        <v>4</v>
      </c>
      <c r="N108" s="16">
        <v>3</v>
      </c>
      <c r="O108" s="16">
        <v>3</v>
      </c>
      <c r="P108" s="16">
        <v>4</v>
      </c>
      <c r="Q108" s="16">
        <v>4</v>
      </c>
      <c r="R108" s="16">
        <v>5</v>
      </c>
      <c r="S108" s="16">
        <v>4</v>
      </c>
      <c r="T108" s="16">
        <v>5</v>
      </c>
      <c r="U108" s="16">
        <v>3</v>
      </c>
      <c r="V108" s="16">
        <v>3</v>
      </c>
      <c r="W108" s="16">
        <v>4</v>
      </c>
      <c r="X108" s="16">
        <v>4</v>
      </c>
      <c r="Y108" s="16">
        <v>5</v>
      </c>
      <c r="Z108" s="16">
        <v>4</v>
      </c>
      <c r="AA108" s="16">
        <v>5</v>
      </c>
      <c r="AB108" s="16">
        <v>3</v>
      </c>
      <c r="AC108" s="16">
        <v>3</v>
      </c>
      <c r="AD108" s="16">
        <v>3</v>
      </c>
      <c r="AE108" s="16">
        <v>4</v>
      </c>
      <c r="AF108" s="16">
        <v>4</v>
      </c>
      <c r="AG108" s="16">
        <v>3</v>
      </c>
      <c r="AH108" s="16">
        <v>4</v>
      </c>
      <c r="AI108" s="16">
        <v>4</v>
      </c>
      <c r="AJ108" s="16">
        <v>4</v>
      </c>
      <c r="AK108" s="16">
        <v>4</v>
      </c>
      <c r="AL108" s="16">
        <v>5</v>
      </c>
      <c r="AM108" s="16">
        <v>3</v>
      </c>
      <c r="AN108" s="16">
        <v>3</v>
      </c>
      <c r="AO108" s="16">
        <v>4</v>
      </c>
      <c r="AP108" s="16">
        <v>3</v>
      </c>
      <c r="AQ108" s="16">
        <v>5</v>
      </c>
      <c r="AR108" s="16">
        <v>4</v>
      </c>
      <c r="AS108" s="16">
        <v>4</v>
      </c>
      <c r="AT108" s="16">
        <v>4</v>
      </c>
      <c r="AU108" s="16">
        <v>4</v>
      </c>
      <c r="AV108" s="16">
        <v>4</v>
      </c>
      <c r="AW108" s="16">
        <v>4</v>
      </c>
      <c r="AX108" s="16">
        <v>4</v>
      </c>
      <c r="AY108" s="16">
        <v>4</v>
      </c>
      <c r="AZ108" s="16">
        <v>4</v>
      </c>
      <c r="BA108" s="16">
        <v>4</v>
      </c>
      <c r="BB108" s="16">
        <v>3</v>
      </c>
      <c r="BC108" s="16">
        <v>3</v>
      </c>
      <c r="BD108" s="16">
        <v>3</v>
      </c>
      <c r="BE108" s="16">
        <v>4</v>
      </c>
      <c r="BF108" s="16">
        <v>4</v>
      </c>
      <c r="BG108" s="16">
        <v>4</v>
      </c>
      <c r="BH108" s="16">
        <v>4</v>
      </c>
      <c r="BI108" s="16">
        <v>4</v>
      </c>
      <c r="BJ108" s="16">
        <v>4</v>
      </c>
      <c r="BK108" s="16">
        <v>3</v>
      </c>
      <c r="BL108" s="16">
        <v>3</v>
      </c>
      <c r="BM108" s="16">
        <v>3</v>
      </c>
      <c r="BN108" s="16">
        <v>3</v>
      </c>
      <c r="BO108" s="16">
        <v>3</v>
      </c>
      <c r="BQ108" s="16">
        <v>3</v>
      </c>
      <c r="BR108" s="16">
        <v>1</v>
      </c>
      <c r="BS108" s="16">
        <v>4</v>
      </c>
      <c r="BT108" s="16">
        <v>2</v>
      </c>
      <c r="BU108" s="16">
        <v>5</v>
      </c>
      <c r="BV108" s="16">
        <v>2</v>
      </c>
      <c r="BW108" s="16">
        <v>1</v>
      </c>
      <c r="BX108" s="16">
        <v>3</v>
      </c>
      <c r="BY108" s="16">
        <v>3</v>
      </c>
      <c r="BZ108" s="16">
        <v>3</v>
      </c>
      <c r="CA108" s="16">
        <v>3</v>
      </c>
      <c r="CB108" s="16">
        <v>3</v>
      </c>
      <c r="CC108" s="16">
        <v>3</v>
      </c>
      <c r="CD108" s="16">
        <v>3</v>
      </c>
      <c r="CE108" s="16">
        <v>4</v>
      </c>
      <c r="CF108" s="16">
        <v>3</v>
      </c>
      <c r="CG108" s="18">
        <v>5</v>
      </c>
      <c r="CH108" s="18">
        <v>4</v>
      </c>
      <c r="CI108" s="18">
        <v>1</v>
      </c>
      <c r="CJ108" s="18" t="s">
        <v>65</v>
      </c>
      <c r="CK108" s="43">
        <v>2</v>
      </c>
      <c r="CL108" s="44" t="s">
        <v>691</v>
      </c>
      <c r="CM108" s="44">
        <v>2</v>
      </c>
      <c r="CN108" s="44">
        <v>2</v>
      </c>
      <c r="CO108" s="44">
        <v>2</v>
      </c>
      <c r="CP108" s="44">
        <v>1</v>
      </c>
      <c r="CQ108" s="44">
        <v>2</v>
      </c>
    </row>
    <row r="109" spans="1:95" x14ac:dyDescent="0.2">
      <c r="A109" s="18">
        <v>268</v>
      </c>
      <c r="B109" s="17">
        <v>268</v>
      </c>
      <c r="C109" s="61">
        <v>5</v>
      </c>
      <c r="D109" s="16" t="s">
        <v>149</v>
      </c>
      <c r="E109" s="18">
        <v>2</v>
      </c>
      <c r="F109" s="16">
        <v>1</v>
      </c>
      <c r="H109" s="16">
        <v>5</v>
      </c>
      <c r="I109" s="16">
        <v>4</v>
      </c>
      <c r="J109" s="16">
        <v>3</v>
      </c>
      <c r="K109" s="16">
        <v>4</v>
      </c>
      <c r="L109" s="16">
        <v>5</v>
      </c>
      <c r="M109" s="16">
        <v>5</v>
      </c>
      <c r="N109" s="16">
        <v>4</v>
      </c>
      <c r="O109" s="16">
        <v>2</v>
      </c>
      <c r="P109" s="16">
        <v>3</v>
      </c>
      <c r="Q109" s="16">
        <v>4</v>
      </c>
      <c r="R109" s="16">
        <v>5</v>
      </c>
      <c r="S109" s="16">
        <v>4</v>
      </c>
      <c r="T109" s="16">
        <v>5</v>
      </c>
      <c r="U109" s="16">
        <v>5</v>
      </c>
      <c r="V109" s="16">
        <v>4</v>
      </c>
      <c r="W109" s="16">
        <v>5</v>
      </c>
      <c r="X109" s="16">
        <v>5</v>
      </c>
      <c r="Y109" s="16">
        <v>4</v>
      </c>
      <c r="Z109" s="16">
        <v>3</v>
      </c>
      <c r="AA109" s="16">
        <v>4</v>
      </c>
      <c r="AB109" s="16">
        <v>1</v>
      </c>
      <c r="AC109" s="16">
        <v>1</v>
      </c>
      <c r="AD109" s="16">
        <v>5</v>
      </c>
      <c r="AE109" s="16">
        <v>5</v>
      </c>
      <c r="AF109" s="16">
        <v>3</v>
      </c>
      <c r="AG109" s="16">
        <v>4</v>
      </c>
      <c r="AH109" s="16">
        <v>5</v>
      </c>
      <c r="AI109" s="16">
        <v>5</v>
      </c>
      <c r="AJ109" s="16">
        <v>3</v>
      </c>
      <c r="AK109" s="16">
        <v>3</v>
      </c>
      <c r="AL109" s="16">
        <v>4</v>
      </c>
      <c r="AM109" s="16">
        <v>3</v>
      </c>
      <c r="AN109" s="16">
        <v>4</v>
      </c>
      <c r="AO109" s="16">
        <v>4</v>
      </c>
      <c r="AP109" s="16">
        <v>3</v>
      </c>
      <c r="AQ109" s="16">
        <v>4</v>
      </c>
      <c r="AR109" s="16">
        <v>2</v>
      </c>
      <c r="AS109" s="16">
        <v>4</v>
      </c>
      <c r="AT109" s="16">
        <v>3</v>
      </c>
      <c r="AU109" s="16">
        <v>4</v>
      </c>
      <c r="AV109" s="16">
        <v>4</v>
      </c>
      <c r="AW109" s="16">
        <v>3</v>
      </c>
      <c r="AX109" s="16">
        <v>4</v>
      </c>
      <c r="AY109" s="16">
        <v>4</v>
      </c>
      <c r="AZ109" s="16">
        <v>4</v>
      </c>
      <c r="BA109" s="16">
        <v>1</v>
      </c>
      <c r="BB109" s="16">
        <v>2</v>
      </c>
      <c r="BC109" s="16">
        <v>2</v>
      </c>
      <c r="BD109" s="16">
        <v>2</v>
      </c>
      <c r="BE109" s="16">
        <v>1</v>
      </c>
      <c r="BF109" s="16">
        <v>3</v>
      </c>
      <c r="BG109" s="16">
        <v>3</v>
      </c>
      <c r="BH109" s="16">
        <v>2</v>
      </c>
      <c r="BI109" s="16">
        <v>3</v>
      </c>
      <c r="BJ109" s="16">
        <v>5</v>
      </c>
      <c r="BK109" s="16">
        <v>2</v>
      </c>
      <c r="BL109" s="16">
        <v>3</v>
      </c>
      <c r="BM109" s="16">
        <v>2</v>
      </c>
      <c r="BN109" s="16">
        <v>2</v>
      </c>
      <c r="BO109" s="16">
        <v>4</v>
      </c>
      <c r="BQ109" s="16">
        <v>2</v>
      </c>
      <c r="BR109" s="16">
        <v>1</v>
      </c>
      <c r="BT109" s="16">
        <v>5</v>
      </c>
      <c r="BU109" s="16">
        <v>3</v>
      </c>
      <c r="BV109" s="16">
        <v>5</v>
      </c>
      <c r="BW109" s="16">
        <v>5</v>
      </c>
      <c r="BX109" s="16">
        <v>4</v>
      </c>
      <c r="BY109" s="16">
        <v>3</v>
      </c>
      <c r="BZ109" s="16">
        <v>3</v>
      </c>
      <c r="CA109" s="16">
        <v>4</v>
      </c>
      <c r="CB109" s="16">
        <v>5</v>
      </c>
      <c r="CC109" s="16">
        <v>5</v>
      </c>
      <c r="CD109" s="16">
        <v>2</v>
      </c>
      <c r="CE109" s="16">
        <v>4</v>
      </c>
      <c r="CF109" s="16">
        <v>3</v>
      </c>
      <c r="CG109" s="18" t="s">
        <v>345</v>
      </c>
      <c r="CH109" s="18">
        <v>5</v>
      </c>
      <c r="CI109" s="18">
        <v>1</v>
      </c>
      <c r="CJ109" s="18" t="s">
        <v>65</v>
      </c>
    </row>
    <row r="110" spans="1:95" x14ac:dyDescent="0.2">
      <c r="A110" s="18">
        <v>271</v>
      </c>
      <c r="B110" s="17">
        <v>271</v>
      </c>
      <c r="C110" s="61">
        <v>4</v>
      </c>
      <c r="E110" s="18">
        <v>4</v>
      </c>
      <c r="F110" s="16">
        <v>2</v>
      </c>
      <c r="H110" s="16">
        <v>3</v>
      </c>
      <c r="I110" s="16">
        <v>3</v>
      </c>
      <c r="J110" s="16">
        <v>5</v>
      </c>
      <c r="K110" s="16">
        <v>3</v>
      </c>
      <c r="L110" s="16">
        <v>2</v>
      </c>
      <c r="M110" s="16">
        <v>3</v>
      </c>
      <c r="N110" s="16">
        <v>4</v>
      </c>
      <c r="O110" s="16">
        <v>3</v>
      </c>
      <c r="P110" s="16">
        <v>2</v>
      </c>
      <c r="Q110" s="16">
        <v>2</v>
      </c>
      <c r="R110" s="16">
        <v>5</v>
      </c>
      <c r="S110" s="16">
        <v>4</v>
      </c>
      <c r="T110" s="16">
        <v>4</v>
      </c>
      <c r="U110" s="16">
        <v>2</v>
      </c>
      <c r="V110" s="16">
        <v>2</v>
      </c>
      <c r="W110" s="16">
        <v>3</v>
      </c>
      <c r="X110" s="16">
        <v>2</v>
      </c>
      <c r="Y110" s="16">
        <v>4</v>
      </c>
      <c r="Z110" s="16">
        <v>2</v>
      </c>
      <c r="AA110" s="16">
        <v>4</v>
      </c>
      <c r="AB110" s="16">
        <v>3</v>
      </c>
      <c r="AC110" s="16">
        <v>3</v>
      </c>
      <c r="AD110" s="16">
        <v>2</v>
      </c>
      <c r="AE110" s="16">
        <v>3</v>
      </c>
      <c r="AF110" s="16">
        <v>2</v>
      </c>
      <c r="AG110" s="16">
        <v>1</v>
      </c>
      <c r="AH110" s="16">
        <v>4</v>
      </c>
      <c r="AI110" s="16">
        <v>3</v>
      </c>
      <c r="AJ110" s="16">
        <v>3</v>
      </c>
      <c r="AK110" s="16">
        <v>2</v>
      </c>
      <c r="AL110" s="16">
        <v>3</v>
      </c>
      <c r="AM110" s="16">
        <v>4</v>
      </c>
      <c r="AN110" s="16">
        <v>2</v>
      </c>
      <c r="AO110" s="16">
        <v>3</v>
      </c>
      <c r="AP110" s="16">
        <v>3</v>
      </c>
      <c r="AQ110" s="16">
        <v>2</v>
      </c>
      <c r="AR110" s="16">
        <v>3</v>
      </c>
      <c r="AS110" s="16">
        <v>3</v>
      </c>
      <c r="AT110" s="16">
        <v>3</v>
      </c>
      <c r="AU110" s="16">
        <v>3</v>
      </c>
      <c r="AV110" s="16">
        <v>4</v>
      </c>
      <c r="AW110" s="16">
        <v>2</v>
      </c>
      <c r="AX110" s="16">
        <v>3</v>
      </c>
      <c r="AY110" s="16">
        <v>3</v>
      </c>
      <c r="AZ110" s="16">
        <v>3</v>
      </c>
      <c r="BA110" s="16">
        <v>3</v>
      </c>
      <c r="BB110" s="16">
        <v>3</v>
      </c>
      <c r="BC110" s="16">
        <v>3</v>
      </c>
      <c r="BD110" s="16">
        <v>3</v>
      </c>
      <c r="BE110" s="16">
        <v>5</v>
      </c>
      <c r="BF110" s="16">
        <v>4</v>
      </c>
      <c r="BG110" s="16">
        <v>3</v>
      </c>
      <c r="BH110" s="16">
        <v>3</v>
      </c>
      <c r="BI110" s="16">
        <v>3</v>
      </c>
      <c r="BJ110" s="16">
        <v>3</v>
      </c>
      <c r="BK110" s="16">
        <v>3</v>
      </c>
      <c r="BL110" s="16">
        <v>3</v>
      </c>
      <c r="BM110" s="16">
        <v>3</v>
      </c>
      <c r="BN110" s="16">
        <v>3</v>
      </c>
      <c r="BO110" s="16">
        <v>3</v>
      </c>
      <c r="BQ110" s="16">
        <v>2</v>
      </c>
      <c r="BR110" s="16">
        <v>1</v>
      </c>
      <c r="BS110" s="16">
        <v>3</v>
      </c>
      <c r="BT110" s="16">
        <v>5</v>
      </c>
      <c r="BU110" s="16">
        <v>4</v>
      </c>
      <c r="BV110" s="16">
        <v>1</v>
      </c>
      <c r="BW110" s="16">
        <v>1</v>
      </c>
      <c r="BX110" s="16">
        <v>2</v>
      </c>
      <c r="BY110" s="16">
        <v>4</v>
      </c>
      <c r="BZ110" s="16">
        <v>4</v>
      </c>
      <c r="CA110" s="16">
        <v>2</v>
      </c>
      <c r="CB110" s="16">
        <v>3</v>
      </c>
      <c r="CC110" s="16">
        <v>2</v>
      </c>
      <c r="CD110" s="16">
        <v>2</v>
      </c>
      <c r="CE110" s="16">
        <v>3</v>
      </c>
      <c r="CF110" s="16">
        <v>4</v>
      </c>
      <c r="CG110" s="18">
        <v>2</v>
      </c>
      <c r="CH110" s="18">
        <v>1</v>
      </c>
      <c r="CI110" s="18">
        <v>1</v>
      </c>
      <c r="CJ110" s="18" t="s">
        <v>143</v>
      </c>
      <c r="CK110" s="43">
        <v>1</v>
      </c>
      <c r="CL110" s="44" t="s">
        <v>897</v>
      </c>
      <c r="CM110" s="44">
        <v>2</v>
      </c>
      <c r="CN110" s="44">
        <v>2</v>
      </c>
      <c r="CO110" s="44">
        <v>2</v>
      </c>
      <c r="CP110" s="44">
        <v>2</v>
      </c>
      <c r="CQ110" s="44">
        <v>1</v>
      </c>
    </row>
    <row r="111" spans="1:95" x14ac:dyDescent="0.2">
      <c r="A111" s="18">
        <v>272</v>
      </c>
      <c r="B111" s="17">
        <v>272</v>
      </c>
      <c r="C111" s="61">
        <v>4</v>
      </c>
      <c r="E111" s="18">
        <v>4</v>
      </c>
      <c r="F111" s="16">
        <v>2</v>
      </c>
      <c r="H111" s="16">
        <v>5</v>
      </c>
      <c r="I111" s="16">
        <v>3</v>
      </c>
      <c r="J111" s="16">
        <v>5</v>
      </c>
      <c r="K111" s="16">
        <v>5</v>
      </c>
      <c r="L111" s="16">
        <v>2</v>
      </c>
      <c r="M111" s="16">
        <v>2</v>
      </c>
      <c r="N111" s="16">
        <v>5</v>
      </c>
      <c r="O111" s="16">
        <v>5</v>
      </c>
      <c r="P111" s="16">
        <v>2</v>
      </c>
      <c r="Q111" s="16">
        <v>4</v>
      </c>
      <c r="R111" s="16">
        <v>4</v>
      </c>
      <c r="S111" s="16">
        <v>4</v>
      </c>
      <c r="T111" s="16">
        <v>4</v>
      </c>
      <c r="U111" s="16">
        <v>3</v>
      </c>
      <c r="V111" s="16">
        <v>4</v>
      </c>
      <c r="W111" s="16">
        <v>3</v>
      </c>
      <c r="X111" s="16">
        <v>5</v>
      </c>
      <c r="Y111" s="16">
        <v>4</v>
      </c>
      <c r="Z111" s="16">
        <v>3</v>
      </c>
      <c r="AA111" s="16">
        <v>4</v>
      </c>
      <c r="AB111" s="16">
        <v>3</v>
      </c>
      <c r="AC111" s="16">
        <v>2</v>
      </c>
      <c r="AD111" s="16">
        <v>3</v>
      </c>
      <c r="AE111" s="16">
        <v>4</v>
      </c>
      <c r="AF111" s="16">
        <v>3</v>
      </c>
      <c r="AG111" s="16">
        <v>4</v>
      </c>
      <c r="AH111" s="16">
        <v>5</v>
      </c>
      <c r="AI111" s="16">
        <v>4</v>
      </c>
      <c r="AJ111" s="16">
        <v>4</v>
      </c>
      <c r="AK111" s="16">
        <v>3</v>
      </c>
      <c r="AL111" s="16">
        <v>4</v>
      </c>
      <c r="AM111" s="16">
        <v>3</v>
      </c>
      <c r="AN111" s="16">
        <v>4</v>
      </c>
      <c r="AO111" s="16">
        <v>4</v>
      </c>
      <c r="AP111" s="16">
        <v>5</v>
      </c>
      <c r="AQ111" s="16">
        <v>5</v>
      </c>
      <c r="AR111" s="16">
        <v>4</v>
      </c>
      <c r="AS111" s="16">
        <v>4</v>
      </c>
      <c r="AT111" s="16">
        <v>3</v>
      </c>
      <c r="AU111" s="16">
        <v>3</v>
      </c>
      <c r="AV111" s="16">
        <v>4</v>
      </c>
      <c r="AW111" s="16">
        <v>4</v>
      </c>
      <c r="AX111" s="16">
        <v>5</v>
      </c>
      <c r="AY111" s="16">
        <v>4</v>
      </c>
      <c r="AZ111" s="16">
        <v>4</v>
      </c>
      <c r="BA111" s="16">
        <v>5</v>
      </c>
      <c r="BB111" s="16">
        <v>4</v>
      </c>
      <c r="BC111" s="16">
        <v>4</v>
      </c>
      <c r="BD111" s="16">
        <v>4</v>
      </c>
      <c r="BE111" s="16">
        <v>1</v>
      </c>
      <c r="BF111" s="16">
        <v>5</v>
      </c>
      <c r="BG111" s="16">
        <v>5</v>
      </c>
      <c r="BH111" s="16">
        <v>3</v>
      </c>
      <c r="BI111" s="16">
        <v>5</v>
      </c>
      <c r="BJ111" s="16">
        <v>5</v>
      </c>
      <c r="BK111" s="16">
        <v>3</v>
      </c>
      <c r="BL111" s="16">
        <v>4</v>
      </c>
      <c r="BM111" s="16">
        <v>3</v>
      </c>
      <c r="BN111" s="16">
        <v>3</v>
      </c>
      <c r="BO111" s="16">
        <v>5</v>
      </c>
      <c r="BQ111" s="16">
        <v>1</v>
      </c>
      <c r="BR111" s="16">
        <v>3</v>
      </c>
      <c r="BS111" s="16">
        <v>2</v>
      </c>
      <c r="BT111" s="16">
        <v>4</v>
      </c>
      <c r="BU111" s="16">
        <v>5</v>
      </c>
      <c r="BV111" s="16">
        <v>3</v>
      </c>
      <c r="BW111" s="16">
        <v>1</v>
      </c>
      <c r="BX111" s="16">
        <v>5</v>
      </c>
      <c r="BY111" s="16">
        <v>5</v>
      </c>
      <c r="BZ111" s="16">
        <v>4</v>
      </c>
      <c r="CA111" s="16">
        <v>3</v>
      </c>
      <c r="CB111" s="16">
        <v>4</v>
      </c>
      <c r="CC111" s="16">
        <v>5</v>
      </c>
      <c r="CD111" s="16">
        <v>5</v>
      </c>
      <c r="CE111" s="16">
        <v>5</v>
      </c>
      <c r="CF111" s="16">
        <v>1</v>
      </c>
      <c r="CG111" s="18">
        <v>1</v>
      </c>
      <c r="CH111" s="18">
        <v>3</v>
      </c>
      <c r="CI111" s="18">
        <v>1</v>
      </c>
      <c r="CJ111" s="18" t="s">
        <v>342</v>
      </c>
    </row>
    <row r="112" spans="1:95" x14ac:dyDescent="0.2">
      <c r="A112" s="18">
        <v>273</v>
      </c>
      <c r="B112" s="17">
        <v>273</v>
      </c>
      <c r="C112" s="61">
        <v>4</v>
      </c>
      <c r="E112" s="18"/>
      <c r="F112" s="16">
        <v>1</v>
      </c>
      <c r="H112" s="16">
        <v>5</v>
      </c>
      <c r="I112" s="16">
        <v>3</v>
      </c>
      <c r="J112" s="16">
        <v>3</v>
      </c>
      <c r="K112" s="16">
        <v>4</v>
      </c>
      <c r="L112" s="16">
        <v>4</v>
      </c>
      <c r="M112" s="16">
        <v>2</v>
      </c>
      <c r="N112" s="16">
        <v>4</v>
      </c>
      <c r="O112" s="16">
        <v>2</v>
      </c>
      <c r="P112" s="16">
        <v>4</v>
      </c>
      <c r="Q112" s="16">
        <v>4</v>
      </c>
      <c r="R112" s="16">
        <v>4</v>
      </c>
      <c r="S112" s="16">
        <v>4</v>
      </c>
      <c r="T112" s="16">
        <v>4</v>
      </c>
      <c r="U112" s="16">
        <v>3</v>
      </c>
      <c r="V112" s="16">
        <v>5</v>
      </c>
      <c r="W112" s="16">
        <v>3</v>
      </c>
      <c r="X112" s="16">
        <v>5</v>
      </c>
      <c r="Y112" s="16">
        <v>3</v>
      </c>
      <c r="Z112" s="16">
        <v>3</v>
      </c>
      <c r="AA112" s="16">
        <v>5</v>
      </c>
      <c r="AB112" s="16">
        <v>2</v>
      </c>
      <c r="AC112" s="16">
        <v>2</v>
      </c>
      <c r="AD112" s="16">
        <v>3</v>
      </c>
      <c r="AE112" s="16">
        <v>3</v>
      </c>
      <c r="AF112" s="16">
        <v>5</v>
      </c>
      <c r="AG112" s="16">
        <v>3</v>
      </c>
      <c r="AH112" s="16">
        <v>4</v>
      </c>
      <c r="AI112" s="16">
        <v>3</v>
      </c>
      <c r="AJ112" s="16">
        <v>5</v>
      </c>
      <c r="AK112" s="16">
        <v>3</v>
      </c>
      <c r="AL112" s="16">
        <v>3</v>
      </c>
      <c r="AM112" s="16">
        <v>1</v>
      </c>
      <c r="AN112" s="16">
        <v>5</v>
      </c>
      <c r="AO112" s="16">
        <v>5</v>
      </c>
      <c r="AP112" s="16">
        <v>5</v>
      </c>
      <c r="AQ112" s="16">
        <v>4</v>
      </c>
      <c r="AR112" s="16">
        <v>2</v>
      </c>
      <c r="AS112" s="16">
        <v>3</v>
      </c>
      <c r="AT112" s="16">
        <v>3</v>
      </c>
      <c r="AU112" s="16">
        <v>4</v>
      </c>
      <c r="AV112" s="16">
        <v>4</v>
      </c>
      <c r="AW112" s="16">
        <v>4</v>
      </c>
      <c r="AX112" s="16">
        <v>4</v>
      </c>
      <c r="AY112" s="16">
        <v>3</v>
      </c>
      <c r="AZ112" s="16">
        <v>3</v>
      </c>
      <c r="BA112" s="16">
        <v>3</v>
      </c>
      <c r="BB112" s="16">
        <v>4</v>
      </c>
      <c r="BC112" s="16">
        <v>3</v>
      </c>
      <c r="BD112" s="16">
        <v>4</v>
      </c>
      <c r="BE112" s="16">
        <v>3</v>
      </c>
      <c r="BF112" s="16">
        <v>4</v>
      </c>
      <c r="BG112" s="16">
        <v>3</v>
      </c>
      <c r="BH112" s="16">
        <v>4</v>
      </c>
      <c r="BI112" s="16">
        <v>4</v>
      </c>
      <c r="BJ112" s="16">
        <v>4</v>
      </c>
      <c r="BK112" s="16">
        <v>3</v>
      </c>
      <c r="BL112" s="16">
        <v>3</v>
      </c>
      <c r="BM112" s="16">
        <v>3</v>
      </c>
      <c r="BN112" s="16">
        <v>3</v>
      </c>
      <c r="BO112" s="16">
        <v>3</v>
      </c>
      <c r="BQ112" s="16">
        <v>1</v>
      </c>
      <c r="BR112" s="16">
        <v>2</v>
      </c>
      <c r="BS112" s="16">
        <v>3</v>
      </c>
      <c r="BT112" s="16">
        <v>5</v>
      </c>
      <c r="BU112" s="16">
        <v>4</v>
      </c>
      <c r="BV112" s="16">
        <v>3</v>
      </c>
      <c r="BW112" s="16">
        <v>3</v>
      </c>
      <c r="BX112" s="16">
        <v>3</v>
      </c>
      <c r="BY112" s="16">
        <v>3</v>
      </c>
      <c r="BZ112" s="16">
        <v>3</v>
      </c>
      <c r="CA112" s="16">
        <v>2</v>
      </c>
      <c r="CB112" s="16">
        <v>4</v>
      </c>
      <c r="CC112" s="16">
        <v>3</v>
      </c>
      <c r="CD112" s="16">
        <v>4</v>
      </c>
      <c r="CE112" s="16">
        <v>4</v>
      </c>
      <c r="CF112" s="16">
        <v>5</v>
      </c>
      <c r="CG112" s="18">
        <v>1</v>
      </c>
      <c r="CH112" s="18">
        <v>3</v>
      </c>
      <c r="CI112" s="18">
        <v>1</v>
      </c>
      <c r="CJ112" s="18" t="s">
        <v>342</v>
      </c>
    </row>
    <row r="113" spans="1:95" x14ac:dyDescent="0.2">
      <c r="A113" s="18">
        <v>274</v>
      </c>
      <c r="B113" s="17">
        <v>274</v>
      </c>
      <c r="C113" s="61">
        <v>4</v>
      </c>
      <c r="E113" s="18">
        <v>4</v>
      </c>
      <c r="F113" s="16">
        <v>2</v>
      </c>
      <c r="H113" s="16">
        <v>4</v>
      </c>
      <c r="I113" s="16">
        <v>3</v>
      </c>
      <c r="J113" s="16">
        <v>5</v>
      </c>
      <c r="K113" s="16">
        <v>4</v>
      </c>
      <c r="L113" s="16">
        <v>2</v>
      </c>
      <c r="M113" s="16">
        <v>1</v>
      </c>
      <c r="N113" s="16">
        <v>1</v>
      </c>
      <c r="O113" s="16">
        <v>5</v>
      </c>
      <c r="P113" s="16">
        <v>1</v>
      </c>
      <c r="Q113" s="16">
        <v>5</v>
      </c>
      <c r="R113" s="16">
        <v>5</v>
      </c>
      <c r="S113" s="16">
        <v>3</v>
      </c>
      <c r="T113" s="16">
        <v>5</v>
      </c>
      <c r="U113" s="16">
        <v>1</v>
      </c>
      <c r="V113" s="16">
        <v>3</v>
      </c>
      <c r="W113" s="16">
        <v>3</v>
      </c>
      <c r="X113" s="16">
        <v>4</v>
      </c>
      <c r="Y113" s="16">
        <v>3</v>
      </c>
      <c r="Z113" s="16">
        <v>3</v>
      </c>
      <c r="AA113" s="16">
        <v>5</v>
      </c>
      <c r="AB113" s="16">
        <v>3</v>
      </c>
      <c r="AC113" s="16">
        <v>3</v>
      </c>
      <c r="AD113" s="16">
        <v>3</v>
      </c>
      <c r="AE113" s="16">
        <v>5</v>
      </c>
      <c r="AF113" s="16">
        <v>2</v>
      </c>
      <c r="AG113" s="16">
        <v>3</v>
      </c>
      <c r="AH113" s="16">
        <v>5</v>
      </c>
      <c r="AI113" s="16">
        <v>5</v>
      </c>
      <c r="AJ113" s="16">
        <v>4</v>
      </c>
      <c r="AK113" s="16">
        <v>3</v>
      </c>
      <c r="AL113" s="16">
        <v>5</v>
      </c>
      <c r="AM113" s="16">
        <v>5</v>
      </c>
      <c r="AN113" s="16">
        <v>5</v>
      </c>
      <c r="AO113" s="16">
        <v>3</v>
      </c>
      <c r="AP113" s="16">
        <v>3</v>
      </c>
      <c r="AQ113" s="16">
        <v>3</v>
      </c>
      <c r="AR113" s="16">
        <v>3</v>
      </c>
      <c r="AS113" s="16">
        <v>3</v>
      </c>
      <c r="AT113" s="16">
        <v>3</v>
      </c>
      <c r="AU113" s="16">
        <v>3</v>
      </c>
      <c r="AV113" s="16">
        <v>5</v>
      </c>
      <c r="AW113" s="16">
        <v>1</v>
      </c>
      <c r="AX113" s="16">
        <v>4</v>
      </c>
      <c r="AY113" s="16">
        <v>4</v>
      </c>
      <c r="AZ113" s="16">
        <v>4</v>
      </c>
      <c r="BA113" s="16">
        <v>4</v>
      </c>
      <c r="BB113" s="16">
        <v>4</v>
      </c>
      <c r="BC113" s="16">
        <v>4</v>
      </c>
      <c r="BD113" s="16">
        <v>4</v>
      </c>
      <c r="BE113" s="16">
        <v>4</v>
      </c>
      <c r="BF113" s="16">
        <v>4</v>
      </c>
      <c r="BG113" s="16">
        <v>4</v>
      </c>
      <c r="BH113" s="16">
        <v>4</v>
      </c>
      <c r="BI113" s="16">
        <v>4</v>
      </c>
      <c r="BJ113" s="16">
        <v>4</v>
      </c>
      <c r="BK113" s="16">
        <v>5</v>
      </c>
      <c r="BL113" s="16">
        <v>5</v>
      </c>
      <c r="BM113" s="16">
        <v>5</v>
      </c>
      <c r="BN113" s="16">
        <v>5</v>
      </c>
      <c r="BO113" s="16">
        <v>5</v>
      </c>
      <c r="BQ113" s="16">
        <v>1</v>
      </c>
      <c r="BR113" s="16">
        <v>2</v>
      </c>
      <c r="BS113" s="16">
        <v>3</v>
      </c>
      <c r="BT113" s="16">
        <v>4</v>
      </c>
      <c r="BU113" s="16">
        <v>5</v>
      </c>
      <c r="BV113" s="16">
        <v>4</v>
      </c>
      <c r="BW113" s="16">
        <v>4</v>
      </c>
      <c r="BX113" s="16">
        <v>3</v>
      </c>
      <c r="BY113" s="16">
        <v>3</v>
      </c>
      <c r="BZ113" s="16">
        <v>3</v>
      </c>
      <c r="CA113" s="16">
        <v>3</v>
      </c>
      <c r="CB113" s="16">
        <v>3</v>
      </c>
      <c r="CC113" s="16">
        <v>5</v>
      </c>
      <c r="CD113" s="16">
        <v>5</v>
      </c>
      <c r="CE113" s="16">
        <v>4</v>
      </c>
      <c r="CF113" s="16">
        <v>5</v>
      </c>
      <c r="CG113" s="18">
        <v>1</v>
      </c>
      <c r="CH113" s="18">
        <v>1</v>
      </c>
      <c r="CI113" s="18">
        <v>1</v>
      </c>
      <c r="CJ113" s="18" t="s">
        <v>143</v>
      </c>
      <c r="CK113" s="43">
        <v>1</v>
      </c>
      <c r="CL113" s="44" t="s">
        <v>638</v>
      </c>
      <c r="CM113" s="44">
        <v>2</v>
      </c>
      <c r="CN113" s="44">
        <v>2</v>
      </c>
      <c r="CO113" s="44">
        <v>2</v>
      </c>
      <c r="CP113" s="44">
        <v>2</v>
      </c>
      <c r="CQ113" s="44">
        <v>1</v>
      </c>
    </row>
    <row r="114" spans="1:95" x14ac:dyDescent="0.2">
      <c r="A114" s="18">
        <v>275</v>
      </c>
      <c r="B114" s="17">
        <v>275</v>
      </c>
      <c r="C114" s="61">
        <v>4</v>
      </c>
      <c r="E114" s="18">
        <v>4</v>
      </c>
      <c r="F114" s="16">
        <v>2</v>
      </c>
      <c r="H114" s="16">
        <v>4</v>
      </c>
      <c r="I114" s="16">
        <v>3</v>
      </c>
      <c r="J114" s="16">
        <v>5</v>
      </c>
      <c r="K114" s="16">
        <v>3</v>
      </c>
      <c r="L114" s="16">
        <v>3</v>
      </c>
      <c r="M114" s="16">
        <v>2</v>
      </c>
      <c r="N114" s="16">
        <v>5</v>
      </c>
      <c r="O114" s="16">
        <v>2</v>
      </c>
      <c r="P114" s="16">
        <v>2</v>
      </c>
      <c r="Q114" s="16">
        <v>2</v>
      </c>
      <c r="R114" s="16">
        <v>2</v>
      </c>
      <c r="S114" s="16">
        <v>4</v>
      </c>
      <c r="T114" s="16">
        <v>2</v>
      </c>
      <c r="U114" s="16">
        <v>2</v>
      </c>
      <c r="V114" s="16">
        <v>3</v>
      </c>
      <c r="W114" s="16">
        <v>3</v>
      </c>
      <c r="X114" s="16">
        <v>3</v>
      </c>
      <c r="Y114" s="16">
        <v>3</v>
      </c>
      <c r="Z114" s="16">
        <v>2</v>
      </c>
      <c r="AA114" s="16">
        <v>2</v>
      </c>
      <c r="AB114" s="16">
        <v>2</v>
      </c>
      <c r="AC114" s="16">
        <v>3</v>
      </c>
      <c r="AD114" s="16">
        <v>3</v>
      </c>
      <c r="AE114" s="16">
        <v>3</v>
      </c>
      <c r="AF114" s="16">
        <v>3</v>
      </c>
      <c r="AG114" s="16">
        <v>2</v>
      </c>
      <c r="AH114" s="16">
        <v>4</v>
      </c>
      <c r="AI114" s="16">
        <v>3</v>
      </c>
      <c r="AJ114" s="16">
        <v>3</v>
      </c>
      <c r="AK114" s="16">
        <v>3</v>
      </c>
      <c r="AL114" s="16">
        <v>4</v>
      </c>
      <c r="AM114" s="16">
        <v>2</v>
      </c>
      <c r="AN114" s="16">
        <v>3</v>
      </c>
      <c r="AO114" s="16">
        <v>2</v>
      </c>
      <c r="AP114" s="16">
        <v>3</v>
      </c>
      <c r="AQ114" s="16">
        <v>2</v>
      </c>
      <c r="AR114" s="16">
        <v>3</v>
      </c>
      <c r="AS114" s="16">
        <v>2</v>
      </c>
      <c r="AT114" s="16">
        <v>1</v>
      </c>
      <c r="AU114" s="16">
        <v>1</v>
      </c>
      <c r="AV114" s="16">
        <v>3</v>
      </c>
      <c r="AW114" s="16">
        <v>1</v>
      </c>
      <c r="AX114" s="16">
        <v>5</v>
      </c>
      <c r="AY114" s="16">
        <v>1</v>
      </c>
      <c r="AZ114" s="16">
        <v>1</v>
      </c>
      <c r="BA114" s="16">
        <v>1</v>
      </c>
      <c r="BB114" s="16">
        <v>1</v>
      </c>
      <c r="BC114" s="16">
        <v>5</v>
      </c>
      <c r="BD114" s="16">
        <v>5</v>
      </c>
      <c r="BE114" s="16">
        <v>1</v>
      </c>
      <c r="BF114" s="16">
        <v>1</v>
      </c>
      <c r="BG114" s="16">
        <v>1</v>
      </c>
      <c r="BH114" s="16">
        <v>4</v>
      </c>
      <c r="BI114" s="16">
        <v>3</v>
      </c>
      <c r="BJ114" s="16">
        <v>5</v>
      </c>
      <c r="BK114" s="16">
        <v>5</v>
      </c>
      <c r="BL114" s="16">
        <v>5</v>
      </c>
      <c r="BM114" s="16">
        <v>5</v>
      </c>
      <c r="BN114" s="16">
        <v>5</v>
      </c>
      <c r="BO114" s="16">
        <v>5</v>
      </c>
      <c r="BQ114" s="16">
        <v>2</v>
      </c>
      <c r="BR114" s="16">
        <v>3</v>
      </c>
      <c r="BS114" s="16">
        <v>1</v>
      </c>
      <c r="BT114" s="16">
        <v>4</v>
      </c>
      <c r="BU114" s="16">
        <v>5</v>
      </c>
      <c r="BV114" s="16">
        <v>1</v>
      </c>
      <c r="BW114" s="16">
        <v>1</v>
      </c>
      <c r="BX114" s="16">
        <v>3</v>
      </c>
      <c r="BY114" s="16">
        <v>2</v>
      </c>
      <c r="BZ114" s="16">
        <v>3</v>
      </c>
      <c r="CA114" s="16">
        <v>2</v>
      </c>
      <c r="CB114" s="16">
        <v>2</v>
      </c>
      <c r="CC114" s="16">
        <v>3</v>
      </c>
      <c r="CD114" s="16">
        <v>2</v>
      </c>
      <c r="CE114" s="16">
        <v>2</v>
      </c>
      <c r="CF114" s="16">
        <v>2</v>
      </c>
      <c r="CG114" s="18">
        <v>1</v>
      </c>
      <c r="CH114" s="18">
        <v>1</v>
      </c>
      <c r="CI114" s="18">
        <v>1</v>
      </c>
      <c r="CJ114" s="18" t="s">
        <v>342</v>
      </c>
      <c r="CK114" s="43">
        <v>2</v>
      </c>
      <c r="CL114" s="44" t="s">
        <v>615</v>
      </c>
      <c r="CM114" s="44">
        <v>2</v>
      </c>
      <c r="CN114" s="44">
        <v>2</v>
      </c>
      <c r="CO114" s="44">
        <v>2</v>
      </c>
      <c r="CP114" s="44">
        <v>2</v>
      </c>
      <c r="CQ114" s="44">
        <v>1</v>
      </c>
    </row>
    <row r="115" spans="1:95" x14ac:dyDescent="0.2">
      <c r="A115" s="18">
        <v>276</v>
      </c>
      <c r="B115" s="17">
        <v>276</v>
      </c>
      <c r="C115" s="61">
        <v>4</v>
      </c>
      <c r="E115" s="18">
        <v>4</v>
      </c>
      <c r="F115" s="16">
        <v>2</v>
      </c>
      <c r="H115" s="16">
        <v>4</v>
      </c>
      <c r="I115" s="16">
        <v>4</v>
      </c>
      <c r="J115" s="16">
        <v>5</v>
      </c>
      <c r="K115" s="16">
        <v>5</v>
      </c>
      <c r="L115" s="16">
        <v>4</v>
      </c>
      <c r="M115" s="16">
        <v>4</v>
      </c>
      <c r="N115" s="16">
        <v>2</v>
      </c>
      <c r="O115" s="16">
        <v>2</v>
      </c>
      <c r="P115" s="16">
        <v>2</v>
      </c>
      <c r="Q115" s="16">
        <v>4</v>
      </c>
      <c r="R115" s="16">
        <v>5</v>
      </c>
      <c r="S115" s="16">
        <v>5</v>
      </c>
      <c r="T115" s="16">
        <v>5</v>
      </c>
      <c r="U115" s="16">
        <v>3</v>
      </c>
      <c r="V115" s="16">
        <v>4</v>
      </c>
      <c r="W115" s="16">
        <v>3</v>
      </c>
      <c r="X115" s="16">
        <v>4</v>
      </c>
      <c r="Y115" s="16">
        <v>4</v>
      </c>
      <c r="Z115" s="16">
        <v>3</v>
      </c>
      <c r="AA115" s="16">
        <v>5</v>
      </c>
      <c r="AB115" s="16">
        <v>3</v>
      </c>
      <c r="AC115" s="16">
        <v>2</v>
      </c>
      <c r="AD115" s="16">
        <v>3</v>
      </c>
      <c r="AE115" s="16">
        <v>5</v>
      </c>
      <c r="AF115" s="16">
        <v>5</v>
      </c>
      <c r="AG115" s="16">
        <v>3</v>
      </c>
      <c r="AH115" s="16">
        <v>4</v>
      </c>
      <c r="AI115" s="16">
        <v>5</v>
      </c>
      <c r="AJ115" s="16">
        <v>5</v>
      </c>
      <c r="AK115" s="16">
        <v>5</v>
      </c>
      <c r="AL115" s="16">
        <v>5</v>
      </c>
      <c r="AM115" s="16">
        <v>5</v>
      </c>
      <c r="AN115" s="16">
        <v>4</v>
      </c>
      <c r="AO115" s="16">
        <v>3</v>
      </c>
      <c r="AP115" s="16">
        <v>4</v>
      </c>
      <c r="AQ115" s="16">
        <v>5</v>
      </c>
      <c r="AR115" s="16">
        <v>2</v>
      </c>
      <c r="AS115" s="16">
        <v>4</v>
      </c>
      <c r="AT115" s="16">
        <v>3</v>
      </c>
      <c r="AU115" s="16">
        <v>3</v>
      </c>
      <c r="AV115" s="16">
        <v>5</v>
      </c>
      <c r="AW115" s="16">
        <v>4</v>
      </c>
      <c r="AX115" s="16">
        <v>4</v>
      </c>
      <c r="AY115" s="16">
        <v>4</v>
      </c>
      <c r="AZ115" s="16">
        <v>4</v>
      </c>
      <c r="BA115" s="16">
        <v>4</v>
      </c>
      <c r="BB115" s="16">
        <v>4</v>
      </c>
      <c r="BC115" s="16">
        <v>4</v>
      </c>
      <c r="BD115" s="16">
        <v>4</v>
      </c>
      <c r="BE115" s="16">
        <v>3</v>
      </c>
      <c r="BF115" s="16">
        <v>5</v>
      </c>
      <c r="BG115" s="16">
        <v>3</v>
      </c>
      <c r="BH115" s="16">
        <v>4</v>
      </c>
      <c r="BI115" s="16">
        <v>5</v>
      </c>
      <c r="BJ115" s="16">
        <v>5</v>
      </c>
      <c r="BK115" s="16">
        <v>4</v>
      </c>
      <c r="BL115" s="16">
        <v>4</v>
      </c>
      <c r="BM115" s="16">
        <v>4</v>
      </c>
      <c r="BN115" s="16">
        <v>4</v>
      </c>
      <c r="BO115" s="16">
        <v>4</v>
      </c>
      <c r="BQ115" s="16">
        <v>3</v>
      </c>
      <c r="BR115" s="16">
        <v>5</v>
      </c>
      <c r="BS115" s="16">
        <v>2</v>
      </c>
      <c r="BT115" s="16">
        <v>4</v>
      </c>
      <c r="BU115" s="16">
        <v>1</v>
      </c>
      <c r="BV115" s="16">
        <v>1</v>
      </c>
      <c r="BW115" s="16">
        <v>2</v>
      </c>
      <c r="BX115" s="16">
        <v>4</v>
      </c>
      <c r="BY115" s="16">
        <v>4</v>
      </c>
      <c r="BZ115" s="16">
        <v>4</v>
      </c>
      <c r="CA115" s="16">
        <v>4</v>
      </c>
      <c r="CB115" s="16">
        <v>4</v>
      </c>
      <c r="CC115" s="16">
        <v>4</v>
      </c>
      <c r="CD115" s="16">
        <v>3</v>
      </c>
      <c r="CE115" s="16">
        <v>4</v>
      </c>
      <c r="CF115" s="16">
        <v>4</v>
      </c>
      <c r="CG115" s="18">
        <v>1</v>
      </c>
      <c r="CH115" s="18">
        <v>1</v>
      </c>
      <c r="CI115" s="18">
        <v>1</v>
      </c>
      <c r="CJ115" s="18" t="s">
        <v>342</v>
      </c>
      <c r="CK115" s="43">
        <v>2</v>
      </c>
      <c r="CL115" s="44" t="s">
        <v>543</v>
      </c>
      <c r="CM115" s="44">
        <v>2</v>
      </c>
      <c r="CN115" s="44">
        <v>2</v>
      </c>
      <c r="CO115" s="44">
        <v>1</v>
      </c>
      <c r="CP115" s="44">
        <v>2</v>
      </c>
      <c r="CQ115" s="44">
        <v>2</v>
      </c>
    </row>
    <row r="116" spans="1:95" x14ac:dyDescent="0.2">
      <c r="A116" s="18">
        <v>277</v>
      </c>
      <c r="B116" s="17">
        <v>277</v>
      </c>
      <c r="C116" s="61">
        <v>1</v>
      </c>
      <c r="E116" s="18">
        <v>3</v>
      </c>
      <c r="F116" s="16">
        <v>1</v>
      </c>
      <c r="H116" s="16">
        <v>4</v>
      </c>
      <c r="I116" s="16">
        <v>3</v>
      </c>
      <c r="J116" s="16">
        <v>5</v>
      </c>
      <c r="K116" s="16">
        <v>5</v>
      </c>
      <c r="L116" s="16">
        <v>3</v>
      </c>
      <c r="M116" s="16">
        <v>3</v>
      </c>
      <c r="N116" s="16">
        <v>5</v>
      </c>
      <c r="O116" s="16">
        <v>3</v>
      </c>
      <c r="P116" s="16">
        <v>1</v>
      </c>
      <c r="Q116" s="16">
        <v>4</v>
      </c>
      <c r="R116" s="16">
        <v>5</v>
      </c>
      <c r="S116" s="16">
        <v>5</v>
      </c>
      <c r="T116" s="16">
        <v>5</v>
      </c>
      <c r="U116" s="16">
        <v>2</v>
      </c>
      <c r="V116" s="16">
        <v>4</v>
      </c>
      <c r="W116" s="16">
        <v>3</v>
      </c>
      <c r="X116" s="16">
        <v>4</v>
      </c>
      <c r="Y116" s="16">
        <v>4</v>
      </c>
      <c r="Z116" s="16">
        <v>3</v>
      </c>
      <c r="AA116" s="16">
        <v>4</v>
      </c>
      <c r="AB116" s="16">
        <v>2</v>
      </c>
      <c r="AC116" s="16">
        <v>4</v>
      </c>
      <c r="AD116" s="16">
        <v>4</v>
      </c>
      <c r="AE116" s="16">
        <v>4</v>
      </c>
      <c r="AF116" s="16">
        <v>2</v>
      </c>
      <c r="AG116" s="16">
        <v>4</v>
      </c>
      <c r="AH116" s="16">
        <v>4</v>
      </c>
      <c r="AI116" s="16">
        <v>4</v>
      </c>
      <c r="AJ116" s="16">
        <v>4</v>
      </c>
      <c r="AK116" s="16">
        <v>3</v>
      </c>
      <c r="AL116" s="16">
        <v>4</v>
      </c>
      <c r="AM116" s="16">
        <v>4</v>
      </c>
      <c r="AN116" s="16">
        <v>4</v>
      </c>
      <c r="AO116" s="16">
        <v>4</v>
      </c>
      <c r="AP116" s="16">
        <v>4</v>
      </c>
      <c r="AQ116" s="16">
        <v>4</v>
      </c>
      <c r="AR116" s="16">
        <v>3</v>
      </c>
      <c r="AS116" s="16">
        <v>4</v>
      </c>
      <c r="AT116" s="16">
        <v>3</v>
      </c>
      <c r="AU116" s="16">
        <v>3</v>
      </c>
      <c r="AV116" s="16">
        <v>4</v>
      </c>
      <c r="AW116" s="16">
        <v>4</v>
      </c>
      <c r="AX116" s="16">
        <v>3</v>
      </c>
      <c r="AY116" s="16">
        <v>3</v>
      </c>
      <c r="AZ116" s="16">
        <v>4</v>
      </c>
      <c r="BA116" s="16">
        <v>2</v>
      </c>
      <c r="BB116" s="16">
        <v>3</v>
      </c>
      <c r="BC116" s="16">
        <v>3</v>
      </c>
      <c r="BD116" s="16">
        <v>4</v>
      </c>
      <c r="BE116" s="16">
        <v>3</v>
      </c>
      <c r="BF116" s="16">
        <v>3</v>
      </c>
      <c r="BG116" s="16">
        <v>4</v>
      </c>
      <c r="BH116" s="16">
        <v>3</v>
      </c>
      <c r="BI116" s="16">
        <v>4</v>
      </c>
      <c r="BJ116" s="16">
        <v>4</v>
      </c>
      <c r="BK116" s="16">
        <v>4</v>
      </c>
      <c r="BL116" s="16">
        <v>4</v>
      </c>
      <c r="BM116" s="16">
        <v>4</v>
      </c>
      <c r="BN116" s="16">
        <v>4</v>
      </c>
      <c r="BO116" s="16">
        <v>4</v>
      </c>
      <c r="BQ116" s="16">
        <v>5</v>
      </c>
      <c r="BR116" s="16">
        <v>2</v>
      </c>
      <c r="BS116" s="16">
        <v>4</v>
      </c>
      <c r="BT116" s="16">
        <v>3</v>
      </c>
      <c r="BU116" s="16">
        <v>1</v>
      </c>
      <c r="BV116" s="16">
        <v>3</v>
      </c>
      <c r="BW116" s="16">
        <v>3</v>
      </c>
      <c r="BX116" s="16">
        <v>4</v>
      </c>
      <c r="BY116" s="16">
        <v>4</v>
      </c>
      <c r="BZ116" s="16">
        <v>3</v>
      </c>
      <c r="CA116" s="16">
        <v>3</v>
      </c>
      <c r="CB116" s="16">
        <v>3</v>
      </c>
      <c r="CC116" s="16">
        <v>4</v>
      </c>
      <c r="CD116" s="16">
        <v>3</v>
      </c>
      <c r="CE116" s="16">
        <v>5</v>
      </c>
      <c r="CF116" s="16">
        <v>3</v>
      </c>
      <c r="CG116" s="18">
        <v>5</v>
      </c>
      <c r="CH116" s="18">
        <v>3</v>
      </c>
      <c r="CI116" s="18">
        <v>1</v>
      </c>
      <c r="CJ116" s="18" t="s">
        <v>65</v>
      </c>
      <c r="CK116" s="43">
        <v>2</v>
      </c>
      <c r="CL116" s="44" t="s">
        <v>556</v>
      </c>
      <c r="CM116" s="44">
        <v>2</v>
      </c>
      <c r="CN116" s="44">
        <v>2</v>
      </c>
      <c r="CO116" s="44">
        <v>2</v>
      </c>
      <c r="CP116" s="44">
        <v>2</v>
      </c>
      <c r="CQ116" s="44">
        <v>1</v>
      </c>
    </row>
    <row r="117" spans="1:95" x14ac:dyDescent="0.2">
      <c r="A117" s="18">
        <v>278</v>
      </c>
      <c r="B117" s="17">
        <v>278</v>
      </c>
      <c r="C117" s="61">
        <v>5</v>
      </c>
      <c r="E117" s="18">
        <v>4</v>
      </c>
      <c r="F117" s="16">
        <v>2</v>
      </c>
      <c r="H117" s="16">
        <v>5</v>
      </c>
      <c r="I117" s="16">
        <v>4</v>
      </c>
      <c r="J117" s="16">
        <v>4</v>
      </c>
      <c r="K117" s="16">
        <v>5</v>
      </c>
      <c r="L117" s="16">
        <v>4</v>
      </c>
      <c r="M117" s="16">
        <v>3</v>
      </c>
      <c r="N117" s="16">
        <v>2</v>
      </c>
      <c r="O117" s="16">
        <v>4</v>
      </c>
      <c r="P117" s="16">
        <v>3</v>
      </c>
      <c r="Q117" s="16">
        <v>5</v>
      </c>
      <c r="R117" s="16">
        <v>5</v>
      </c>
      <c r="S117" s="16">
        <v>4</v>
      </c>
      <c r="T117" s="16">
        <v>5</v>
      </c>
      <c r="U117" s="16">
        <v>3</v>
      </c>
      <c r="V117" s="16">
        <v>4</v>
      </c>
      <c r="W117" s="16">
        <v>3</v>
      </c>
      <c r="X117" s="16">
        <v>3</v>
      </c>
      <c r="Y117" s="16">
        <v>5</v>
      </c>
      <c r="Z117" s="16">
        <v>3</v>
      </c>
      <c r="AA117" s="16">
        <v>4</v>
      </c>
      <c r="AB117" s="16">
        <v>3</v>
      </c>
      <c r="AC117" s="16">
        <v>2</v>
      </c>
      <c r="AD117" s="16">
        <v>4</v>
      </c>
      <c r="AE117" s="16">
        <v>4</v>
      </c>
      <c r="AF117" s="16">
        <v>2</v>
      </c>
      <c r="AG117" s="16">
        <v>4</v>
      </c>
      <c r="AH117" s="16">
        <v>5</v>
      </c>
      <c r="AI117" s="16">
        <v>4</v>
      </c>
      <c r="AJ117" s="16">
        <v>3</v>
      </c>
      <c r="AK117" s="16">
        <v>2</v>
      </c>
      <c r="AL117" s="16">
        <v>5</v>
      </c>
      <c r="AM117" s="16">
        <v>4</v>
      </c>
      <c r="AN117" s="16">
        <v>4</v>
      </c>
      <c r="AO117" s="16">
        <v>4</v>
      </c>
      <c r="AP117" s="16">
        <v>4</v>
      </c>
      <c r="AQ117" s="16">
        <v>4</v>
      </c>
      <c r="AR117" s="16">
        <v>3</v>
      </c>
      <c r="AS117" s="16">
        <v>4</v>
      </c>
      <c r="AT117" s="16">
        <v>3</v>
      </c>
      <c r="AU117" s="16">
        <v>3</v>
      </c>
      <c r="AV117" s="16">
        <v>5</v>
      </c>
      <c r="AW117" s="16">
        <v>4</v>
      </c>
      <c r="AX117" s="16">
        <v>3</v>
      </c>
      <c r="AY117" s="16">
        <v>3</v>
      </c>
      <c r="AZ117" s="16">
        <v>5</v>
      </c>
      <c r="BA117" s="16">
        <v>3</v>
      </c>
      <c r="BB117" s="16">
        <v>5</v>
      </c>
      <c r="BC117" s="16">
        <v>4</v>
      </c>
      <c r="BD117" s="16">
        <v>5</v>
      </c>
      <c r="BE117" s="16">
        <v>3</v>
      </c>
      <c r="BF117" s="16">
        <v>4</v>
      </c>
      <c r="BG117" s="16">
        <v>4</v>
      </c>
      <c r="BH117" s="16">
        <v>3</v>
      </c>
      <c r="BI117" s="16">
        <v>3</v>
      </c>
      <c r="BJ117" s="16">
        <v>5</v>
      </c>
      <c r="BK117" s="16">
        <v>3</v>
      </c>
      <c r="BL117" s="16">
        <v>3</v>
      </c>
      <c r="BM117" s="16">
        <v>3</v>
      </c>
      <c r="BN117" s="16">
        <v>3</v>
      </c>
      <c r="BO117" s="16">
        <v>3</v>
      </c>
      <c r="BQ117" s="16">
        <v>3</v>
      </c>
      <c r="BR117" s="16">
        <v>1</v>
      </c>
      <c r="BS117" s="16">
        <v>2</v>
      </c>
      <c r="BT117" s="16">
        <v>4</v>
      </c>
      <c r="BU117" s="16">
        <v>5</v>
      </c>
      <c r="BV117" s="16">
        <v>3</v>
      </c>
      <c r="BW117" s="16">
        <v>2</v>
      </c>
      <c r="BX117" s="16">
        <v>3</v>
      </c>
      <c r="BY117" s="16">
        <v>4</v>
      </c>
      <c r="BZ117" s="16">
        <v>5</v>
      </c>
      <c r="CA117" s="16">
        <v>5</v>
      </c>
      <c r="CB117" s="16">
        <v>4</v>
      </c>
      <c r="CC117" s="16">
        <v>4</v>
      </c>
      <c r="CD117" s="16">
        <v>4</v>
      </c>
      <c r="CE117" s="16">
        <v>3</v>
      </c>
      <c r="CF117" s="16">
        <v>3</v>
      </c>
      <c r="CG117" s="18">
        <v>4</v>
      </c>
      <c r="CH117" s="18">
        <v>3</v>
      </c>
      <c r="CI117" s="18">
        <v>1</v>
      </c>
      <c r="CJ117" s="18" t="s">
        <v>72</v>
      </c>
      <c r="CK117" s="43">
        <v>2</v>
      </c>
      <c r="CL117" s="44" t="s">
        <v>584</v>
      </c>
      <c r="CM117" s="44">
        <v>2</v>
      </c>
      <c r="CN117" s="44">
        <v>2</v>
      </c>
      <c r="CO117" s="44">
        <v>2</v>
      </c>
      <c r="CP117" s="44">
        <v>2</v>
      </c>
      <c r="CQ117" s="44">
        <v>1</v>
      </c>
    </row>
    <row r="118" spans="1:95" x14ac:dyDescent="0.2">
      <c r="A118" s="18">
        <v>279</v>
      </c>
      <c r="B118" s="17">
        <v>279</v>
      </c>
      <c r="C118" s="61">
        <v>2</v>
      </c>
      <c r="E118" s="18">
        <v>1</v>
      </c>
      <c r="F118" s="16">
        <v>2</v>
      </c>
      <c r="H118" s="16">
        <v>4</v>
      </c>
      <c r="I118" s="16">
        <v>3</v>
      </c>
      <c r="J118" s="16">
        <v>3</v>
      </c>
      <c r="K118" s="16">
        <v>5</v>
      </c>
      <c r="L118" s="16">
        <v>2</v>
      </c>
      <c r="M118" s="16">
        <v>3</v>
      </c>
      <c r="N118" s="16">
        <v>3</v>
      </c>
      <c r="O118" s="16">
        <v>4</v>
      </c>
      <c r="P118" s="16">
        <v>2</v>
      </c>
      <c r="Q118" s="16">
        <v>4</v>
      </c>
      <c r="R118" s="16">
        <v>4</v>
      </c>
      <c r="S118" s="16">
        <v>4</v>
      </c>
      <c r="T118" s="16">
        <v>4</v>
      </c>
      <c r="U118" s="16">
        <v>3</v>
      </c>
      <c r="V118" s="16">
        <v>4</v>
      </c>
      <c r="W118" s="16">
        <v>3</v>
      </c>
      <c r="X118" s="16">
        <v>4</v>
      </c>
      <c r="Y118" s="16">
        <v>5</v>
      </c>
      <c r="Z118" s="16">
        <v>4</v>
      </c>
      <c r="AA118" s="16">
        <v>4</v>
      </c>
      <c r="AB118" s="16">
        <v>4</v>
      </c>
      <c r="AC118" s="16">
        <v>3</v>
      </c>
      <c r="AD118" s="16">
        <v>3</v>
      </c>
      <c r="AE118" s="16">
        <v>4</v>
      </c>
      <c r="AF118" s="16">
        <v>2</v>
      </c>
      <c r="AG118" s="16">
        <v>4</v>
      </c>
      <c r="AH118" s="16">
        <v>5</v>
      </c>
      <c r="AI118" s="16">
        <v>5</v>
      </c>
      <c r="AJ118" s="16">
        <v>4</v>
      </c>
      <c r="AK118" s="16">
        <v>4</v>
      </c>
      <c r="AL118" s="16">
        <v>5</v>
      </c>
      <c r="AM118" s="16">
        <v>4</v>
      </c>
      <c r="AN118" s="16">
        <v>3</v>
      </c>
      <c r="AO118" s="16">
        <v>4</v>
      </c>
      <c r="AP118" s="16">
        <v>3</v>
      </c>
      <c r="AQ118" s="16">
        <v>4</v>
      </c>
      <c r="AR118" s="16">
        <v>4</v>
      </c>
      <c r="AS118" s="16">
        <v>4</v>
      </c>
      <c r="AT118" s="16">
        <v>4</v>
      </c>
      <c r="AU118" s="16">
        <v>4</v>
      </c>
      <c r="AV118" s="16">
        <v>5</v>
      </c>
      <c r="AW118" s="16">
        <v>3</v>
      </c>
      <c r="AX118" s="16">
        <v>4</v>
      </c>
      <c r="AY118" s="16">
        <v>4</v>
      </c>
      <c r="AZ118" s="16">
        <v>4</v>
      </c>
      <c r="BA118" s="16">
        <v>4</v>
      </c>
      <c r="BB118" s="16">
        <v>4</v>
      </c>
      <c r="BC118" s="16">
        <v>4</v>
      </c>
      <c r="BD118" s="16">
        <v>4</v>
      </c>
      <c r="BE118" s="16">
        <v>2</v>
      </c>
      <c r="BF118" s="16">
        <v>5</v>
      </c>
      <c r="BG118" s="16">
        <v>5</v>
      </c>
      <c r="BH118" s="16">
        <v>3</v>
      </c>
      <c r="BI118" s="16">
        <v>5</v>
      </c>
      <c r="BJ118" s="16">
        <v>5</v>
      </c>
      <c r="BK118" s="16">
        <v>4</v>
      </c>
      <c r="BL118" s="16">
        <v>2</v>
      </c>
      <c r="BM118" s="16">
        <v>3</v>
      </c>
      <c r="BN118" s="16">
        <v>4</v>
      </c>
      <c r="BO118" s="16">
        <v>4</v>
      </c>
      <c r="BQ118" s="16">
        <v>3</v>
      </c>
      <c r="BR118" s="16">
        <v>1</v>
      </c>
      <c r="BS118" s="16">
        <v>4</v>
      </c>
      <c r="BT118" s="16">
        <v>2</v>
      </c>
      <c r="BU118" s="16">
        <v>5</v>
      </c>
      <c r="BV118" s="16">
        <v>5</v>
      </c>
      <c r="BW118" s="16">
        <v>1</v>
      </c>
      <c r="BX118" s="16">
        <v>4</v>
      </c>
      <c r="BY118" s="16">
        <v>5</v>
      </c>
      <c r="BZ118" s="16">
        <v>4</v>
      </c>
      <c r="CA118" s="16">
        <v>4</v>
      </c>
      <c r="CB118" s="16">
        <v>4</v>
      </c>
      <c r="CC118" s="16">
        <v>4</v>
      </c>
      <c r="CD118" s="16">
        <v>4</v>
      </c>
      <c r="CE118" s="16">
        <v>3</v>
      </c>
      <c r="CF118" s="16">
        <v>4</v>
      </c>
      <c r="CG118" s="18">
        <v>4</v>
      </c>
      <c r="CH118" s="18">
        <v>3</v>
      </c>
      <c r="CI118" s="18">
        <v>1</v>
      </c>
      <c r="CJ118" s="18" t="s">
        <v>72</v>
      </c>
      <c r="CK118" s="43">
        <v>1</v>
      </c>
      <c r="CL118" s="44" t="s">
        <v>948</v>
      </c>
      <c r="CM118" s="44">
        <v>2</v>
      </c>
      <c r="CN118" s="44">
        <v>2</v>
      </c>
      <c r="CO118" s="44">
        <v>2</v>
      </c>
      <c r="CP118" s="44">
        <v>2</v>
      </c>
      <c r="CQ118" s="44">
        <v>1</v>
      </c>
    </row>
    <row r="119" spans="1:95" x14ac:dyDescent="0.2">
      <c r="A119" s="18">
        <v>280</v>
      </c>
      <c r="B119" s="17">
        <v>280</v>
      </c>
      <c r="C119" s="61">
        <v>5</v>
      </c>
      <c r="E119" s="18">
        <v>2</v>
      </c>
      <c r="F119" s="16">
        <v>1</v>
      </c>
      <c r="H119" s="16">
        <v>4</v>
      </c>
      <c r="I119" s="16">
        <v>3</v>
      </c>
      <c r="J119" s="16">
        <v>2</v>
      </c>
      <c r="K119" s="16">
        <v>4</v>
      </c>
      <c r="L119" s="16">
        <v>4</v>
      </c>
      <c r="M119" s="16">
        <v>3</v>
      </c>
      <c r="N119" s="16">
        <v>3</v>
      </c>
      <c r="O119" s="16">
        <v>2</v>
      </c>
      <c r="P119" s="16">
        <v>3</v>
      </c>
      <c r="Q119" s="16">
        <v>4</v>
      </c>
      <c r="R119" s="16">
        <v>5</v>
      </c>
      <c r="S119" s="16">
        <v>4</v>
      </c>
      <c r="T119" s="16">
        <v>5</v>
      </c>
      <c r="U119" s="16">
        <v>4</v>
      </c>
      <c r="V119" s="16">
        <v>4</v>
      </c>
      <c r="W119" s="16">
        <v>4</v>
      </c>
      <c r="X119" s="16">
        <v>5</v>
      </c>
      <c r="Y119" s="16">
        <v>4</v>
      </c>
      <c r="Z119" s="16">
        <v>3</v>
      </c>
      <c r="AA119" s="16">
        <v>4</v>
      </c>
      <c r="AB119" s="16">
        <v>2</v>
      </c>
      <c r="AC119" s="16">
        <v>3</v>
      </c>
      <c r="AD119" s="16">
        <v>3</v>
      </c>
      <c r="AE119" s="16">
        <v>3</v>
      </c>
      <c r="AF119" s="16">
        <v>2</v>
      </c>
      <c r="AG119" s="16">
        <v>2</v>
      </c>
      <c r="AH119" s="16">
        <v>5</v>
      </c>
      <c r="AI119" s="16">
        <v>4</v>
      </c>
      <c r="AJ119" s="16">
        <v>3</v>
      </c>
      <c r="AK119" s="16">
        <v>4</v>
      </c>
      <c r="AL119" s="16">
        <v>5</v>
      </c>
      <c r="AM119" s="16">
        <v>2</v>
      </c>
      <c r="AN119" s="16">
        <v>2</v>
      </c>
      <c r="AO119" s="16">
        <v>3</v>
      </c>
      <c r="AP119" s="16">
        <v>2</v>
      </c>
      <c r="AQ119" s="16">
        <v>5</v>
      </c>
      <c r="AR119" s="16">
        <v>4</v>
      </c>
      <c r="AS119" s="16">
        <v>4</v>
      </c>
      <c r="AT119" s="16">
        <v>2</v>
      </c>
      <c r="AU119" s="16">
        <v>3</v>
      </c>
      <c r="AV119" s="16">
        <v>3</v>
      </c>
      <c r="AW119" s="16">
        <v>4</v>
      </c>
      <c r="AX119" s="16">
        <v>4</v>
      </c>
      <c r="AY119" s="16">
        <v>2</v>
      </c>
      <c r="AZ119" s="16">
        <v>4</v>
      </c>
      <c r="BA119" s="16">
        <v>2</v>
      </c>
      <c r="BB119" s="16">
        <v>3</v>
      </c>
      <c r="BC119" s="16">
        <v>3</v>
      </c>
      <c r="BD119" s="16">
        <v>4</v>
      </c>
      <c r="BE119" s="16">
        <v>1</v>
      </c>
      <c r="BF119" s="16">
        <v>5</v>
      </c>
      <c r="BG119" s="16">
        <v>4</v>
      </c>
      <c r="BH119" s="16">
        <v>3</v>
      </c>
      <c r="BI119" s="16">
        <v>5</v>
      </c>
      <c r="BJ119" s="16">
        <v>5</v>
      </c>
      <c r="BK119" s="16">
        <v>3</v>
      </c>
      <c r="BL119" s="16">
        <v>3</v>
      </c>
      <c r="BM119" s="16">
        <v>3</v>
      </c>
      <c r="BN119" s="16">
        <v>3</v>
      </c>
      <c r="BO119" s="16">
        <v>3</v>
      </c>
      <c r="BQ119" s="16">
        <v>3</v>
      </c>
      <c r="BR119" s="16">
        <v>1</v>
      </c>
      <c r="BS119" s="16">
        <v>5</v>
      </c>
      <c r="BT119" s="16">
        <v>2</v>
      </c>
      <c r="BU119" s="16">
        <v>4</v>
      </c>
      <c r="BV119" s="16">
        <v>3</v>
      </c>
      <c r="BW119" s="16">
        <v>1</v>
      </c>
      <c r="BX119" s="16">
        <v>4</v>
      </c>
      <c r="BY119" s="16">
        <v>4</v>
      </c>
      <c r="BZ119" s="16">
        <v>5</v>
      </c>
      <c r="CA119" s="16">
        <v>4</v>
      </c>
      <c r="CB119" s="16">
        <v>4</v>
      </c>
      <c r="CC119" s="16">
        <v>5</v>
      </c>
      <c r="CD119" s="16">
        <v>4</v>
      </c>
      <c r="CE119" s="16">
        <v>5</v>
      </c>
      <c r="CF119" s="16">
        <v>3</v>
      </c>
      <c r="CG119" s="18" t="s">
        <v>346</v>
      </c>
      <c r="CH119" s="18">
        <v>2</v>
      </c>
      <c r="CI119" s="18">
        <v>1</v>
      </c>
      <c r="CJ119" s="18" t="s">
        <v>72</v>
      </c>
    </row>
    <row r="120" spans="1:95" x14ac:dyDescent="0.2">
      <c r="A120" s="18">
        <v>281</v>
      </c>
      <c r="B120" s="17">
        <v>281</v>
      </c>
      <c r="C120" s="61">
        <v>5</v>
      </c>
      <c r="E120" s="18">
        <v>1</v>
      </c>
      <c r="F120" s="16">
        <v>2</v>
      </c>
      <c r="H120" s="16">
        <v>5</v>
      </c>
      <c r="I120" s="16">
        <v>5</v>
      </c>
      <c r="J120" s="16">
        <v>3</v>
      </c>
      <c r="K120" s="16">
        <v>3</v>
      </c>
      <c r="L120" s="16">
        <v>4</v>
      </c>
      <c r="M120" s="16">
        <v>4</v>
      </c>
      <c r="N120" s="16">
        <v>2</v>
      </c>
      <c r="O120" s="16">
        <v>4</v>
      </c>
      <c r="P120" s="16">
        <v>1</v>
      </c>
      <c r="Q120" s="16">
        <v>4</v>
      </c>
      <c r="R120" s="16">
        <v>5</v>
      </c>
      <c r="S120" s="16">
        <v>4</v>
      </c>
      <c r="T120" s="16">
        <v>5</v>
      </c>
      <c r="U120" s="16">
        <v>4</v>
      </c>
      <c r="V120" s="16">
        <v>5</v>
      </c>
      <c r="W120" s="16">
        <v>4</v>
      </c>
      <c r="X120" s="16">
        <v>5</v>
      </c>
      <c r="Y120" s="16">
        <v>5</v>
      </c>
      <c r="Z120" s="16">
        <v>5</v>
      </c>
      <c r="AA120" s="16">
        <v>5</v>
      </c>
      <c r="AB120" s="16">
        <v>2</v>
      </c>
      <c r="AC120" s="16">
        <v>1</v>
      </c>
      <c r="AD120" s="16">
        <v>3</v>
      </c>
      <c r="AE120" s="16">
        <v>3</v>
      </c>
      <c r="AF120" s="16">
        <v>1</v>
      </c>
      <c r="AG120" s="16">
        <v>3</v>
      </c>
      <c r="AH120" s="16">
        <v>5</v>
      </c>
      <c r="AI120" s="16">
        <v>5</v>
      </c>
      <c r="AJ120" s="16">
        <v>4</v>
      </c>
      <c r="AK120" s="16">
        <v>4</v>
      </c>
      <c r="AL120" s="16">
        <v>4</v>
      </c>
      <c r="AM120" s="16">
        <v>4</v>
      </c>
      <c r="AN120" s="16">
        <v>4</v>
      </c>
      <c r="AO120" s="16">
        <v>3</v>
      </c>
      <c r="AP120" s="16">
        <v>3</v>
      </c>
      <c r="AQ120" s="16">
        <v>3</v>
      </c>
      <c r="AR120" s="16">
        <v>2</v>
      </c>
      <c r="AS120" s="16">
        <v>4</v>
      </c>
      <c r="AT120" s="16">
        <v>4</v>
      </c>
      <c r="AU120" s="16">
        <v>3</v>
      </c>
      <c r="AV120" s="16">
        <v>4</v>
      </c>
      <c r="AW120" s="16">
        <v>3</v>
      </c>
      <c r="AX120" s="16">
        <v>4</v>
      </c>
      <c r="AY120" s="16">
        <v>4</v>
      </c>
      <c r="AZ120" s="16">
        <v>4</v>
      </c>
      <c r="BA120" s="16">
        <v>4</v>
      </c>
      <c r="BB120" s="16">
        <v>4</v>
      </c>
      <c r="BC120" s="16">
        <v>4</v>
      </c>
      <c r="BD120" s="16">
        <v>4</v>
      </c>
      <c r="BE120" s="16">
        <v>2</v>
      </c>
      <c r="BF120" s="16">
        <v>4</v>
      </c>
      <c r="BG120" s="16">
        <v>4</v>
      </c>
      <c r="BH120" s="16">
        <v>4</v>
      </c>
      <c r="BI120" s="16">
        <v>3</v>
      </c>
      <c r="BJ120" s="16">
        <v>1</v>
      </c>
      <c r="BK120" s="16">
        <v>4</v>
      </c>
      <c r="BL120" s="16">
        <v>4</v>
      </c>
      <c r="BM120" s="16">
        <v>3</v>
      </c>
      <c r="BN120" s="16">
        <v>4</v>
      </c>
      <c r="BO120" s="16">
        <v>4</v>
      </c>
      <c r="BQ120" s="16">
        <v>5</v>
      </c>
      <c r="BR120" s="16">
        <v>2</v>
      </c>
      <c r="BS120" s="16">
        <v>4</v>
      </c>
      <c r="BT120" s="16">
        <v>3</v>
      </c>
      <c r="BU120" s="16">
        <v>1</v>
      </c>
      <c r="BV120" s="16">
        <v>2</v>
      </c>
      <c r="BW120" s="16">
        <v>3</v>
      </c>
      <c r="BX120" s="16">
        <v>4</v>
      </c>
      <c r="BY120" s="16">
        <v>4</v>
      </c>
      <c r="BZ120" s="16">
        <v>3</v>
      </c>
      <c r="CA120" s="16">
        <v>2</v>
      </c>
      <c r="CB120" s="16">
        <v>3</v>
      </c>
      <c r="CC120" s="16">
        <v>2</v>
      </c>
      <c r="CD120" s="16">
        <v>4</v>
      </c>
      <c r="CE120" s="16">
        <v>4</v>
      </c>
      <c r="CF120" s="16">
        <v>4</v>
      </c>
      <c r="CG120" s="18">
        <v>3</v>
      </c>
      <c r="CH120" s="18">
        <v>2</v>
      </c>
      <c r="CI120" s="18">
        <v>1</v>
      </c>
      <c r="CJ120" s="18" t="s">
        <v>72</v>
      </c>
      <c r="CK120" s="43">
        <v>1</v>
      </c>
      <c r="CL120" s="62" t="s">
        <v>952</v>
      </c>
      <c r="CM120" s="62">
        <v>2</v>
      </c>
      <c r="CN120" s="62">
        <v>2</v>
      </c>
      <c r="CO120" s="62">
        <v>2</v>
      </c>
      <c r="CP120" s="62">
        <v>2</v>
      </c>
      <c r="CQ120" s="62">
        <v>1</v>
      </c>
    </row>
    <row r="121" spans="1:95" x14ac:dyDescent="0.2">
      <c r="A121" s="18">
        <v>282</v>
      </c>
      <c r="B121" s="17">
        <v>282</v>
      </c>
      <c r="C121" s="61">
        <v>2</v>
      </c>
      <c r="E121" s="18"/>
      <c r="F121" s="16">
        <v>2</v>
      </c>
      <c r="H121" s="16">
        <v>5</v>
      </c>
      <c r="I121" s="16">
        <v>2</v>
      </c>
      <c r="J121" s="16">
        <v>1</v>
      </c>
      <c r="K121" s="16">
        <v>3</v>
      </c>
      <c r="L121" s="16">
        <v>1</v>
      </c>
      <c r="M121" s="16">
        <v>1</v>
      </c>
      <c r="N121" s="16">
        <v>1</v>
      </c>
      <c r="O121" s="16">
        <v>1</v>
      </c>
      <c r="P121" s="16">
        <v>5</v>
      </c>
      <c r="Q121" s="16">
        <v>3</v>
      </c>
      <c r="R121" s="16">
        <v>3</v>
      </c>
      <c r="S121" s="16">
        <v>4</v>
      </c>
      <c r="T121" s="16">
        <v>4</v>
      </c>
      <c r="U121" s="16">
        <v>3</v>
      </c>
      <c r="V121" s="16">
        <v>1</v>
      </c>
      <c r="W121" s="16">
        <v>3</v>
      </c>
      <c r="X121" s="16">
        <v>4</v>
      </c>
      <c r="Y121" s="16">
        <v>5</v>
      </c>
      <c r="Z121" s="16">
        <v>3</v>
      </c>
      <c r="AA121" s="16">
        <v>5</v>
      </c>
      <c r="AB121" s="16">
        <v>4</v>
      </c>
      <c r="AC121" s="16">
        <v>1</v>
      </c>
      <c r="AD121" s="16">
        <v>3</v>
      </c>
      <c r="AE121" s="16">
        <v>3</v>
      </c>
      <c r="AF121" s="16">
        <v>1</v>
      </c>
      <c r="AG121" s="16">
        <v>3</v>
      </c>
      <c r="AH121" s="16">
        <v>5</v>
      </c>
      <c r="AI121" s="16">
        <v>3</v>
      </c>
      <c r="AJ121" s="16">
        <v>3</v>
      </c>
      <c r="AK121" s="16">
        <v>3</v>
      </c>
      <c r="AL121" s="16">
        <v>3</v>
      </c>
      <c r="AM121" s="16">
        <v>4</v>
      </c>
      <c r="AN121" s="16">
        <v>3</v>
      </c>
      <c r="AO121" s="16">
        <v>3</v>
      </c>
      <c r="AP121" s="16">
        <v>5</v>
      </c>
      <c r="AQ121" s="16">
        <v>3</v>
      </c>
      <c r="AR121" s="16">
        <v>2</v>
      </c>
      <c r="AS121" s="16">
        <v>3</v>
      </c>
      <c r="AT121" s="16">
        <v>3</v>
      </c>
      <c r="AU121" s="16">
        <v>2</v>
      </c>
      <c r="AV121" s="16">
        <v>3</v>
      </c>
      <c r="AW121" s="16">
        <v>1</v>
      </c>
      <c r="AX121" s="16">
        <v>3</v>
      </c>
      <c r="AY121" s="16">
        <v>3</v>
      </c>
      <c r="AZ121" s="16">
        <v>3</v>
      </c>
      <c r="BA121" s="16">
        <v>3</v>
      </c>
      <c r="BB121" s="16">
        <v>3</v>
      </c>
      <c r="BC121" s="16">
        <v>3</v>
      </c>
      <c r="BD121" s="16">
        <v>3</v>
      </c>
      <c r="BE121" s="16">
        <v>3</v>
      </c>
      <c r="BF121" s="16">
        <v>3</v>
      </c>
      <c r="BG121" s="16">
        <v>3</v>
      </c>
      <c r="BH121" s="16">
        <v>3</v>
      </c>
      <c r="BI121" s="16">
        <v>4</v>
      </c>
      <c r="BJ121" s="16">
        <v>5</v>
      </c>
      <c r="BK121" s="16">
        <v>5</v>
      </c>
      <c r="BL121" s="16">
        <v>5</v>
      </c>
      <c r="BM121" s="16">
        <v>5</v>
      </c>
      <c r="BN121" s="16">
        <v>5</v>
      </c>
      <c r="BO121" s="16">
        <v>5</v>
      </c>
      <c r="BQ121" s="16">
        <v>2</v>
      </c>
      <c r="BR121" s="16">
        <v>1</v>
      </c>
      <c r="BS121" s="16">
        <v>4</v>
      </c>
      <c r="BT121" s="16">
        <v>3</v>
      </c>
      <c r="BU121" s="16">
        <v>5</v>
      </c>
      <c r="BV121" s="16">
        <v>2</v>
      </c>
      <c r="BW121" s="16">
        <v>1</v>
      </c>
      <c r="BX121" s="16">
        <v>5</v>
      </c>
      <c r="BY121" s="16">
        <v>5</v>
      </c>
      <c r="BZ121" s="16">
        <v>5</v>
      </c>
      <c r="CA121" s="16">
        <v>5</v>
      </c>
      <c r="CB121" s="16">
        <v>5</v>
      </c>
      <c r="CC121" s="16">
        <v>5</v>
      </c>
      <c r="CD121" s="16">
        <v>5</v>
      </c>
      <c r="CE121" s="16">
        <v>5</v>
      </c>
      <c r="CF121" s="16">
        <v>3</v>
      </c>
      <c r="CG121" s="18">
        <v>2</v>
      </c>
      <c r="CH121" s="18">
        <v>1</v>
      </c>
      <c r="CI121" s="18">
        <v>1</v>
      </c>
      <c r="CJ121" s="18" t="s">
        <v>72</v>
      </c>
      <c r="CK121" s="43">
        <v>1</v>
      </c>
      <c r="CL121" s="62" t="s">
        <v>698</v>
      </c>
      <c r="CM121" s="44">
        <v>2</v>
      </c>
      <c r="CN121" s="44">
        <v>2</v>
      </c>
      <c r="CO121" s="44">
        <v>2</v>
      </c>
      <c r="CP121" s="44">
        <v>2</v>
      </c>
      <c r="CQ121" s="44">
        <v>1</v>
      </c>
    </row>
    <row r="122" spans="1:95" x14ac:dyDescent="0.2">
      <c r="A122" s="18">
        <v>283</v>
      </c>
      <c r="B122" s="17">
        <v>283</v>
      </c>
      <c r="C122" s="61">
        <v>4</v>
      </c>
      <c r="E122" s="18">
        <v>1</v>
      </c>
      <c r="F122" s="16">
        <v>2</v>
      </c>
      <c r="H122" s="16">
        <v>5</v>
      </c>
      <c r="I122" s="16">
        <v>4</v>
      </c>
      <c r="J122" s="16">
        <v>4</v>
      </c>
      <c r="K122" s="16">
        <v>4</v>
      </c>
      <c r="L122" s="16">
        <v>3</v>
      </c>
      <c r="M122" s="16">
        <v>4</v>
      </c>
      <c r="N122" s="16">
        <v>4</v>
      </c>
      <c r="O122" s="16">
        <v>3</v>
      </c>
      <c r="P122" s="16">
        <v>1</v>
      </c>
      <c r="Q122" s="16">
        <v>4</v>
      </c>
      <c r="R122" s="16">
        <v>4</v>
      </c>
      <c r="S122" s="16">
        <v>4</v>
      </c>
      <c r="T122" s="16">
        <v>4</v>
      </c>
      <c r="U122" s="16">
        <v>4</v>
      </c>
      <c r="V122" s="16">
        <v>5</v>
      </c>
      <c r="W122" s="16">
        <v>4</v>
      </c>
      <c r="X122" s="16">
        <v>5</v>
      </c>
      <c r="Y122" s="16">
        <v>4</v>
      </c>
      <c r="Z122" s="16">
        <v>4</v>
      </c>
      <c r="AA122" s="16">
        <v>4</v>
      </c>
      <c r="AB122" s="16">
        <v>1</v>
      </c>
      <c r="AC122" s="16">
        <v>4</v>
      </c>
      <c r="AD122" s="16">
        <v>4</v>
      </c>
      <c r="AE122" s="16">
        <v>4</v>
      </c>
      <c r="AF122" s="16">
        <v>4</v>
      </c>
      <c r="AG122" s="16">
        <v>4</v>
      </c>
      <c r="AH122" s="16">
        <v>4</v>
      </c>
      <c r="AI122" s="16">
        <v>4</v>
      </c>
      <c r="AJ122" s="16">
        <v>4</v>
      </c>
      <c r="AK122" s="16">
        <v>4</v>
      </c>
      <c r="AL122" s="16">
        <v>5</v>
      </c>
      <c r="AM122" s="16">
        <v>4</v>
      </c>
      <c r="AN122" s="16">
        <v>4</v>
      </c>
      <c r="AO122" s="16">
        <v>5</v>
      </c>
      <c r="AP122" s="16">
        <v>4</v>
      </c>
      <c r="AQ122" s="16">
        <v>4</v>
      </c>
      <c r="AR122" s="16">
        <v>1</v>
      </c>
      <c r="AS122" s="16">
        <v>4</v>
      </c>
      <c r="AT122" s="16">
        <v>4</v>
      </c>
      <c r="AU122" s="16">
        <v>4</v>
      </c>
      <c r="AV122" s="16">
        <v>4</v>
      </c>
      <c r="AW122" s="16">
        <v>4</v>
      </c>
      <c r="AX122" s="16">
        <v>5</v>
      </c>
      <c r="AY122" s="16">
        <v>1</v>
      </c>
      <c r="AZ122" s="16">
        <v>1</v>
      </c>
      <c r="BA122" s="16">
        <v>1</v>
      </c>
      <c r="BB122" s="16">
        <v>1</v>
      </c>
      <c r="BC122" s="16">
        <v>1</v>
      </c>
      <c r="BD122" s="16">
        <v>1</v>
      </c>
      <c r="BE122" s="16">
        <v>1</v>
      </c>
      <c r="BF122" s="16">
        <v>5</v>
      </c>
      <c r="BG122" s="16">
        <v>5</v>
      </c>
      <c r="BH122" s="16">
        <v>5</v>
      </c>
      <c r="BI122" s="16">
        <v>5</v>
      </c>
      <c r="BJ122" s="16">
        <v>5</v>
      </c>
      <c r="BK122" s="16">
        <v>1</v>
      </c>
      <c r="BL122" s="16">
        <v>1</v>
      </c>
      <c r="BM122" s="16">
        <v>1</v>
      </c>
      <c r="BN122" s="16">
        <v>1</v>
      </c>
      <c r="BO122" s="16">
        <v>1</v>
      </c>
      <c r="BQ122" s="16">
        <v>3</v>
      </c>
      <c r="BR122" s="16">
        <v>4</v>
      </c>
      <c r="BS122" s="16">
        <v>5</v>
      </c>
      <c r="BT122" s="16">
        <v>2</v>
      </c>
      <c r="BU122" s="16">
        <v>1</v>
      </c>
      <c r="BV122" s="16">
        <v>3</v>
      </c>
      <c r="BW122" s="16">
        <v>3</v>
      </c>
      <c r="BX122" s="16">
        <v>4</v>
      </c>
      <c r="BY122" s="16">
        <v>1</v>
      </c>
      <c r="BZ122" s="16">
        <v>5</v>
      </c>
      <c r="CA122" s="16">
        <v>3</v>
      </c>
      <c r="CB122" s="16">
        <v>1</v>
      </c>
      <c r="CC122" s="16">
        <v>1</v>
      </c>
      <c r="CD122" s="16">
        <v>3</v>
      </c>
      <c r="CE122" s="16">
        <v>3</v>
      </c>
      <c r="CF122" s="16">
        <v>3</v>
      </c>
      <c r="CG122" s="18">
        <v>4</v>
      </c>
      <c r="CH122" s="18">
        <v>3</v>
      </c>
      <c r="CI122" s="18">
        <v>1</v>
      </c>
      <c r="CJ122" s="18" t="s">
        <v>72</v>
      </c>
    </row>
    <row r="123" spans="1:95" x14ac:dyDescent="0.2">
      <c r="A123" s="18">
        <v>284</v>
      </c>
      <c r="B123" s="17">
        <v>284</v>
      </c>
      <c r="C123" s="61">
        <v>4</v>
      </c>
      <c r="E123" s="18">
        <v>1</v>
      </c>
      <c r="F123" s="16">
        <v>2</v>
      </c>
      <c r="H123" s="16">
        <v>5</v>
      </c>
      <c r="I123" s="16">
        <v>4</v>
      </c>
      <c r="J123" s="16">
        <v>5</v>
      </c>
      <c r="K123" s="16">
        <v>5</v>
      </c>
      <c r="L123" s="16">
        <v>3</v>
      </c>
      <c r="M123" s="16">
        <v>3</v>
      </c>
      <c r="N123" s="16">
        <v>5</v>
      </c>
      <c r="O123" s="16">
        <v>4</v>
      </c>
      <c r="P123" s="16">
        <v>2</v>
      </c>
      <c r="Q123" s="16">
        <v>5</v>
      </c>
      <c r="R123" s="16">
        <v>5</v>
      </c>
      <c r="S123" s="16">
        <v>5</v>
      </c>
      <c r="T123" s="16">
        <v>5</v>
      </c>
      <c r="U123" s="16">
        <v>3</v>
      </c>
      <c r="V123" s="16">
        <v>5</v>
      </c>
      <c r="W123" s="16">
        <v>5</v>
      </c>
      <c r="X123" s="16">
        <v>5</v>
      </c>
      <c r="Y123" s="16">
        <v>5</v>
      </c>
      <c r="Z123" s="16">
        <v>5</v>
      </c>
      <c r="AA123" s="16">
        <v>5</v>
      </c>
      <c r="AB123" s="16">
        <v>1</v>
      </c>
      <c r="AC123" s="16">
        <v>2</v>
      </c>
      <c r="AD123" s="16">
        <v>3</v>
      </c>
      <c r="AE123" s="16">
        <v>5</v>
      </c>
      <c r="AF123" s="16">
        <v>1</v>
      </c>
      <c r="AG123" s="16">
        <v>3</v>
      </c>
      <c r="AH123" s="16">
        <v>5</v>
      </c>
      <c r="AI123" s="16">
        <v>5</v>
      </c>
      <c r="AJ123" s="16">
        <v>3</v>
      </c>
      <c r="AK123" s="16">
        <v>4</v>
      </c>
      <c r="AL123" s="16">
        <v>5</v>
      </c>
      <c r="AM123" s="16">
        <v>5</v>
      </c>
      <c r="AN123" s="16">
        <v>5</v>
      </c>
      <c r="AO123" s="16">
        <v>5</v>
      </c>
      <c r="AP123" s="16">
        <v>3</v>
      </c>
      <c r="AQ123" s="16">
        <v>5</v>
      </c>
      <c r="AR123" s="16">
        <v>4</v>
      </c>
      <c r="AS123" s="16">
        <v>5</v>
      </c>
      <c r="AT123" s="16">
        <v>5</v>
      </c>
      <c r="AU123" s="16">
        <v>3</v>
      </c>
      <c r="AV123" s="16">
        <v>5</v>
      </c>
      <c r="AW123" s="16">
        <v>5</v>
      </c>
      <c r="AX123" s="16">
        <v>4</v>
      </c>
      <c r="AY123" s="16">
        <v>3</v>
      </c>
      <c r="AZ123" s="16">
        <v>4</v>
      </c>
      <c r="BA123" s="16">
        <v>1</v>
      </c>
      <c r="BB123" s="16">
        <v>4</v>
      </c>
      <c r="BC123" s="16">
        <v>5</v>
      </c>
      <c r="BD123" s="16">
        <v>5</v>
      </c>
      <c r="BE123" s="16">
        <v>1</v>
      </c>
      <c r="BF123" s="16">
        <v>5</v>
      </c>
      <c r="BG123" s="16">
        <v>4</v>
      </c>
      <c r="BH123" s="16">
        <v>3</v>
      </c>
      <c r="BI123" s="16">
        <v>3</v>
      </c>
      <c r="BJ123" s="16">
        <v>5</v>
      </c>
      <c r="BK123" s="16">
        <v>2</v>
      </c>
      <c r="BL123" s="16">
        <v>3</v>
      </c>
      <c r="BM123" s="16">
        <v>2</v>
      </c>
      <c r="BN123" s="16">
        <v>2</v>
      </c>
      <c r="BO123" s="16">
        <v>4</v>
      </c>
      <c r="BQ123" s="16">
        <v>3</v>
      </c>
      <c r="BR123" s="16">
        <v>1</v>
      </c>
      <c r="BS123" s="16">
        <v>2</v>
      </c>
      <c r="BT123" s="16">
        <v>4</v>
      </c>
      <c r="BU123" s="16">
        <v>5</v>
      </c>
      <c r="BV123" s="16">
        <v>4</v>
      </c>
      <c r="BW123" s="16">
        <v>2</v>
      </c>
      <c r="BX123" s="16">
        <v>5</v>
      </c>
      <c r="BY123" s="16">
        <v>5</v>
      </c>
      <c r="BZ123" s="16">
        <v>5</v>
      </c>
      <c r="CA123" s="16">
        <v>1</v>
      </c>
      <c r="CB123" s="16">
        <v>1</v>
      </c>
      <c r="CC123" s="16">
        <v>5</v>
      </c>
      <c r="CD123" s="16">
        <v>3</v>
      </c>
      <c r="CE123" s="16">
        <v>5</v>
      </c>
      <c r="CF123" s="16">
        <v>5</v>
      </c>
      <c r="CG123" s="18">
        <v>2</v>
      </c>
      <c r="CH123" s="18">
        <v>1</v>
      </c>
      <c r="CI123" s="18">
        <v>1</v>
      </c>
      <c r="CJ123" s="18" t="s">
        <v>72</v>
      </c>
      <c r="CK123" s="43">
        <v>1</v>
      </c>
      <c r="CL123" s="62" t="s">
        <v>698</v>
      </c>
      <c r="CM123" s="44">
        <v>2</v>
      </c>
      <c r="CN123" s="44">
        <v>2</v>
      </c>
      <c r="CO123" s="44">
        <v>2</v>
      </c>
      <c r="CP123" s="44">
        <v>2</v>
      </c>
      <c r="CQ123" s="44">
        <v>1</v>
      </c>
    </row>
    <row r="124" spans="1:95" x14ac:dyDescent="0.2">
      <c r="A124" s="18">
        <v>285</v>
      </c>
      <c r="B124" s="17">
        <v>285</v>
      </c>
      <c r="C124" s="61">
        <v>5</v>
      </c>
      <c r="E124" s="18"/>
      <c r="F124" s="16">
        <v>2</v>
      </c>
      <c r="H124" s="16">
        <v>5</v>
      </c>
      <c r="I124" s="16">
        <v>5</v>
      </c>
      <c r="J124" s="16">
        <v>3</v>
      </c>
      <c r="K124" s="16">
        <v>5</v>
      </c>
      <c r="L124" s="16">
        <v>4</v>
      </c>
      <c r="M124" s="16">
        <v>4</v>
      </c>
      <c r="N124" s="16">
        <v>4</v>
      </c>
      <c r="O124" s="16">
        <v>4</v>
      </c>
      <c r="P124" s="16">
        <v>4</v>
      </c>
      <c r="Q124" s="16">
        <v>5</v>
      </c>
      <c r="R124" s="16">
        <v>5</v>
      </c>
      <c r="S124" s="16">
        <v>4</v>
      </c>
      <c r="T124" s="16">
        <v>5</v>
      </c>
      <c r="U124" s="16">
        <v>3</v>
      </c>
      <c r="V124" s="16">
        <v>4</v>
      </c>
      <c r="W124" s="16">
        <v>3</v>
      </c>
      <c r="X124" s="16">
        <v>4</v>
      </c>
      <c r="Y124" s="16">
        <v>5</v>
      </c>
      <c r="Z124" s="16">
        <v>4</v>
      </c>
      <c r="AA124" s="16">
        <v>5</v>
      </c>
      <c r="AB124" s="16">
        <v>3</v>
      </c>
      <c r="AC124" s="16">
        <v>3</v>
      </c>
      <c r="AD124" s="16">
        <v>3</v>
      </c>
      <c r="AE124" s="16">
        <v>4</v>
      </c>
      <c r="AF124" s="16">
        <v>3</v>
      </c>
      <c r="AG124" s="16">
        <v>3</v>
      </c>
      <c r="AH124" s="16">
        <v>5</v>
      </c>
      <c r="AI124" s="16">
        <v>5</v>
      </c>
      <c r="AJ124" s="16">
        <v>5</v>
      </c>
      <c r="AK124" s="16">
        <v>4</v>
      </c>
      <c r="AL124" s="16">
        <v>5</v>
      </c>
      <c r="AM124" s="16">
        <v>4</v>
      </c>
      <c r="AN124" s="16">
        <v>3</v>
      </c>
      <c r="AO124" s="16">
        <v>3</v>
      </c>
      <c r="AP124" s="16">
        <v>2</v>
      </c>
      <c r="AQ124" s="16">
        <v>4</v>
      </c>
      <c r="AR124" s="16">
        <v>2</v>
      </c>
      <c r="AS124" s="16">
        <v>4</v>
      </c>
      <c r="AT124" s="16">
        <v>2</v>
      </c>
      <c r="AU124" s="16">
        <v>3</v>
      </c>
      <c r="AV124" s="16">
        <v>4</v>
      </c>
      <c r="AW124" s="16">
        <v>4</v>
      </c>
      <c r="AX124" s="16">
        <v>5</v>
      </c>
      <c r="AY124" s="16">
        <v>5</v>
      </c>
      <c r="AZ124" s="16">
        <v>3</v>
      </c>
      <c r="BA124" s="16">
        <v>2</v>
      </c>
      <c r="BB124" s="16">
        <v>3</v>
      </c>
      <c r="BC124" s="16">
        <v>3</v>
      </c>
      <c r="BD124" s="16">
        <v>4</v>
      </c>
      <c r="BE124" s="16">
        <v>1</v>
      </c>
      <c r="BF124" s="16">
        <v>4</v>
      </c>
      <c r="BG124" s="16">
        <v>4</v>
      </c>
      <c r="BH124" s="16">
        <v>4</v>
      </c>
      <c r="BI124" s="16">
        <v>4</v>
      </c>
      <c r="BJ124" s="16">
        <v>5</v>
      </c>
      <c r="BK124" s="16">
        <v>3</v>
      </c>
      <c r="BL124" s="16">
        <v>3</v>
      </c>
      <c r="BM124" s="16">
        <v>3</v>
      </c>
      <c r="BN124" s="16">
        <v>3</v>
      </c>
      <c r="BO124" s="16">
        <v>3</v>
      </c>
      <c r="BQ124" s="16">
        <v>1</v>
      </c>
      <c r="BR124" s="16">
        <v>3</v>
      </c>
      <c r="BS124" s="16">
        <v>2</v>
      </c>
      <c r="BT124" s="16">
        <v>4</v>
      </c>
      <c r="BU124" s="16">
        <v>5</v>
      </c>
      <c r="BV124" s="16">
        <v>1</v>
      </c>
      <c r="BW124" s="16">
        <v>2</v>
      </c>
      <c r="BX124" s="16">
        <v>5</v>
      </c>
      <c r="BY124" s="16">
        <v>5</v>
      </c>
      <c r="BZ124" s="16">
        <v>4</v>
      </c>
      <c r="CA124" s="16">
        <v>2</v>
      </c>
      <c r="CB124" s="16">
        <v>3</v>
      </c>
      <c r="CC124" s="16">
        <v>5</v>
      </c>
      <c r="CD124" s="16">
        <v>4</v>
      </c>
      <c r="CE124" s="16">
        <v>4</v>
      </c>
      <c r="CF124" s="16">
        <v>1</v>
      </c>
      <c r="CG124" s="18">
        <v>2</v>
      </c>
      <c r="CH124" s="18">
        <v>2</v>
      </c>
      <c r="CI124" s="18">
        <v>1</v>
      </c>
      <c r="CJ124" s="18" t="s">
        <v>72</v>
      </c>
      <c r="CK124" s="43">
        <v>1</v>
      </c>
      <c r="CL124" s="44" t="s">
        <v>638</v>
      </c>
      <c r="CM124" s="44">
        <v>2</v>
      </c>
      <c r="CN124" s="44">
        <v>2</v>
      </c>
      <c r="CO124" s="44">
        <v>2</v>
      </c>
      <c r="CP124" s="44">
        <v>2</v>
      </c>
      <c r="CQ124" s="44">
        <v>1</v>
      </c>
    </row>
    <row r="125" spans="1:95" x14ac:dyDescent="0.2">
      <c r="A125" s="18">
        <v>286</v>
      </c>
      <c r="B125" s="17">
        <v>286</v>
      </c>
      <c r="C125" s="61">
        <v>5</v>
      </c>
      <c r="E125" s="18">
        <v>4</v>
      </c>
      <c r="F125" s="16">
        <v>1</v>
      </c>
      <c r="G125" s="16" t="s">
        <v>151</v>
      </c>
      <c r="H125" s="16">
        <v>5</v>
      </c>
      <c r="I125" s="16">
        <v>5</v>
      </c>
      <c r="J125" s="16">
        <v>3</v>
      </c>
      <c r="K125" s="16">
        <v>5</v>
      </c>
      <c r="L125" s="16">
        <v>4</v>
      </c>
      <c r="M125" s="16">
        <v>5</v>
      </c>
      <c r="N125" s="16">
        <v>2</v>
      </c>
      <c r="O125" s="16">
        <v>2</v>
      </c>
      <c r="P125" s="16">
        <v>3</v>
      </c>
      <c r="Q125" s="16">
        <v>4</v>
      </c>
      <c r="R125" s="16">
        <v>5</v>
      </c>
      <c r="S125" s="16">
        <v>5</v>
      </c>
      <c r="T125" s="16">
        <v>5</v>
      </c>
      <c r="U125" s="16">
        <v>3</v>
      </c>
      <c r="V125" s="16">
        <v>5</v>
      </c>
      <c r="W125" s="16">
        <v>4</v>
      </c>
      <c r="X125" s="16">
        <v>4</v>
      </c>
      <c r="Y125" s="16">
        <v>5</v>
      </c>
      <c r="Z125" s="16">
        <v>3</v>
      </c>
      <c r="AA125" s="16">
        <v>4</v>
      </c>
      <c r="AB125" s="16">
        <v>2</v>
      </c>
      <c r="AC125" s="16">
        <v>2</v>
      </c>
      <c r="AD125" s="16">
        <v>3</v>
      </c>
      <c r="AE125" s="16">
        <v>4</v>
      </c>
      <c r="AF125" s="16">
        <v>1</v>
      </c>
      <c r="AG125" s="16">
        <v>3</v>
      </c>
      <c r="AH125" s="16">
        <v>5</v>
      </c>
      <c r="AI125" s="16">
        <v>5</v>
      </c>
      <c r="AJ125" s="16">
        <v>1</v>
      </c>
      <c r="AK125" s="16">
        <v>4</v>
      </c>
      <c r="AL125" s="16">
        <v>4</v>
      </c>
      <c r="AM125" s="16">
        <v>1</v>
      </c>
      <c r="AN125" s="16">
        <v>2</v>
      </c>
      <c r="AO125" s="16">
        <v>5</v>
      </c>
      <c r="AP125" s="16">
        <v>2</v>
      </c>
      <c r="AQ125" s="16">
        <v>4</v>
      </c>
      <c r="AR125" s="16">
        <v>2</v>
      </c>
      <c r="AS125" s="16">
        <v>4</v>
      </c>
      <c r="AT125" s="16">
        <v>3</v>
      </c>
      <c r="AU125" s="16">
        <v>3</v>
      </c>
      <c r="AV125" s="16">
        <v>4</v>
      </c>
      <c r="AW125" s="16">
        <v>4</v>
      </c>
      <c r="AX125" s="16">
        <v>4</v>
      </c>
      <c r="AY125" s="16">
        <v>4</v>
      </c>
      <c r="AZ125" s="16">
        <v>5</v>
      </c>
      <c r="BA125" s="16">
        <v>4</v>
      </c>
      <c r="BB125" s="16">
        <v>4</v>
      </c>
      <c r="BC125" s="16">
        <v>4</v>
      </c>
      <c r="BD125" s="16">
        <v>4</v>
      </c>
      <c r="BE125" s="16">
        <v>4</v>
      </c>
      <c r="BF125" s="16">
        <v>5</v>
      </c>
      <c r="BG125" s="16">
        <v>5</v>
      </c>
      <c r="BH125" s="16">
        <v>5</v>
      </c>
      <c r="BI125" s="16">
        <v>5</v>
      </c>
      <c r="BJ125" s="16">
        <v>5</v>
      </c>
      <c r="BK125" s="16">
        <v>1</v>
      </c>
      <c r="BL125" s="16">
        <v>1</v>
      </c>
      <c r="BM125" s="16">
        <v>1</v>
      </c>
      <c r="BN125" s="16">
        <v>1</v>
      </c>
      <c r="BO125" s="16">
        <v>3</v>
      </c>
      <c r="BQ125" s="16">
        <v>2</v>
      </c>
      <c r="BR125" s="16">
        <v>3</v>
      </c>
      <c r="BS125" s="16">
        <v>1</v>
      </c>
      <c r="BT125" s="16">
        <v>5</v>
      </c>
      <c r="BU125" s="16">
        <v>4</v>
      </c>
      <c r="BV125" s="16">
        <v>1</v>
      </c>
      <c r="BW125" s="16">
        <v>1</v>
      </c>
      <c r="BX125" s="16">
        <v>5</v>
      </c>
      <c r="BY125" s="16">
        <v>5</v>
      </c>
      <c r="BZ125" s="16">
        <v>5</v>
      </c>
      <c r="CA125" s="16">
        <v>5</v>
      </c>
      <c r="CB125" s="16">
        <v>5</v>
      </c>
      <c r="CC125" s="16">
        <v>5</v>
      </c>
      <c r="CD125" s="16">
        <v>5</v>
      </c>
      <c r="CE125" s="16">
        <v>5</v>
      </c>
      <c r="CF125" s="16">
        <v>3</v>
      </c>
      <c r="CG125" s="18">
        <v>4</v>
      </c>
      <c r="CH125" s="18">
        <v>2</v>
      </c>
      <c r="CI125" s="18">
        <v>1</v>
      </c>
      <c r="CJ125" s="18" t="s">
        <v>72</v>
      </c>
      <c r="CK125" s="43">
        <v>2</v>
      </c>
      <c r="CL125" s="44" t="s">
        <v>615</v>
      </c>
      <c r="CM125" s="44">
        <v>2</v>
      </c>
      <c r="CN125" s="44">
        <v>2</v>
      </c>
      <c r="CO125" s="44">
        <v>2</v>
      </c>
      <c r="CP125" s="44">
        <v>2</v>
      </c>
      <c r="CQ125" s="44">
        <v>1</v>
      </c>
    </row>
    <row r="126" spans="1:95" x14ac:dyDescent="0.2">
      <c r="A126" s="18">
        <v>287</v>
      </c>
      <c r="B126" s="17">
        <v>287</v>
      </c>
      <c r="C126" s="61">
        <v>5</v>
      </c>
      <c r="E126" s="18">
        <v>1</v>
      </c>
      <c r="F126" s="16">
        <v>2</v>
      </c>
      <c r="H126" s="16">
        <v>5</v>
      </c>
      <c r="I126" s="16">
        <v>4</v>
      </c>
      <c r="J126" s="16">
        <v>3</v>
      </c>
      <c r="K126" s="16">
        <v>4</v>
      </c>
      <c r="L126" s="16">
        <v>3</v>
      </c>
      <c r="M126" s="16">
        <v>4</v>
      </c>
      <c r="N126" s="16">
        <v>3</v>
      </c>
      <c r="O126" s="16">
        <v>2</v>
      </c>
      <c r="P126" s="16">
        <v>5</v>
      </c>
      <c r="Q126" s="16">
        <v>5</v>
      </c>
      <c r="R126" s="16">
        <v>5</v>
      </c>
      <c r="S126" s="16">
        <v>5</v>
      </c>
      <c r="T126" s="16">
        <v>5</v>
      </c>
      <c r="U126" s="16">
        <v>3</v>
      </c>
      <c r="V126" s="16">
        <v>4</v>
      </c>
      <c r="W126" s="16">
        <v>3</v>
      </c>
      <c r="X126" s="16">
        <v>5</v>
      </c>
      <c r="Y126" s="16">
        <v>5</v>
      </c>
      <c r="Z126" s="16">
        <v>4</v>
      </c>
      <c r="AA126" s="16">
        <v>5</v>
      </c>
      <c r="AB126" s="16">
        <v>2</v>
      </c>
      <c r="AC126" s="16">
        <v>2</v>
      </c>
      <c r="AD126" s="16">
        <v>3</v>
      </c>
      <c r="AE126" s="16">
        <v>3</v>
      </c>
      <c r="AF126" s="16">
        <v>2</v>
      </c>
      <c r="AG126" s="16">
        <v>3</v>
      </c>
      <c r="AH126" s="16">
        <v>5</v>
      </c>
      <c r="AI126" s="16">
        <v>5</v>
      </c>
      <c r="AJ126" s="16">
        <v>4</v>
      </c>
      <c r="AK126" s="16">
        <v>3</v>
      </c>
      <c r="AL126" s="16">
        <v>5</v>
      </c>
      <c r="AM126" s="16">
        <v>4</v>
      </c>
      <c r="AN126" s="16">
        <v>4</v>
      </c>
      <c r="AO126" s="16">
        <v>4</v>
      </c>
      <c r="AP126" s="16">
        <v>2</v>
      </c>
      <c r="AQ126" s="16">
        <v>4</v>
      </c>
      <c r="AR126" s="16">
        <v>3</v>
      </c>
      <c r="AS126" s="16">
        <v>4</v>
      </c>
      <c r="AT126" s="16">
        <v>3</v>
      </c>
      <c r="AU126" s="16">
        <v>3</v>
      </c>
      <c r="AV126" s="16">
        <v>5</v>
      </c>
      <c r="AW126" s="16">
        <v>3</v>
      </c>
      <c r="AX126" s="16">
        <v>3</v>
      </c>
      <c r="AY126" s="16">
        <v>3</v>
      </c>
      <c r="AZ126" s="16">
        <v>3</v>
      </c>
      <c r="BA126" s="16">
        <v>3</v>
      </c>
      <c r="BB126" s="16">
        <v>3</v>
      </c>
      <c r="BC126" s="16">
        <v>4</v>
      </c>
      <c r="BD126" s="16">
        <v>3</v>
      </c>
      <c r="BE126" s="16">
        <v>3</v>
      </c>
      <c r="BF126" s="16">
        <v>5</v>
      </c>
      <c r="BG126" s="16">
        <v>5</v>
      </c>
      <c r="BH126" s="16">
        <v>3</v>
      </c>
      <c r="BI126" s="16">
        <v>4</v>
      </c>
      <c r="BJ126" s="16">
        <v>5</v>
      </c>
      <c r="BK126" s="16">
        <v>3</v>
      </c>
      <c r="BL126" s="16">
        <v>3</v>
      </c>
      <c r="BM126" s="16">
        <v>3</v>
      </c>
      <c r="BN126" s="16">
        <v>3</v>
      </c>
      <c r="BO126" s="16">
        <v>3</v>
      </c>
      <c r="BQ126" s="16">
        <v>3</v>
      </c>
      <c r="BR126" s="16">
        <v>2</v>
      </c>
      <c r="BS126" s="16">
        <v>1</v>
      </c>
      <c r="BT126" s="16">
        <v>4</v>
      </c>
      <c r="BU126" s="16">
        <v>5</v>
      </c>
      <c r="BV126" s="16">
        <v>1</v>
      </c>
      <c r="BW126" s="16">
        <v>1</v>
      </c>
      <c r="BX126" s="16">
        <v>4</v>
      </c>
      <c r="BY126" s="16">
        <v>5</v>
      </c>
      <c r="BZ126" s="16">
        <v>4</v>
      </c>
      <c r="CA126" s="16">
        <v>4</v>
      </c>
      <c r="CB126" s="16">
        <v>4</v>
      </c>
      <c r="CC126" s="16">
        <v>4</v>
      </c>
      <c r="CD126" s="16">
        <v>4</v>
      </c>
      <c r="CE126" s="16">
        <v>4</v>
      </c>
      <c r="CF126" s="16">
        <v>3</v>
      </c>
      <c r="CG126" s="18">
        <v>3</v>
      </c>
      <c r="CH126" s="18">
        <v>3</v>
      </c>
      <c r="CI126" s="18">
        <v>1</v>
      </c>
      <c r="CJ126" s="18" t="s">
        <v>152</v>
      </c>
    </row>
    <row r="127" spans="1:95" x14ac:dyDescent="0.2">
      <c r="A127" s="18">
        <v>288</v>
      </c>
      <c r="B127" s="17">
        <v>288</v>
      </c>
      <c r="C127" s="61">
        <v>5</v>
      </c>
      <c r="E127" s="18">
        <v>4</v>
      </c>
      <c r="F127" s="16">
        <v>2</v>
      </c>
      <c r="H127" s="16">
        <v>5</v>
      </c>
      <c r="I127" s="16">
        <v>4</v>
      </c>
      <c r="J127" s="16">
        <v>3</v>
      </c>
      <c r="K127" s="16">
        <v>5</v>
      </c>
      <c r="L127" s="16">
        <v>2</v>
      </c>
      <c r="M127" s="16">
        <v>2</v>
      </c>
      <c r="N127" s="16">
        <v>2</v>
      </c>
      <c r="O127" s="16">
        <v>4</v>
      </c>
      <c r="P127" s="16">
        <v>5</v>
      </c>
      <c r="Q127" s="16">
        <v>5</v>
      </c>
      <c r="R127" s="16">
        <v>5</v>
      </c>
      <c r="S127" s="16">
        <v>5</v>
      </c>
      <c r="T127" s="16">
        <v>5</v>
      </c>
      <c r="U127" s="16">
        <v>3</v>
      </c>
      <c r="V127" s="16">
        <v>1</v>
      </c>
      <c r="W127" s="16">
        <v>3</v>
      </c>
      <c r="X127" s="16">
        <v>4</v>
      </c>
      <c r="Y127" s="16">
        <v>5</v>
      </c>
      <c r="Z127" s="16">
        <v>2</v>
      </c>
      <c r="AA127" s="16">
        <v>4</v>
      </c>
      <c r="AB127" s="16">
        <v>5</v>
      </c>
      <c r="AC127" s="16">
        <v>3</v>
      </c>
      <c r="AD127" s="16">
        <v>3</v>
      </c>
      <c r="AE127" s="16">
        <v>4</v>
      </c>
      <c r="AF127" s="16">
        <v>3</v>
      </c>
      <c r="AG127" s="16">
        <v>2</v>
      </c>
      <c r="AH127" s="16">
        <v>5</v>
      </c>
      <c r="AI127" s="16">
        <v>3</v>
      </c>
      <c r="AJ127" s="16">
        <v>1</v>
      </c>
      <c r="AK127" s="16">
        <v>4</v>
      </c>
      <c r="AL127" s="16">
        <v>5</v>
      </c>
      <c r="AM127" s="16">
        <v>2</v>
      </c>
      <c r="AN127" s="16">
        <v>3</v>
      </c>
      <c r="AO127" s="16">
        <v>3</v>
      </c>
      <c r="AP127" s="16">
        <v>3</v>
      </c>
      <c r="AQ127" s="16">
        <v>1</v>
      </c>
      <c r="AR127" s="16">
        <v>3</v>
      </c>
      <c r="AS127" s="16">
        <v>2</v>
      </c>
      <c r="AT127" s="16">
        <v>1</v>
      </c>
      <c r="AU127" s="16">
        <v>2</v>
      </c>
      <c r="AV127" s="16">
        <v>4</v>
      </c>
      <c r="AW127" s="16">
        <v>2</v>
      </c>
      <c r="AX127" s="16">
        <v>3</v>
      </c>
      <c r="AY127" s="16">
        <v>3</v>
      </c>
      <c r="AZ127" s="16">
        <v>3</v>
      </c>
      <c r="BA127" s="16">
        <v>3</v>
      </c>
      <c r="BB127" s="16">
        <v>2</v>
      </c>
      <c r="BC127" s="16">
        <v>2</v>
      </c>
      <c r="BD127" s="16">
        <v>4</v>
      </c>
      <c r="BE127" s="16">
        <v>3</v>
      </c>
      <c r="BF127" s="16">
        <v>4</v>
      </c>
      <c r="BG127" s="16">
        <v>5</v>
      </c>
      <c r="BH127" s="16">
        <v>3</v>
      </c>
      <c r="BI127" s="16">
        <v>4</v>
      </c>
      <c r="BJ127" s="16">
        <v>5</v>
      </c>
      <c r="BK127" s="16">
        <v>3</v>
      </c>
      <c r="BL127" s="16">
        <v>3</v>
      </c>
      <c r="BM127" s="16">
        <v>3</v>
      </c>
      <c r="BN127" s="16">
        <v>3</v>
      </c>
      <c r="BO127" s="16">
        <v>2</v>
      </c>
      <c r="BQ127" s="16">
        <v>2</v>
      </c>
      <c r="BR127" s="16">
        <v>3</v>
      </c>
      <c r="BS127" s="16">
        <v>1</v>
      </c>
      <c r="BT127" s="16">
        <v>4</v>
      </c>
      <c r="BU127" s="16">
        <v>5</v>
      </c>
      <c r="BV127" s="16">
        <v>3</v>
      </c>
      <c r="BW127" s="16">
        <v>2</v>
      </c>
      <c r="BX127" s="16">
        <v>5</v>
      </c>
      <c r="BY127" s="16">
        <v>5</v>
      </c>
      <c r="BZ127" s="16">
        <v>5</v>
      </c>
      <c r="CA127" s="16">
        <v>2</v>
      </c>
      <c r="CB127" s="16">
        <v>2</v>
      </c>
      <c r="CC127" s="16">
        <v>5</v>
      </c>
      <c r="CD127" s="16">
        <v>4</v>
      </c>
      <c r="CE127" s="16">
        <v>4</v>
      </c>
      <c r="CF127" s="16">
        <v>3</v>
      </c>
      <c r="CG127" s="18">
        <v>3</v>
      </c>
      <c r="CH127" s="18">
        <v>2</v>
      </c>
      <c r="CI127" s="18">
        <v>1</v>
      </c>
      <c r="CJ127" s="18" t="s">
        <v>74</v>
      </c>
      <c r="CK127" s="43">
        <v>1</v>
      </c>
      <c r="CL127" s="44" t="s">
        <v>698</v>
      </c>
      <c r="CM127" s="44">
        <v>2</v>
      </c>
      <c r="CN127" s="44">
        <v>2</v>
      </c>
      <c r="CO127" s="44">
        <v>2</v>
      </c>
      <c r="CP127" s="44">
        <v>2</v>
      </c>
      <c r="CQ127" s="44">
        <v>1</v>
      </c>
    </row>
    <row r="128" spans="1:95" x14ac:dyDescent="0.2">
      <c r="A128" s="18">
        <v>289</v>
      </c>
      <c r="B128" s="17">
        <v>289</v>
      </c>
      <c r="C128" s="61">
        <v>4</v>
      </c>
      <c r="E128" s="18">
        <v>1</v>
      </c>
      <c r="F128" s="16">
        <v>1</v>
      </c>
      <c r="G128" s="16" t="s">
        <v>153</v>
      </c>
      <c r="H128" s="16">
        <v>4</v>
      </c>
      <c r="I128" s="16">
        <v>3</v>
      </c>
      <c r="J128" s="16">
        <v>4</v>
      </c>
      <c r="K128" s="16">
        <v>4</v>
      </c>
      <c r="L128" s="16">
        <v>3</v>
      </c>
      <c r="M128" s="16">
        <v>4</v>
      </c>
      <c r="N128" s="16">
        <v>3</v>
      </c>
      <c r="O128" s="16">
        <v>2</v>
      </c>
      <c r="P128" s="16">
        <v>3</v>
      </c>
      <c r="Q128" s="16">
        <v>4</v>
      </c>
      <c r="R128" s="16">
        <v>5</v>
      </c>
      <c r="S128" s="16">
        <v>4</v>
      </c>
      <c r="T128" s="16">
        <v>5</v>
      </c>
      <c r="U128" s="16">
        <v>3</v>
      </c>
      <c r="V128" s="16">
        <v>4</v>
      </c>
      <c r="W128" s="16">
        <v>3</v>
      </c>
      <c r="X128" s="16">
        <v>4</v>
      </c>
      <c r="Y128" s="16">
        <v>5</v>
      </c>
      <c r="Z128" s="16">
        <v>5</v>
      </c>
      <c r="AA128" s="16">
        <v>5</v>
      </c>
      <c r="AB128" s="16">
        <v>3</v>
      </c>
      <c r="AC128" s="16">
        <v>3</v>
      </c>
      <c r="AD128" s="16">
        <v>3</v>
      </c>
      <c r="AE128" s="16">
        <v>5</v>
      </c>
      <c r="AF128" s="16">
        <v>3</v>
      </c>
      <c r="AG128" s="16">
        <v>4</v>
      </c>
      <c r="AH128" s="16">
        <v>5</v>
      </c>
      <c r="AI128" s="16">
        <v>5</v>
      </c>
      <c r="AJ128" s="16">
        <v>5</v>
      </c>
      <c r="AK128" s="16">
        <v>4</v>
      </c>
      <c r="AL128" s="16">
        <v>5</v>
      </c>
      <c r="AM128" s="16">
        <v>5</v>
      </c>
      <c r="AN128" s="16">
        <v>3</v>
      </c>
      <c r="AO128" s="16">
        <v>5</v>
      </c>
      <c r="AP128" s="16">
        <v>3</v>
      </c>
      <c r="AQ128" s="16">
        <v>5</v>
      </c>
      <c r="AR128" s="16">
        <v>3</v>
      </c>
      <c r="AS128" s="16">
        <v>5</v>
      </c>
      <c r="AT128" s="16">
        <v>3</v>
      </c>
      <c r="AU128" s="16">
        <v>4</v>
      </c>
      <c r="AV128" s="16">
        <v>5</v>
      </c>
      <c r="AW128" s="16">
        <v>5</v>
      </c>
      <c r="AX128" s="16">
        <v>4</v>
      </c>
      <c r="AY128" s="16">
        <v>5</v>
      </c>
      <c r="AZ128" s="16">
        <v>5</v>
      </c>
      <c r="BA128" s="16">
        <v>5</v>
      </c>
      <c r="BB128" s="16">
        <v>5</v>
      </c>
      <c r="BC128" s="16">
        <v>3</v>
      </c>
      <c r="BD128" s="16">
        <v>5</v>
      </c>
      <c r="BE128" s="16">
        <v>4</v>
      </c>
      <c r="BF128" s="16">
        <v>5</v>
      </c>
      <c r="BG128" s="16">
        <v>5</v>
      </c>
      <c r="BH128" s="16">
        <v>5</v>
      </c>
      <c r="BI128" s="16">
        <v>5</v>
      </c>
      <c r="BJ128" s="16">
        <v>5</v>
      </c>
      <c r="BK128" s="16">
        <v>3</v>
      </c>
      <c r="BL128" s="16">
        <v>1</v>
      </c>
      <c r="BM128" s="16">
        <v>1</v>
      </c>
      <c r="BN128" s="16">
        <v>1</v>
      </c>
      <c r="BO128" s="16">
        <v>5</v>
      </c>
      <c r="BQ128" s="16">
        <v>3</v>
      </c>
      <c r="BR128" s="16">
        <v>5</v>
      </c>
      <c r="BS128" s="16">
        <v>4</v>
      </c>
      <c r="BT128" s="16">
        <v>1</v>
      </c>
      <c r="BU128" s="16">
        <v>2</v>
      </c>
      <c r="BV128" s="16">
        <v>3</v>
      </c>
      <c r="BW128" s="16">
        <v>2</v>
      </c>
      <c r="BX128" s="16">
        <v>5</v>
      </c>
      <c r="BY128" s="16">
        <v>3</v>
      </c>
      <c r="BZ128" s="16">
        <v>5</v>
      </c>
      <c r="CA128" s="16">
        <v>1</v>
      </c>
      <c r="CB128" s="16">
        <v>4</v>
      </c>
      <c r="CC128" s="16">
        <v>5</v>
      </c>
      <c r="CD128" s="16">
        <v>2</v>
      </c>
      <c r="CE128" s="16">
        <v>4</v>
      </c>
      <c r="CF128" s="16">
        <v>5</v>
      </c>
      <c r="CG128" s="18">
        <v>3</v>
      </c>
      <c r="CH128" s="18">
        <v>3</v>
      </c>
      <c r="CI128" s="18">
        <v>1</v>
      </c>
      <c r="CJ128" s="18" t="s">
        <v>154</v>
      </c>
      <c r="CK128" s="43">
        <v>2</v>
      </c>
      <c r="CL128" s="44" t="s">
        <v>691</v>
      </c>
      <c r="CM128" s="44">
        <v>2</v>
      </c>
      <c r="CN128" s="44">
        <v>1</v>
      </c>
      <c r="CO128" s="44">
        <v>2</v>
      </c>
      <c r="CP128" s="44">
        <v>2</v>
      </c>
      <c r="CQ128" s="44">
        <v>2</v>
      </c>
    </row>
    <row r="129" spans="1:95" x14ac:dyDescent="0.2">
      <c r="A129" s="18">
        <v>290</v>
      </c>
      <c r="B129" s="17">
        <v>290</v>
      </c>
      <c r="C129" s="61">
        <v>4</v>
      </c>
      <c r="E129" s="18">
        <v>1</v>
      </c>
      <c r="F129" s="16">
        <v>2</v>
      </c>
      <c r="H129" s="16">
        <v>5</v>
      </c>
      <c r="I129" s="16">
        <v>5</v>
      </c>
      <c r="J129" s="16">
        <v>4</v>
      </c>
      <c r="K129" s="16">
        <v>3</v>
      </c>
      <c r="L129" s="16">
        <v>5</v>
      </c>
      <c r="M129" s="16">
        <v>3</v>
      </c>
      <c r="N129" s="16">
        <v>4</v>
      </c>
      <c r="O129" s="16">
        <v>4</v>
      </c>
      <c r="P129" s="16">
        <v>4</v>
      </c>
      <c r="Q129" s="16">
        <v>4</v>
      </c>
      <c r="R129" s="16">
        <v>4</v>
      </c>
      <c r="S129" s="16">
        <v>4</v>
      </c>
      <c r="T129" s="16">
        <v>5</v>
      </c>
      <c r="U129" s="16">
        <v>3</v>
      </c>
      <c r="V129" s="16">
        <v>3</v>
      </c>
      <c r="W129" s="16">
        <v>3</v>
      </c>
      <c r="X129" s="16">
        <v>4</v>
      </c>
      <c r="Y129" s="16">
        <v>4</v>
      </c>
      <c r="Z129" s="16">
        <v>3</v>
      </c>
      <c r="AA129" s="16">
        <v>3</v>
      </c>
      <c r="AB129" s="16">
        <v>3</v>
      </c>
      <c r="AC129" s="16">
        <v>4</v>
      </c>
      <c r="AD129" s="16">
        <v>3</v>
      </c>
      <c r="AE129" s="16">
        <v>3</v>
      </c>
      <c r="AF129" s="16">
        <v>3</v>
      </c>
      <c r="AG129" s="16">
        <v>3</v>
      </c>
      <c r="AH129" s="16">
        <v>4</v>
      </c>
      <c r="AI129" s="16">
        <v>4</v>
      </c>
      <c r="AJ129" s="16">
        <v>2</v>
      </c>
      <c r="AK129" s="16">
        <v>4</v>
      </c>
      <c r="AL129" s="16">
        <v>3</v>
      </c>
      <c r="AM129" s="16">
        <v>2</v>
      </c>
      <c r="AN129" s="16">
        <v>3</v>
      </c>
      <c r="AO129" s="16">
        <v>2</v>
      </c>
      <c r="AP129" s="16">
        <v>5</v>
      </c>
      <c r="AQ129" s="16">
        <v>3</v>
      </c>
      <c r="AR129" s="16">
        <v>4</v>
      </c>
      <c r="AS129" s="16">
        <v>3</v>
      </c>
      <c r="AT129" s="16">
        <v>4</v>
      </c>
      <c r="AU129" s="16">
        <v>3</v>
      </c>
      <c r="AV129" s="16">
        <v>3</v>
      </c>
      <c r="AW129" s="16">
        <v>2</v>
      </c>
      <c r="AX129" s="16">
        <v>3</v>
      </c>
      <c r="AY129" s="16">
        <v>4</v>
      </c>
      <c r="AZ129" s="16">
        <v>5</v>
      </c>
      <c r="BA129" s="16">
        <v>5</v>
      </c>
      <c r="BB129" s="16">
        <v>2</v>
      </c>
      <c r="BC129" s="16">
        <v>2</v>
      </c>
      <c r="BD129" s="16">
        <v>4</v>
      </c>
      <c r="BE129" s="16">
        <v>2</v>
      </c>
      <c r="BF129" s="16">
        <v>3</v>
      </c>
      <c r="BG129" s="16">
        <v>4</v>
      </c>
      <c r="BH129" s="16">
        <v>3</v>
      </c>
      <c r="BI129" s="16">
        <v>4</v>
      </c>
      <c r="BJ129" s="16">
        <v>5</v>
      </c>
      <c r="BK129" s="16">
        <v>5</v>
      </c>
      <c r="BL129" s="16">
        <v>2</v>
      </c>
      <c r="BM129" s="16">
        <v>2</v>
      </c>
      <c r="BN129" s="16">
        <v>2</v>
      </c>
      <c r="BO129" s="16">
        <v>5</v>
      </c>
      <c r="BQ129" s="16">
        <v>4</v>
      </c>
      <c r="BR129" s="16">
        <v>2</v>
      </c>
      <c r="BS129" s="16">
        <v>5</v>
      </c>
      <c r="BT129" s="16">
        <v>3</v>
      </c>
      <c r="BU129" s="16">
        <v>1</v>
      </c>
      <c r="BV129" s="16">
        <v>5</v>
      </c>
      <c r="BW129" s="16">
        <v>4</v>
      </c>
      <c r="BX129" s="16">
        <v>5</v>
      </c>
      <c r="BY129" s="16">
        <v>3</v>
      </c>
      <c r="BZ129" s="16">
        <v>5</v>
      </c>
      <c r="CA129" s="16">
        <v>4</v>
      </c>
      <c r="CB129" s="16">
        <v>4</v>
      </c>
      <c r="CC129" s="16">
        <v>4</v>
      </c>
      <c r="CD129" s="16">
        <v>3</v>
      </c>
      <c r="CE129" s="16">
        <v>3</v>
      </c>
      <c r="CF129" s="16">
        <v>3</v>
      </c>
      <c r="CG129" s="31"/>
      <c r="CH129" s="31"/>
      <c r="CI129" s="31"/>
      <c r="CJ129" s="31"/>
      <c r="CK129" s="43">
        <v>1</v>
      </c>
      <c r="CL129" s="44" t="s">
        <v>980</v>
      </c>
      <c r="CM129" s="44">
        <v>2</v>
      </c>
      <c r="CN129" s="44">
        <v>2</v>
      </c>
      <c r="CO129" s="44">
        <v>2</v>
      </c>
      <c r="CP129" s="44">
        <v>2</v>
      </c>
      <c r="CQ129" s="44">
        <v>1</v>
      </c>
    </row>
    <row r="130" spans="1:95" x14ac:dyDescent="0.2">
      <c r="A130" s="18">
        <v>291</v>
      </c>
      <c r="B130" s="17">
        <v>291</v>
      </c>
      <c r="C130" s="61">
        <v>4</v>
      </c>
      <c r="E130" s="18">
        <v>4</v>
      </c>
      <c r="F130" s="16">
        <v>2</v>
      </c>
      <c r="H130" s="16">
        <v>5</v>
      </c>
      <c r="I130" s="16">
        <v>5</v>
      </c>
      <c r="J130" s="16">
        <v>5</v>
      </c>
      <c r="K130" s="16">
        <v>5</v>
      </c>
      <c r="L130" s="16">
        <v>4</v>
      </c>
      <c r="M130" s="16">
        <v>5</v>
      </c>
      <c r="N130" s="16">
        <v>3</v>
      </c>
      <c r="O130" s="16">
        <v>5</v>
      </c>
      <c r="P130" s="16">
        <v>5</v>
      </c>
      <c r="Q130" s="16">
        <v>5</v>
      </c>
      <c r="R130" s="16">
        <v>5</v>
      </c>
      <c r="S130" s="16">
        <v>5</v>
      </c>
      <c r="T130" s="16">
        <v>5</v>
      </c>
      <c r="U130" s="16">
        <v>5</v>
      </c>
      <c r="V130" s="16">
        <v>5</v>
      </c>
      <c r="W130" s="16">
        <v>3</v>
      </c>
      <c r="X130" s="16">
        <v>5</v>
      </c>
      <c r="Y130" s="16">
        <v>5</v>
      </c>
      <c r="Z130" s="16">
        <v>5</v>
      </c>
      <c r="AA130" s="16">
        <v>5</v>
      </c>
      <c r="AB130" s="16">
        <v>2</v>
      </c>
      <c r="AC130" s="16">
        <v>2</v>
      </c>
      <c r="AD130" s="16">
        <v>5</v>
      </c>
      <c r="AE130" s="16">
        <v>5</v>
      </c>
      <c r="AF130" s="16">
        <v>5</v>
      </c>
      <c r="AG130" s="16">
        <v>5</v>
      </c>
      <c r="AH130" s="16">
        <v>5</v>
      </c>
      <c r="AI130" s="16">
        <v>2</v>
      </c>
      <c r="AJ130" s="16">
        <v>2</v>
      </c>
      <c r="AK130" s="16">
        <v>4</v>
      </c>
      <c r="AL130" s="16">
        <v>5</v>
      </c>
      <c r="AM130" s="16">
        <v>1</v>
      </c>
      <c r="AN130" s="16">
        <v>5</v>
      </c>
      <c r="AO130" s="16">
        <v>5</v>
      </c>
      <c r="AP130" s="16">
        <v>1</v>
      </c>
      <c r="AQ130" s="16">
        <v>5</v>
      </c>
      <c r="AR130" s="16">
        <v>1</v>
      </c>
      <c r="AS130" s="16">
        <v>5</v>
      </c>
      <c r="AT130" s="16">
        <v>3</v>
      </c>
      <c r="AU130" s="16">
        <v>5</v>
      </c>
      <c r="AV130" s="16">
        <v>5</v>
      </c>
      <c r="AW130" s="16">
        <v>5</v>
      </c>
      <c r="AX130" s="16">
        <v>5</v>
      </c>
      <c r="AY130" s="16">
        <v>5</v>
      </c>
      <c r="AZ130" s="16">
        <v>5</v>
      </c>
      <c r="BA130" s="16">
        <v>5</v>
      </c>
      <c r="BB130" s="16">
        <v>1</v>
      </c>
      <c r="BC130" s="16">
        <v>1</v>
      </c>
      <c r="BD130" s="16">
        <v>5</v>
      </c>
      <c r="BE130" s="16">
        <v>1</v>
      </c>
      <c r="BF130" s="16">
        <v>5</v>
      </c>
      <c r="BG130" s="16">
        <v>5</v>
      </c>
      <c r="BH130" s="16">
        <v>5</v>
      </c>
      <c r="BI130" s="16">
        <v>5</v>
      </c>
      <c r="BJ130" s="16">
        <v>5</v>
      </c>
      <c r="BK130" s="16">
        <v>1</v>
      </c>
      <c r="BL130" s="16">
        <v>1</v>
      </c>
      <c r="BM130" s="16">
        <v>1</v>
      </c>
      <c r="BN130" s="16">
        <v>1</v>
      </c>
      <c r="BO130" s="16">
        <v>5</v>
      </c>
      <c r="BQ130" s="16">
        <v>4</v>
      </c>
      <c r="BR130" s="16">
        <v>3</v>
      </c>
      <c r="BS130" s="16">
        <v>5</v>
      </c>
      <c r="BT130" s="16">
        <v>2</v>
      </c>
      <c r="BU130" s="16">
        <v>1</v>
      </c>
      <c r="BV130" s="16">
        <v>1</v>
      </c>
      <c r="BW130" s="16">
        <v>1</v>
      </c>
      <c r="BX130" s="16">
        <v>5</v>
      </c>
      <c r="BY130" s="16">
        <v>5</v>
      </c>
      <c r="BZ130" s="16">
        <v>5</v>
      </c>
      <c r="CA130" s="16">
        <v>5</v>
      </c>
      <c r="CB130" s="16">
        <v>5</v>
      </c>
      <c r="CC130" s="16">
        <v>5</v>
      </c>
      <c r="CD130" s="16">
        <v>2</v>
      </c>
      <c r="CE130" s="16">
        <v>5</v>
      </c>
      <c r="CF130" s="16">
        <v>3</v>
      </c>
      <c r="CG130" s="18">
        <v>3</v>
      </c>
      <c r="CH130" s="18">
        <v>2</v>
      </c>
      <c r="CI130" s="18">
        <v>1</v>
      </c>
      <c r="CJ130" s="18" t="s">
        <v>65</v>
      </c>
    </row>
    <row r="131" spans="1:95" x14ac:dyDescent="0.2">
      <c r="A131" s="18">
        <v>293</v>
      </c>
      <c r="B131" s="17">
        <v>293</v>
      </c>
      <c r="C131" s="61">
        <v>4</v>
      </c>
      <c r="E131" s="18"/>
      <c r="F131" s="16">
        <v>2</v>
      </c>
      <c r="H131" s="16">
        <v>5</v>
      </c>
      <c r="I131" s="16">
        <v>3</v>
      </c>
      <c r="J131" s="16">
        <v>5</v>
      </c>
      <c r="K131" s="16">
        <v>3</v>
      </c>
      <c r="L131" s="16">
        <v>3</v>
      </c>
      <c r="M131" s="16">
        <v>4</v>
      </c>
      <c r="N131" s="16">
        <v>3</v>
      </c>
      <c r="O131" s="16">
        <v>2</v>
      </c>
      <c r="P131" s="16">
        <v>3</v>
      </c>
      <c r="Q131" s="16">
        <v>4</v>
      </c>
      <c r="R131" s="16">
        <v>3</v>
      </c>
      <c r="S131" s="16">
        <v>5</v>
      </c>
      <c r="T131" s="16">
        <v>5</v>
      </c>
      <c r="U131" s="16">
        <v>1</v>
      </c>
      <c r="V131" s="16">
        <v>5</v>
      </c>
      <c r="W131" s="16">
        <v>5</v>
      </c>
      <c r="X131" s="16">
        <v>5</v>
      </c>
      <c r="Y131" s="16">
        <v>5</v>
      </c>
      <c r="Z131" s="16">
        <v>3</v>
      </c>
      <c r="AA131" s="16">
        <v>3</v>
      </c>
      <c r="AB131" s="16">
        <v>5</v>
      </c>
      <c r="AC131" s="16">
        <v>3</v>
      </c>
      <c r="AD131" s="16">
        <v>1</v>
      </c>
      <c r="AE131" s="16">
        <v>3</v>
      </c>
      <c r="AF131" s="16">
        <v>1</v>
      </c>
      <c r="AG131" s="16">
        <v>5</v>
      </c>
      <c r="AH131" s="16">
        <v>5</v>
      </c>
      <c r="AI131" s="16">
        <v>3</v>
      </c>
      <c r="AJ131" s="16">
        <v>3</v>
      </c>
      <c r="AK131" s="16">
        <v>1</v>
      </c>
      <c r="AL131" s="16">
        <v>5</v>
      </c>
      <c r="AM131" s="16">
        <v>1</v>
      </c>
      <c r="AN131" s="16">
        <v>3</v>
      </c>
      <c r="AO131" s="16">
        <v>5</v>
      </c>
      <c r="AP131" s="16">
        <v>1</v>
      </c>
      <c r="AQ131" s="16">
        <v>3</v>
      </c>
      <c r="AR131" s="16">
        <v>3</v>
      </c>
      <c r="AS131" s="16">
        <v>5</v>
      </c>
      <c r="AT131" s="16">
        <v>3</v>
      </c>
      <c r="AU131" s="16">
        <v>5</v>
      </c>
      <c r="AV131" s="16">
        <v>5</v>
      </c>
      <c r="AW131" s="16">
        <v>5</v>
      </c>
      <c r="AX131" s="16">
        <v>5</v>
      </c>
      <c r="AY131" s="16">
        <v>5</v>
      </c>
      <c r="AZ131" s="16">
        <v>5</v>
      </c>
      <c r="BA131" s="16">
        <v>5</v>
      </c>
      <c r="BB131" s="16">
        <v>5</v>
      </c>
      <c r="BC131" s="16">
        <v>5</v>
      </c>
      <c r="BD131" s="16">
        <v>5</v>
      </c>
      <c r="BE131" s="16">
        <v>5</v>
      </c>
      <c r="BF131" s="16">
        <v>5</v>
      </c>
      <c r="BG131" s="16">
        <v>5</v>
      </c>
      <c r="BH131" s="16">
        <v>3</v>
      </c>
      <c r="BI131" s="16">
        <v>5</v>
      </c>
      <c r="BJ131" s="16">
        <v>5</v>
      </c>
      <c r="BK131" s="16">
        <v>3</v>
      </c>
      <c r="BL131" s="16">
        <v>3</v>
      </c>
      <c r="BM131" s="16">
        <v>3</v>
      </c>
      <c r="BN131" s="16">
        <v>3</v>
      </c>
      <c r="BO131" s="16">
        <v>3</v>
      </c>
      <c r="BQ131" s="16">
        <v>5</v>
      </c>
      <c r="BR131" s="16">
        <v>1</v>
      </c>
      <c r="BS131" s="16">
        <v>2</v>
      </c>
      <c r="BT131" s="16">
        <v>4</v>
      </c>
      <c r="BU131" s="16">
        <v>3</v>
      </c>
      <c r="BV131" s="16">
        <v>1</v>
      </c>
      <c r="BW131" s="16">
        <v>1</v>
      </c>
      <c r="BX131" s="16">
        <v>3</v>
      </c>
      <c r="BY131" s="16">
        <v>5</v>
      </c>
      <c r="BZ131" s="16">
        <v>5</v>
      </c>
      <c r="CA131" s="16">
        <v>5</v>
      </c>
      <c r="CB131" s="16">
        <v>5</v>
      </c>
      <c r="CC131" s="16">
        <v>5</v>
      </c>
      <c r="CD131" s="16">
        <v>5</v>
      </c>
      <c r="CE131" s="16">
        <v>5</v>
      </c>
      <c r="CF131" s="16">
        <v>1</v>
      </c>
      <c r="CG131" s="18">
        <v>2</v>
      </c>
      <c r="CH131" s="18">
        <v>3</v>
      </c>
      <c r="CI131" s="18">
        <v>1</v>
      </c>
      <c r="CJ131" s="18" t="s">
        <v>72</v>
      </c>
    </row>
    <row r="132" spans="1:95" x14ac:dyDescent="0.2">
      <c r="A132" s="18">
        <v>295</v>
      </c>
      <c r="B132" s="17">
        <v>295</v>
      </c>
      <c r="C132" s="61">
        <v>4</v>
      </c>
      <c r="E132" s="18">
        <v>1</v>
      </c>
      <c r="F132" s="16">
        <v>2</v>
      </c>
      <c r="H132" s="16">
        <v>5</v>
      </c>
      <c r="I132" s="16">
        <v>5</v>
      </c>
      <c r="J132" s="16">
        <v>2</v>
      </c>
      <c r="K132" s="16">
        <v>4</v>
      </c>
      <c r="L132" s="16">
        <v>3</v>
      </c>
      <c r="M132" s="16">
        <v>5</v>
      </c>
      <c r="N132" s="16">
        <v>1</v>
      </c>
      <c r="O132" s="16">
        <v>2</v>
      </c>
      <c r="P132" s="16">
        <v>1</v>
      </c>
      <c r="Q132" s="16">
        <v>5</v>
      </c>
      <c r="R132" s="16">
        <v>5</v>
      </c>
      <c r="S132" s="16">
        <v>4</v>
      </c>
      <c r="T132" s="16">
        <v>5</v>
      </c>
      <c r="U132" s="16">
        <v>5</v>
      </c>
      <c r="V132" s="16">
        <v>5</v>
      </c>
      <c r="W132" s="16">
        <v>5</v>
      </c>
      <c r="X132" s="16">
        <v>5</v>
      </c>
      <c r="Y132" s="16">
        <v>5</v>
      </c>
      <c r="Z132" s="16">
        <v>5</v>
      </c>
      <c r="AA132" s="16">
        <v>5</v>
      </c>
      <c r="AB132" s="16">
        <v>3</v>
      </c>
      <c r="AC132" s="16">
        <v>2</v>
      </c>
      <c r="AD132" s="16">
        <v>3</v>
      </c>
      <c r="AE132" s="16">
        <v>4</v>
      </c>
      <c r="AF132" s="16">
        <v>4</v>
      </c>
      <c r="AG132" s="16">
        <v>5</v>
      </c>
      <c r="AH132" s="16">
        <v>5</v>
      </c>
      <c r="AI132" s="16">
        <v>5</v>
      </c>
      <c r="AJ132" s="16">
        <v>5</v>
      </c>
      <c r="AK132" s="16">
        <v>4</v>
      </c>
      <c r="AL132" s="16">
        <v>5</v>
      </c>
      <c r="AM132" s="16">
        <v>4</v>
      </c>
      <c r="AN132" s="16">
        <v>4</v>
      </c>
      <c r="AO132" s="16">
        <v>5</v>
      </c>
      <c r="AP132" s="16">
        <v>3</v>
      </c>
      <c r="AQ132" s="16">
        <v>5</v>
      </c>
      <c r="AR132" s="16">
        <v>2</v>
      </c>
      <c r="AS132" s="16">
        <v>4</v>
      </c>
      <c r="AT132" s="16">
        <v>5</v>
      </c>
      <c r="AU132" s="16">
        <v>4</v>
      </c>
      <c r="AV132" s="16">
        <v>5</v>
      </c>
      <c r="AW132" s="16">
        <v>5</v>
      </c>
      <c r="AX132" s="16">
        <v>5</v>
      </c>
      <c r="AY132" s="16">
        <v>5</v>
      </c>
      <c r="AZ132" s="16">
        <v>5</v>
      </c>
      <c r="BA132" s="16">
        <v>1</v>
      </c>
      <c r="BB132" s="16">
        <v>5</v>
      </c>
      <c r="BC132" s="16">
        <v>5</v>
      </c>
      <c r="BD132" s="16">
        <v>5</v>
      </c>
      <c r="BE132" s="16">
        <v>5</v>
      </c>
      <c r="BF132" s="16">
        <v>5</v>
      </c>
      <c r="BG132" s="16">
        <v>5</v>
      </c>
      <c r="BH132" s="16">
        <v>5</v>
      </c>
      <c r="BI132" s="16">
        <v>5</v>
      </c>
      <c r="BJ132" s="16">
        <v>5</v>
      </c>
      <c r="BK132" s="16">
        <v>1</v>
      </c>
      <c r="BL132" s="16">
        <v>1</v>
      </c>
      <c r="BM132" s="16">
        <v>1</v>
      </c>
      <c r="BN132" s="16">
        <v>1</v>
      </c>
      <c r="BO132" s="16">
        <v>4</v>
      </c>
      <c r="BQ132" s="16">
        <v>4</v>
      </c>
      <c r="BR132" s="16">
        <v>3</v>
      </c>
      <c r="BS132" s="16">
        <v>5</v>
      </c>
      <c r="BT132" s="16">
        <v>2</v>
      </c>
      <c r="BV132" s="16">
        <v>2</v>
      </c>
      <c r="BW132" s="16">
        <v>2</v>
      </c>
      <c r="BX132" s="16">
        <v>3</v>
      </c>
      <c r="BY132" s="16">
        <v>3</v>
      </c>
      <c r="BZ132" s="16">
        <v>4</v>
      </c>
      <c r="CA132" s="16">
        <v>4</v>
      </c>
      <c r="CB132" s="16">
        <v>2</v>
      </c>
      <c r="CC132" s="16">
        <v>4</v>
      </c>
      <c r="CD132" s="16">
        <v>4</v>
      </c>
      <c r="CE132" s="16">
        <v>4</v>
      </c>
      <c r="CF132" s="16">
        <v>3</v>
      </c>
      <c r="CG132" s="18">
        <v>2</v>
      </c>
      <c r="CH132" s="18">
        <v>2</v>
      </c>
      <c r="CI132" s="18">
        <v>1</v>
      </c>
      <c r="CJ132" s="18" t="s">
        <v>65</v>
      </c>
      <c r="CK132" s="43">
        <v>1</v>
      </c>
      <c r="CL132" s="44" t="s">
        <v>347</v>
      </c>
      <c r="CM132" s="44">
        <v>2</v>
      </c>
      <c r="CN132" s="44">
        <v>2</v>
      </c>
      <c r="CO132" s="44">
        <v>2</v>
      </c>
      <c r="CP132" s="44">
        <v>2</v>
      </c>
      <c r="CQ132" s="44">
        <v>1</v>
      </c>
    </row>
    <row r="133" spans="1:95" x14ac:dyDescent="0.2">
      <c r="A133" s="18">
        <v>296</v>
      </c>
      <c r="B133" s="17">
        <v>296</v>
      </c>
      <c r="C133" s="61">
        <v>4</v>
      </c>
      <c r="E133" s="18"/>
      <c r="F133" s="16">
        <v>2</v>
      </c>
      <c r="H133" s="16">
        <v>4</v>
      </c>
      <c r="I133" s="16">
        <v>3</v>
      </c>
      <c r="J133" s="16">
        <v>3</v>
      </c>
      <c r="K133" s="16">
        <v>4</v>
      </c>
      <c r="L133" s="16">
        <v>3</v>
      </c>
      <c r="M133" s="16">
        <v>3</v>
      </c>
      <c r="N133" s="16">
        <v>4</v>
      </c>
      <c r="O133" s="16">
        <v>4</v>
      </c>
      <c r="P133" s="16">
        <v>4</v>
      </c>
      <c r="Q133" s="16">
        <v>4</v>
      </c>
      <c r="R133" s="16">
        <v>5</v>
      </c>
      <c r="S133" s="16">
        <v>4</v>
      </c>
      <c r="T133" s="16">
        <v>4</v>
      </c>
      <c r="U133" s="16">
        <v>3</v>
      </c>
      <c r="V133" s="16">
        <v>4</v>
      </c>
      <c r="W133" s="16">
        <v>3</v>
      </c>
      <c r="X133" s="16">
        <v>4</v>
      </c>
      <c r="Y133" s="16">
        <v>4</v>
      </c>
      <c r="Z133" s="16">
        <v>2</v>
      </c>
      <c r="AA133" s="16">
        <v>4</v>
      </c>
      <c r="AB133" s="16">
        <v>2</v>
      </c>
      <c r="AC133" s="16">
        <v>4</v>
      </c>
      <c r="AD133" s="16">
        <v>3</v>
      </c>
      <c r="AE133" s="16">
        <v>3</v>
      </c>
      <c r="AF133" s="16">
        <v>4</v>
      </c>
      <c r="AG133" s="16">
        <v>2</v>
      </c>
      <c r="AH133" s="16">
        <v>4</v>
      </c>
      <c r="AI133" s="16">
        <v>4</v>
      </c>
      <c r="AJ133" s="16">
        <v>3</v>
      </c>
      <c r="AK133" s="16">
        <v>3</v>
      </c>
      <c r="AL133" s="16">
        <v>4</v>
      </c>
      <c r="AM133" s="16">
        <v>3</v>
      </c>
      <c r="AN133" s="16">
        <v>2</v>
      </c>
      <c r="AO133" s="16">
        <v>4</v>
      </c>
      <c r="AP133" s="16">
        <v>3</v>
      </c>
      <c r="AQ133" s="16">
        <v>4</v>
      </c>
      <c r="AR133" s="16">
        <v>4</v>
      </c>
      <c r="AS133" s="16">
        <v>3</v>
      </c>
      <c r="AT133" s="16">
        <v>4</v>
      </c>
      <c r="AU133" s="16">
        <v>2</v>
      </c>
      <c r="AV133" s="16">
        <v>3</v>
      </c>
      <c r="AW133" s="16">
        <v>3</v>
      </c>
      <c r="AX133" s="16">
        <v>4</v>
      </c>
      <c r="AY133" s="16">
        <v>3</v>
      </c>
      <c r="AZ133" s="16">
        <v>4</v>
      </c>
      <c r="BA133" s="16">
        <v>3</v>
      </c>
      <c r="BB133" s="16">
        <v>3</v>
      </c>
      <c r="BC133" s="16">
        <v>3</v>
      </c>
      <c r="BD133" s="16">
        <v>3</v>
      </c>
      <c r="BE133" s="16">
        <v>3</v>
      </c>
      <c r="BF133" s="16">
        <v>4</v>
      </c>
      <c r="BG133" s="16">
        <v>4</v>
      </c>
      <c r="BH133" s="16">
        <v>3</v>
      </c>
      <c r="BI133" s="16">
        <v>3</v>
      </c>
      <c r="BJ133" s="16">
        <v>3</v>
      </c>
      <c r="BK133" s="16">
        <v>4</v>
      </c>
      <c r="BL133" s="16">
        <v>4</v>
      </c>
      <c r="BM133" s="16">
        <v>3</v>
      </c>
      <c r="BN133" s="16">
        <v>3</v>
      </c>
      <c r="BO133" s="16">
        <v>4</v>
      </c>
      <c r="BQ133" s="16">
        <v>1</v>
      </c>
      <c r="BR133" s="16">
        <v>2</v>
      </c>
      <c r="BS133" s="16">
        <v>4</v>
      </c>
      <c r="BT133" s="16">
        <v>3</v>
      </c>
      <c r="BU133" s="16">
        <v>5</v>
      </c>
      <c r="BV133" s="16">
        <v>1</v>
      </c>
      <c r="BW133" s="16">
        <v>1</v>
      </c>
      <c r="BX133" s="16">
        <v>4</v>
      </c>
      <c r="BY133" s="16">
        <v>4</v>
      </c>
      <c r="BZ133" s="16">
        <v>4</v>
      </c>
      <c r="CA133" s="16">
        <v>3</v>
      </c>
      <c r="CB133" s="16">
        <v>3</v>
      </c>
      <c r="CC133" s="16">
        <v>4</v>
      </c>
      <c r="CD133" s="16">
        <v>2</v>
      </c>
      <c r="CE133" s="16">
        <v>4</v>
      </c>
      <c r="CF133" s="16">
        <v>4</v>
      </c>
      <c r="CG133" s="31"/>
      <c r="CH133" s="31"/>
      <c r="CI133" s="31"/>
      <c r="CJ133" s="31"/>
    </row>
    <row r="134" spans="1:95" x14ac:dyDescent="0.2">
      <c r="A134" s="18">
        <v>297</v>
      </c>
      <c r="B134" s="17">
        <v>297</v>
      </c>
      <c r="C134" s="61">
        <v>4</v>
      </c>
      <c r="E134" s="18">
        <v>1</v>
      </c>
      <c r="F134" s="16">
        <v>2</v>
      </c>
      <c r="H134" s="16">
        <v>4</v>
      </c>
      <c r="I134" s="16">
        <v>3</v>
      </c>
      <c r="J134" s="16">
        <v>4</v>
      </c>
      <c r="K134" s="16">
        <v>5</v>
      </c>
      <c r="L134" s="16">
        <v>3</v>
      </c>
      <c r="M134" s="16">
        <v>3</v>
      </c>
      <c r="N134" s="16">
        <v>4</v>
      </c>
      <c r="O134" s="16">
        <v>4</v>
      </c>
      <c r="P134" s="16">
        <v>2</v>
      </c>
      <c r="Q134" s="16">
        <v>3</v>
      </c>
      <c r="R134" s="16">
        <v>5</v>
      </c>
      <c r="S134" s="16">
        <v>4</v>
      </c>
      <c r="T134" s="16">
        <v>5</v>
      </c>
      <c r="U134" s="16">
        <v>2</v>
      </c>
      <c r="V134" s="16">
        <v>5</v>
      </c>
      <c r="W134" s="16">
        <v>3</v>
      </c>
      <c r="X134" s="16">
        <v>4</v>
      </c>
      <c r="Y134" s="16">
        <v>5</v>
      </c>
      <c r="Z134" s="16">
        <v>2</v>
      </c>
      <c r="AA134" s="16">
        <v>5</v>
      </c>
      <c r="AB134" s="16">
        <v>3</v>
      </c>
      <c r="AC134" s="16">
        <v>4</v>
      </c>
      <c r="AD134" s="16">
        <v>3</v>
      </c>
      <c r="AE134" s="16">
        <v>4</v>
      </c>
      <c r="AF134" s="16">
        <v>4</v>
      </c>
      <c r="AG134" s="16">
        <v>4</v>
      </c>
      <c r="AH134" s="16">
        <v>4</v>
      </c>
      <c r="AI134" s="16">
        <v>4</v>
      </c>
      <c r="AJ134" s="16">
        <v>4</v>
      </c>
      <c r="AK134" s="16">
        <v>3</v>
      </c>
      <c r="AL134" s="16">
        <v>4</v>
      </c>
      <c r="AM134" s="16">
        <v>4</v>
      </c>
      <c r="AN134" s="16">
        <v>4</v>
      </c>
      <c r="AO134" s="16">
        <v>4</v>
      </c>
      <c r="AP134" s="16">
        <v>3</v>
      </c>
      <c r="AQ134" s="16">
        <v>4</v>
      </c>
      <c r="AR134" s="16">
        <v>3</v>
      </c>
      <c r="AS134" s="16">
        <v>4</v>
      </c>
      <c r="AT134" s="16">
        <v>2</v>
      </c>
      <c r="AU134" s="16">
        <v>3</v>
      </c>
      <c r="AV134" s="16">
        <v>4</v>
      </c>
      <c r="AW134" s="16">
        <v>4</v>
      </c>
      <c r="AX134" s="16">
        <v>4</v>
      </c>
      <c r="AY134" s="16">
        <v>3</v>
      </c>
      <c r="AZ134" s="16">
        <v>4</v>
      </c>
      <c r="BA134" s="16">
        <v>2</v>
      </c>
      <c r="BB134" s="16">
        <v>2</v>
      </c>
      <c r="BC134" s="16">
        <v>2</v>
      </c>
      <c r="BD134" s="16">
        <v>4</v>
      </c>
      <c r="BE134" s="16">
        <v>2</v>
      </c>
      <c r="BF134" s="16">
        <v>4</v>
      </c>
      <c r="BG134" s="16">
        <v>3</v>
      </c>
      <c r="BH134" s="16">
        <v>3</v>
      </c>
      <c r="BI134" s="16">
        <v>5</v>
      </c>
      <c r="BJ134" s="16">
        <v>5</v>
      </c>
      <c r="BK134" s="16">
        <v>4</v>
      </c>
      <c r="BL134" s="16">
        <v>3</v>
      </c>
      <c r="BM134" s="16">
        <v>3</v>
      </c>
      <c r="BN134" s="16">
        <v>3</v>
      </c>
      <c r="BO134" s="16">
        <v>4</v>
      </c>
      <c r="BQ134" s="16">
        <v>2</v>
      </c>
      <c r="BR134" s="16">
        <v>1</v>
      </c>
      <c r="BS134" s="16">
        <v>3</v>
      </c>
      <c r="BT134" s="16">
        <v>4</v>
      </c>
      <c r="BU134" s="16">
        <v>5</v>
      </c>
      <c r="BV134" s="16">
        <v>3</v>
      </c>
      <c r="BW134" s="16">
        <v>2</v>
      </c>
      <c r="BX134" s="16">
        <v>3</v>
      </c>
      <c r="BY134" s="16">
        <v>4</v>
      </c>
      <c r="BZ134" s="16">
        <v>3</v>
      </c>
      <c r="CA134" s="16">
        <v>3</v>
      </c>
      <c r="CB134" s="16">
        <v>4</v>
      </c>
      <c r="CC134" s="16">
        <v>4</v>
      </c>
      <c r="CD134" s="16">
        <v>4</v>
      </c>
      <c r="CE134" s="16">
        <v>4</v>
      </c>
      <c r="CF134" s="16">
        <v>4</v>
      </c>
      <c r="CG134" s="18">
        <v>1</v>
      </c>
      <c r="CH134" s="18">
        <v>2</v>
      </c>
      <c r="CI134" s="18">
        <v>1</v>
      </c>
      <c r="CJ134" s="18" t="s">
        <v>65</v>
      </c>
      <c r="CK134" s="43">
        <v>1</v>
      </c>
      <c r="CL134" s="44" t="s">
        <v>698</v>
      </c>
      <c r="CM134" s="44">
        <v>2</v>
      </c>
      <c r="CN134" s="44">
        <v>2</v>
      </c>
      <c r="CO134" s="44">
        <v>2</v>
      </c>
      <c r="CP134" s="44">
        <v>2</v>
      </c>
      <c r="CQ134" s="44">
        <v>1</v>
      </c>
    </row>
    <row r="135" spans="1:95" x14ac:dyDescent="0.2">
      <c r="A135" s="18">
        <v>298</v>
      </c>
      <c r="B135" s="17">
        <v>298</v>
      </c>
      <c r="C135" s="61">
        <v>1</v>
      </c>
      <c r="E135" s="18">
        <v>1</v>
      </c>
      <c r="F135" s="16">
        <v>1</v>
      </c>
      <c r="G135" s="16" t="s">
        <v>155</v>
      </c>
      <c r="H135" s="16">
        <v>5</v>
      </c>
      <c r="I135" s="16">
        <v>4</v>
      </c>
      <c r="J135" s="16">
        <v>1</v>
      </c>
      <c r="K135" s="16">
        <v>5</v>
      </c>
      <c r="L135" s="16">
        <v>5</v>
      </c>
      <c r="M135" s="16">
        <v>5</v>
      </c>
      <c r="N135" s="16">
        <v>4</v>
      </c>
      <c r="O135" s="16">
        <v>2</v>
      </c>
      <c r="P135" s="16">
        <v>5</v>
      </c>
      <c r="Q135" s="16">
        <v>4</v>
      </c>
      <c r="R135" s="16">
        <v>4</v>
      </c>
      <c r="S135" s="16">
        <v>4</v>
      </c>
      <c r="T135" s="16">
        <v>5</v>
      </c>
      <c r="U135" s="16">
        <v>3</v>
      </c>
      <c r="V135" s="16">
        <v>5</v>
      </c>
      <c r="W135" s="16">
        <v>3</v>
      </c>
      <c r="X135" s="16">
        <v>5</v>
      </c>
      <c r="Y135" s="16">
        <v>5</v>
      </c>
      <c r="Z135" s="16">
        <v>3</v>
      </c>
      <c r="AA135" s="16">
        <v>5</v>
      </c>
      <c r="AB135" s="16">
        <v>3</v>
      </c>
      <c r="AC135" s="16">
        <v>2</v>
      </c>
      <c r="AD135" s="16">
        <v>3</v>
      </c>
      <c r="AE135" s="16">
        <v>4</v>
      </c>
      <c r="AF135" s="16">
        <v>1</v>
      </c>
      <c r="AG135" s="16">
        <v>3</v>
      </c>
      <c r="AH135" s="16">
        <v>5</v>
      </c>
      <c r="AI135" s="16">
        <v>5</v>
      </c>
      <c r="AJ135" s="16">
        <v>5</v>
      </c>
      <c r="AK135" s="16">
        <v>4</v>
      </c>
      <c r="AL135" s="16">
        <v>5</v>
      </c>
      <c r="AM135" s="16">
        <v>1</v>
      </c>
      <c r="AN135" s="16">
        <v>3</v>
      </c>
      <c r="AO135" s="16">
        <v>5</v>
      </c>
      <c r="AP135" s="16">
        <v>3</v>
      </c>
      <c r="AQ135" s="16">
        <v>5</v>
      </c>
      <c r="AR135" s="16">
        <v>2</v>
      </c>
      <c r="AS135" s="16">
        <v>5</v>
      </c>
      <c r="AT135" s="16">
        <v>3</v>
      </c>
      <c r="AU135" s="16">
        <v>3</v>
      </c>
      <c r="AV135" s="16">
        <v>3</v>
      </c>
      <c r="AW135" s="16">
        <v>3</v>
      </c>
      <c r="AX135" s="16">
        <v>3</v>
      </c>
      <c r="AY135" s="16">
        <v>3</v>
      </c>
      <c r="AZ135" s="16">
        <v>5</v>
      </c>
      <c r="BA135" s="16">
        <v>5</v>
      </c>
      <c r="BB135" s="16">
        <v>5</v>
      </c>
      <c r="BC135" s="16">
        <v>3</v>
      </c>
      <c r="BD135" s="16">
        <v>5</v>
      </c>
      <c r="BE135" s="16">
        <v>3</v>
      </c>
      <c r="BF135" s="16">
        <v>4</v>
      </c>
      <c r="BG135" s="16">
        <v>5</v>
      </c>
      <c r="BH135" s="16">
        <v>3</v>
      </c>
      <c r="BI135" s="16">
        <v>5</v>
      </c>
      <c r="BJ135" s="16">
        <v>5</v>
      </c>
      <c r="BK135" s="16">
        <v>3</v>
      </c>
      <c r="BL135" s="16">
        <v>3</v>
      </c>
      <c r="BM135" s="16">
        <v>3</v>
      </c>
      <c r="BN135" s="16">
        <v>3</v>
      </c>
      <c r="BO135" s="16">
        <v>5</v>
      </c>
      <c r="BQ135" s="16">
        <v>3</v>
      </c>
      <c r="BR135" s="16">
        <v>1</v>
      </c>
      <c r="BS135" s="16">
        <v>2</v>
      </c>
      <c r="BT135" s="16">
        <v>4</v>
      </c>
      <c r="BU135" s="16">
        <v>5</v>
      </c>
      <c r="BV135" s="16">
        <v>2</v>
      </c>
      <c r="BW135" s="16">
        <v>1</v>
      </c>
      <c r="BX135" s="16">
        <v>3</v>
      </c>
      <c r="BY135" s="16">
        <v>4</v>
      </c>
      <c r="BZ135" s="16">
        <v>3</v>
      </c>
      <c r="CA135" s="16">
        <v>3</v>
      </c>
      <c r="CB135" s="16">
        <v>3</v>
      </c>
      <c r="CC135" s="16">
        <v>4</v>
      </c>
      <c r="CD135" s="16">
        <v>3</v>
      </c>
      <c r="CE135" s="16">
        <v>5</v>
      </c>
      <c r="CF135" s="16">
        <v>3</v>
      </c>
      <c r="CG135" s="31"/>
      <c r="CH135" s="31"/>
      <c r="CI135" s="31"/>
      <c r="CJ135" s="31"/>
    </row>
    <row r="136" spans="1:95" x14ac:dyDescent="0.2">
      <c r="A136" s="18">
        <v>299</v>
      </c>
      <c r="B136" s="17">
        <v>299</v>
      </c>
      <c r="C136" s="61">
        <v>1</v>
      </c>
      <c r="E136" s="18">
        <v>1</v>
      </c>
      <c r="F136" s="16">
        <v>2</v>
      </c>
      <c r="H136" s="16">
        <v>5</v>
      </c>
      <c r="I136" s="16">
        <v>3</v>
      </c>
      <c r="J136" s="16">
        <v>5</v>
      </c>
      <c r="K136" s="16">
        <v>3</v>
      </c>
      <c r="L136" s="16">
        <v>5</v>
      </c>
      <c r="M136" s="16">
        <v>5</v>
      </c>
      <c r="N136" s="16">
        <v>1</v>
      </c>
      <c r="O136" s="16">
        <v>1</v>
      </c>
      <c r="P136" s="16">
        <v>5</v>
      </c>
      <c r="Q136" s="16">
        <v>5</v>
      </c>
      <c r="R136" s="16">
        <v>5</v>
      </c>
      <c r="S136" s="16">
        <v>5</v>
      </c>
      <c r="T136" s="16">
        <v>5</v>
      </c>
      <c r="U136" s="16">
        <v>3</v>
      </c>
      <c r="V136" s="16">
        <v>5</v>
      </c>
      <c r="W136" s="16">
        <v>5</v>
      </c>
      <c r="X136" s="16">
        <v>5</v>
      </c>
      <c r="Y136" s="16">
        <v>5</v>
      </c>
      <c r="Z136" s="16">
        <v>5</v>
      </c>
      <c r="AA136" s="16">
        <v>5</v>
      </c>
      <c r="AB136" s="16">
        <v>1</v>
      </c>
      <c r="AC136" s="16">
        <v>1</v>
      </c>
      <c r="AD136" s="16">
        <v>3</v>
      </c>
      <c r="AE136" s="16">
        <v>5</v>
      </c>
      <c r="AF136" s="16">
        <v>1</v>
      </c>
      <c r="AG136" s="16">
        <v>3</v>
      </c>
      <c r="AH136" s="16">
        <v>5</v>
      </c>
      <c r="AI136" s="16">
        <v>5</v>
      </c>
      <c r="AJ136" s="16">
        <v>1</v>
      </c>
      <c r="AK136" s="16">
        <v>5</v>
      </c>
      <c r="AL136" s="16">
        <v>5</v>
      </c>
      <c r="AM136" s="16">
        <v>3</v>
      </c>
      <c r="AN136" s="16">
        <v>3</v>
      </c>
      <c r="AO136" s="16">
        <v>5</v>
      </c>
      <c r="AP136" s="16">
        <v>5</v>
      </c>
      <c r="AQ136" s="16">
        <v>5</v>
      </c>
      <c r="AR136" s="16">
        <v>5</v>
      </c>
      <c r="AS136" s="16">
        <v>5</v>
      </c>
      <c r="AT136" s="16">
        <v>3</v>
      </c>
      <c r="AU136" s="16">
        <v>3</v>
      </c>
      <c r="AV136" s="16">
        <v>5</v>
      </c>
      <c r="AW136" s="16">
        <v>5</v>
      </c>
      <c r="AX136" s="16">
        <v>4</v>
      </c>
      <c r="AY136" s="16">
        <v>4</v>
      </c>
      <c r="AZ136" s="16">
        <v>5</v>
      </c>
      <c r="BA136" s="16">
        <v>4</v>
      </c>
      <c r="BB136" s="16">
        <v>4</v>
      </c>
      <c r="BC136" s="16">
        <v>4</v>
      </c>
      <c r="BD136" s="16">
        <v>5</v>
      </c>
      <c r="BE136" s="16">
        <v>4</v>
      </c>
      <c r="BF136" s="16">
        <v>4</v>
      </c>
      <c r="BG136" s="16">
        <v>4</v>
      </c>
      <c r="BH136" s="16">
        <v>4</v>
      </c>
      <c r="BI136" s="16">
        <v>5</v>
      </c>
      <c r="BJ136" s="16">
        <v>5</v>
      </c>
      <c r="BK136" s="16">
        <v>2</v>
      </c>
      <c r="BL136" s="16">
        <v>2</v>
      </c>
      <c r="BM136" s="16">
        <v>2</v>
      </c>
      <c r="BN136" s="16">
        <v>2</v>
      </c>
      <c r="BO136" s="16">
        <v>5</v>
      </c>
      <c r="BQ136" s="16">
        <v>2</v>
      </c>
      <c r="BR136" s="16">
        <v>5</v>
      </c>
      <c r="BS136" s="16">
        <v>1</v>
      </c>
      <c r="BT136" s="16">
        <v>3</v>
      </c>
      <c r="BU136" s="16">
        <v>4</v>
      </c>
      <c r="BV136" s="16">
        <v>5</v>
      </c>
      <c r="BW136" s="16">
        <v>4</v>
      </c>
      <c r="BX136" s="16">
        <v>5</v>
      </c>
      <c r="BY136" s="16">
        <v>2</v>
      </c>
      <c r="BZ136" s="16">
        <v>5</v>
      </c>
      <c r="CA136" s="16">
        <v>2</v>
      </c>
      <c r="CB136" s="16">
        <v>2</v>
      </c>
      <c r="CC136" s="16">
        <v>5</v>
      </c>
      <c r="CD136" s="16">
        <v>2</v>
      </c>
      <c r="CE136" s="16">
        <v>5</v>
      </c>
      <c r="CF136" s="16">
        <v>3</v>
      </c>
      <c r="CG136" s="18">
        <v>4</v>
      </c>
      <c r="CH136" s="18">
        <v>3</v>
      </c>
      <c r="CI136" s="18">
        <v>1</v>
      </c>
      <c r="CJ136" s="18" t="s">
        <v>65</v>
      </c>
      <c r="CK136" s="43">
        <v>2</v>
      </c>
      <c r="CL136" s="44" t="s">
        <v>556</v>
      </c>
      <c r="CM136" s="44">
        <v>2</v>
      </c>
      <c r="CN136" s="44">
        <v>2</v>
      </c>
      <c r="CO136" s="44">
        <v>2</v>
      </c>
      <c r="CP136" s="44">
        <v>2</v>
      </c>
      <c r="CQ136" s="44">
        <v>1</v>
      </c>
    </row>
    <row r="137" spans="1:95" x14ac:dyDescent="0.2">
      <c r="A137" s="18">
        <v>301</v>
      </c>
      <c r="B137" s="17">
        <v>301</v>
      </c>
      <c r="C137" s="61" t="s">
        <v>335</v>
      </c>
      <c r="E137" s="18">
        <v>1</v>
      </c>
      <c r="F137" s="16">
        <v>2</v>
      </c>
      <c r="H137" s="16">
        <v>5</v>
      </c>
      <c r="I137" s="16">
        <v>3</v>
      </c>
      <c r="J137" s="16">
        <v>4</v>
      </c>
      <c r="K137" s="16">
        <v>5</v>
      </c>
      <c r="L137" s="16">
        <v>4</v>
      </c>
      <c r="M137" s="16">
        <v>5</v>
      </c>
      <c r="N137" s="16">
        <v>5</v>
      </c>
      <c r="O137" s="16">
        <v>4</v>
      </c>
      <c r="P137" s="16">
        <v>4</v>
      </c>
      <c r="Q137" s="16">
        <v>4</v>
      </c>
      <c r="R137" s="16">
        <v>5</v>
      </c>
      <c r="S137" s="16">
        <v>5</v>
      </c>
      <c r="T137" s="16">
        <v>5</v>
      </c>
      <c r="U137" s="16">
        <v>3</v>
      </c>
      <c r="V137" s="16">
        <v>5</v>
      </c>
      <c r="W137" s="16">
        <v>4</v>
      </c>
      <c r="X137" s="16">
        <v>5</v>
      </c>
      <c r="Y137" s="16">
        <v>5</v>
      </c>
      <c r="Z137" s="16">
        <v>4</v>
      </c>
      <c r="AA137" s="16">
        <v>5</v>
      </c>
      <c r="AB137" s="16">
        <v>3</v>
      </c>
      <c r="AC137" s="16">
        <v>3</v>
      </c>
      <c r="AD137" s="16">
        <v>3</v>
      </c>
      <c r="AE137" s="16">
        <v>5</v>
      </c>
      <c r="AF137" s="16">
        <v>3</v>
      </c>
      <c r="AG137" s="16">
        <v>5</v>
      </c>
      <c r="AH137" s="16">
        <v>5</v>
      </c>
      <c r="AI137" s="16">
        <v>5</v>
      </c>
      <c r="AJ137" s="16">
        <v>2</v>
      </c>
      <c r="AK137" s="16">
        <v>2</v>
      </c>
      <c r="AL137" s="16">
        <v>5</v>
      </c>
      <c r="AM137" s="16">
        <v>3</v>
      </c>
      <c r="AN137" s="16">
        <v>4</v>
      </c>
      <c r="AO137" s="16">
        <v>5</v>
      </c>
      <c r="AP137" s="16">
        <v>3</v>
      </c>
      <c r="AQ137" s="16">
        <v>5</v>
      </c>
      <c r="AR137" s="16">
        <v>3</v>
      </c>
      <c r="AS137" s="16">
        <v>5</v>
      </c>
      <c r="AT137" s="16">
        <v>5</v>
      </c>
      <c r="AU137" s="16">
        <v>5</v>
      </c>
      <c r="AV137" s="16">
        <v>5</v>
      </c>
      <c r="AW137" s="16">
        <v>5</v>
      </c>
      <c r="AX137" s="16">
        <v>5</v>
      </c>
      <c r="AY137" s="16">
        <v>5</v>
      </c>
      <c r="AZ137" s="16">
        <v>5</v>
      </c>
      <c r="BA137" s="16">
        <v>3</v>
      </c>
      <c r="BB137" s="16">
        <v>3</v>
      </c>
      <c r="BC137" s="16">
        <v>3</v>
      </c>
      <c r="BD137" s="16">
        <v>3</v>
      </c>
      <c r="BE137" s="16">
        <v>4</v>
      </c>
      <c r="BF137" s="16">
        <v>3</v>
      </c>
      <c r="BG137" s="16">
        <v>5</v>
      </c>
      <c r="BH137" s="16">
        <v>3</v>
      </c>
      <c r="BI137" s="16">
        <v>5</v>
      </c>
      <c r="BJ137" s="16">
        <v>5</v>
      </c>
      <c r="BK137" s="16">
        <v>3</v>
      </c>
      <c r="BL137" s="16">
        <v>3</v>
      </c>
      <c r="BM137" s="16">
        <v>3</v>
      </c>
      <c r="BN137" s="16">
        <v>2</v>
      </c>
      <c r="BO137" s="16">
        <v>3</v>
      </c>
      <c r="BQ137" s="16">
        <v>1</v>
      </c>
      <c r="BR137" s="16">
        <v>4</v>
      </c>
      <c r="BS137" s="16">
        <v>3</v>
      </c>
      <c r="BT137" s="16">
        <v>2</v>
      </c>
      <c r="BU137" s="16">
        <v>5</v>
      </c>
      <c r="BV137" s="16">
        <v>2</v>
      </c>
      <c r="BW137" s="16">
        <v>1</v>
      </c>
      <c r="BX137" s="16">
        <v>3</v>
      </c>
      <c r="BY137" s="16">
        <v>2</v>
      </c>
      <c r="BZ137" s="16">
        <v>5</v>
      </c>
      <c r="CA137" s="16">
        <v>1</v>
      </c>
      <c r="CB137" s="16">
        <v>1</v>
      </c>
      <c r="CC137" s="16">
        <v>5</v>
      </c>
      <c r="CD137" s="16">
        <v>5</v>
      </c>
      <c r="CE137" s="16">
        <v>5</v>
      </c>
      <c r="CF137" s="16">
        <v>5</v>
      </c>
      <c r="CG137" s="31"/>
      <c r="CH137" s="31"/>
      <c r="CI137" s="31"/>
      <c r="CJ137" s="31"/>
    </row>
    <row r="138" spans="1:95" x14ac:dyDescent="0.2">
      <c r="A138" s="18">
        <v>303</v>
      </c>
      <c r="B138" s="17">
        <v>303</v>
      </c>
      <c r="C138" s="61">
        <v>1</v>
      </c>
      <c r="E138" s="18">
        <v>1</v>
      </c>
      <c r="F138" s="16">
        <v>1</v>
      </c>
      <c r="G138" s="16" t="s">
        <v>157</v>
      </c>
      <c r="H138" s="16">
        <v>5</v>
      </c>
      <c r="I138" s="16">
        <v>3</v>
      </c>
      <c r="J138" s="16">
        <v>2</v>
      </c>
      <c r="K138" s="16">
        <v>4</v>
      </c>
      <c r="L138" s="16">
        <v>3</v>
      </c>
      <c r="M138" s="16">
        <v>3</v>
      </c>
      <c r="N138" s="16">
        <v>3</v>
      </c>
      <c r="O138" s="16">
        <v>3</v>
      </c>
      <c r="P138" s="16">
        <v>3</v>
      </c>
      <c r="Q138" s="16">
        <v>5</v>
      </c>
      <c r="R138" s="16">
        <v>5</v>
      </c>
      <c r="S138" s="16">
        <v>4</v>
      </c>
      <c r="T138" s="16">
        <v>5</v>
      </c>
      <c r="U138" s="16">
        <v>3</v>
      </c>
      <c r="V138" s="16">
        <v>5</v>
      </c>
      <c r="W138" s="16">
        <v>3</v>
      </c>
      <c r="X138" s="16">
        <v>5</v>
      </c>
      <c r="Y138" s="16">
        <v>4</v>
      </c>
      <c r="Z138" s="16">
        <v>4</v>
      </c>
      <c r="AA138" s="16">
        <v>5</v>
      </c>
      <c r="AB138" s="16">
        <v>2</v>
      </c>
      <c r="AC138" s="16">
        <v>2</v>
      </c>
      <c r="AD138" s="16">
        <v>3</v>
      </c>
      <c r="AE138" s="16">
        <v>4</v>
      </c>
      <c r="AF138" s="16">
        <v>2</v>
      </c>
      <c r="AG138" s="16">
        <v>3</v>
      </c>
      <c r="AH138" s="16">
        <v>5</v>
      </c>
      <c r="AI138" s="16">
        <v>5</v>
      </c>
      <c r="AJ138" s="16">
        <v>4</v>
      </c>
      <c r="AK138" s="16">
        <v>4</v>
      </c>
      <c r="AL138" s="16">
        <v>5</v>
      </c>
      <c r="AM138" s="16">
        <v>2</v>
      </c>
      <c r="AN138" s="16">
        <v>4</v>
      </c>
      <c r="AO138" s="16">
        <v>4</v>
      </c>
      <c r="AP138" s="16">
        <v>3</v>
      </c>
      <c r="AQ138" s="16">
        <v>5</v>
      </c>
      <c r="AR138" s="16">
        <v>2</v>
      </c>
      <c r="AS138" s="16">
        <v>3</v>
      </c>
      <c r="AT138" s="16">
        <v>4</v>
      </c>
      <c r="AU138" s="16">
        <v>3</v>
      </c>
      <c r="AV138" s="16">
        <v>3</v>
      </c>
      <c r="AW138" s="16">
        <v>4</v>
      </c>
      <c r="AX138" s="16">
        <v>3</v>
      </c>
      <c r="AY138" s="16">
        <v>3</v>
      </c>
      <c r="AZ138" s="16">
        <v>3</v>
      </c>
      <c r="BA138" s="16">
        <v>3</v>
      </c>
      <c r="BB138" s="16">
        <v>3</v>
      </c>
      <c r="BC138" s="16">
        <v>3</v>
      </c>
      <c r="BD138" s="16">
        <v>3</v>
      </c>
      <c r="BE138" s="16">
        <v>3</v>
      </c>
      <c r="BF138" s="16">
        <v>3</v>
      </c>
      <c r="BG138" s="16">
        <v>4</v>
      </c>
      <c r="BH138" s="16">
        <v>3</v>
      </c>
      <c r="BI138" s="16">
        <v>5</v>
      </c>
      <c r="BJ138" s="16">
        <v>5</v>
      </c>
      <c r="BK138" s="16">
        <v>3</v>
      </c>
      <c r="BL138" s="16">
        <v>3</v>
      </c>
      <c r="BM138" s="16">
        <v>3</v>
      </c>
      <c r="BN138" s="16">
        <v>3</v>
      </c>
      <c r="BO138" s="16">
        <v>3</v>
      </c>
      <c r="BQ138" s="16">
        <v>1</v>
      </c>
      <c r="BR138" s="16">
        <v>2</v>
      </c>
      <c r="BS138" s="16">
        <v>3</v>
      </c>
      <c r="BT138" s="16">
        <v>4</v>
      </c>
      <c r="BU138" s="16">
        <v>5</v>
      </c>
      <c r="BV138" s="16">
        <v>5</v>
      </c>
      <c r="BW138" s="16">
        <v>3</v>
      </c>
      <c r="BX138" s="16">
        <v>3</v>
      </c>
      <c r="BY138" s="16">
        <v>3</v>
      </c>
      <c r="BZ138" s="16">
        <v>4</v>
      </c>
      <c r="CA138" s="16">
        <v>3</v>
      </c>
      <c r="CB138" s="16">
        <v>4</v>
      </c>
      <c r="CC138" s="16">
        <v>5</v>
      </c>
      <c r="CD138" s="16">
        <v>4</v>
      </c>
      <c r="CE138" s="16">
        <v>4</v>
      </c>
      <c r="CF138" s="16">
        <v>4</v>
      </c>
      <c r="CG138" s="18">
        <v>3</v>
      </c>
      <c r="CH138" s="18">
        <v>4</v>
      </c>
      <c r="CI138" s="18">
        <v>1</v>
      </c>
      <c r="CJ138" s="18" t="s">
        <v>65</v>
      </c>
    </row>
    <row r="139" spans="1:95" x14ac:dyDescent="0.2">
      <c r="A139" s="18">
        <v>304</v>
      </c>
      <c r="B139" s="17">
        <v>304</v>
      </c>
      <c r="C139" s="61">
        <v>1</v>
      </c>
      <c r="E139" s="18">
        <v>1</v>
      </c>
      <c r="F139" s="16">
        <v>1</v>
      </c>
      <c r="H139" s="16">
        <v>5</v>
      </c>
      <c r="I139" s="16">
        <v>5</v>
      </c>
      <c r="J139" s="16">
        <v>5</v>
      </c>
      <c r="K139" s="16">
        <v>3</v>
      </c>
      <c r="L139" s="16">
        <v>4</v>
      </c>
      <c r="M139" s="16">
        <v>5</v>
      </c>
      <c r="N139" s="16">
        <v>1</v>
      </c>
      <c r="O139" s="16">
        <v>1</v>
      </c>
      <c r="P139" s="16">
        <v>3</v>
      </c>
      <c r="Q139" s="16">
        <v>5</v>
      </c>
      <c r="R139" s="16">
        <v>5</v>
      </c>
      <c r="S139" s="16">
        <v>3</v>
      </c>
      <c r="T139" s="16">
        <v>3</v>
      </c>
      <c r="U139" s="16">
        <v>1</v>
      </c>
      <c r="V139" s="16">
        <v>3</v>
      </c>
      <c r="W139" s="16">
        <v>3</v>
      </c>
      <c r="X139" s="16">
        <v>3</v>
      </c>
      <c r="Y139" s="16">
        <v>5</v>
      </c>
      <c r="Z139" s="16">
        <v>3</v>
      </c>
      <c r="AA139" s="16">
        <v>5</v>
      </c>
      <c r="AB139" s="16">
        <v>1</v>
      </c>
      <c r="AC139" s="16">
        <v>3</v>
      </c>
      <c r="AD139" s="16">
        <v>4</v>
      </c>
      <c r="AE139" s="16">
        <v>3</v>
      </c>
      <c r="AF139" s="16">
        <v>1</v>
      </c>
      <c r="AG139" s="16">
        <v>3</v>
      </c>
      <c r="AH139" s="16">
        <v>5</v>
      </c>
      <c r="AI139" s="16">
        <v>5</v>
      </c>
      <c r="AJ139" s="16">
        <v>3</v>
      </c>
      <c r="AK139" s="16">
        <v>3</v>
      </c>
      <c r="AL139" s="16">
        <v>5</v>
      </c>
      <c r="AM139" s="16">
        <v>3</v>
      </c>
      <c r="AN139" s="16">
        <v>3</v>
      </c>
      <c r="AO139" s="16">
        <v>5</v>
      </c>
      <c r="AP139" s="16">
        <v>3</v>
      </c>
      <c r="AQ139" s="16">
        <v>5</v>
      </c>
      <c r="AR139" s="16">
        <v>1</v>
      </c>
      <c r="AS139" s="16">
        <v>3</v>
      </c>
      <c r="AT139" s="16">
        <v>1</v>
      </c>
      <c r="AU139" s="16">
        <v>3</v>
      </c>
      <c r="AV139" s="16">
        <v>5</v>
      </c>
      <c r="AW139" s="16">
        <v>4</v>
      </c>
      <c r="AX139" s="16">
        <v>5</v>
      </c>
      <c r="AY139" s="16">
        <v>5</v>
      </c>
      <c r="AZ139" s="16">
        <v>5</v>
      </c>
      <c r="BA139" s="16">
        <v>5</v>
      </c>
      <c r="BB139" s="16">
        <v>5</v>
      </c>
      <c r="BC139" s="16">
        <v>5</v>
      </c>
      <c r="BD139" s="16">
        <v>5</v>
      </c>
      <c r="BE139" s="16">
        <v>5</v>
      </c>
      <c r="BF139" s="16">
        <v>5</v>
      </c>
      <c r="BG139" s="16">
        <v>5</v>
      </c>
      <c r="BH139" s="16">
        <v>5</v>
      </c>
      <c r="BI139" s="16">
        <v>5</v>
      </c>
      <c r="BJ139" s="16">
        <v>5</v>
      </c>
      <c r="BK139" s="16">
        <v>1</v>
      </c>
      <c r="BL139" s="16">
        <v>5</v>
      </c>
      <c r="BM139" s="16">
        <v>1</v>
      </c>
      <c r="BN139" s="16">
        <v>1</v>
      </c>
      <c r="BO139" s="16">
        <v>5</v>
      </c>
      <c r="BQ139" s="16">
        <v>3</v>
      </c>
      <c r="BR139" s="16">
        <v>1</v>
      </c>
      <c r="BS139" s="16">
        <v>2</v>
      </c>
      <c r="BT139" s="16">
        <v>5</v>
      </c>
      <c r="BU139" s="16">
        <v>4</v>
      </c>
      <c r="BV139" s="16">
        <v>1</v>
      </c>
      <c r="BW139" s="16">
        <v>1</v>
      </c>
      <c r="BX139" s="16">
        <v>5</v>
      </c>
      <c r="BY139" s="16">
        <v>5</v>
      </c>
      <c r="BZ139" s="16">
        <v>5</v>
      </c>
      <c r="CA139" s="16">
        <v>5</v>
      </c>
      <c r="CB139" s="16">
        <v>5</v>
      </c>
      <c r="CC139" s="16">
        <v>5</v>
      </c>
      <c r="CD139" s="16">
        <v>1</v>
      </c>
      <c r="CE139" s="16">
        <v>5</v>
      </c>
      <c r="CF139" s="16">
        <v>1</v>
      </c>
      <c r="CG139" s="18" t="s">
        <v>348</v>
      </c>
      <c r="CH139" s="18">
        <v>3</v>
      </c>
      <c r="CI139" s="18">
        <v>1</v>
      </c>
      <c r="CJ139" s="18" t="s">
        <v>72</v>
      </c>
    </row>
    <row r="140" spans="1:95" x14ac:dyDescent="0.2">
      <c r="A140" s="18">
        <v>306</v>
      </c>
      <c r="B140" s="17">
        <v>306</v>
      </c>
      <c r="C140" s="61">
        <v>1</v>
      </c>
      <c r="E140" s="18">
        <v>1</v>
      </c>
      <c r="F140" s="16">
        <v>2</v>
      </c>
      <c r="H140" s="16">
        <v>4</v>
      </c>
      <c r="I140" s="16">
        <v>4</v>
      </c>
      <c r="J140" s="16">
        <v>4</v>
      </c>
      <c r="K140" s="16">
        <v>4</v>
      </c>
      <c r="L140" s="16">
        <v>4</v>
      </c>
      <c r="M140" s="16">
        <v>4</v>
      </c>
      <c r="N140" s="16">
        <v>3</v>
      </c>
      <c r="O140" s="16">
        <v>3</v>
      </c>
      <c r="P140" s="16">
        <v>4</v>
      </c>
      <c r="Q140" s="16">
        <v>4</v>
      </c>
      <c r="R140" s="16">
        <v>5</v>
      </c>
      <c r="S140" s="16">
        <v>4</v>
      </c>
      <c r="T140" s="16">
        <v>5</v>
      </c>
      <c r="U140" s="16">
        <v>3</v>
      </c>
      <c r="V140" s="16">
        <v>4</v>
      </c>
      <c r="W140" s="16">
        <v>3</v>
      </c>
      <c r="X140" s="16">
        <v>4</v>
      </c>
      <c r="Y140" s="16">
        <v>5</v>
      </c>
      <c r="Z140" s="16">
        <v>3</v>
      </c>
      <c r="AA140" s="16">
        <v>5</v>
      </c>
      <c r="AB140" s="16">
        <v>2</v>
      </c>
      <c r="AC140" s="16">
        <v>2</v>
      </c>
      <c r="AD140" s="16">
        <v>4</v>
      </c>
      <c r="AE140" s="16">
        <v>4</v>
      </c>
      <c r="AF140" s="16">
        <v>3</v>
      </c>
      <c r="AG140" s="16">
        <v>3</v>
      </c>
      <c r="AH140" s="16">
        <v>4</v>
      </c>
      <c r="AI140" s="16">
        <v>4</v>
      </c>
      <c r="AJ140" s="16">
        <v>4</v>
      </c>
      <c r="AK140" s="16">
        <v>4</v>
      </c>
      <c r="AL140" s="16">
        <v>5</v>
      </c>
      <c r="AM140" s="16">
        <v>4</v>
      </c>
      <c r="AN140" s="16">
        <v>4</v>
      </c>
      <c r="AO140" s="16">
        <v>4</v>
      </c>
      <c r="AP140" s="16">
        <v>2</v>
      </c>
      <c r="AQ140" s="16">
        <v>5</v>
      </c>
      <c r="AR140" s="16">
        <v>2</v>
      </c>
      <c r="AS140" s="16">
        <v>4</v>
      </c>
      <c r="AT140" s="16">
        <v>3</v>
      </c>
      <c r="AU140" s="16">
        <v>3</v>
      </c>
      <c r="AV140" s="16">
        <v>4</v>
      </c>
      <c r="AW140" s="16">
        <v>4</v>
      </c>
      <c r="AX140" s="16">
        <v>4</v>
      </c>
      <c r="AY140" s="16">
        <v>4</v>
      </c>
      <c r="AZ140" s="16">
        <v>4</v>
      </c>
      <c r="BA140" s="16">
        <v>4</v>
      </c>
      <c r="BB140" s="16">
        <v>4</v>
      </c>
      <c r="BC140" s="16">
        <v>4</v>
      </c>
      <c r="BD140" s="16">
        <v>4</v>
      </c>
      <c r="BE140" s="16">
        <v>4</v>
      </c>
      <c r="BF140" s="16">
        <v>4</v>
      </c>
      <c r="BG140" s="16">
        <v>5</v>
      </c>
      <c r="BH140" s="16">
        <v>4</v>
      </c>
      <c r="BI140" s="16">
        <v>4</v>
      </c>
      <c r="BJ140" s="16">
        <v>5</v>
      </c>
      <c r="BK140" s="16">
        <v>3</v>
      </c>
      <c r="BL140" s="16">
        <v>3</v>
      </c>
      <c r="BM140" s="16">
        <v>3</v>
      </c>
      <c r="BN140" s="16">
        <v>3</v>
      </c>
      <c r="BO140" s="16">
        <v>3</v>
      </c>
      <c r="BQ140" s="16">
        <v>2</v>
      </c>
      <c r="BR140" s="16">
        <v>1</v>
      </c>
      <c r="BS140" s="16">
        <v>3</v>
      </c>
      <c r="BT140" s="16">
        <v>4</v>
      </c>
      <c r="BU140" s="16">
        <v>5</v>
      </c>
      <c r="BV140" s="16">
        <v>1</v>
      </c>
      <c r="BW140" s="16">
        <v>1</v>
      </c>
      <c r="BX140" s="16">
        <v>5</v>
      </c>
      <c r="BY140" s="16">
        <v>5</v>
      </c>
      <c r="BZ140" s="16">
        <v>5</v>
      </c>
      <c r="CA140" s="16">
        <v>4</v>
      </c>
      <c r="CB140" s="16">
        <v>4</v>
      </c>
      <c r="CC140" s="16">
        <v>4</v>
      </c>
      <c r="CD140" s="16">
        <v>3</v>
      </c>
      <c r="CE140" s="16">
        <v>4</v>
      </c>
      <c r="CF140" s="16">
        <v>3</v>
      </c>
      <c r="CG140" s="18">
        <v>5</v>
      </c>
      <c r="CH140" s="18">
        <v>5</v>
      </c>
      <c r="CI140" s="18">
        <v>1</v>
      </c>
      <c r="CJ140" s="18" t="s">
        <v>65</v>
      </c>
      <c r="CK140" s="43">
        <v>2</v>
      </c>
      <c r="CL140" s="44" t="s">
        <v>691</v>
      </c>
      <c r="CM140" s="44">
        <v>2</v>
      </c>
      <c r="CN140" s="44">
        <v>1</v>
      </c>
      <c r="CO140" s="44">
        <v>2</v>
      </c>
      <c r="CP140" s="44">
        <v>2</v>
      </c>
      <c r="CQ140" s="44">
        <v>2</v>
      </c>
    </row>
    <row r="141" spans="1:95" x14ac:dyDescent="0.2">
      <c r="A141" s="18">
        <v>308</v>
      </c>
      <c r="B141" s="17">
        <v>308</v>
      </c>
      <c r="C141" s="61">
        <v>1</v>
      </c>
      <c r="E141" s="18">
        <v>1</v>
      </c>
      <c r="F141" s="16">
        <v>2</v>
      </c>
      <c r="H141" s="16">
        <v>5</v>
      </c>
      <c r="I141" s="16">
        <v>3</v>
      </c>
      <c r="J141" s="16">
        <v>4</v>
      </c>
      <c r="K141" s="16">
        <v>5</v>
      </c>
      <c r="L141" s="16">
        <v>3</v>
      </c>
      <c r="M141" s="16">
        <v>5</v>
      </c>
      <c r="N141" s="16">
        <v>3</v>
      </c>
      <c r="O141" s="16">
        <v>3</v>
      </c>
      <c r="P141" s="16">
        <v>2</v>
      </c>
      <c r="Q141" s="16">
        <v>4</v>
      </c>
      <c r="R141" s="16">
        <v>5</v>
      </c>
      <c r="S141" s="16">
        <v>4</v>
      </c>
      <c r="T141" s="16">
        <v>4</v>
      </c>
      <c r="U141" s="16">
        <v>3</v>
      </c>
      <c r="V141" s="16">
        <v>4</v>
      </c>
      <c r="W141" s="16">
        <v>3</v>
      </c>
      <c r="X141" s="16">
        <v>4</v>
      </c>
      <c r="Y141" s="16">
        <v>5</v>
      </c>
      <c r="Z141" s="16">
        <v>3</v>
      </c>
      <c r="AA141" s="16">
        <v>4</v>
      </c>
      <c r="AB141" s="16">
        <v>3</v>
      </c>
      <c r="AC141" s="16">
        <v>2</v>
      </c>
      <c r="AD141" s="16">
        <v>3</v>
      </c>
      <c r="AE141" s="16">
        <v>3</v>
      </c>
      <c r="AF141" s="16">
        <v>2</v>
      </c>
      <c r="AG141" s="16">
        <v>3</v>
      </c>
      <c r="AH141" s="16">
        <v>5</v>
      </c>
      <c r="AI141" s="16">
        <v>4</v>
      </c>
      <c r="AJ141" s="16">
        <v>4</v>
      </c>
      <c r="AK141" s="16">
        <v>4</v>
      </c>
      <c r="AL141" s="16">
        <v>5</v>
      </c>
      <c r="AM141" s="16">
        <v>3</v>
      </c>
      <c r="AN141" s="16">
        <v>4</v>
      </c>
      <c r="AO141" s="16">
        <v>4</v>
      </c>
      <c r="AP141" s="16">
        <v>3</v>
      </c>
      <c r="AQ141" s="16">
        <v>4</v>
      </c>
      <c r="AR141" s="16">
        <v>3</v>
      </c>
      <c r="AS141" s="16">
        <v>4</v>
      </c>
      <c r="AT141" s="16">
        <v>3</v>
      </c>
      <c r="AU141" s="16">
        <v>3</v>
      </c>
      <c r="AV141" s="16">
        <v>4</v>
      </c>
      <c r="AW141" s="16">
        <v>4</v>
      </c>
      <c r="AX141" s="16">
        <v>3</v>
      </c>
      <c r="AY141" s="16">
        <v>3</v>
      </c>
      <c r="AZ141" s="16">
        <v>3</v>
      </c>
      <c r="BA141" s="16">
        <v>3</v>
      </c>
      <c r="BB141" s="16">
        <v>3</v>
      </c>
      <c r="BC141" s="16">
        <v>3</v>
      </c>
      <c r="BD141" s="16">
        <v>3</v>
      </c>
      <c r="BE141" s="16">
        <v>3</v>
      </c>
      <c r="BF141" s="16">
        <v>3</v>
      </c>
      <c r="BG141" s="16">
        <v>4</v>
      </c>
      <c r="BH141" s="16">
        <v>3</v>
      </c>
      <c r="BI141" s="16">
        <v>4</v>
      </c>
      <c r="BJ141" s="16">
        <v>4</v>
      </c>
      <c r="BK141" s="16">
        <v>3</v>
      </c>
      <c r="BL141" s="16">
        <v>3</v>
      </c>
      <c r="BM141" s="16">
        <v>3</v>
      </c>
      <c r="BN141" s="16">
        <v>3</v>
      </c>
      <c r="BO141" s="16">
        <v>3</v>
      </c>
      <c r="BQ141" s="16">
        <v>1</v>
      </c>
      <c r="BR141" s="16">
        <v>2</v>
      </c>
      <c r="BS141" s="16">
        <v>3</v>
      </c>
      <c r="BT141" s="16">
        <v>4</v>
      </c>
      <c r="BU141" s="16">
        <v>5</v>
      </c>
      <c r="BV141" s="16">
        <v>2</v>
      </c>
      <c r="BW141" s="16">
        <v>2</v>
      </c>
      <c r="BX141" s="16">
        <v>4</v>
      </c>
      <c r="BY141" s="16">
        <v>4</v>
      </c>
      <c r="BZ141" s="16">
        <v>4</v>
      </c>
      <c r="CA141" s="16">
        <v>3</v>
      </c>
      <c r="CB141" s="16">
        <v>3</v>
      </c>
      <c r="CC141" s="16">
        <v>4</v>
      </c>
      <c r="CD141" s="16">
        <v>3</v>
      </c>
      <c r="CE141" s="16">
        <v>4</v>
      </c>
      <c r="CF141" s="16">
        <v>3</v>
      </c>
      <c r="CG141" s="18">
        <v>4</v>
      </c>
      <c r="CH141" s="18">
        <v>4</v>
      </c>
      <c r="CI141" s="18">
        <v>1</v>
      </c>
      <c r="CJ141" s="18" t="s">
        <v>65</v>
      </c>
      <c r="CK141" s="43">
        <v>2</v>
      </c>
      <c r="CL141" s="44" t="s">
        <v>691</v>
      </c>
      <c r="CM141" s="44">
        <v>2</v>
      </c>
      <c r="CN141" s="44">
        <v>2</v>
      </c>
      <c r="CO141" s="44">
        <v>2</v>
      </c>
      <c r="CP141" s="44">
        <v>1</v>
      </c>
      <c r="CQ141" s="44">
        <v>2</v>
      </c>
    </row>
    <row r="142" spans="1:95" x14ac:dyDescent="0.2">
      <c r="A142" s="18">
        <v>309</v>
      </c>
      <c r="B142" s="17">
        <v>309</v>
      </c>
      <c r="C142" s="61">
        <v>1</v>
      </c>
      <c r="E142" s="18">
        <v>1</v>
      </c>
      <c r="F142" s="16">
        <v>2</v>
      </c>
      <c r="H142" s="16">
        <v>5</v>
      </c>
      <c r="I142" s="16">
        <v>3</v>
      </c>
      <c r="J142" s="16">
        <v>5</v>
      </c>
      <c r="K142" s="16">
        <v>5</v>
      </c>
      <c r="L142" s="16">
        <v>4</v>
      </c>
      <c r="M142" s="16">
        <v>3</v>
      </c>
      <c r="N142" s="16">
        <v>4</v>
      </c>
      <c r="O142" s="16">
        <v>3</v>
      </c>
      <c r="P142" s="16">
        <v>4</v>
      </c>
      <c r="Q142" s="16">
        <v>4</v>
      </c>
      <c r="R142" s="16">
        <v>5</v>
      </c>
      <c r="S142" s="16">
        <v>5</v>
      </c>
      <c r="T142" s="16">
        <v>5</v>
      </c>
      <c r="U142" s="16">
        <v>3</v>
      </c>
      <c r="V142" s="16">
        <v>4</v>
      </c>
      <c r="W142" s="16">
        <v>3</v>
      </c>
      <c r="X142" s="16">
        <v>4</v>
      </c>
      <c r="Y142" s="16">
        <v>5</v>
      </c>
      <c r="Z142" s="16">
        <v>4</v>
      </c>
      <c r="AA142" s="16">
        <v>5</v>
      </c>
      <c r="AB142" s="16">
        <v>3</v>
      </c>
      <c r="AC142" s="16">
        <v>3</v>
      </c>
      <c r="AD142" s="16">
        <v>2</v>
      </c>
      <c r="AE142" s="16">
        <v>4</v>
      </c>
      <c r="AF142" s="16">
        <v>2</v>
      </c>
      <c r="AG142" s="16">
        <v>4</v>
      </c>
      <c r="AH142" s="16">
        <v>5</v>
      </c>
      <c r="AI142" s="16">
        <v>4</v>
      </c>
      <c r="AJ142" s="16">
        <v>5</v>
      </c>
      <c r="AK142" s="16">
        <v>4</v>
      </c>
      <c r="AL142" s="16">
        <v>4</v>
      </c>
      <c r="AM142" s="16">
        <v>3</v>
      </c>
      <c r="AN142" s="16">
        <v>4</v>
      </c>
      <c r="AO142" s="16">
        <v>5</v>
      </c>
      <c r="AP142" s="16">
        <v>4</v>
      </c>
      <c r="AQ142" s="16">
        <v>4</v>
      </c>
      <c r="AR142" s="16">
        <v>3</v>
      </c>
      <c r="AS142" s="16">
        <v>4</v>
      </c>
      <c r="AT142" s="16">
        <v>3</v>
      </c>
      <c r="AU142" s="16">
        <v>3</v>
      </c>
      <c r="AV142" s="16">
        <v>4</v>
      </c>
      <c r="AW142" s="16">
        <v>5</v>
      </c>
      <c r="AX142" s="16">
        <v>4</v>
      </c>
      <c r="AY142" s="16">
        <v>4</v>
      </c>
      <c r="AZ142" s="16">
        <v>5</v>
      </c>
      <c r="BA142" s="16">
        <v>3</v>
      </c>
      <c r="BB142" s="16">
        <v>3</v>
      </c>
      <c r="BC142" s="16">
        <v>3</v>
      </c>
      <c r="BD142" s="16">
        <v>4</v>
      </c>
      <c r="BE142" s="16">
        <v>3</v>
      </c>
      <c r="BF142" s="16">
        <v>3</v>
      </c>
      <c r="BG142" s="16">
        <v>4</v>
      </c>
      <c r="BH142" s="16">
        <v>4</v>
      </c>
      <c r="BI142" s="16">
        <v>4</v>
      </c>
      <c r="BJ142" s="16">
        <v>4</v>
      </c>
      <c r="BK142" s="16">
        <v>3</v>
      </c>
      <c r="BL142" s="16">
        <v>3</v>
      </c>
      <c r="BM142" s="16">
        <v>3</v>
      </c>
      <c r="BN142" s="16">
        <v>4</v>
      </c>
      <c r="BO142" s="16">
        <v>4</v>
      </c>
      <c r="BP142" s="16" t="s">
        <v>158</v>
      </c>
      <c r="BQ142" s="16">
        <v>1</v>
      </c>
      <c r="BR142" s="16">
        <v>2</v>
      </c>
      <c r="BS142" s="16">
        <v>3</v>
      </c>
      <c r="BT142" s="16">
        <v>4</v>
      </c>
      <c r="BU142" s="16">
        <v>5</v>
      </c>
      <c r="BV142" s="16">
        <v>4</v>
      </c>
      <c r="BW142" s="16">
        <v>3</v>
      </c>
      <c r="BX142" s="16">
        <v>4</v>
      </c>
      <c r="BY142" s="16">
        <v>4</v>
      </c>
      <c r="BZ142" s="16">
        <v>5</v>
      </c>
      <c r="CA142" s="16">
        <v>3</v>
      </c>
      <c r="CB142" s="16">
        <v>3</v>
      </c>
      <c r="CC142" s="16">
        <v>5</v>
      </c>
      <c r="CD142" s="16">
        <v>3</v>
      </c>
      <c r="CE142" s="16">
        <v>5</v>
      </c>
      <c r="CF142" s="16">
        <v>4</v>
      </c>
      <c r="CG142" s="18">
        <v>2</v>
      </c>
      <c r="CH142" s="18">
        <v>3</v>
      </c>
      <c r="CI142" s="18">
        <v>1</v>
      </c>
      <c r="CJ142" s="18" t="s">
        <v>65</v>
      </c>
      <c r="CK142" s="43">
        <v>2</v>
      </c>
      <c r="CL142" s="44" t="s">
        <v>809</v>
      </c>
      <c r="CM142" s="44">
        <v>2</v>
      </c>
      <c r="CN142" s="44">
        <v>2</v>
      </c>
      <c r="CO142" s="44">
        <v>2</v>
      </c>
      <c r="CP142" s="44">
        <v>1</v>
      </c>
      <c r="CQ142" s="44">
        <v>2</v>
      </c>
    </row>
    <row r="143" spans="1:95" x14ac:dyDescent="0.2">
      <c r="A143" s="18">
        <v>310</v>
      </c>
      <c r="B143" s="17">
        <v>310</v>
      </c>
      <c r="C143" s="61">
        <v>1</v>
      </c>
      <c r="E143" s="18">
        <v>1</v>
      </c>
      <c r="F143" s="16">
        <v>1</v>
      </c>
      <c r="G143" s="16" t="s">
        <v>159</v>
      </c>
      <c r="H143" s="16">
        <v>5</v>
      </c>
      <c r="I143" s="16">
        <v>3</v>
      </c>
      <c r="J143" s="16">
        <v>5</v>
      </c>
      <c r="K143" s="16">
        <v>5</v>
      </c>
      <c r="L143" s="16">
        <v>4</v>
      </c>
      <c r="M143" s="16">
        <v>5</v>
      </c>
      <c r="N143" s="16">
        <v>5</v>
      </c>
      <c r="O143" s="16">
        <v>5</v>
      </c>
      <c r="P143" s="16">
        <v>3</v>
      </c>
      <c r="Q143" s="16">
        <v>5</v>
      </c>
      <c r="R143" s="16">
        <v>5</v>
      </c>
      <c r="S143" s="16">
        <v>4</v>
      </c>
      <c r="T143" s="16">
        <v>5</v>
      </c>
      <c r="U143" s="16">
        <v>3</v>
      </c>
      <c r="V143" s="16">
        <v>5</v>
      </c>
      <c r="W143" s="16">
        <v>5</v>
      </c>
      <c r="X143" s="16">
        <v>5</v>
      </c>
      <c r="Y143" s="16">
        <v>5</v>
      </c>
      <c r="Z143" s="16">
        <v>3</v>
      </c>
      <c r="AA143" s="16">
        <v>5</v>
      </c>
      <c r="AB143" s="16">
        <v>5</v>
      </c>
      <c r="AC143" s="16">
        <v>5</v>
      </c>
      <c r="AD143" s="16">
        <v>3</v>
      </c>
      <c r="AE143" s="16">
        <v>5</v>
      </c>
      <c r="AF143" s="16">
        <v>1</v>
      </c>
      <c r="AG143" s="16">
        <v>3</v>
      </c>
      <c r="AH143" s="16">
        <v>5</v>
      </c>
      <c r="AI143" s="16">
        <v>5</v>
      </c>
      <c r="AJ143" s="16">
        <v>5</v>
      </c>
      <c r="AK143" s="16">
        <v>5</v>
      </c>
      <c r="AL143" s="16">
        <v>5</v>
      </c>
      <c r="AM143" s="16">
        <v>1</v>
      </c>
      <c r="AN143" s="16">
        <v>3</v>
      </c>
      <c r="AO143" s="16">
        <v>5</v>
      </c>
      <c r="AP143" s="16">
        <v>3</v>
      </c>
      <c r="AQ143" s="16">
        <v>5</v>
      </c>
      <c r="AR143" s="16">
        <v>3</v>
      </c>
      <c r="AS143" s="16">
        <v>5</v>
      </c>
      <c r="AT143" s="16">
        <v>3</v>
      </c>
      <c r="AU143" s="16">
        <v>5</v>
      </c>
      <c r="AV143" s="16">
        <v>5</v>
      </c>
      <c r="AW143" s="16">
        <v>5</v>
      </c>
      <c r="AX143" s="16">
        <v>5</v>
      </c>
      <c r="AY143" s="16">
        <v>5</v>
      </c>
      <c r="AZ143" s="16">
        <v>5</v>
      </c>
      <c r="BA143" s="16">
        <v>1</v>
      </c>
      <c r="BB143" s="16">
        <v>1</v>
      </c>
      <c r="BC143" s="16">
        <v>1</v>
      </c>
      <c r="BD143" s="16">
        <v>5</v>
      </c>
      <c r="BE143" s="16">
        <v>1</v>
      </c>
      <c r="BF143" s="16">
        <v>4</v>
      </c>
      <c r="BG143" s="16">
        <v>5</v>
      </c>
      <c r="BH143" s="16">
        <v>3</v>
      </c>
      <c r="BI143" s="16">
        <v>5</v>
      </c>
      <c r="BJ143" s="16">
        <v>5</v>
      </c>
      <c r="BK143" s="16">
        <v>5</v>
      </c>
      <c r="BL143" s="16">
        <v>5</v>
      </c>
      <c r="BM143" s="16">
        <v>3</v>
      </c>
      <c r="BN143" s="16">
        <v>3</v>
      </c>
      <c r="BO143" s="16">
        <v>5</v>
      </c>
      <c r="BP143" s="16" t="s">
        <v>160</v>
      </c>
      <c r="BQ143" s="16">
        <v>3</v>
      </c>
      <c r="BR143" s="16">
        <v>1</v>
      </c>
      <c r="BS143" s="16">
        <v>4</v>
      </c>
      <c r="BT143" s="16">
        <v>5</v>
      </c>
      <c r="BU143" s="16">
        <v>2</v>
      </c>
      <c r="BV143" s="16">
        <v>5</v>
      </c>
      <c r="BW143" s="16">
        <v>3</v>
      </c>
      <c r="BX143" s="16">
        <v>3</v>
      </c>
      <c r="BY143" s="16">
        <v>4</v>
      </c>
      <c r="BZ143" s="16">
        <v>4</v>
      </c>
      <c r="CA143" s="16">
        <v>4</v>
      </c>
      <c r="CB143" s="16">
        <v>3</v>
      </c>
      <c r="CC143" s="16">
        <v>5</v>
      </c>
      <c r="CD143" s="16">
        <v>4</v>
      </c>
      <c r="CE143" s="16">
        <v>5</v>
      </c>
      <c r="CF143" s="16">
        <v>2</v>
      </c>
      <c r="CG143" s="18">
        <v>2</v>
      </c>
      <c r="CH143" s="18">
        <v>4</v>
      </c>
      <c r="CI143" s="18">
        <v>1</v>
      </c>
      <c r="CJ143" s="18" t="s">
        <v>65</v>
      </c>
      <c r="CK143" s="43">
        <v>2</v>
      </c>
      <c r="CL143" s="44" t="s">
        <v>543</v>
      </c>
      <c r="CM143" s="44">
        <v>2</v>
      </c>
      <c r="CN143" s="44">
        <v>2</v>
      </c>
      <c r="CO143" s="44">
        <v>1</v>
      </c>
      <c r="CP143" s="44">
        <v>2</v>
      </c>
      <c r="CQ143" s="44">
        <v>2</v>
      </c>
    </row>
    <row r="144" spans="1:95" x14ac:dyDescent="0.2">
      <c r="A144" s="18">
        <v>312</v>
      </c>
      <c r="B144" s="17">
        <v>312</v>
      </c>
      <c r="C144" s="61">
        <v>1</v>
      </c>
      <c r="E144" s="18">
        <v>1</v>
      </c>
      <c r="F144" s="16">
        <v>2</v>
      </c>
      <c r="H144" s="16">
        <v>5</v>
      </c>
      <c r="I144" s="16">
        <v>4</v>
      </c>
      <c r="J144" s="16">
        <v>5</v>
      </c>
      <c r="K144" s="16">
        <v>4</v>
      </c>
      <c r="L144" s="16">
        <v>4</v>
      </c>
      <c r="M144" s="16">
        <v>3</v>
      </c>
      <c r="N144" s="16">
        <v>3</v>
      </c>
      <c r="O144" s="16">
        <v>2</v>
      </c>
      <c r="P144" s="16">
        <v>5</v>
      </c>
      <c r="Q144" s="16">
        <v>4</v>
      </c>
      <c r="R144" s="16">
        <v>4</v>
      </c>
      <c r="S144" s="16">
        <v>4</v>
      </c>
      <c r="T144" s="16">
        <v>5</v>
      </c>
      <c r="U144" s="16">
        <v>4</v>
      </c>
      <c r="V144" s="16">
        <v>3</v>
      </c>
      <c r="W144" s="16">
        <v>3</v>
      </c>
      <c r="X144" s="16">
        <v>4</v>
      </c>
      <c r="Y144" s="16">
        <v>4</v>
      </c>
      <c r="Z144" s="16">
        <v>3</v>
      </c>
      <c r="AA144" s="16">
        <v>4</v>
      </c>
      <c r="AB144" s="16">
        <v>4</v>
      </c>
      <c r="AC144" s="16">
        <v>4</v>
      </c>
      <c r="AD144" s="16">
        <v>3</v>
      </c>
      <c r="AE144" s="16">
        <v>3</v>
      </c>
      <c r="AF144" s="16">
        <v>4</v>
      </c>
      <c r="AG144" s="16">
        <v>4</v>
      </c>
      <c r="AH144" s="16">
        <v>4</v>
      </c>
      <c r="AI144" s="16">
        <v>4</v>
      </c>
      <c r="AJ144" s="16">
        <v>4</v>
      </c>
      <c r="AK144" s="16">
        <v>4</v>
      </c>
      <c r="AL144" s="16">
        <v>5</v>
      </c>
      <c r="AM144" s="16">
        <v>5</v>
      </c>
      <c r="AN144" s="16">
        <v>3</v>
      </c>
      <c r="AO144" s="16">
        <v>3</v>
      </c>
      <c r="AP144" s="16">
        <v>3</v>
      </c>
      <c r="AQ144" s="16">
        <v>4</v>
      </c>
      <c r="AR144" s="16">
        <v>2</v>
      </c>
      <c r="AS144" s="16">
        <v>2</v>
      </c>
      <c r="AT144" s="16">
        <v>4</v>
      </c>
      <c r="AU144" s="16">
        <v>4</v>
      </c>
      <c r="AV144" s="16">
        <v>5</v>
      </c>
      <c r="AW144" s="16">
        <v>2</v>
      </c>
      <c r="AX144" s="16">
        <v>5</v>
      </c>
      <c r="AY144" s="16">
        <v>3</v>
      </c>
      <c r="AZ144" s="16">
        <v>5</v>
      </c>
      <c r="BA144" s="16">
        <v>4</v>
      </c>
      <c r="BB144" s="16">
        <v>4</v>
      </c>
      <c r="BC144" s="16">
        <v>4</v>
      </c>
      <c r="BD144" s="16">
        <v>4</v>
      </c>
      <c r="BE144" s="16">
        <v>4</v>
      </c>
      <c r="BF144" s="16">
        <v>4</v>
      </c>
      <c r="BG144" s="16">
        <v>4</v>
      </c>
      <c r="BH144" s="16">
        <v>4</v>
      </c>
      <c r="BI144" s="16">
        <v>4</v>
      </c>
      <c r="BJ144" s="16">
        <v>4</v>
      </c>
      <c r="BK144" s="16">
        <v>2</v>
      </c>
      <c r="BL144" s="16">
        <v>2</v>
      </c>
      <c r="BM144" s="16">
        <v>2</v>
      </c>
      <c r="BN144" s="16">
        <v>2</v>
      </c>
      <c r="BO144" s="16">
        <v>2</v>
      </c>
      <c r="BQ144" s="16">
        <v>3</v>
      </c>
      <c r="BR144" s="16">
        <v>1</v>
      </c>
      <c r="BS144" s="16">
        <v>2</v>
      </c>
      <c r="BT144" s="16">
        <v>4</v>
      </c>
      <c r="BU144" s="16">
        <v>5</v>
      </c>
      <c r="BV144" s="16">
        <v>3</v>
      </c>
      <c r="BW144" s="16">
        <v>2</v>
      </c>
      <c r="BX144" s="16">
        <v>4</v>
      </c>
      <c r="BY144" s="16">
        <v>4</v>
      </c>
      <c r="BZ144" s="16">
        <v>4</v>
      </c>
      <c r="CA144" s="16">
        <v>1</v>
      </c>
      <c r="CB144" s="16">
        <v>4</v>
      </c>
      <c r="CC144" s="16">
        <v>4</v>
      </c>
      <c r="CD144" s="16">
        <v>1</v>
      </c>
      <c r="CE144" s="16">
        <v>4</v>
      </c>
      <c r="CF144" s="16">
        <v>3</v>
      </c>
      <c r="CG144" s="18">
        <v>5</v>
      </c>
      <c r="CH144" s="18">
        <v>4</v>
      </c>
      <c r="CI144" s="18">
        <v>1</v>
      </c>
      <c r="CJ144" s="18" t="s">
        <v>65</v>
      </c>
      <c r="CK144" s="43">
        <v>2</v>
      </c>
      <c r="CL144" s="44" t="s">
        <v>647</v>
      </c>
      <c r="CM144" s="44">
        <v>2</v>
      </c>
      <c r="CN144" s="44">
        <v>2</v>
      </c>
      <c r="CO144" s="44">
        <v>2</v>
      </c>
      <c r="CP144" s="44">
        <v>1</v>
      </c>
      <c r="CQ144" s="44">
        <v>2</v>
      </c>
    </row>
    <row r="145" spans="1:97" x14ac:dyDescent="0.2">
      <c r="A145" s="18">
        <v>313</v>
      </c>
      <c r="B145" s="17">
        <v>313</v>
      </c>
      <c r="C145" s="61">
        <v>1</v>
      </c>
      <c r="E145" s="18">
        <v>4</v>
      </c>
      <c r="F145" s="16">
        <v>1</v>
      </c>
      <c r="G145" s="16" t="s">
        <v>161</v>
      </c>
      <c r="H145" s="16">
        <v>4</v>
      </c>
      <c r="I145" s="16">
        <v>1</v>
      </c>
      <c r="J145" s="16">
        <v>3</v>
      </c>
      <c r="K145" s="16">
        <v>5</v>
      </c>
      <c r="L145" s="16">
        <v>5</v>
      </c>
      <c r="M145" s="16">
        <v>2</v>
      </c>
      <c r="N145" s="16">
        <v>5</v>
      </c>
      <c r="O145" s="16">
        <v>2</v>
      </c>
      <c r="P145" s="16">
        <v>4</v>
      </c>
      <c r="Q145" s="16">
        <v>4</v>
      </c>
      <c r="R145" s="16">
        <v>4</v>
      </c>
      <c r="S145" s="16">
        <v>5</v>
      </c>
      <c r="T145" s="16">
        <v>2</v>
      </c>
      <c r="U145" s="16">
        <v>4</v>
      </c>
      <c r="V145" s="16">
        <v>4</v>
      </c>
      <c r="W145" s="16">
        <v>1</v>
      </c>
      <c r="X145" s="16">
        <v>5</v>
      </c>
      <c r="Y145" s="16">
        <v>4</v>
      </c>
      <c r="Z145" s="16">
        <v>2</v>
      </c>
      <c r="AA145" s="16">
        <v>4</v>
      </c>
      <c r="AB145" s="16">
        <v>3</v>
      </c>
      <c r="AC145" s="16">
        <v>4</v>
      </c>
      <c r="AD145" s="16">
        <v>4</v>
      </c>
      <c r="AE145" s="16">
        <v>4</v>
      </c>
      <c r="AF145" s="16">
        <v>4</v>
      </c>
      <c r="AG145" s="16">
        <v>4</v>
      </c>
      <c r="AH145" s="16">
        <v>4</v>
      </c>
      <c r="AI145" s="16">
        <v>3</v>
      </c>
      <c r="AJ145" s="16">
        <v>4</v>
      </c>
      <c r="AK145" s="16">
        <v>3</v>
      </c>
      <c r="AL145" s="16">
        <v>3</v>
      </c>
      <c r="AM145" s="16">
        <v>3</v>
      </c>
      <c r="AN145" s="16">
        <v>4</v>
      </c>
      <c r="AO145" s="16">
        <v>4</v>
      </c>
      <c r="AP145" s="16">
        <v>4</v>
      </c>
      <c r="AQ145" s="16">
        <v>2</v>
      </c>
      <c r="AR145" s="16">
        <v>3</v>
      </c>
      <c r="AS145" s="16">
        <v>4</v>
      </c>
      <c r="AT145" s="16">
        <v>4</v>
      </c>
      <c r="AU145" s="16">
        <v>3</v>
      </c>
      <c r="AV145" s="16">
        <v>4</v>
      </c>
      <c r="AW145" s="16">
        <v>3</v>
      </c>
      <c r="AX145" s="16">
        <v>3</v>
      </c>
      <c r="AY145" s="16">
        <v>5</v>
      </c>
      <c r="AZ145" s="16">
        <v>5</v>
      </c>
      <c r="BA145" s="16">
        <v>5</v>
      </c>
      <c r="BB145" s="16">
        <v>3</v>
      </c>
      <c r="BC145" s="16">
        <v>5</v>
      </c>
      <c r="BD145" s="16">
        <v>5</v>
      </c>
      <c r="BE145" s="16">
        <v>5</v>
      </c>
      <c r="BF145" s="16">
        <v>3</v>
      </c>
      <c r="BG145" s="16">
        <v>5</v>
      </c>
      <c r="BH145" s="16">
        <v>1</v>
      </c>
      <c r="BI145" s="16">
        <v>3</v>
      </c>
      <c r="BJ145" s="16">
        <v>5</v>
      </c>
      <c r="BK145" s="16">
        <v>5</v>
      </c>
      <c r="BL145" s="16">
        <v>5</v>
      </c>
      <c r="BM145" s="16">
        <v>5</v>
      </c>
      <c r="BN145" s="16">
        <v>3</v>
      </c>
      <c r="BO145" s="16">
        <v>5</v>
      </c>
      <c r="BQ145" s="16">
        <v>1</v>
      </c>
      <c r="BR145" s="16">
        <v>2</v>
      </c>
      <c r="BS145" s="16">
        <v>4</v>
      </c>
      <c r="BT145" s="16">
        <v>3</v>
      </c>
      <c r="BU145" s="16">
        <v>5</v>
      </c>
      <c r="BV145" s="16">
        <v>1</v>
      </c>
      <c r="BW145" s="16">
        <v>1</v>
      </c>
      <c r="BX145" s="16">
        <v>4</v>
      </c>
      <c r="BY145" s="16">
        <v>5</v>
      </c>
      <c r="BZ145" s="16">
        <v>3</v>
      </c>
      <c r="CA145" s="16">
        <v>4</v>
      </c>
      <c r="CB145" s="16">
        <v>2</v>
      </c>
      <c r="CC145" s="16">
        <v>5</v>
      </c>
      <c r="CD145" s="16">
        <v>5</v>
      </c>
      <c r="CE145" s="16">
        <v>5</v>
      </c>
      <c r="CF145" s="16">
        <v>5</v>
      </c>
      <c r="CG145" s="18">
        <v>5</v>
      </c>
      <c r="CH145" s="18">
        <v>4</v>
      </c>
      <c r="CI145" s="18">
        <v>1</v>
      </c>
      <c r="CJ145" s="18" t="s">
        <v>72</v>
      </c>
      <c r="CK145" s="43">
        <v>1</v>
      </c>
      <c r="CL145" s="44" t="s">
        <v>638</v>
      </c>
      <c r="CM145" s="44">
        <v>2</v>
      </c>
      <c r="CN145" s="44">
        <v>2</v>
      </c>
      <c r="CO145" s="44">
        <v>2</v>
      </c>
      <c r="CP145" s="44">
        <v>2</v>
      </c>
      <c r="CQ145" s="44">
        <v>1</v>
      </c>
    </row>
    <row r="146" spans="1:97" x14ac:dyDescent="0.2">
      <c r="A146" s="18">
        <v>314</v>
      </c>
      <c r="B146" s="17">
        <v>314</v>
      </c>
      <c r="C146" s="61">
        <v>3</v>
      </c>
      <c r="E146" s="18"/>
      <c r="F146" s="16">
        <v>1</v>
      </c>
      <c r="G146" s="16" t="s">
        <v>162</v>
      </c>
      <c r="H146" s="16">
        <v>5</v>
      </c>
      <c r="I146" s="16">
        <v>4</v>
      </c>
      <c r="J146" s="16">
        <v>4</v>
      </c>
      <c r="K146" s="16">
        <v>4</v>
      </c>
      <c r="L146" s="16">
        <v>1</v>
      </c>
      <c r="M146" s="16">
        <v>4</v>
      </c>
      <c r="N146" s="16">
        <v>3</v>
      </c>
      <c r="O146" s="16">
        <v>3</v>
      </c>
      <c r="P146" s="16">
        <v>3</v>
      </c>
      <c r="Q146" s="16">
        <v>4</v>
      </c>
      <c r="R146" s="16">
        <v>5</v>
      </c>
      <c r="S146" s="16">
        <v>5</v>
      </c>
      <c r="T146" s="16">
        <v>4</v>
      </c>
      <c r="U146" s="16">
        <v>2</v>
      </c>
      <c r="V146" s="16">
        <v>4</v>
      </c>
      <c r="W146" s="16">
        <v>3</v>
      </c>
      <c r="X146" s="16">
        <v>4</v>
      </c>
      <c r="Y146" s="16">
        <v>5</v>
      </c>
      <c r="Z146" s="16">
        <v>3</v>
      </c>
      <c r="AA146" s="16">
        <v>4</v>
      </c>
      <c r="AB146" s="16">
        <v>3</v>
      </c>
      <c r="AC146" s="16">
        <v>1</v>
      </c>
      <c r="AD146" s="16">
        <v>3</v>
      </c>
      <c r="AE146" s="16">
        <v>4</v>
      </c>
      <c r="AF146" s="16">
        <v>2</v>
      </c>
      <c r="AG146" s="16">
        <v>3</v>
      </c>
      <c r="AH146" s="16">
        <v>5</v>
      </c>
      <c r="AI146" s="16">
        <v>4</v>
      </c>
      <c r="AJ146" s="16">
        <v>4</v>
      </c>
      <c r="AK146" s="16">
        <v>3</v>
      </c>
      <c r="AL146" s="16">
        <v>5</v>
      </c>
      <c r="AM146" s="16">
        <v>2</v>
      </c>
      <c r="AN146" s="16">
        <v>3</v>
      </c>
      <c r="AO146" s="16">
        <v>3</v>
      </c>
      <c r="AP146" s="16">
        <v>2</v>
      </c>
      <c r="AQ146" s="16">
        <v>3</v>
      </c>
      <c r="AR146" s="16">
        <v>2</v>
      </c>
      <c r="AS146" s="16">
        <v>4</v>
      </c>
      <c r="AT146" s="16">
        <v>3</v>
      </c>
      <c r="AU146" s="16">
        <v>3</v>
      </c>
      <c r="AV146" s="16">
        <v>4</v>
      </c>
      <c r="AW146" s="16">
        <v>3</v>
      </c>
      <c r="AX146" s="16">
        <v>4</v>
      </c>
      <c r="AY146" s="16">
        <v>3</v>
      </c>
      <c r="AZ146" s="16">
        <v>5</v>
      </c>
      <c r="BA146" s="16">
        <v>2</v>
      </c>
      <c r="BB146" s="16">
        <v>2</v>
      </c>
      <c r="BC146" s="16">
        <v>2</v>
      </c>
      <c r="BD146" s="16">
        <v>5</v>
      </c>
      <c r="BE146" s="16">
        <v>1</v>
      </c>
      <c r="BF146" s="16">
        <v>5</v>
      </c>
      <c r="BG146" s="16">
        <v>4</v>
      </c>
      <c r="BH146" s="16">
        <v>3</v>
      </c>
      <c r="BI146" s="16">
        <v>5</v>
      </c>
      <c r="BJ146" s="16">
        <v>5</v>
      </c>
      <c r="BK146" s="16">
        <v>3</v>
      </c>
      <c r="BL146" s="16">
        <v>3</v>
      </c>
      <c r="BM146" s="16">
        <v>3</v>
      </c>
      <c r="BN146" s="16">
        <v>3</v>
      </c>
      <c r="BO146" s="16">
        <v>3</v>
      </c>
      <c r="BQ146" s="16">
        <v>3</v>
      </c>
      <c r="BR146" s="16">
        <v>2</v>
      </c>
      <c r="BS146" s="16">
        <v>4</v>
      </c>
      <c r="BT146" s="16">
        <v>1</v>
      </c>
      <c r="BU146" s="16">
        <v>5</v>
      </c>
      <c r="BV146" s="16">
        <v>1</v>
      </c>
      <c r="BW146" s="16">
        <v>2</v>
      </c>
      <c r="BX146" s="16">
        <v>4</v>
      </c>
      <c r="BY146" s="16">
        <v>5</v>
      </c>
      <c r="BZ146" s="16">
        <v>5</v>
      </c>
      <c r="CA146" s="16">
        <v>5</v>
      </c>
      <c r="CB146" s="16">
        <v>5</v>
      </c>
      <c r="CC146" s="16">
        <v>5</v>
      </c>
      <c r="CD146" s="16">
        <v>4</v>
      </c>
      <c r="CE146" s="16">
        <v>3</v>
      </c>
      <c r="CF146" s="16">
        <v>3</v>
      </c>
      <c r="CG146" s="18">
        <v>5</v>
      </c>
      <c r="CH146" s="18">
        <v>4</v>
      </c>
      <c r="CI146" s="18">
        <v>1</v>
      </c>
      <c r="CJ146" s="18" t="s">
        <v>72</v>
      </c>
      <c r="CK146" s="43">
        <v>2</v>
      </c>
      <c r="CL146" s="44" t="s">
        <v>584</v>
      </c>
      <c r="CM146" s="44">
        <v>2</v>
      </c>
      <c r="CN146" s="44">
        <v>2</v>
      </c>
      <c r="CO146" s="44">
        <v>2</v>
      </c>
      <c r="CP146" s="44">
        <v>2</v>
      </c>
      <c r="CQ146" s="44">
        <v>1</v>
      </c>
    </row>
    <row r="147" spans="1:97" x14ac:dyDescent="0.2">
      <c r="A147" s="18">
        <v>315</v>
      </c>
      <c r="B147" s="17">
        <v>315</v>
      </c>
      <c r="C147" s="61">
        <v>2</v>
      </c>
      <c r="E147" s="18">
        <v>2</v>
      </c>
      <c r="F147" s="16">
        <v>1</v>
      </c>
      <c r="G147" s="16" t="s">
        <v>86</v>
      </c>
      <c r="H147" s="16">
        <v>5</v>
      </c>
      <c r="I147" s="16">
        <v>4</v>
      </c>
      <c r="J147" s="16">
        <v>4</v>
      </c>
      <c r="K147" s="16">
        <v>3</v>
      </c>
      <c r="L147" s="16">
        <v>4</v>
      </c>
      <c r="M147" s="16">
        <v>5</v>
      </c>
      <c r="N147" s="16">
        <v>3</v>
      </c>
      <c r="O147" s="16">
        <v>4</v>
      </c>
      <c r="P147" s="16">
        <v>4</v>
      </c>
      <c r="Q147" s="16">
        <v>5</v>
      </c>
      <c r="R147" s="16">
        <v>5</v>
      </c>
      <c r="S147" s="16">
        <v>5</v>
      </c>
      <c r="T147" s="16">
        <v>5</v>
      </c>
      <c r="U147" s="16">
        <v>4</v>
      </c>
      <c r="V147" s="16">
        <v>5</v>
      </c>
      <c r="W147" s="16">
        <v>4</v>
      </c>
      <c r="X147" s="16">
        <v>4</v>
      </c>
      <c r="Y147" s="16">
        <v>5</v>
      </c>
      <c r="Z147" s="16">
        <v>4</v>
      </c>
      <c r="AA147" s="16">
        <v>5</v>
      </c>
      <c r="AB147" s="16">
        <v>3</v>
      </c>
      <c r="AC147" s="16">
        <v>2</v>
      </c>
      <c r="AD147" s="16">
        <v>4</v>
      </c>
      <c r="AE147" s="16">
        <v>4</v>
      </c>
      <c r="AF147" s="16">
        <v>2</v>
      </c>
      <c r="AG147" s="16">
        <v>4</v>
      </c>
      <c r="AH147" s="16">
        <v>5</v>
      </c>
      <c r="AI147" s="16">
        <v>4</v>
      </c>
      <c r="AJ147" s="16">
        <v>3</v>
      </c>
      <c r="AK147" s="16">
        <v>4</v>
      </c>
      <c r="AL147" s="16">
        <v>5</v>
      </c>
      <c r="AM147" s="16">
        <v>4</v>
      </c>
      <c r="AN147" s="16">
        <v>4</v>
      </c>
      <c r="AO147" s="16">
        <v>4</v>
      </c>
      <c r="AP147" s="16">
        <v>4</v>
      </c>
      <c r="AQ147" s="16">
        <v>4</v>
      </c>
      <c r="AR147" s="16">
        <v>2</v>
      </c>
      <c r="AS147" s="16">
        <v>4</v>
      </c>
      <c r="AT147" s="16">
        <v>4</v>
      </c>
      <c r="AU147" s="16">
        <v>4</v>
      </c>
      <c r="AV147" s="16">
        <v>4</v>
      </c>
      <c r="AW147" s="16">
        <v>4</v>
      </c>
      <c r="AX147" s="16">
        <v>5</v>
      </c>
      <c r="AY147" s="16">
        <v>5</v>
      </c>
      <c r="AZ147" s="16">
        <v>5</v>
      </c>
      <c r="BA147" s="16">
        <v>3</v>
      </c>
      <c r="BB147" s="16">
        <v>3</v>
      </c>
      <c r="BC147" s="16">
        <v>3</v>
      </c>
      <c r="BD147" s="16">
        <v>3</v>
      </c>
      <c r="BE147" s="16">
        <v>4</v>
      </c>
      <c r="BF147" s="16">
        <v>4</v>
      </c>
      <c r="BG147" s="16">
        <v>5</v>
      </c>
      <c r="BH147" s="16">
        <v>3</v>
      </c>
      <c r="BI147" s="16">
        <v>3</v>
      </c>
      <c r="BJ147" s="16">
        <v>5</v>
      </c>
      <c r="BK147" s="16">
        <v>2</v>
      </c>
      <c r="BL147" s="16">
        <v>2</v>
      </c>
      <c r="BM147" s="16">
        <v>2</v>
      </c>
      <c r="BN147" s="16">
        <v>2</v>
      </c>
      <c r="BO147" s="16">
        <v>3</v>
      </c>
      <c r="BQ147" s="16">
        <v>2</v>
      </c>
      <c r="BR147" s="16">
        <v>1</v>
      </c>
      <c r="BS147" s="16">
        <v>3</v>
      </c>
      <c r="BT147" s="16">
        <v>5</v>
      </c>
      <c r="BU147" s="16">
        <v>4</v>
      </c>
      <c r="BV147" s="16">
        <v>3</v>
      </c>
      <c r="BW147" s="16">
        <v>2</v>
      </c>
      <c r="BX147" s="16">
        <v>4</v>
      </c>
      <c r="BY147" s="16">
        <v>4</v>
      </c>
      <c r="BZ147" s="16">
        <v>4</v>
      </c>
      <c r="CA147" s="16">
        <v>3</v>
      </c>
      <c r="CB147" s="16">
        <v>4</v>
      </c>
      <c r="CC147" s="16">
        <v>4</v>
      </c>
      <c r="CD147" s="16">
        <v>3</v>
      </c>
      <c r="CE147" s="16">
        <v>4</v>
      </c>
      <c r="CF147" s="16">
        <v>4</v>
      </c>
      <c r="CG147" s="18">
        <v>5</v>
      </c>
      <c r="CH147" s="18">
        <v>5</v>
      </c>
      <c r="CI147" s="18">
        <v>1</v>
      </c>
      <c r="CJ147" s="18" t="s">
        <v>349</v>
      </c>
      <c r="CK147" s="43">
        <v>1</v>
      </c>
      <c r="CL147" s="44" t="s">
        <v>907</v>
      </c>
      <c r="CM147" s="106">
        <v>2</v>
      </c>
      <c r="CN147" s="106">
        <v>2</v>
      </c>
      <c r="CO147" s="106">
        <v>2</v>
      </c>
      <c r="CP147" s="106">
        <v>2</v>
      </c>
      <c r="CQ147" s="106">
        <v>1</v>
      </c>
    </row>
    <row r="148" spans="1:97" ht="16" x14ac:dyDescent="0.2">
      <c r="A148" s="67">
        <v>87</v>
      </c>
      <c r="C148" s="56">
        <v>1</v>
      </c>
      <c r="E148" s="18">
        <v>2</v>
      </c>
      <c r="CG148" s="43">
        <v>5</v>
      </c>
      <c r="CH148" s="43">
        <v>4</v>
      </c>
      <c r="CI148" s="43">
        <v>1</v>
      </c>
      <c r="CJ148" s="43">
        <v>3</v>
      </c>
      <c r="CK148" s="43">
        <v>2</v>
      </c>
      <c r="CL148" s="62" t="s">
        <v>543</v>
      </c>
      <c r="CM148" s="106">
        <v>2</v>
      </c>
      <c r="CN148" s="106">
        <v>2</v>
      </c>
      <c r="CO148" s="106">
        <v>1</v>
      </c>
      <c r="CP148" s="106">
        <v>2</v>
      </c>
      <c r="CQ148" s="106">
        <v>2</v>
      </c>
      <c r="CR148" s="16" t="s">
        <v>514</v>
      </c>
      <c r="CS148" s="7" t="s">
        <v>172</v>
      </c>
    </row>
    <row r="149" spans="1:97" ht="16" x14ac:dyDescent="0.2">
      <c r="A149" s="67">
        <v>88</v>
      </c>
      <c r="C149" s="56">
        <v>1</v>
      </c>
      <c r="E149" s="18">
        <v>2</v>
      </c>
      <c r="CG149" s="42">
        <v>5</v>
      </c>
      <c r="CH149" s="42">
        <v>3</v>
      </c>
      <c r="CI149" s="42">
        <v>1</v>
      </c>
      <c r="CJ149" s="42">
        <v>4</v>
      </c>
      <c r="CK149" s="43">
        <v>1</v>
      </c>
      <c r="CL149" s="62" t="s">
        <v>573</v>
      </c>
      <c r="CM149" s="106">
        <v>2</v>
      </c>
      <c r="CN149" s="106">
        <v>2</v>
      </c>
      <c r="CO149" s="106">
        <v>2</v>
      </c>
      <c r="CP149" s="106">
        <v>2</v>
      </c>
      <c r="CQ149" s="106">
        <v>1</v>
      </c>
      <c r="CR149" s="16" t="s">
        <v>515</v>
      </c>
      <c r="CS149" s="7" t="s">
        <v>173</v>
      </c>
    </row>
    <row r="150" spans="1:97" ht="16" x14ac:dyDescent="0.2">
      <c r="A150" s="67">
        <v>90</v>
      </c>
      <c r="C150" s="56">
        <v>1</v>
      </c>
      <c r="E150" s="18">
        <v>2</v>
      </c>
      <c r="CG150" s="42">
        <v>5</v>
      </c>
      <c r="CH150" s="42">
        <v>4</v>
      </c>
      <c r="CI150" s="42">
        <v>1</v>
      </c>
      <c r="CJ150" s="42">
        <v>3</v>
      </c>
      <c r="CK150" s="43">
        <v>1</v>
      </c>
      <c r="CL150" s="44" t="s">
        <v>638</v>
      </c>
      <c r="CM150" s="106">
        <v>2</v>
      </c>
      <c r="CN150" s="106">
        <v>2</v>
      </c>
      <c r="CO150" s="106">
        <v>2</v>
      </c>
      <c r="CP150" s="106">
        <v>2</v>
      </c>
      <c r="CQ150" s="106">
        <v>1</v>
      </c>
      <c r="CR150" s="16" t="s">
        <v>516</v>
      </c>
      <c r="CS150" s="7" t="s">
        <v>299</v>
      </c>
    </row>
    <row r="151" spans="1:97" ht="16" x14ac:dyDescent="0.2">
      <c r="A151" s="67">
        <v>92</v>
      </c>
      <c r="C151" s="18">
        <v>1</v>
      </c>
      <c r="E151" s="18">
        <v>2</v>
      </c>
      <c r="CG151" s="43">
        <v>5</v>
      </c>
      <c r="CH151" s="43">
        <v>5</v>
      </c>
      <c r="CI151" s="43">
        <v>1</v>
      </c>
      <c r="CJ151" s="43">
        <v>3</v>
      </c>
      <c r="CK151" s="43">
        <v>1</v>
      </c>
      <c r="CL151" s="44" t="s">
        <v>573</v>
      </c>
      <c r="CM151" s="106">
        <v>2</v>
      </c>
      <c r="CN151" s="106">
        <v>2</v>
      </c>
      <c r="CO151" s="106">
        <v>2</v>
      </c>
      <c r="CP151" s="106">
        <v>2</v>
      </c>
      <c r="CQ151" s="106">
        <v>1</v>
      </c>
      <c r="CR151" s="16" t="s">
        <v>517</v>
      </c>
      <c r="CS151" s="7" t="s">
        <v>301</v>
      </c>
    </row>
    <row r="152" spans="1:97" ht="16" x14ac:dyDescent="0.2">
      <c r="A152" s="67">
        <v>93</v>
      </c>
      <c r="C152" s="18">
        <v>1</v>
      </c>
      <c r="E152" s="18">
        <v>2</v>
      </c>
      <c r="CG152" s="43">
        <v>5</v>
      </c>
      <c r="CH152" s="43">
        <v>3</v>
      </c>
      <c r="CI152" s="43">
        <v>1</v>
      </c>
      <c r="CJ152" s="43">
        <v>3</v>
      </c>
      <c r="CK152" s="43">
        <v>1</v>
      </c>
      <c r="CL152" s="44" t="s">
        <v>948</v>
      </c>
      <c r="CM152" s="106">
        <v>2</v>
      </c>
      <c r="CN152" s="106">
        <v>2</v>
      </c>
      <c r="CO152" s="106">
        <v>2</v>
      </c>
      <c r="CP152" s="106">
        <v>2</v>
      </c>
      <c r="CQ152" s="106">
        <v>1</v>
      </c>
      <c r="CR152" s="16" t="s">
        <v>518</v>
      </c>
      <c r="CS152" s="7" t="s">
        <v>169</v>
      </c>
    </row>
    <row r="153" spans="1:97" x14ac:dyDescent="0.2">
      <c r="A153" s="67">
        <v>94</v>
      </c>
      <c r="C153" s="18">
        <v>4</v>
      </c>
      <c r="E153" s="18"/>
      <c r="CG153" s="43">
        <v>5</v>
      </c>
      <c r="CH153" s="43">
        <v>3</v>
      </c>
      <c r="CI153" s="43">
        <v>1</v>
      </c>
      <c r="CJ153" s="43">
        <v>3</v>
      </c>
      <c r="CK153" s="43">
        <v>1</v>
      </c>
      <c r="CL153" s="44" t="s">
        <v>573</v>
      </c>
      <c r="CM153" s="106">
        <v>2</v>
      </c>
      <c r="CN153" s="106">
        <v>2</v>
      </c>
      <c r="CO153" s="106">
        <v>2</v>
      </c>
      <c r="CP153" s="106">
        <v>2</v>
      </c>
      <c r="CQ153" s="106">
        <v>1</v>
      </c>
    </row>
    <row r="154" spans="1:97" x14ac:dyDescent="0.2">
      <c r="A154" s="67">
        <v>95</v>
      </c>
      <c r="C154" s="18">
        <v>1</v>
      </c>
      <c r="E154" s="18">
        <v>2</v>
      </c>
      <c r="CG154" s="43">
        <v>5</v>
      </c>
      <c r="CH154" s="43">
        <v>3</v>
      </c>
      <c r="CI154" s="43">
        <v>1</v>
      </c>
      <c r="CJ154" s="43">
        <v>5</v>
      </c>
      <c r="CK154" s="43">
        <v>1</v>
      </c>
      <c r="CL154" s="44" t="s">
        <v>529</v>
      </c>
      <c r="CM154" s="106">
        <v>2</v>
      </c>
      <c r="CN154" s="106">
        <v>2</v>
      </c>
      <c r="CO154" s="106">
        <v>2</v>
      </c>
      <c r="CP154" s="106">
        <v>2</v>
      </c>
      <c r="CQ154" s="106">
        <v>1</v>
      </c>
    </row>
    <row r="155" spans="1:97" x14ac:dyDescent="0.2">
      <c r="A155" s="67">
        <v>97</v>
      </c>
      <c r="C155" s="18">
        <v>3</v>
      </c>
      <c r="E155" s="18">
        <v>2</v>
      </c>
      <c r="CG155" s="43">
        <v>5</v>
      </c>
      <c r="CH155" s="43">
        <v>4</v>
      </c>
      <c r="CI155" s="43">
        <v>1</v>
      </c>
      <c r="CJ155" s="43">
        <v>3</v>
      </c>
      <c r="CK155" s="43">
        <v>2</v>
      </c>
      <c r="CL155" s="44" t="s">
        <v>543</v>
      </c>
      <c r="CM155" s="106">
        <v>2</v>
      </c>
      <c r="CN155" s="106">
        <v>2</v>
      </c>
      <c r="CO155" s="106">
        <v>1</v>
      </c>
      <c r="CP155" s="106">
        <v>2</v>
      </c>
      <c r="CQ155" s="106">
        <v>2</v>
      </c>
    </row>
    <row r="156" spans="1:97" x14ac:dyDescent="0.2">
      <c r="A156" s="67">
        <v>98</v>
      </c>
      <c r="C156" s="18">
        <v>1</v>
      </c>
      <c r="E156" s="18"/>
      <c r="CG156" s="43">
        <v>5</v>
      </c>
      <c r="CH156" s="43">
        <v>4</v>
      </c>
      <c r="CI156" s="43">
        <v>1</v>
      </c>
      <c r="CJ156" s="43">
        <v>3</v>
      </c>
      <c r="CK156" s="43">
        <v>2</v>
      </c>
      <c r="CL156" s="44" t="s">
        <v>543</v>
      </c>
      <c r="CM156" s="106">
        <v>2</v>
      </c>
      <c r="CN156" s="106">
        <v>2</v>
      </c>
      <c r="CO156" s="106">
        <v>1</v>
      </c>
      <c r="CP156" s="106">
        <v>2</v>
      </c>
      <c r="CQ156" s="106">
        <v>2</v>
      </c>
    </row>
    <row r="157" spans="1:97" x14ac:dyDescent="0.2">
      <c r="A157" s="67">
        <v>99</v>
      </c>
      <c r="C157" s="18">
        <v>1</v>
      </c>
      <c r="E157" s="18">
        <v>4</v>
      </c>
      <c r="CG157" s="43">
        <v>5</v>
      </c>
      <c r="CH157" s="43">
        <v>3</v>
      </c>
      <c r="CI157" s="43">
        <v>1</v>
      </c>
      <c r="CJ157" s="43">
        <v>3</v>
      </c>
      <c r="CK157" s="43">
        <v>1</v>
      </c>
      <c r="CL157" s="44" t="s">
        <v>638</v>
      </c>
      <c r="CM157" s="106">
        <v>2</v>
      </c>
      <c r="CN157" s="106">
        <v>2</v>
      </c>
      <c r="CO157" s="106">
        <v>2</v>
      </c>
      <c r="CP157" s="106">
        <v>2</v>
      </c>
      <c r="CQ157" s="106">
        <v>1</v>
      </c>
    </row>
    <row r="158" spans="1:97" x14ac:dyDescent="0.2">
      <c r="A158" s="67">
        <v>100</v>
      </c>
      <c r="C158" s="18">
        <v>1</v>
      </c>
      <c r="E158" s="18">
        <v>2</v>
      </c>
      <c r="CG158" s="43">
        <v>5</v>
      </c>
      <c r="CH158" s="43">
        <v>4</v>
      </c>
      <c r="CI158" s="43">
        <v>1</v>
      </c>
      <c r="CJ158" s="43">
        <v>3</v>
      </c>
      <c r="CK158" s="43">
        <v>2</v>
      </c>
      <c r="CL158" s="44" t="s">
        <v>543</v>
      </c>
      <c r="CM158" s="106">
        <v>1</v>
      </c>
      <c r="CN158" s="106">
        <v>2</v>
      </c>
      <c r="CO158" s="106">
        <v>2</v>
      </c>
      <c r="CP158" s="106">
        <v>2</v>
      </c>
      <c r="CQ158" s="106">
        <v>2</v>
      </c>
    </row>
    <row r="159" spans="1:97" x14ac:dyDescent="0.2">
      <c r="A159" s="67">
        <v>101</v>
      </c>
      <c r="C159" s="18">
        <v>1</v>
      </c>
      <c r="E159" s="18">
        <v>3</v>
      </c>
      <c r="CG159" s="43">
        <v>5</v>
      </c>
      <c r="CH159" s="43">
        <v>4</v>
      </c>
      <c r="CI159" s="43">
        <v>1</v>
      </c>
      <c r="CJ159" s="43">
        <v>4</v>
      </c>
      <c r="CK159" s="43">
        <v>1</v>
      </c>
      <c r="CL159" s="44" t="s">
        <v>948</v>
      </c>
      <c r="CM159" s="106">
        <v>2</v>
      </c>
      <c r="CN159" s="106">
        <v>2</v>
      </c>
      <c r="CO159" s="106">
        <v>2</v>
      </c>
      <c r="CP159" s="106">
        <v>2</v>
      </c>
      <c r="CQ159" s="106">
        <v>1</v>
      </c>
    </row>
    <row r="160" spans="1:97" x14ac:dyDescent="0.2">
      <c r="A160" s="67">
        <v>102</v>
      </c>
      <c r="C160" s="18">
        <v>1</v>
      </c>
      <c r="E160" s="18">
        <v>2</v>
      </c>
      <c r="CG160" s="43">
        <v>5</v>
      </c>
      <c r="CH160" s="43">
        <v>5</v>
      </c>
      <c r="CI160" s="43">
        <v>1</v>
      </c>
      <c r="CJ160" s="43">
        <v>5</v>
      </c>
      <c r="CK160" s="43">
        <v>1</v>
      </c>
      <c r="CL160" s="44" t="s">
        <v>573</v>
      </c>
      <c r="CM160" s="106">
        <v>2</v>
      </c>
      <c r="CN160" s="106">
        <v>2</v>
      </c>
      <c r="CO160" s="106">
        <v>2</v>
      </c>
      <c r="CP160" s="106">
        <v>2</v>
      </c>
      <c r="CQ160" s="106">
        <v>1</v>
      </c>
    </row>
    <row r="161" spans="1:95" x14ac:dyDescent="0.2">
      <c r="A161" s="67">
        <v>103</v>
      </c>
      <c r="C161" s="18">
        <v>2</v>
      </c>
      <c r="E161" s="18">
        <v>2</v>
      </c>
      <c r="CG161" s="43">
        <v>5</v>
      </c>
      <c r="CH161" s="43">
        <v>4</v>
      </c>
      <c r="CI161" s="43">
        <v>1</v>
      </c>
      <c r="CJ161" s="43">
        <v>3</v>
      </c>
      <c r="CK161" s="43">
        <v>1</v>
      </c>
      <c r="CL161" s="44" t="s">
        <v>573</v>
      </c>
      <c r="CM161" s="106">
        <v>2</v>
      </c>
      <c r="CN161" s="106">
        <v>2</v>
      </c>
      <c r="CO161" s="106">
        <v>2</v>
      </c>
      <c r="CP161" s="106">
        <v>2</v>
      </c>
      <c r="CQ161" s="106">
        <v>1</v>
      </c>
    </row>
    <row r="162" spans="1:95" x14ac:dyDescent="0.2">
      <c r="A162" s="67">
        <v>96</v>
      </c>
      <c r="C162" s="18">
        <v>1</v>
      </c>
      <c r="E162" s="18">
        <v>2</v>
      </c>
      <c r="CG162" s="43">
        <v>3</v>
      </c>
      <c r="CH162" s="43">
        <v>2</v>
      </c>
      <c r="CI162" s="43">
        <v>1</v>
      </c>
      <c r="CJ162" s="43">
        <v>3</v>
      </c>
      <c r="CK162" s="43">
        <v>2</v>
      </c>
      <c r="CL162" s="44" t="s">
        <v>529</v>
      </c>
      <c r="CM162" s="106">
        <v>2</v>
      </c>
      <c r="CN162" s="106">
        <v>2</v>
      </c>
      <c r="CO162" s="106">
        <v>2</v>
      </c>
      <c r="CP162" s="106">
        <v>2</v>
      </c>
      <c r="CQ162" s="106">
        <v>1</v>
      </c>
    </row>
    <row r="163" spans="1:95" x14ac:dyDescent="0.2">
      <c r="A163" s="67">
        <v>105</v>
      </c>
      <c r="C163" s="18">
        <v>1</v>
      </c>
      <c r="E163" s="18">
        <v>2</v>
      </c>
      <c r="CG163" s="43">
        <v>5</v>
      </c>
      <c r="CH163" s="43">
        <v>4</v>
      </c>
      <c r="CI163" s="43">
        <v>1</v>
      </c>
      <c r="CJ163" s="43">
        <v>3</v>
      </c>
      <c r="CK163" s="43">
        <v>1</v>
      </c>
      <c r="CL163" s="44" t="s">
        <v>573</v>
      </c>
      <c r="CM163" s="106">
        <v>2</v>
      </c>
      <c r="CN163" s="106">
        <v>2</v>
      </c>
      <c r="CO163" s="106">
        <v>2</v>
      </c>
      <c r="CP163" s="106">
        <v>2</v>
      </c>
      <c r="CQ163" s="106">
        <v>1</v>
      </c>
    </row>
    <row r="164" spans="1:95" x14ac:dyDescent="0.2">
      <c r="A164" s="67">
        <v>106</v>
      </c>
      <c r="C164" s="18">
        <v>1</v>
      </c>
      <c r="E164" s="18">
        <v>2</v>
      </c>
      <c r="CG164" s="43">
        <v>3</v>
      </c>
      <c r="CH164" s="43">
        <v>2</v>
      </c>
      <c r="CI164" s="43">
        <v>1</v>
      </c>
      <c r="CJ164" s="43">
        <v>3</v>
      </c>
      <c r="CK164" s="43">
        <v>1</v>
      </c>
      <c r="CL164" s="44" t="s">
        <v>573</v>
      </c>
      <c r="CM164" s="106">
        <v>2</v>
      </c>
      <c r="CN164" s="106">
        <v>2</v>
      </c>
      <c r="CO164" s="106">
        <v>2</v>
      </c>
      <c r="CP164" s="106">
        <v>2</v>
      </c>
      <c r="CQ164" s="106">
        <v>1</v>
      </c>
    </row>
    <row r="165" spans="1:95" x14ac:dyDescent="0.2">
      <c r="A165" s="67">
        <v>107</v>
      </c>
      <c r="C165" s="18">
        <v>1</v>
      </c>
      <c r="E165" s="18">
        <v>2</v>
      </c>
      <c r="CG165" s="43">
        <v>5</v>
      </c>
      <c r="CH165" s="43">
        <v>4</v>
      </c>
      <c r="CI165" s="43">
        <v>1</v>
      </c>
      <c r="CJ165" s="43">
        <v>3</v>
      </c>
      <c r="CK165" s="43">
        <v>2</v>
      </c>
      <c r="CL165" s="44" t="s">
        <v>543</v>
      </c>
      <c r="CM165" s="106">
        <v>2</v>
      </c>
      <c r="CN165" s="106">
        <v>2</v>
      </c>
      <c r="CO165" s="106">
        <v>1</v>
      </c>
      <c r="CP165" s="106">
        <v>2</v>
      </c>
      <c r="CQ165" s="106">
        <v>2</v>
      </c>
    </row>
    <row r="166" spans="1:95" x14ac:dyDescent="0.2">
      <c r="A166" s="67">
        <v>108</v>
      </c>
      <c r="C166" s="18">
        <v>1</v>
      </c>
      <c r="E166" s="18">
        <v>2</v>
      </c>
      <c r="CG166" s="43">
        <v>5</v>
      </c>
      <c r="CH166" s="43">
        <v>4</v>
      </c>
      <c r="CI166" s="43">
        <v>1</v>
      </c>
      <c r="CJ166" s="43">
        <v>3</v>
      </c>
      <c r="CK166" s="43">
        <v>1</v>
      </c>
      <c r="CL166" s="44" t="s">
        <v>573</v>
      </c>
      <c r="CM166" s="106">
        <v>2</v>
      </c>
      <c r="CN166" s="106">
        <v>2</v>
      </c>
      <c r="CO166" s="106">
        <v>2</v>
      </c>
      <c r="CP166" s="106">
        <v>2</v>
      </c>
      <c r="CQ166" s="106">
        <v>1</v>
      </c>
    </row>
    <row r="167" spans="1:95" x14ac:dyDescent="0.2">
      <c r="A167" s="67">
        <v>109</v>
      </c>
      <c r="C167" s="18">
        <v>1</v>
      </c>
      <c r="E167" s="18">
        <v>2</v>
      </c>
      <c r="CG167" s="43">
        <v>5</v>
      </c>
      <c r="CH167" s="43">
        <v>5</v>
      </c>
      <c r="CI167" s="43">
        <v>1</v>
      </c>
      <c r="CJ167" s="43">
        <v>5</v>
      </c>
      <c r="CK167" s="43">
        <v>1</v>
      </c>
      <c r="CL167" s="44" t="s">
        <v>573</v>
      </c>
      <c r="CM167" s="106">
        <v>2</v>
      </c>
      <c r="CN167" s="106">
        <v>2</v>
      </c>
      <c r="CO167" s="106">
        <v>2</v>
      </c>
      <c r="CP167" s="106">
        <v>2</v>
      </c>
      <c r="CQ167" s="106">
        <v>1</v>
      </c>
    </row>
    <row r="168" spans="1:95" x14ac:dyDescent="0.2">
      <c r="A168" s="67">
        <v>104</v>
      </c>
      <c r="C168" s="18">
        <v>2</v>
      </c>
      <c r="E168" s="18"/>
      <c r="CG168" s="43">
        <v>5</v>
      </c>
      <c r="CH168" s="43">
        <v>4</v>
      </c>
      <c r="CI168" s="43">
        <v>1</v>
      </c>
      <c r="CJ168" s="43">
        <v>5</v>
      </c>
      <c r="CK168" s="43">
        <v>2</v>
      </c>
      <c r="CL168" s="44" t="s">
        <v>529</v>
      </c>
      <c r="CM168" s="106">
        <v>2</v>
      </c>
      <c r="CN168" s="106">
        <v>2</v>
      </c>
      <c r="CO168" s="106">
        <v>2</v>
      </c>
      <c r="CP168" s="106">
        <v>2</v>
      </c>
      <c r="CQ168" s="106">
        <v>1</v>
      </c>
    </row>
    <row r="169" spans="1:95" x14ac:dyDescent="0.2">
      <c r="A169" s="67">
        <v>111</v>
      </c>
      <c r="C169" s="18">
        <v>3</v>
      </c>
      <c r="E169" s="18">
        <v>2</v>
      </c>
      <c r="F169" s="61"/>
      <c r="CG169" s="43">
        <v>5</v>
      </c>
      <c r="CH169" s="43">
        <v>3</v>
      </c>
      <c r="CI169" s="43">
        <v>1</v>
      </c>
      <c r="CJ169" s="43">
        <v>3</v>
      </c>
      <c r="CK169" s="43">
        <v>1</v>
      </c>
      <c r="CL169" s="44" t="s">
        <v>573</v>
      </c>
      <c r="CM169" s="106">
        <v>2</v>
      </c>
      <c r="CN169" s="106">
        <v>2</v>
      </c>
      <c r="CO169" s="106">
        <v>2</v>
      </c>
      <c r="CP169" s="106">
        <v>2</v>
      </c>
      <c r="CQ169" s="106">
        <v>1</v>
      </c>
    </row>
    <row r="170" spans="1:95" x14ac:dyDescent="0.2">
      <c r="A170" s="69">
        <v>1</v>
      </c>
      <c r="B170" s="70">
        <v>1</v>
      </c>
      <c r="C170" s="18">
        <v>1</v>
      </c>
      <c r="D170" s="71"/>
      <c r="E170" s="69">
        <v>8</v>
      </c>
      <c r="F170" s="225">
        <v>2</v>
      </c>
      <c r="G170" s="71"/>
      <c r="H170" s="71">
        <v>4</v>
      </c>
      <c r="I170" s="71">
        <v>4</v>
      </c>
      <c r="J170" s="71">
        <v>3</v>
      </c>
      <c r="K170" s="71">
        <v>4</v>
      </c>
      <c r="L170" s="71">
        <v>2</v>
      </c>
      <c r="M170" s="71">
        <v>3</v>
      </c>
      <c r="N170" s="71">
        <v>3</v>
      </c>
      <c r="O170" s="71">
        <v>2</v>
      </c>
      <c r="P170" s="71">
        <v>3</v>
      </c>
      <c r="Q170" s="71">
        <v>4</v>
      </c>
      <c r="R170" s="71">
        <v>4</v>
      </c>
      <c r="S170" s="71">
        <v>4</v>
      </c>
      <c r="T170" s="71">
        <v>4</v>
      </c>
      <c r="U170" s="71">
        <v>3</v>
      </c>
      <c r="V170" s="71">
        <v>4</v>
      </c>
      <c r="W170" s="71">
        <v>3</v>
      </c>
      <c r="X170" s="71">
        <v>4</v>
      </c>
      <c r="Y170" s="71">
        <v>4</v>
      </c>
      <c r="Z170" s="71">
        <v>3</v>
      </c>
      <c r="AA170" s="71">
        <v>4</v>
      </c>
      <c r="AB170" s="71">
        <v>2</v>
      </c>
      <c r="AC170" s="71">
        <v>2</v>
      </c>
      <c r="AD170" s="71">
        <v>3</v>
      </c>
      <c r="AE170" s="71">
        <v>4</v>
      </c>
      <c r="AF170" s="71">
        <v>3</v>
      </c>
      <c r="AG170" s="71">
        <v>3</v>
      </c>
      <c r="AH170" s="71">
        <v>4</v>
      </c>
      <c r="AI170" s="71">
        <v>4</v>
      </c>
      <c r="AJ170" s="71">
        <v>4</v>
      </c>
      <c r="AK170" s="71">
        <v>4</v>
      </c>
      <c r="AL170" s="71">
        <v>4</v>
      </c>
      <c r="AM170" s="71">
        <v>3</v>
      </c>
      <c r="AN170" s="71">
        <v>2</v>
      </c>
      <c r="AO170" s="71">
        <v>4</v>
      </c>
      <c r="AP170" s="71">
        <v>2</v>
      </c>
      <c r="AQ170" s="71">
        <v>4</v>
      </c>
      <c r="AR170" s="71">
        <v>2</v>
      </c>
      <c r="AS170" s="71">
        <v>3</v>
      </c>
      <c r="AT170" s="71">
        <v>3</v>
      </c>
      <c r="AU170" s="71">
        <v>3</v>
      </c>
      <c r="AV170" s="71">
        <v>4</v>
      </c>
      <c r="AW170" s="71">
        <v>3</v>
      </c>
      <c r="AX170" s="71">
        <v>4</v>
      </c>
      <c r="AY170" s="71">
        <v>2</v>
      </c>
      <c r="AZ170" s="71">
        <v>4</v>
      </c>
      <c r="BA170" s="71">
        <v>4</v>
      </c>
      <c r="BB170" s="71">
        <v>4</v>
      </c>
      <c r="BC170" s="71">
        <v>3</v>
      </c>
      <c r="BD170" s="71">
        <v>4</v>
      </c>
      <c r="BE170" s="71">
        <v>2</v>
      </c>
      <c r="BF170" s="71">
        <v>4</v>
      </c>
      <c r="BG170" s="71">
        <v>4</v>
      </c>
      <c r="BH170" s="71">
        <v>4</v>
      </c>
      <c r="BI170" s="71">
        <v>4</v>
      </c>
      <c r="BJ170" s="71">
        <v>5</v>
      </c>
      <c r="BK170" s="71">
        <v>4</v>
      </c>
      <c r="BL170" s="71">
        <v>4</v>
      </c>
      <c r="BM170" s="71">
        <v>4</v>
      </c>
      <c r="BN170" s="71">
        <v>4</v>
      </c>
      <c r="BO170" s="71">
        <v>4</v>
      </c>
      <c r="BP170" s="71"/>
      <c r="BQ170" s="71">
        <v>4</v>
      </c>
      <c r="BR170" s="71">
        <v>1</v>
      </c>
      <c r="BS170" s="71">
        <v>2</v>
      </c>
      <c r="BT170" s="71">
        <v>3</v>
      </c>
      <c r="BU170" s="71">
        <v>5</v>
      </c>
      <c r="BV170" s="71">
        <v>3</v>
      </c>
      <c r="BW170" s="71">
        <v>2</v>
      </c>
      <c r="BX170" s="71">
        <v>5</v>
      </c>
      <c r="BY170" s="71">
        <v>5</v>
      </c>
      <c r="BZ170" s="71">
        <v>5</v>
      </c>
      <c r="CA170" s="71">
        <v>3</v>
      </c>
      <c r="CB170" s="71">
        <v>4</v>
      </c>
      <c r="CC170" s="71">
        <v>5</v>
      </c>
      <c r="CD170" s="71">
        <v>4</v>
      </c>
      <c r="CE170" s="71">
        <v>5</v>
      </c>
      <c r="CF170" s="71">
        <v>5</v>
      </c>
      <c r="CG170" s="69"/>
      <c r="CH170" s="69">
        <v>6</v>
      </c>
      <c r="CI170" s="69" t="s">
        <v>1216</v>
      </c>
      <c r="CJ170" s="69" t="s">
        <v>1216</v>
      </c>
      <c r="CK170" s="115"/>
      <c r="CL170" s="115"/>
      <c r="CM170"/>
      <c r="CN170"/>
    </row>
    <row r="171" spans="1:95" x14ac:dyDescent="0.2">
      <c r="A171" s="18">
        <v>2</v>
      </c>
      <c r="B171" s="68">
        <v>2</v>
      </c>
      <c r="C171" s="61">
        <v>1</v>
      </c>
      <c r="E171" s="18">
        <v>8</v>
      </c>
      <c r="F171" s="61">
        <v>1</v>
      </c>
      <c r="G171" s="16" t="s">
        <v>1217</v>
      </c>
      <c r="H171" s="16">
        <v>5</v>
      </c>
      <c r="I171" s="16">
        <v>3</v>
      </c>
      <c r="J171" s="16">
        <v>3</v>
      </c>
      <c r="K171" s="16">
        <v>1</v>
      </c>
      <c r="L171" s="16">
        <v>3</v>
      </c>
      <c r="M171" s="16">
        <v>5</v>
      </c>
      <c r="N171" s="16">
        <v>1</v>
      </c>
      <c r="O171" s="16">
        <v>4</v>
      </c>
      <c r="P171" s="16">
        <v>3</v>
      </c>
      <c r="Q171" s="16">
        <v>4</v>
      </c>
      <c r="R171" s="16">
        <v>5</v>
      </c>
      <c r="S171" s="16">
        <v>4</v>
      </c>
      <c r="T171" s="16">
        <v>4</v>
      </c>
      <c r="U171" s="16">
        <v>4</v>
      </c>
      <c r="V171" s="16">
        <v>5</v>
      </c>
      <c r="W171" s="16">
        <v>5</v>
      </c>
      <c r="X171" s="16">
        <v>5</v>
      </c>
      <c r="Y171" s="16">
        <v>5</v>
      </c>
      <c r="Z171" s="16">
        <v>3</v>
      </c>
      <c r="AA171" s="16">
        <v>5</v>
      </c>
      <c r="AB171" s="16">
        <v>3</v>
      </c>
      <c r="AC171" s="16">
        <v>1</v>
      </c>
      <c r="AD171" s="16">
        <v>4</v>
      </c>
      <c r="AE171" s="16">
        <v>5</v>
      </c>
      <c r="AF171" s="16">
        <v>3</v>
      </c>
      <c r="AG171" s="16">
        <v>4</v>
      </c>
      <c r="AH171" s="16">
        <v>5</v>
      </c>
      <c r="AI171" s="16">
        <v>5</v>
      </c>
      <c r="AJ171" s="16">
        <v>4</v>
      </c>
      <c r="AK171" s="16">
        <v>3</v>
      </c>
      <c r="AL171" s="16">
        <v>5</v>
      </c>
      <c r="AM171" s="16">
        <v>4</v>
      </c>
      <c r="AN171" s="16">
        <v>5</v>
      </c>
      <c r="AO171" s="16">
        <v>4</v>
      </c>
      <c r="AP171" s="16">
        <v>3</v>
      </c>
      <c r="AQ171" s="16">
        <v>5</v>
      </c>
      <c r="AR171" s="16">
        <v>4</v>
      </c>
      <c r="AS171" s="16">
        <v>4</v>
      </c>
      <c r="AT171" s="16">
        <v>3</v>
      </c>
      <c r="AU171" s="16">
        <v>3</v>
      </c>
      <c r="AV171" s="16">
        <v>4</v>
      </c>
      <c r="AW171" s="16">
        <v>5</v>
      </c>
      <c r="AX171" s="16">
        <v>3</v>
      </c>
      <c r="AY171" s="16">
        <v>4</v>
      </c>
      <c r="AZ171" s="16">
        <v>3</v>
      </c>
      <c r="BA171" s="16">
        <v>3</v>
      </c>
      <c r="BB171" s="16">
        <v>3</v>
      </c>
      <c r="BC171" s="16">
        <v>3</v>
      </c>
      <c r="BD171" s="16">
        <v>5</v>
      </c>
      <c r="BE171" s="16">
        <v>2</v>
      </c>
      <c r="BF171" s="16">
        <v>4</v>
      </c>
      <c r="BG171" s="16">
        <v>3</v>
      </c>
      <c r="BH171" s="16">
        <v>4</v>
      </c>
      <c r="BI171" s="16">
        <v>5</v>
      </c>
      <c r="BJ171" s="16">
        <v>5</v>
      </c>
      <c r="BK171" s="16">
        <v>1</v>
      </c>
      <c r="BL171" s="16">
        <v>1</v>
      </c>
      <c r="BM171" s="16">
        <v>1</v>
      </c>
      <c r="BN171" s="16">
        <v>1</v>
      </c>
      <c r="BO171" s="16">
        <v>4</v>
      </c>
      <c r="BQ171" s="16">
        <v>5</v>
      </c>
      <c r="BR171" s="16">
        <v>3</v>
      </c>
      <c r="BS171" s="16">
        <v>4</v>
      </c>
      <c r="BT171" s="16">
        <v>2</v>
      </c>
      <c r="BU171" s="16">
        <v>1</v>
      </c>
      <c r="BV171" s="16">
        <v>2</v>
      </c>
      <c r="BW171" s="16">
        <v>5</v>
      </c>
      <c r="BX171" s="16">
        <v>3</v>
      </c>
      <c r="BY171" s="16">
        <v>3</v>
      </c>
      <c r="BZ171" s="16">
        <v>5</v>
      </c>
      <c r="CA171" s="16">
        <v>3</v>
      </c>
      <c r="CB171" s="16">
        <v>2</v>
      </c>
      <c r="CC171" s="16">
        <v>5</v>
      </c>
      <c r="CD171" s="16">
        <v>1</v>
      </c>
      <c r="CE171" s="16">
        <v>2</v>
      </c>
      <c r="CF171" s="16">
        <v>5</v>
      </c>
      <c r="CG171" s="18">
        <v>1</v>
      </c>
      <c r="CH171" s="18">
        <v>5</v>
      </c>
      <c r="CI171" s="18">
        <v>1</v>
      </c>
      <c r="CJ171" s="18">
        <v>8</v>
      </c>
      <c r="CK171" s="115"/>
      <c r="CL171" s="115"/>
    </row>
    <row r="172" spans="1:95" x14ac:dyDescent="0.2">
      <c r="A172" s="18">
        <v>3</v>
      </c>
      <c r="B172" s="68">
        <v>3</v>
      </c>
      <c r="C172" s="61">
        <v>1</v>
      </c>
      <c r="E172" s="69">
        <v>8</v>
      </c>
      <c r="F172" s="61">
        <v>1</v>
      </c>
      <c r="G172" s="16" t="s">
        <v>1218</v>
      </c>
      <c r="H172" s="16">
        <v>4</v>
      </c>
      <c r="I172" s="16">
        <v>4</v>
      </c>
      <c r="J172" s="16">
        <v>3</v>
      </c>
      <c r="K172" s="16">
        <v>3</v>
      </c>
      <c r="L172" s="16">
        <v>4</v>
      </c>
      <c r="M172" s="16">
        <v>3</v>
      </c>
      <c r="N172" s="16">
        <v>2</v>
      </c>
      <c r="O172" s="16">
        <v>2</v>
      </c>
      <c r="P172" s="16">
        <v>3</v>
      </c>
      <c r="Q172" s="16">
        <v>4</v>
      </c>
      <c r="R172" s="16">
        <v>4</v>
      </c>
      <c r="S172" s="16">
        <v>4</v>
      </c>
      <c r="T172" s="16">
        <v>4</v>
      </c>
      <c r="U172" s="16">
        <v>3</v>
      </c>
      <c r="V172" s="16">
        <v>4</v>
      </c>
      <c r="W172" s="16">
        <v>3</v>
      </c>
      <c r="X172" s="16">
        <v>4</v>
      </c>
      <c r="Y172" s="16">
        <v>4</v>
      </c>
      <c r="Z172" s="16">
        <v>3</v>
      </c>
      <c r="AA172" s="16">
        <v>4</v>
      </c>
      <c r="AB172" s="16">
        <v>4</v>
      </c>
      <c r="AC172" s="16">
        <v>2</v>
      </c>
      <c r="AD172" s="16">
        <v>3</v>
      </c>
      <c r="AE172" s="16">
        <v>4</v>
      </c>
      <c r="AF172" s="16">
        <v>3</v>
      </c>
      <c r="AG172" s="16">
        <v>3</v>
      </c>
      <c r="AH172" s="16">
        <v>4</v>
      </c>
      <c r="AI172" s="16">
        <v>4</v>
      </c>
      <c r="AJ172" s="16">
        <v>3</v>
      </c>
      <c r="AK172" s="16">
        <v>2</v>
      </c>
      <c r="AL172" s="16">
        <v>3</v>
      </c>
      <c r="AM172" s="16">
        <v>3</v>
      </c>
      <c r="AN172" s="16">
        <v>2</v>
      </c>
      <c r="AO172" s="16">
        <v>4</v>
      </c>
      <c r="AP172" s="16">
        <v>2</v>
      </c>
      <c r="AQ172" s="16">
        <v>3</v>
      </c>
      <c r="AR172" s="16">
        <v>2</v>
      </c>
      <c r="AS172" s="16">
        <v>2</v>
      </c>
      <c r="AT172" s="16">
        <v>2</v>
      </c>
      <c r="AU172" s="16">
        <v>3</v>
      </c>
      <c r="AV172" s="16">
        <v>4</v>
      </c>
      <c r="AW172" s="16">
        <v>4</v>
      </c>
      <c r="AX172" s="16">
        <v>4</v>
      </c>
      <c r="AY172" s="16">
        <v>4</v>
      </c>
      <c r="AZ172" s="16">
        <v>4</v>
      </c>
      <c r="BA172" s="16">
        <v>3</v>
      </c>
      <c r="BB172" s="16">
        <v>3</v>
      </c>
      <c r="BC172" s="16">
        <v>3</v>
      </c>
      <c r="BD172" s="16">
        <v>3</v>
      </c>
      <c r="BE172" s="16">
        <v>2</v>
      </c>
      <c r="BF172" s="16">
        <v>4</v>
      </c>
      <c r="BG172" s="16">
        <v>4</v>
      </c>
      <c r="BH172" s="16">
        <v>3</v>
      </c>
      <c r="BI172" s="16">
        <v>4</v>
      </c>
      <c r="BJ172" s="16">
        <v>5</v>
      </c>
      <c r="BK172" s="16">
        <v>2</v>
      </c>
      <c r="BL172" s="16">
        <v>3</v>
      </c>
      <c r="BM172" s="16">
        <v>2</v>
      </c>
      <c r="BN172" s="16">
        <v>2</v>
      </c>
      <c r="BO172" s="16">
        <v>4</v>
      </c>
      <c r="BQ172" s="16">
        <v>1</v>
      </c>
      <c r="BR172" s="16">
        <v>3</v>
      </c>
      <c r="BS172" s="16">
        <v>2</v>
      </c>
      <c r="BT172" s="16">
        <v>4</v>
      </c>
      <c r="BU172" s="16">
        <v>5</v>
      </c>
      <c r="BV172" s="16">
        <v>5</v>
      </c>
      <c r="BW172" s="16">
        <v>5</v>
      </c>
      <c r="BX172" s="16">
        <v>4</v>
      </c>
      <c r="BY172" s="16">
        <v>4</v>
      </c>
      <c r="BZ172" s="16">
        <v>4</v>
      </c>
      <c r="CA172" s="16">
        <v>2</v>
      </c>
      <c r="CB172" s="16">
        <v>4</v>
      </c>
      <c r="CC172" s="16">
        <v>4</v>
      </c>
      <c r="CD172" s="16">
        <v>2</v>
      </c>
      <c r="CE172" s="16">
        <v>3</v>
      </c>
      <c r="CF172" s="16">
        <v>2</v>
      </c>
      <c r="CG172" s="18">
        <v>5</v>
      </c>
      <c r="CH172" s="18">
        <v>6</v>
      </c>
      <c r="CI172" s="18">
        <v>1</v>
      </c>
      <c r="CJ172" s="18">
        <v>4</v>
      </c>
      <c r="CK172" s="115"/>
      <c r="CL172" s="115"/>
      <c r="CM172"/>
      <c r="CN172"/>
      <c r="CO172"/>
    </row>
    <row r="173" spans="1:95" x14ac:dyDescent="0.2">
      <c r="A173" s="18">
        <v>4</v>
      </c>
      <c r="B173" s="68">
        <v>4</v>
      </c>
      <c r="C173" s="61">
        <v>1</v>
      </c>
      <c r="E173" s="18">
        <v>8</v>
      </c>
      <c r="F173" s="61">
        <v>2</v>
      </c>
      <c r="H173" s="16">
        <v>4</v>
      </c>
      <c r="I173" s="16">
        <v>3</v>
      </c>
      <c r="J173" s="16">
        <v>2</v>
      </c>
      <c r="K173" s="16">
        <v>5</v>
      </c>
      <c r="L173" s="16">
        <v>3</v>
      </c>
      <c r="M173" s="16">
        <v>4</v>
      </c>
      <c r="N173" s="16">
        <v>2</v>
      </c>
      <c r="O173" s="16">
        <v>2</v>
      </c>
      <c r="P173" s="16">
        <v>2</v>
      </c>
      <c r="Q173" s="16">
        <v>3</v>
      </c>
      <c r="R173" s="16">
        <v>2</v>
      </c>
      <c r="S173" s="16">
        <v>4</v>
      </c>
      <c r="T173" s="16">
        <v>4</v>
      </c>
      <c r="U173" s="16">
        <v>3</v>
      </c>
      <c r="V173" s="16">
        <v>2</v>
      </c>
      <c r="W173" s="16">
        <v>2</v>
      </c>
      <c r="X173" s="16">
        <v>2</v>
      </c>
      <c r="Y173" s="16">
        <v>2</v>
      </c>
      <c r="Z173" s="16">
        <v>2</v>
      </c>
      <c r="AA173" s="16">
        <v>4</v>
      </c>
      <c r="AB173" s="16">
        <v>3</v>
      </c>
      <c r="AC173" s="16">
        <v>3</v>
      </c>
      <c r="AD173" s="16">
        <v>2</v>
      </c>
      <c r="AE173" s="16">
        <v>4</v>
      </c>
      <c r="AF173" s="16">
        <v>2</v>
      </c>
      <c r="AG173" s="16">
        <v>3</v>
      </c>
      <c r="AH173" s="16">
        <v>4</v>
      </c>
      <c r="AI173" s="16">
        <v>2</v>
      </c>
      <c r="AJ173" s="16">
        <v>2</v>
      </c>
      <c r="AK173" s="16">
        <v>3</v>
      </c>
      <c r="AL173" s="16">
        <v>2</v>
      </c>
      <c r="AM173" s="16">
        <v>4</v>
      </c>
      <c r="AN173" s="16">
        <v>3</v>
      </c>
      <c r="AO173" s="16">
        <v>4</v>
      </c>
      <c r="AP173" s="16">
        <v>3</v>
      </c>
      <c r="AQ173" s="16">
        <v>2</v>
      </c>
      <c r="AR173" s="16">
        <v>3</v>
      </c>
      <c r="AS173" s="16">
        <v>3</v>
      </c>
      <c r="AT173" s="16">
        <v>3</v>
      </c>
      <c r="AU173" s="16">
        <v>3</v>
      </c>
      <c r="AV173" s="16">
        <v>4</v>
      </c>
      <c r="AW173" s="16">
        <v>3</v>
      </c>
      <c r="AX173" s="16">
        <v>3</v>
      </c>
      <c r="AY173" s="16">
        <v>3</v>
      </c>
      <c r="AZ173" s="16">
        <v>3</v>
      </c>
      <c r="BA173" s="16">
        <v>1</v>
      </c>
      <c r="BB173" s="16">
        <v>2</v>
      </c>
      <c r="BC173" s="16">
        <v>3</v>
      </c>
      <c r="BD173" s="16">
        <v>3</v>
      </c>
      <c r="BE173" s="16">
        <v>2</v>
      </c>
      <c r="BF173" s="16">
        <v>3</v>
      </c>
      <c r="BG173" s="16">
        <v>3</v>
      </c>
      <c r="BH173" s="16">
        <v>3</v>
      </c>
      <c r="BI173" s="16">
        <v>3</v>
      </c>
      <c r="BJ173" s="16">
        <v>5</v>
      </c>
      <c r="BK173" s="16">
        <v>5</v>
      </c>
      <c r="BL173" s="16">
        <v>4</v>
      </c>
      <c r="BM173" s="16">
        <v>4</v>
      </c>
      <c r="BN173" s="16">
        <v>4</v>
      </c>
      <c r="BO173" s="16">
        <v>4</v>
      </c>
      <c r="BQ173" s="16">
        <v>1</v>
      </c>
      <c r="BR173" s="16">
        <v>2</v>
      </c>
      <c r="BS173" s="16">
        <v>3</v>
      </c>
      <c r="BT173" s="16">
        <v>4</v>
      </c>
      <c r="BU173" s="16">
        <v>5</v>
      </c>
      <c r="BV173" s="16">
        <v>1</v>
      </c>
      <c r="BW173" s="16">
        <v>1</v>
      </c>
      <c r="BX173" s="16">
        <v>4</v>
      </c>
      <c r="BY173" s="16">
        <v>4</v>
      </c>
      <c r="BZ173" s="16">
        <v>4</v>
      </c>
      <c r="CA173" s="16">
        <v>5</v>
      </c>
      <c r="CB173" s="16">
        <v>5</v>
      </c>
      <c r="CC173" s="16">
        <v>5</v>
      </c>
      <c r="CD173" s="16">
        <v>4</v>
      </c>
      <c r="CE173" s="16">
        <v>5</v>
      </c>
      <c r="CF173" s="16">
        <v>2</v>
      </c>
      <c r="CG173" s="18">
        <v>5</v>
      </c>
      <c r="CH173" s="18">
        <v>5</v>
      </c>
      <c r="CI173" s="18">
        <v>1</v>
      </c>
      <c r="CJ173" s="18">
        <v>10</v>
      </c>
      <c r="CM173"/>
      <c r="CN173"/>
      <c r="CO173"/>
    </row>
    <row r="174" spans="1:95" x14ac:dyDescent="0.2">
      <c r="A174" s="18">
        <v>6</v>
      </c>
      <c r="B174" s="68">
        <v>6</v>
      </c>
      <c r="C174" s="61">
        <v>1</v>
      </c>
      <c r="E174" s="18">
        <v>8</v>
      </c>
      <c r="F174" s="61">
        <v>1</v>
      </c>
      <c r="G174" s="16" t="s">
        <v>1219</v>
      </c>
      <c r="H174" s="16">
        <v>4</v>
      </c>
      <c r="I174" s="16">
        <v>2</v>
      </c>
      <c r="J174" s="16">
        <v>5</v>
      </c>
      <c r="K174" s="16">
        <v>5</v>
      </c>
      <c r="L174" s="16">
        <v>4</v>
      </c>
      <c r="M174" s="16">
        <v>1</v>
      </c>
      <c r="N174" s="16">
        <v>2</v>
      </c>
      <c r="O174" s="16">
        <v>2</v>
      </c>
      <c r="P174" s="16">
        <v>3</v>
      </c>
      <c r="Q174" s="16">
        <v>4</v>
      </c>
      <c r="R174" s="16">
        <v>2</v>
      </c>
      <c r="S174" s="16">
        <v>4</v>
      </c>
      <c r="T174" s="16">
        <v>5</v>
      </c>
      <c r="U174" s="16">
        <v>2</v>
      </c>
      <c r="V174" s="16">
        <v>1</v>
      </c>
      <c r="W174" s="16">
        <v>3</v>
      </c>
      <c r="X174" s="16">
        <v>4</v>
      </c>
      <c r="Y174" s="16">
        <v>5</v>
      </c>
      <c r="Z174" s="16">
        <v>3</v>
      </c>
      <c r="AA174" s="16">
        <v>3</v>
      </c>
      <c r="AB174" s="16">
        <v>1</v>
      </c>
      <c r="AC174" s="16">
        <v>2</v>
      </c>
      <c r="AD174" s="16">
        <v>3</v>
      </c>
      <c r="AE174" s="16">
        <v>3</v>
      </c>
      <c r="AF174" s="16">
        <v>1</v>
      </c>
      <c r="AG174" s="16">
        <v>3</v>
      </c>
      <c r="AH174" s="16">
        <v>5</v>
      </c>
      <c r="AI174" s="16">
        <v>2</v>
      </c>
      <c r="AJ174" s="16">
        <v>3</v>
      </c>
      <c r="AK174" s="16">
        <v>4</v>
      </c>
      <c r="AL174" s="16">
        <v>5</v>
      </c>
      <c r="AM174" s="16">
        <v>5</v>
      </c>
      <c r="AN174" s="16">
        <v>1</v>
      </c>
      <c r="AO174" s="16">
        <v>1</v>
      </c>
      <c r="AP174" s="16">
        <v>5</v>
      </c>
      <c r="AQ174" s="16">
        <v>2</v>
      </c>
      <c r="AR174" s="16">
        <v>2</v>
      </c>
      <c r="AS174" s="16">
        <v>4</v>
      </c>
      <c r="AT174" s="16">
        <v>1</v>
      </c>
      <c r="AU174" s="16">
        <v>3</v>
      </c>
      <c r="AV174" s="16">
        <v>4</v>
      </c>
      <c r="AW174" s="16">
        <v>3</v>
      </c>
      <c r="AX174" s="16">
        <v>1</v>
      </c>
      <c r="AY174" s="16">
        <v>1</v>
      </c>
      <c r="AZ174" s="16">
        <v>1</v>
      </c>
      <c r="BA174" s="16">
        <v>1</v>
      </c>
      <c r="BB174" s="16">
        <v>1</v>
      </c>
      <c r="BC174" s="16">
        <v>1</v>
      </c>
      <c r="BD174" s="16">
        <v>4</v>
      </c>
      <c r="BE174" s="16">
        <v>3</v>
      </c>
      <c r="BF174" s="16">
        <v>5</v>
      </c>
      <c r="BG174" s="16">
        <v>3</v>
      </c>
      <c r="BH174" s="16">
        <v>3</v>
      </c>
      <c r="BI174" s="16">
        <v>3</v>
      </c>
      <c r="BJ174" s="16">
        <v>5</v>
      </c>
      <c r="BK174" s="16">
        <v>3</v>
      </c>
      <c r="BL174" s="16">
        <v>3</v>
      </c>
      <c r="BM174" s="16">
        <v>3</v>
      </c>
      <c r="BN174" s="16">
        <v>3</v>
      </c>
      <c r="BO174" s="16">
        <v>5</v>
      </c>
      <c r="BQ174" s="16">
        <v>3</v>
      </c>
      <c r="BR174" s="16">
        <v>2</v>
      </c>
      <c r="BS174" s="16">
        <v>1</v>
      </c>
      <c r="BT174" s="16">
        <v>5</v>
      </c>
      <c r="BU174" s="16">
        <v>4</v>
      </c>
      <c r="BV174" s="16">
        <v>3</v>
      </c>
      <c r="BW174" s="16">
        <v>1</v>
      </c>
      <c r="BX174" s="16">
        <v>4</v>
      </c>
      <c r="BY174" s="16">
        <v>3</v>
      </c>
      <c r="BZ174" s="16">
        <v>4</v>
      </c>
      <c r="CA174" s="16">
        <v>3</v>
      </c>
      <c r="CB174" s="16">
        <v>1</v>
      </c>
      <c r="CC174" s="16">
        <v>5</v>
      </c>
      <c r="CD174" s="16">
        <v>4</v>
      </c>
      <c r="CE174" s="16">
        <v>5</v>
      </c>
      <c r="CF174" s="16">
        <v>5</v>
      </c>
      <c r="CG174" s="18">
        <v>5</v>
      </c>
      <c r="CH174" s="18">
        <v>3</v>
      </c>
      <c r="CI174" s="18">
        <v>1</v>
      </c>
      <c r="CJ174" s="18">
        <v>2</v>
      </c>
      <c r="CM174"/>
      <c r="CN174"/>
      <c r="CO174"/>
    </row>
    <row r="175" spans="1:95" x14ac:dyDescent="0.2">
      <c r="A175" s="18">
        <v>7</v>
      </c>
      <c r="B175" s="68">
        <v>7</v>
      </c>
      <c r="C175" s="61">
        <v>2</v>
      </c>
      <c r="E175" s="69">
        <v>8</v>
      </c>
      <c r="F175" s="61">
        <v>2</v>
      </c>
      <c r="H175" s="16">
        <v>5</v>
      </c>
      <c r="I175" s="16">
        <v>4</v>
      </c>
      <c r="J175" s="16">
        <v>5</v>
      </c>
      <c r="K175" s="16">
        <v>5</v>
      </c>
      <c r="L175" s="16">
        <v>5</v>
      </c>
      <c r="M175" s="16">
        <v>5</v>
      </c>
      <c r="N175" s="16">
        <v>4</v>
      </c>
      <c r="O175" s="16">
        <v>5</v>
      </c>
      <c r="P175" s="16">
        <v>2</v>
      </c>
      <c r="Q175" s="16">
        <v>5</v>
      </c>
      <c r="R175" s="16">
        <v>5</v>
      </c>
      <c r="S175" s="16">
        <v>5</v>
      </c>
      <c r="T175" s="16">
        <v>5</v>
      </c>
      <c r="U175" s="16">
        <v>5</v>
      </c>
      <c r="V175" s="16">
        <v>5</v>
      </c>
      <c r="W175" s="16">
        <v>3</v>
      </c>
      <c r="X175" s="16">
        <v>5</v>
      </c>
      <c r="Y175" s="16">
        <v>5</v>
      </c>
      <c r="Z175" s="16">
        <v>3</v>
      </c>
      <c r="AA175" s="16">
        <v>5</v>
      </c>
      <c r="AB175" s="16">
        <v>3</v>
      </c>
      <c r="AC175" s="16">
        <v>2</v>
      </c>
      <c r="AD175" s="16">
        <v>3</v>
      </c>
      <c r="AE175" s="16">
        <v>5</v>
      </c>
      <c r="AF175" s="16">
        <v>3</v>
      </c>
      <c r="AG175" s="16">
        <v>4</v>
      </c>
      <c r="AH175" s="16">
        <v>5</v>
      </c>
      <c r="AI175" s="16">
        <v>5</v>
      </c>
      <c r="AJ175" s="16">
        <v>5</v>
      </c>
      <c r="AK175" s="16">
        <v>5</v>
      </c>
      <c r="AL175" s="16">
        <v>5</v>
      </c>
      <c r="AM175" s="16">
        <v>4</v>
      </c>
      <c r="AN175" s="16">
        <v>5</v>
      </c>
      <c r="AO175" s="16">
        <v>4</v>
      </c>
      <c r="AP175" s="16">
        <v>2</v>
      </c>
      <c r="AQ175" s="16">
        <v>5</v>
      </c>
      <c r="AR175" s="16">
        <v>2</v>
      </c>
      <c r="AS175" s="16">
        <v>5</v>
      </c>
      <c r="AT175" s="16">
        <v>3</v>
      </c>
      <c r="AU175" s="16">
        <v>3</v>
      </c>
      <c r="AV175" s="16">
        <v>4</v>
      </c>
      <c r="AW175" s="16">
        <v>5</v>
      </c>
      <c r="AX175" s="16">
        <v>4</v>
      </c>
      <c r="AY175" s="16">
        <v>4</v>
      </c>
      <c r="AZ175" s="16">
        <v>4</v>
      </c>
      <c r="BA175" s="16">
        <v>4</v>
      </c>
      <c r="BB175" s="16">
        <v>4</v>
      </c>
      <c r="BC175" s="16">
        <v>4</v>
      </c>
      <c r="BD175" s="16">
        <v>4</v>
      </c>
      <c r="BE175" s="16">
        <v>4</v>
      </c>
      <c r="BF175" s="16">
        <v>4</v>
      </c>
      <c r="BG175" s="16">
        <v>4</v>
      </c>
      <c r="BH175" s="16">
        <v>4</v>
      </c>
      <c r="BI175" s="16">
        <v>5</v>
      </c>
      <c r="BJ175" s="16">
        <v>5</v>
      </c>
      <c r="BK175" s="16">
        <v>3</v>
      </c>
      <c r="BL175" s="16">
        <v>3</v>
      </c>
      <c r="BM175" s="16">
        <v>3</v>
      </c>
      <c r="BN175" s="16">
        <v>3</v>
      </c>
      <c r="BO175" s="16">
        <v>4</v>
      </c>
      <c r="BQ175" s="16">
        <v>2</v>
      </c>
      <c r="BR175" s="16">
        <v>3</v>
      </c>
      <c r="BS175" s="16">
        <v>4</v>
      </c>
      <c r="BT175" s="16">
        <v>1</v>
      </c>
      <c r="BU175" s="16">
        <v>5</v>
      </c>
      <c r="BV175" s="16">
        <v>4</v>
      </c>
      <c r="BW175" s="16">
        <v>3</v>
      </c>
      <c r="BX175" s="16">
        <v>4</v>
      </c>
      <c r="BY175" s="16">
        <v>4</v>
      </c>
      <c r="BZ175" s="16">
        <v>4</v>
      </c>
      <c r="CA175" s="16">
        <v>4</v>
      </c>
      <c r="CB175" s="16">
        <v>4</v>
      </c>
      <c r="CC175" s="16">
        <v>4</v>
      </c>
      <c r="CD175" s="16">
        <v>4</v>
      </c>
      <c r="CE175" s="16">
        <v>5</v>
      </c>
      <c r="CF175" s="16">
        <v>4</v>
      </c>
      <c r="CG175" s="18">
        <v>5</v>
      </c>
      <c r="CH175" s="18">
        <v>6</v>
      </c>
      <c r="CI175" s="18">
        <v>1</v>
      </c>
      <c r="CJ175" s="18">
        <v>4</v>
      </c>
      <c r="CM175"/>
      <c r="CN175"/>
      <c r="CO175"/>
    </row>
    <row r="176" spans="1:95" s="255" customFormat="1" x14ac:dyDescent="0.2">
      <c r="A176" s="252">
        <v>8</v>
      </c>
      <c r="B176" s="253">
        <v>8</v>
      </c>
      <c r="C176" s="254">
        <v>1</v>
      </c>
      <c r="E176" s="252">
        <v>8</v>
      </c>
      <c r="F176" s="254">
        <v>1</v>
      </c>
      <c r="H176" s="255">
        <v>1</v>
      </c>
      <c r="I176" s="255">
        <v>2</v>
      </c>
      <c r="J176" s="255">
        <v>1</v>
      </c>
      <c r="K176" s="255">
        <v>1</v>
      </c>
      <c r="L176" s="255">
        <v>1</v>
      </c>
      <c r="M176" s="255">
        <v>1</v>
      </c>
      <c r="N176" s="255">
        <v>1</v>
      </c>
      <c r="O176" s="255">
        <v>1</v>
      </c>
      <c r="P176" s="255">
        <v>1</v>
      </c>
      <c r="Q176" s="255">
        <v>1</v>
      </c>
      <c r="R176" s="255">
        <v>1</v>
      </c>
      <c r="S176" s="255">
        <v>1</v>
      </c>
      <c r="T176" s="255">
        <v>1</v>
      </c>
      <c r="U176" s="255">
        <v>1</v>
      </c>
      <c r="V176" s="255">
        <v>1</v>
      </c>
      <c r="W176" s="255">
        <v>1</v>
      </c>
      <c r="X176" s="255">
        <v>1</v>
      </c>
      <c r="Y176" s="255">
        <v>1</v>
      </c>
      <c r="Z176" s="255">
        <v>1</v>
      </c>
      <c r="AA176" s="255">
        <v>1</v>
      </c>
      <c r="AB176" s="255">
        <v>1</v>
      </c>
      <c r="AC176" s="255">
        <v>1</v>
      </c>
      <c r="AD176" s="255">
        <v>1</v>
      </c>
      <c r="AE176" s="255">
        <v>1</v>
      </c>
      <c r="AF176" s="255">
        <v>1</v>
      </c>
      <c r="AG176" s="255">
        <v>1</v>
      </c>
      <c r="AH176" s="255">
        <v>1</v>
      </c>
      <c r="AI176" s="255">
        <v>1</v>
      </c>
      <c r="AJ176" s="255">
        <v>1</v>
      </c>
      <c r="AK176" s="255">
        <v>1</v>
      </c>
      <c r="AL176" s="255">
        <v>1</v>
      </c>
      <c r="AM176" s="255">
        <v>1</v>
      </c>
      <c r="AN176" s="255">
        <v>1</v>
      </c>
      <c r="AO176" s="255">
        <v>1</v>
      </c>
      <c r="AP176" s="255">
        <v>1</v>
      </c>
      <c r="AQ176" s="255">
        <v>1</v>
      </c>
      <c r="AR176" s="255">
        <v>1</v>
      </c>
      <c r="AS176" s="255">
        <v>1</v>
      </c>
      <c r="AT176" s="255">
        <v>1</v>
      </c>
      <c r="AU176" s="255">
        <v>1</v>
      </c>
      <c r="AV176" s="255">
        <v>1</v>
      </c>
      <c r="AW176" s="255">
        <v>1</v>
      </c>
      <c r="AX176" s="255">
        <v>1</v>
      </c>
      <c r="AY176" s="255">
        <v>1</v>
      </c>
      <c r="AZ176" s="255">
        <v>1</v>
      </c>
      <c r="BA176" s="255">
        <v>1</v>
      </c>
      <c r="BB176" s="255">
        <v>1</v>
      </c>
      <c r="BC176" s="255">
        <v>1</v>
      </c>
      <c r="BD176" s="255">
        <v>1</v>
      </c>
      <c r="BE176" s="255">
        <v>1</v>
      </c>
      <c r="BF176" s="255">
        <v>1</v>
      </c>
      <c r="BG176" s="255">
        <v>1</v>
      </c>
      <c r="BH176" s="255">
        <v>1</v>
      </c>
      <c r="BI176" s="255">
        <v>1</v>
      </c>
      <c r="BJ176" s="255">
        <v>1</v>
      </c>
      <c r="BK176" s="255">
        <v>1</v>
      </c>
      <c r="BL176" s="255">
        <v>1</v>
      </c>
      <c r="BM176" s="255">
        <v>1</v>
      </c>
      <c r="BN176" s="255">
        <v>1</v>
      </c>
      <c r="BO176" s="255">
        <v>1</v>
      </c>
      <c r="BQ176" s="255">
        <v>1</v>
      </c>
      <c r="BR176" s="255">
        <v>2</v>
      </c>
      <c r="BS176" s="255">
        <v>3</v>
      </c>
      <c r="BT176" s="255">
        <v>4</v>
      </c>
      <c r="BU176" s="255">
        <v>5</v>
      </c>
      <c r="BV176" s="255">
        <v>1</v>
      </c>
      <c r="BW176" s="255">
        <v>1</v>
      </c>
      <c r="BX176" s="255">
        <v>1</v>
      </c>
      <c r="BY176" s="255">
        <v>1</v>
      </c>
      <c r="BZ176" s="255">
        <v>1</v>
      </c>
      <c r="CA176" s="255">
        <v>1</v>
      </c>
      <c r="CB176" s="255">
        <v>1</v>
      </c>
      <c r="CC176" s="255">
        <v>1</v>
      </c>
      <c r="CD176" s="255">
        <v>1</v>
      </c>
      <c r="CE176" s="255">
        <v>1</v>
      </c>
      <c r="CF176" s="255">
        <v>1</v>
      </c>
      <c r="CG176" s="252"/>
      <c r="CH176" s="252">
        <v>1</v>
      </c>
      <c r="CI176" s="252">
        <v>1</v>
      </c>
      <c r="CJ176" s="252">
        <v>1</v>
      </c>
    </row>
    <row r="177" spans="1:93" x14ac:dyDescent="0.2">
      <c r="A177" s="18">
        <v>9</v>
      </c>
      <c r="B177" s="68">
        <v>9</v>
      </c>
      <c r="C177" s="61">
        <v>1</v>
      </c>
      <c r="E177" s="69">
        <v>8</v>
      </c>
      <c r="F177" s="61">
        <v>2</v>
      </c>
      <c r="H177" s="16">
        <v>5</v>
      </c>
      <c r="I177" s="16">
        <v>3</v>
      </c>
      <c r="J177" s="16">
        <v>5</v>
      </c>
      <c r="K177" s="16">
        <v>5</v>
      </c>
      <c r="L177" s="16">
        <v>4</v>
      </c>
      <c r="M177" s="16">
        <v>4</v>
      </c>
      <c r="N177" s="16">
        <v>2</v>
      </c>
      <c r="O177" s="16">
        <v>1</v>
      </c>
      <c r="P177" s="16">
        <v>5</v>
      </c>
      <c r="Q177" s="16">
        <v>5</v>
      </c>
      <c r="R177" s="16">
        <v>5</v>
      </c>
      <c r="S177" s="16">
        <v>5</v>
      </c>
      <c r="T177" s="16">
        <v>5</v>
      </c>
      <c r="U177" s="16">
        <v>3</v>
      </c>
      <c r="V177" s="16">
        <v>5</v>
      </c>
      <c r="W177" s="16">
        <v>5</v>
      </c>
      <c r="X177" s="16">
        <v>4</v>
      </c>
      <c r="Y177" s="16">
        <v>5</v>
      </c>
      <c r="Z177" s="16">
        <v>5</v>
      </c>
      <c r="AA177" s="16">
        <v>5</v>
      </c>
      <c r="AB177" s="16">
        <v>3</v>
      </c>
      <c r="AC177" s="16">
        <v>1</v>
      </c>
      <c r="AD177" s="16">
        <v>3</v>
      </c>
      <c r="AE177" s="16">
        <v>5</v>
      </c>
      <c r="AF177" s="16">
        <v>4</v>
      </c>
      <c r="AG177" s="16">
        <v>2</v>
      </c>
      <c r="AH177" s="16">
        <v>5</v>
      </c>
      <c r="AI177" s="16">
        <v>3</v>
      </c>
      <c r="AJ177" s="16">
        <v>5</v>
      </c>
      <c r="AK177" s="16">
        <v>2</v>
      </c>
      <c r="AL177" s="16">
        <v>5</v>
      </c>
      <c r="AM177" s="16">
        <v>5</v>
      </c>
      <c r="AN177" s="16">
        <v>3</v>
      </c>
      <c r="AO177" s="16">
        <v>5</v>
      </c>
      <c r="AP177" s="16">
        <v>4</v>
      </c>
      <c r="AQ177" s="16">
        <v>5</v>
      </c>
      <c r="AR177" s="16">
        <v>2</v>
      </c>
      <c r="AS177" s="16">
        <v>3</v>
      </c>
      <c r="AT177" s="16">
        <v>4</v>
      </c>
      <c r="AU177" s="16">
        <v>4</v>
      </c>
      <c r="AV177" s="16">
        <v>5</v>
      </c>
      <c r="AW177" s="16">
        <v>4</v>
      </c>
      <c r="AX177" s="16">
        <v>3</v>
      </c>
      <c r="AY177" s="16">
        <v>3</v>
      </c>
      <c r="AZ177" s="16">
        <v>4</v>
      </c>
      <c r="BA177" s="16">
        <v>3</v>
      </c>
      <c r="BB177" s="16">
        <v>3</v>
      </c>
      <c r="BC177" s="16">
        <v>3</v>
      </c>
      <c r="BD177" s="16">
        <v>4</v>
      </c>
      <c r="BE177" s="16">
        <v>5</v>
      </c>
      <c r="BF177" s="16">
        <v>5</v>
      </c>
      <c r="BG177" s="16">
        <v>5</v>
      </c>
      <c r="BH177" s="16">
        <v>4</v>
      </c>
      <c r="BI177" s="16">
        <v>5</v>
      </c>
      <c r="BJ177" s="16">
        <v>5</v>
      </c>
      <c r="BK177" s="16">
        <v>2</v>
      </c>
      <c r="BL177" s="16">
        <v>3</v>
      </c>
      <c r="BM177" s="16">
        <v>3</v>
      </c>
      <c r="BN177" s="16">
        <v>3</v>
      </c>
      <c r="BO177" s="16">
        <v>5</v>
      </c>
      <c r="BQ177" s="16">
        <v>2</v>
      </c>
      <c r="BR177" s="16">
        <v>1</v>
      </c>
      <c r="BS177" s="16">
        <v>3</v>
      </c>
      <c r="BT177" s="16">
        <v>4</v>
      </c>
      <c r="BU177" s="16">
        <v>5</v>
      </c>
      <c r="BV177" s="16">
        <v>6</v>
      </c>
      <c r="BW177" s="16">
        <v>3</v>
      </c>
      <c r="BX177" s="16">
        <v>5</v>
      </c>
      <c r="BY177" s="16">
        <v>5</v>
      </c>
      <c r="BZ177" s="16">
        <v>5</v>
      </c>
      <c r="CA177" s="16">
        <v>1</v>
      </c>
      <c r="CB177" s="16">
        <v>1</v>
      </c>
      <c r="CC177" s="16">
        <v>1</v>
      </c>
      <c r="CD177" s="16">
        <v>1</v>
      </c>
      <c r="CE177" s="16">
        <v>5</v>
      </c>
      <c r="CF177" s="16">
        <v>4</v>
      </c>
      <c r="CG177" s="18">
        <v>1</v>
      </c>
      <c r="CH177" s="18">
        <v>6</v>
      </c>
      <c r="CI177" s="18">
        <v>1</v>
      </c>
      <c r="CJ177" s="18">
        <v>7</v>
      </c>
      <c r="CM177"/>
      <c r="CN177"/>
      <c r="CO177"/>
    </row>
    <row r="178" spans="1:93" x14ac:dyDescent="0.2">
      <c r="A178" s="18">
        <v>10</v>
      </c>
      <c r="B178" s="68">
        <v>10</v>
      </c>
      <c r="C178" s="61">
        <v>1</v>
      </c>
      <c r="E178" s="18">
        <v>8</v>
      </c>
      <c r="F178" s="61">
        <v>1</v>
      </c>
      <c r="G178" s="16" t="s">
        <v>1220</v>
      </c>
      <c r="H178" s="16">
        <v>5</v>
      </c>
      <c r="I178" s="16">
        <v>3</v>
      </c>
      <c r="J178" s="16">
        <v>5</v>
      </c>
      <c r="K178" s="16">
        <v>5</v>
      </c>
      <c r="L178" s="16">
        <v>4</v>
      </c>
      <c r="M178" s="16">
        <v>3</v>
      </c>
      <c r="N178" s="16">
        <v>1</v>
      </c>
      <c r="O178" s="16">
        <v>3</v>
      </c>
      <c r="P178" s="16">
        <v>3</v>
      </c>
      <c r="Q178" s="16">
        <v>4</v>
      </c>
      <c r="R178" s="16">
        <v>5</v>
      </c>
      <c r="S178" s="16">
        <v>3</v>
      </c>
      <c r="T178" s="16">
        <v>5</v>
      </c>
      <c r="U178" s="16">
        <v>3</v>
      </c>
      <c r="V178" s="16">
        <v>4</v>
      </c>
      <c r="W178" s="16">
        <v>3</v>
      </c>
      <c r="X178" s="16">
        <v>5</v>
      </c>
      <c r="Y178" s="16">
        <v>5</v>
      </c>
      <c r="Z178" s="16">
        <v>3</v>
      </c>
      <c r="AA178" s="16">
        <v>5</v>
      </c>
      <c r="AB178" s="16">
        <v>4</v>
      </c>
      <c r="AC178" s="16">
        <v>3</v>
      </c>
      <c r="AD178" s="16">
        <v>3</v>
      </c>
      <c r="AE178" s="16">
        <v>4</v>
      </c>
      <c r="AF178" s="16">
        <v>1</v>
      </c>
      <c r="AG178" s="16">
        <v>3</v>
      </c>
      <c r="AH178" s="16">
        <v>5</v>
      </c>
      <c r="AI178" s="16">
        <v>4</v>
      </c>
      <c r="AJ178" s="16">
        <v>1</v>
      </c>
      <c r="AK178" s="16">
        <v>4</v>
      </c>
      <c r="AL178" s="16">
        <v>5</v>
      </c>
      <c r="AM178" s="16">
        <v>3</v>
      </c>
      <c r="AN178" s="16">
        <v>3</v>
      </c>
      <c r="AO178" s="16">
        <v>3</v>
      </c>
      <c r="AP178" s="16">
        <v>3</v>
      </c>
      <c r="AQ178" s="16">
        <v>4</v>
      </c>
      <c r="AR178" s="16">
        <v>1</v>
      </c>
      <c r="AS178" s="16">
        <v>4</v>
      </c>
      <c r="AT178" s="16">
        <v>5</v>
      </c>
      <c r="AU178" s="16">
        <v>3</v>
      </c>
      <c r="AV178" s="16">
        <v>5</v>
      </c>
      <c r="AW178" s="16">
        <v>4</v>
      </c>
      <c r="AX178" s="16">
        <v>3</v>
      </c>
      <c r="AY178" s="16">
        <v>1</v>
      </c>
      <c r="AZ178" s="16">
        <v>1</v>
      </c>
      <c r="BA178" s="16">
        <v>1</v>
      </c>
      <c r="BB178" s="16">
        <v>1</v>
      </c>
      <c r="BC178" s="16">
        <v>1</v>
      </c>
      <c r="BD178" s="16">
        <v>4</v>
      </c>
      <c r="BE178" s="16">
        <v>3</v>
      </c>
      <c r="BF178" s="16">
        <v>4</v>
      </c>
      <c r="BG178" s="16">
        <v>3</v>
      </c>
      <c r="BH178" s="16">
        <v>1</v>
      </c>
      <c r="BI178" s="16">
        <v>1</v>
      </c>
      <c r="BJ178" s="16">
        <v>5</v>
      </c>
      <c r="BK178" s="16">
        <v>3</v>
      </c>
      <c r="BL178" s="16">
        <v>3</v>
      </c>
      <c r="BM178" s="16">
        <v>3</v>
      </c>
      <c r="BN178" s="16">
        <v>3</v>
      </c>
      <c r="BO178" s="16">
        <v>5</v>
      </c>
      <c r="BQ178" s="72"/>
      <c r="BR178" s="72"/>
      <c r="BS178" s="72"/>
      <c r="BT178" s="72"/>
      <c r="BU178" s="72"/>
      <c r="BV178" s="16">
        <v>4</v>
      </c>
      <c r="BW178" s="16">
        <v>3</v>
      </c>
      <c r="BX178" s="16">
        <v>5</v>
      </c>
      <c r="BY178" s="16">
        <v>5</v>
      </c>
      <c r="BZ178" s="16">
        <v>5</v>
      </c>
      <c r="CA178" s="16">
        <v>5</v>
      </c>
      <c r="CB178" s="16">
        <v>5</v>
      </c>
      <c r="CC178" s="16">
        <v>5</v>
      </c>
      <c r="CD178" s="16">
        <v>3</v>
      </c>
      <c r="CE178" s="16">
        <v>5</v>
      </c>
      <c r="CF178" s="16">
        <v>5</v>
      </c>
      <c r="CG178" s="18">
        <v>5</v>
      </c>
      <c r="CH178" s="18">
        <v>9</v>
      </c>
      <c r="CI178" s="18">
        <v>3</v>
      </c>
      <c r="CJ178" s="18">
        <v>9</v>
      </c>
      <c r="CM178"/>
      <c r="CN178"/>
      <c r="CO178"/>
    </row>
    <row r="179" spans="1:93" x14ac:dyDescent="0.2">
      <c r="A179" s="18">
        <v>11</v>
      </c>
      <c r="B179" s="68">
        <v>11</v>
      </c>
      <c r="C179" s="61">
        <v>1</v>
      </c>
      <c r="E179" s="69">
        <v>8</v>
      </c>
      <c r="F179" s="61">
        <v>1</v>
      </c>
      <c r="H179" s="16">
        <v>5</v>
      </c>
      <c r="I179" s="16">
        <v>5</v>
      </c>
      <c r="J179" s="16">
        <v>3</v>
      </c>
      <c r="K179" s="16">
        <v>5</v>
      </c>
      <c r="L179" s="16">
        <v>5</v>
      </c>
      <c r="M179" s="16">
        <v>5</v>
      </c>
      <c r="N179" s="16">
        <v>3</v>
      </c>
      <c r="O179" s="16">
        <v>1</v>
      </c>
      <c r="P179" s="16">
        <v>3</v>
      </c>
      <c r="Q179" s="16">
        <v>5</v>
      </c>
      <c r="R179" s="16">
        <v>5</v>
      </c>
      <c r="S179" s="16">
        <v>5</v>
      </c>
      <c r="T179" s="16">
        <v>5</v>
      </c>
      <c r="U179" s="16">
        <v>5</v>
      </c>
      <c r="V179" s="16">
        <v>5</v>
      </c>
      <c r="W179" s="16">
        <v>3</v>
      </c>
      <c r="X179" s="16">
        <v>5</v>
      </c>
      <c r="Y179" s="16">
        <v>5</v>
      </c>
      <c r="Z179" s="16">
        <v>5</v>
      </c>
      <c r="AA179" s="16">
        <v>5</v>
      </c>
      <c r="AB179" s="16">
        <v>2</v>
      </c>
      <c r="AC179" s="16">
        <v>1</v>
      </c>
      <c r="AD179" s="16">
        <v>5</v>
      </c>
      <c r="AE179" s="16">
        <v>5</v>
      </c>
      <c r="AF179" s="16">
        <v>5</v>
      </c>
      <c r="AG179" s="16">
        <v>5</v>
      </c>
      <c r="AH179" s="16">
        <v>5</v>
      </c>
      <c r="AI179" s="16">
        <v>5</v>
      </c>
      <c r="AJ179" s="16">
        <v>5</v>
      </c>
      <c r="AK179" s="16">
        <v>1</v>
      </c>
      <c r="AL179" s="16">
        <v>3</v>
      </c>
      <c r="AM179" s="16">
        <v>5</v>
      </c>
      <c r="AN179" s="16">
        <v>5</v>
      </c>
      <c r="AO179" s="16">
        <v>5</v>
      </c>
      <c r="AP179" s="16">
        <v>5</v>
      </c>
      <c r="AQ179" s="16">
        <v>5</v>
      </c>
      <c r="AR179" s="16">
        <v>1</v>
      </c>
      <c r="AS179" s="16">
        <v>5</v>
      </c>
      <c r="AT179" s="16">
        <v>5</v>
      </c>
      <c r="AU179" s="16">
        <v>5</v>
      </c>
      <c r="AV179" s="16">
        <v>5</v>
      </c>
      <c r="AW179" s="16">
        <v>5</v>
      </c>
      <c r="AX179" s="16">
        <v>5</v>
      </c>
      <c r="AY179" s="16">
        <v>5</v>
      </c>
      <c r="AZ179" s="16">
        <v>5</v>
      </c>
      <c r="BA179" s="16">
        <v>1</v>
      </c>
      <c r="BB179" s="16">
        <v>3</v>
      </c>
      <c r="BC179" s="16">
        <v>3</v>
      </c>
      <c r="BD179" s="16">
        <v>5</v>
      </c>
      <c r="BE179" s="16">
        <v>5</v>
      </c>
      <c r="BF179" s="16">
        <v>5</v>
      </c>
      <c r="BG179" s="16">
        <v>5</v>
      </c>
      <c r="BH179" s="16">
        <v>5</v>
      </c>
      <c r="BI179" s="16">
        <v>5</v>
      </c>
      <c r="BJ179" s="16">
        <v>5</v>
      </c>
      <c r="BK179" s="16">
        <v>4</v>
      </c>
      <c r="BL179" s="16">
        <v>3</v>
      </c>
      <c r="BM179" s="16">
        <v>3</v>
      </c>
      <c r="BN179" s="16">
        <v>3</v>
      </c>
      <c r="BO179" s="16">
        <v>3</v>
      </c>
      <c r="BQ179" s="16">
        <v>5</v>
      </c>
      <c r="BR179" s="16">
        <v>2</v>
      </c>
      <c r="BS179" s="16">
        <v>4</v>
      </c>
      <c r="BT179" s="16">
        <v>3</v>
      </c>
      <c r="BU179" s="16">
        <v>1</v>
      </c>
      <c r="BV179" s="16">
        <v>5</v>
      </c>
      <c r="BW179" s="16">
        <v>1</v>
      </c>
      <c r="BX179" s="16">
        <v>3</v>
      </c>
      <c r="BY179" s="16">
        <v>5</v>
      </c>
      <c r="BZ179" s="16">
        <v>3</v>
      </c>
      <c r="CA179" s="16">
        <v>3</v>
      </c>
      <c r="CB179" s="16">
        <v>2</v>
      </c>
      <c r="CC179" s="16">
        <v>5</v>
      </c>
      <c r="CD179" s="16">
        <v>3</v>
      </c>
      <c r="CE179" s="16">
        <v>5</v>
      </c>
      <c r="CF179" s="16">
        <v>5</v>
      </c>
      <c r="CG179" s="18">
        <v>5</v>
      </c>
      <c r="CH179" s="18">
        <v>4</v>
      </c>
      <c r="CI179" s="18">
        <v>1</v>
      </c>
      <c r="CJ179" s="18">
        <v>3</v>
      </c>
      <c r="CM179"/>
      <c r="CN179"/>
      <c r="CO179"/>
    </row>
    <row r="180" spans="1:93" x14ac:dyDescent="0.2">
      <c r="A180" s="18">
        <v>12</v>
      </c>
      <c r="B180" s="68">
        <v>12</v>
      </c>
      <c r="C180" s="61">
        <v>1</v>
      </c>
      <c r="E180" s="18">
        <v>8</v>
      </c>
      <c r="F180" s="61">
        <v>2</v>
      </c>
      <c r="H180" s="16">
        <v>4</v>
      </c>
      <c r="I180" s="16">
        <v>3</v>
      </c>
      <c r="J180" s="16">
        <v>4</v>
      </c>
      <c r="K180" s="16">
        <v>5</v>
      </c>
      <c r="L180" s="16">
        <v>4</v>
      </c>
      <c r="M180" s="16">
        <v>3</v>
      </c>
      <c r="N180" s="16">
        <v>4</v>
      </c>
      <c r="O180" s="16">
        <v>3</v>
      </c>
      <c r="P180" s="16">
        <v>4</v>
      </c>
      <c r="Q180" s="16">
        <v>4</v>
      </c>
      <c r="R180" s="16">
        <v>5</v>
      </c>
      <c r="S180" s="16">
        <v>4</v>
      </c>
      <c r="T180" s="16">
        <v>5</v>
      </c>
      <c r="U180" s="16">
        <v>3</v>
      </c>
      <c r="V180" s="16">
        <v>4</v>
      </c>
      <c r="W180" s="16">
        <v>3</v>
      </c>
      <c r="X180" s="16">
        <v>5</v>
      </c>
      <c r="Y180" s="16">
        <v>4</v>
      </c>
      <c r="Z180" s="16">
        <v>3</v>
      </c>
      <c r="AA180" s="16">
        <v>5</v>
      </c>
      <c r="AB180" s="16">
        <v>3</v>
      </c>
      <c r="AC180" s="16">
        <v>2</v>
      </c>
      <c r="AD180" s="16">
        <v>3</v>
      </c>
      <c r="AE180" s="16">
        <v>5</v>
      </c>
      <c r="AF180" s="16">
        <v>2</v>
      </c>
      <c r="AG180" s="16">
        <v>3</v>
      </c>
      <c r="AH180" s="16">
        <v>5</v>
      </c>
      <c r="AI180" s="16">
        <v>4</v>
      </c>
      <c r="AJ180" s="16">
        <v>4</v>
      </c>
      <c r="AK180" s="16">
        <v>4</v>
      </c>
      <c r="AL180" s="16">
        <v>3</v>
      </c>
      <c r="AM180" s="16">
        <v>4</v>
      </c>
      <c r="AN180" s="16">
        <v>4</v>
      </c>
      <c r="AO180" s="16">
        <v>4</v>
      </c>
      <c r="AP180" s="16">
        <v>3</v>
      </c>
      <c r="AQ180" s="16">
        <v>4</v>
      </c>
      <c r="AR180" s="16">
        <v>3</v>
      </c>
      <c r="AS180" s="16">
        <v>4</v>
      </c>
      <c r="AT180" s="16">
        <v>4</v>
      </c>
      <c r="AU180" s="16">
        <v>4</v>
      </c>
      <c r="AV180" s="16">
        <v>4</v>
      </c>
      <c r="AW180" s="16">
        <v>4</v>
      </c>
      <c r="AX180" s="16">
        <v>3</v>
      </c>
      <c r="AY180" s="16">
        <v>3</v>
      </c>
      <c r="AZ180" s="16">
        <v>3</v>
      </c>
      <c r="BA180" s="16">
        <v>3</v>
      </c>
      <c r="BB180" s="16">
        <v>3</v>
      </c>
      <c r="BC180" s="16">
        <v>3</v>
      </c>
      <c r="BD180" s="16">
        <v>4</v>
      </c>
      <c r="BE180" s="16">
        <v>2</v>
      </c>
      <c r="BF180" s="16">
        <v>5</v>
      </c>
      <c r="BG180" s="16">
        <v>5</v>
      </c>
      <c r="BH180" s="16">
        <v>3</v>
      </c>
      <c r="BI180" s="16">
        <v>5</v>
      </c>
      <c r="BJ180" s="16">
        <v>5</v>
      </c>
      <c r="BK180" s="16">
        <v>3</v>
      </c>
      <c r="BL180" s="16">
        <v>3</v>
      </c>
      <c r="BM180" s="16">
        <v>3</v>
      </c>
      <c r="BN180" s="16">
        <v>3</v>
      </c>
      <c r="BO180" s="16">
        <v>3</v>
      </c>
      <c r="BQ180" s="16">
        <v>2</v>
      </c>
      <c r="BR180" s="16">
        <v>1</v>
      </c>
      <c r="BS180" s="16">
        <v>3</v>
      </c>
      <c r="BT180" s="16">
        <v>4</v>
      </c>
      <c r="BU180" s="16">
        <v>5</v>
      </c>
      <c r="BV180" s="16">
        <v>2</v>
      </c>
      <c r="BW180" s="16">
        <v>2</v>
      </c>
      <c r="BX180" s="16">
        <v>3</v>
      </c>
      <c r="BY180" s="16">
        <v>3</v>
      </c>
      <c r="BZ180" s="16">
        <v>3</v>
      </c>
      <c r="CA180" s="16">
        <v>3</v>
      </c>
      <c r="CB180" s="16">
        <v>2</v>
      </c>
      <c r="CC180" s="16">
        <v>3</v>
      </c>
      <c r="CD180" s="16">
        <v>3</v>
      </c>
      <c r="CE180" s="16">
        <v>3</v>
      </c>
      <c r="CF180" s="16">
        <v>4</v>
      </c>
      <c r="CG180" s="18">
        <v>4</v>
      </c>
      <c r="CH180" s="18">
        <v>5</v>
      </c>
      <c r="CI180" s="18">
        <v>1</v>
      </c>
      <c r="CJ180" s="18">
        <v>1</v>
      </c>
      <c r="CM180"/>
      <c r="CN180"/>
      <c r="CO180"/>
    </row>
    <row r="181" spans="1:93" x14ac:dyDescent="0.2">
      <c r="A181" s="18">
        <v>13</v>
      </c>
      <c r="B181" s="68">
        <v>13</v>
      </c>
      <c r="C181" s="61">
        <v>1</v>
      </c>
      <c r="E181" s="69">
        <v>8</v>
      </c>
      <c r="F181" s="61">
        <v>2</v>
      </c>
      <c r="H181" s="16">
        <v>5</v>
      </c>
      <c r="I181" s="16">
        <v>5</v>
      </c>
      <c r="J181" s="16">
        <v>3</v>
      </c>
      <c r="K181" s="16">
        <v>4</v>
      </c>
      <c r="L181" s="16">
        <v>5</v>
      </c>
      <c r="M181" s="16">
        <v>5</v>
      </c>
      <c r="N181" s="16">
        <v>3</v>
      </c>
      <c r="O181" s="16">
        <v>4</v>
      </c>
      <c r="P181" s="16">
        <v>3</v>
      </c>
      <c r="Q181" s="16">
        <v>4</v>
      </c>
      <c r="R181" s="16">
        <v>4</v>
      </c>
      <c r="S181" s="16">
        <v>5</v>
      </c>
      <c r="T181" s="16">
        <v>5</v>
      </c>
      <c r="U181" s="16">
        <v>4</v>
      </c>
      <c r="V181" s="16">
        <v>4</v>
      </c>
      <c r="W181" s="16">
        <v>3</v>
      </c>
      <c r="X181" s="16">
        <v>5</v>
      </c>
      <c r="Y181" s="16">
        <v>4</v>
      </c>
      <c r="Z181" s="16">
        <v>3</v>
      </c>
      <c r="AA181" s="16">
        <v>5</v>
      </c>
      <c r="AB181" s="16">
        <v>3</v>
      </c>
      <c r="AC181" s="16">
        <v>3</v>
      </c>
      <c r="AD181" s="16">
        <v>3</v>
      </c>
      <c r="AE181" s="16">
        <v>4</v>
      </c>
      <c r="AF181" s="16">
        <v>3</v>
      </c>
      <c r="AG181" s="16">
        <v>3</v>
      </c>
      <c r="AH181" s="16">
        <v>5</v>
      </c>
      <c r="AI181" s="16">
        <v>4</v>
      </c>
      <c r="AJ181" s="16">
        <v>4</v>
      </c>
      <c r="AK181" s="16">
        <v>4</v>
      </c>
      <c r="AL181" s="16">
        <v>4</v>
      </c>
      <c r="AM181" s="16">
        <v>4</v>
      </c>
      <c r="AN181" s="16">
        <v>3</v>
      </c>
      <c r="AO181" s="16">
        <v>4</v>
      </c>
      <c r="AP181" s="16">
        <v>4</v>
      </c>
      <c r="AQ181" s="16">
        <v>4</v>
      </c>
      <c r="AR181" s="16">
        <v>2</v>
      </c>
      <c r="AS181" s="16">
        <v>5</v>
      </c>
      <c r="AT181" s="16">
        <v>3</v>
      </c>
      <c r="AU181" s="16">
        <v>3</v>
      </c>
      <c r="AV181" s="16">
        <v>5</v>
      </c>
      <c r="AW181" s="16">
        <v>5</v>
      </c>
      <c r="AX181" s="16">
        <v>5</v>
      </c>
      <c r="AY181" s="16">
        <v>4</v>
      </c>
      <c r="AZ181" s="16">
        <v>4</v>
      </c>
      <c r="BA181" s="16">
        <v>1</v>
      </c>
      <c r="BB181" s="16">
        <v>1</v>
      </c>
      <c r="BC181" s="16">
        <v>4</v>
      </c>
      <c r="BD181" s="16">
        <v>5</v>
      </c>
      <c r="BE181" s="16">
        <v>4</v>
      </c>
      <c r="BF181" s="16">
        <v>4</v>
      </c>
      <c r="BG181" s="16">
        <v>4</v>
      </c>
      <c r="BH181" s="16">
        <v>4</v>
      </c>
      <c r="BI181" s="16">
        <v>5</v>
      </c>
      <c r="BJ181" s="16">
        <v>5</v>
      </c>
      <c r="BK181" s="16">
        <v>3</v>
      </c>
      <c r="BL181" s="16">
        <v>3</v>
      </c>
      <c r="BM181" s="16">
        <v>3</v>
      </c>
      <c r="BN181" s="16">
        <v>3</v>
      </c>
      <c r="BO181" s="16">
        <v>3</v>
      </c>
      <c r="BP181" s="16" t="s">
        <v>1212</v>
      </c>
      <c r="BQ181" s="16">
        <v>2</v>
      </c>
      <c r="BR181" s="16">
        <v>1</v>
      </c>
      <c r="BS181" s="16">
        <v>3</v>
      </c>
      <c r="BT181" s="16">
        <v>5</v>
      </c>
      <c r="BU181" s="16">
        <v>4</v>
      </c>
      <c r="BV181" s="16">
        <v>4</v>
      </c>
      <c r="BW181" s="16">
        <v>3</v>
      </c>
      <c r="BX181" s="16">
        <v>4</v>
      </c>
      <c r="BY181" s="16">
        <v>4</v>
      </c>
      <c r="BZ181" s="16">
        <v>3</v>
      </c>
      <c r="CA181" s="16">
        <v>3</v>
      </c>
      <c r="CB181" s="16">
        <v>3</v>
      </c>
      <c r="CC181" s="16">
        <v>5</v>
      </c>
      <c r="CD181" s="16">
        <v>2</v>
      </c>
      <c r="CE181" s="16">
        <v>5</v>
      </c>
      <c r="CF181" s="16">
        <v>5</v>
      </c>
      <c r="CG181" s="18">
        <v>3</v>
      </c>
      <c r="CH181" s="18">
        <v>6</v>
      </c>
      <c r="CI181" s="18">
        <v>1</v>
      </c>
      <c r="CJ181" s="18">
        <v>4</v>
      </c>
      <c r="CM181"/>
      <c r="CN181"/>
      <c r="CO181"/>
    </row>
    <row r="182" spans="1:93" x14ac:dyDescent="0.2">
      <c r="A182" s="18">
        <v>14</v>
      </c>
      <c r="B182" s="68">
        <v>14</v>
      </c>
      <c r="C182" s="61">
        <v>2</v>
      </c>
      <c r="E182" s="18">
        <v>8</v>
      </c>
      <c r="F182" s="61">
        <v>1</v>
      </c>
      <c r="G182" s="16" t="s">
        <v>1221</v>
      </c>
      <c r="H182" s="16">
        <v>4</v>
      </c>
      <c r="I182" s="16">
        <v>3</v>
      </c>
      <c r="J182" s="16">
        <v>4</v>
      </c>
      <c r="K182" s="16">
        <v>5</v>
      </c>
      <c r="L182" s="16">
        <v>3</v>
      </c>
      <c r="M182" s="16">
        <v>3</v>
      </c>
      <c r="N182" s="16">
        <v>3</v>
      </c>
      <c r="O182" s="16">
        <v>2</v>
      </c>
      <c r="P182" s="16">
        <v>3</v>
      </c>
      <c r="Q182" s="16">
        <v>4</v>
      </c>
      <c r="R182" s="16">
        <v>4</v>
      </c>
      <c r="S182" s="16">
        <v>4</v>
      </c>
      <c r="T182" s="16">
        <v>5</v>
      </c>
      <c r="U182" s="16">
        <v>3</v>
      </c>
      <c r="V182" s="16">
        <v>3</v>
      </c>
      <c r="W182" s="16">
        <v>2</v>
      </c>
      <c r="X182" s="16">
        <v>4</v>
      </c>
      <c r="Y182" s="16">
        <v>4</v>
      </c>
      <c r="Z182" s="16">
        <v>3</v>
      </c>
      <c r="AA182" s="16">
        <v>4</v>
      </c>
      <c r="AB182" s="16">
        <v>3</v>
      </c>
      <c r="AC182" s="16">
        <v>4</v>
      </c>
      <c r="AD182" s="16">
        <v>2</v>
      </c>
      <c r="AE182" s="16">
        <v>4</v>
      </c>
      <c r="AF182" s="16">
        <v>2</v>
      </c>
      <c r="AG182" s="16">
        <v>4</v>
      </c>
      <c r="AH182" s="16">
        <v>4</v>
      </c>
      <c r="AI182" s="16">
        <v>4</v>
      </c>
      <c r="AJ182" s="16">
        <v>4</v>
      </c>
      <c r="AK182" s="16">
        <v>3</v>
      </c>
      <c r="AL182" s="16">
        <v>4</v>
      </c>
      <c r="AM182" s="16">
        <v>3</v>
      </c>
      <c r="AN182" s="16">
        <v>2</v>
      </c>
      <c r="AO182" s="16">
        <v>4</v>
      </c>
      <c r="AP182" s="16">
        <v>2</v>
      </c>
      <c r="AQ182" s="16">
        <v>4</v>
      </c>
      <c r="AR182" s="16">
        <v>2</v>
      </c>
      <c r="AS182" s="16">
        <v>4</v>
      </c>
      <c r="AT182" s="16">
        <v>3</v>
      </c>
      <c r="AU182" s="16">
        <v>3</v>
      </c>
      <c r="AV182" s="16">
        <v>4</v>
      </c>
      <c r="AW182" s="16">
        <v>3</v>
      </c>
      <c r="AX182" s="16">
        <v>3</v>
      </c>
      <c r="AY182" s="16">
        <v>3</v>
      </c>
      <c r="AZ182" s="16">
        <v>3</v>
      </c>
      <c r="BA182" s="16">
        <v>3</v>
      </c>
      <c r="BB182" s="16">
        <v>3</v>
      </c>
      <c r="BC182" s="16">
        <v>3</v>
      </c>
      <c r="BD182" s="16">
        <v>4</v>
      </c>
      <c r="BE182" s="16">
        <v>3</v>
      </c>
      <c r="BF182" s="16">
        <v>4</v>
      </c>
      <c r="BG182" s="16">
        <v>4</v>
      </c>
      <c r="BH182" s="16">
        <v>3</v>
      </c>
      <c r="BI182" s="16">
        <v>4</v>
      </c>
      <c r="BJ182" s="16">
        <v>4</v>
      </c>
      <c r="BK182" s="16">
        <v>5</v>
      </c>
      <c r="BL182" s="16">
        <v>5</v>
      </c>
      <c r="BM182" s="16">
        <v>4</v>
      </c>
      <c r="BN182" s="16">
        <v>3</v>
      </c>
      <c r="BO182" s="16">
        <v>5</v>
      </c>
      <c r="BQ182" s="16">
        <v>2</v>
      </c>
      <c r="BR182" s="16">
        <v>1</v>
      </c>
      <c r="BS182" s="16">
        <v>5</v>
      </c>
      <c r="BT182" s="16">
        <v>3</v>
      </c>
      <c r="BU182" s="16">
        <v>4</v>
      </c>
      <c r="BV182" s="16">
        <v>1</v>
      </c>
      <c r="BW182" s="16">
        <v>1</v>
      </c>
      <c r="BX182" s="16">
        <v>5</v>
      </c>
      <c r="BY182" s="16">
        <v>5</v>
      </c>
      <c r="BZ182" s="16">
        <v>5</v>
      </c>
      <c r="CA182" s="16">
        <v>3</v>
      </c>
      <c r="CB182" s="16">
        <v>4</v>
      </c>
      <c r="CC182" s="16">
        <v>5</v>
      </c>
      <c r="CD182" s="16">
        <v>5</v>
      </c>
      <c r="CE182" s="16">
        <v>3</v>
      </c>
      <c r="CF182" s="16">
        <v>3</v>
      </c>
      <c r="CG182" s="18">
        <v>5</v>
      </c>
      <c r="CH182" s="18">
        <v>7</v>
      </c>
      <c r="CI182" s="18">
        <v>1</v>
      </c>
      <c r="CJ182" s="18">
        <v>9</v>
      </c>
      <c r="CM182"/>
      <c r="CN182"/>
      <c r="CO182"/>
    </row>
    <row r="183" spans="1:93" x14ac:dyDescent="0.2">
      <c r="A183" s="18">
        <v>15</v>
      </c>
      <c r="B183" s="68">
        <v>15</v>
      </c>
      <c r="C183" s="61">
        <v>1</v>
      </c>
      <c r="E183" s="69">
        <v>8</v>
      </c>
      <c r="F183" s="61">
        <v>2</v>
      </c>
      <c r="H183" s="16">
        <v>5</v>
      </c>
      <c r="I183" s="16">
        <v>4</v>
      </c>
      <c r="J183" s="16">
        <v>3</v>
      </c>
      <c r="K183" s="16">
        <v>4</v>
      </c>
      <c r="L183" s="16">
        <v>4</v>
      </c>
      <c r="M183" s="16">
        <v>5</v>
      </c>
      <c r="N183" s="16">
        <v>4</v>
      </c>
      <c r="O183" s="16">
        <v>2</v>
      </c>
      <c r="P183" s="16">
        <v>2</v>
      </c>
      <c r="Q183" s="16">
        <v>2</v>
      </c>
      <c r="R183" s="16">
        <v>4</v>
      </c>
      <c r="S183" s="16">
        <v>5</v>
      </c>
      <c r="T183" s="16">
        <v>4</v>
      </c>
      <c r="U183" s="16">
        <v>3</v>
      </c>
      <c r="V183" s="16">
        <v>4</v>
      </c>
      <c r="W183" s="16">
        <v>4</v>
      </c>
      <c r="X183" s="16">
        <v>4</v>
      </c>
      <c r="Y183" s="16">
        <v>4</v>
      </c>
      <c r="Z183" s="16">
        <v>3</v>
      </c>
      <c r="AA183" s="16">
        <v>5</v>
      </c>
      <c r="AB183" s="16">
        <v>2</v>
      </c>
      <c r="AC183" s="16">
        <v>1</v>
      </c>
      <c r="AD183" s="16">
        <v>3</v>
      </c>
      <c r="AE183" s="16">
        <v>5</v>
      </c>
      <c r="AF183" s="16">
        <v>1</v>
      </c>
      <c r="AG183" s="16">
        <v>4</v>
      </c>
      <c r="AH183" s="16">
        <v>5</v>
      </c>
      <c r="AI183" s="16">
        <v>4</v>
      </c>
      <c r="AJ183" s="16">
        <v>3</v>
      </c>
      <c r="AK183" s="16">
        <v>4</v>
      </c>
      <c r="AL183" s="16">
        <v>5</v>
      </c>
      <c r="AM183" s="16">
        <v>3</v>
      </c>
      <c r="AN183" s="16">
        <v>5</v>
      </c>
      <c r="AO183" s="16">
        <v>4</v>
      </c>
      <c r="AP183" s="16">
        <v>3</v>
      </c>
      <c r="AQ183" s="16">
        <v>4</v>
      </c>
      <c r="AR183" s="16">
        <v>2</v>
      </c>
      <c r="AS183" s="16">
        <v>4</v>
      </c>
      <c r="AT183" s="16">
        <v>4</v>
      </c>
      <c r="AU183" s="16">
        <v>3</v>
      </c>
      <c r="AV183" s="16">
        <v>4</v>
      </c>
      <c r="AW183" s="16">
        <v>4</v>
      </c>
      <c r="AX183" s="16">
        <v>5</v>
      </c>
      <c r="AY183" s="16">
        <v>3</v>
      </c>
      <c r="AZ183" s="16">
        <v>5</v>
      </c>
      <c r="BA183" s="16">
        <v>3</v>
      </c>
      <c r="BB183" s="16">
        <v>3</v>
      </c>
      <c r="BC183" s="16">
        <v>3</v>
      </c>
      <c r="BD183" s="16">
        <v>5</v>
      </c>
      <c r="BE183" s="16">
        <v>4</v>
      </c>
      <c r="BF183" s="16">
        <v>5</v>
      </c>
      <c r="BG183" s="16">
        <v>4</v>
      </c>
      <c r="BH183" s="16">
        <v>4</v>
      </c>
      <c r="BI183" s="16">
        <v>4</v>
      </c>
      <c r="BJ183" s="16">
        <v>5</v>
      </c>
      <c r="BK183" s="16">
        <v>3</v>
      </c>
      <c r="BL183" s="16">
        <v>3</v>
      </c>
      <c r="BM183" s="16">
        <v>3</v>
      </c>
      <c r="BN183" s="16">
        <v>3</v>
      </c>
      <c r="BO183" s="16">
        <v>3</v>
      </c>
      <c r="BQ183" s="16">
        <v>1</v>
      </c>
      <c r="BR183" s="16">
        <v>2</v>
      </c>
      <c r="BS183" s="16">
        <v>3</v>
      </c>
      <c r="BT183" s="16">
        <v>4</v>
      </c>
      <c r="BU183" s="16">
        <v>5</v>
      </c>
      <c r="BV183" s="16">
        <v>3</v>
      </c>
      <c r="BW183" s="16">
        <v>3</v>
      </c>
      <c r="BX183" s="16">
        <v>2</v>
      </c>
      <c r="BY183" s="16">
        <v>2</v>
      </c>
      <c r="BZ183" s="16">
        <v>2</v>
      </c>
      <c r="CA183" s="16">
        <v>2</v>
      </c>
      <c r="CB183" s="16">
        <v>2</v>
      </c>
      <c r="CC183" s="16">
        <v>2</v>
      </c>
      <c r="CD183" s="16">
        <v>2</v>
      </c>
      <c r="CE183" s="16">
        <v>5</v>
      </c>
      <c r="CF183" s="16">
        <v>5</v>
      </c>
      <c r="CG183" s="18">
        <v>3</v>
      </c>
      <c r="CH183" s="18">
        <v>6</v>
      </c>
      <c r="CI183" s="18">
        <v>1</v>
      </c>
      <c r="CJ183" s="18">
        <v>3</v>
      </c>
      <c r="CM183"/>
      <c r="CN183"/>
      <c r="CO183"/>
    </row>
    <row r="184" spans="1:93" x14ac:dyDescent="0.2">
      <c r="A184" s="18">
        <v>16</v>
      </c>
      <c r="B184" s="68">
        <v>16</v>
      </c>
      <c r="C184" s="61">
        <v>1</v>
      </c>
      <c r="E184" s="18">
        <v>8</v>
      </c>
      <c r="F184" s="61">
        <v>1</v>
      </c>
      <c r="G184" s="16" t="s">
        <v>1222</v>
      </c>
      <c r="H184" s="16">
        <v>5</v>
      </c>
      <c r="I184" s="16">
        <v>5</v>
      </c>
      <c r="J184" s="16">
        <v>1</v>
      </c>
      <c r="K184" s="16">
        <v>5</v>
      </c>
      <c r="L184" s="16">
        <v>4</v>
      </c>
      <c r="M184" s="16">
        <v>2</v>
      </c>
      <c r="N184" s="16">
        <v>2</v>
      </c>
      <c r="O184" s="16">
        <v>2</v>
      </c>
      <c r="P184" s="16">
        <v>3</v>
      </c>
      <c r="Q184" s="16">
        <v>4</v>
      </c>
      <c r="R184" s="16">
        <v>4</v>
      </c>
      <c r="S184" s="16">
        <v>4</v>
      </c>
      <c r="T184" s="16">
        <v>4</v>
      </c>
      <c r="U184" s="16">
        <v>4</v>
      </c>
      <c r="V184" s="16">
        <v>4</v>
      </c>
      <c r="W184" s="16">
        <v>2</v>
      </c>
      <c r="X184" s="16">
        <v>4</v>
      </c>
      <c r="Y184" s="16">
        <v>4</v>
      </c>
      <c r="Z184" s="16">
        <v>2</v>
      </c>
      <c r="AA184" s="16">
        <v>5</v>
      </c>
      <c r="AB184" s="16">
        <v>3</v>
      </c>
      <c r="AC184" s="16">
        <v>2</v>
      </c>
      <c r="AD184" s="16">
        <v>3</v>
      </c>
      <c r="AE184" s="16">
        <v>4</v>
      </c>
      <c r="AF184" s="16">
        <v>3</v>
      </c>
      <c r="AG184" s="16">
        <v>2</v>
      </c>
      <c r="AH184" s="16">
        <v>4</v>
      </c>
      <c r="AI184" s="16">
        <v>4</v>
      </c>
      <c r="AJ184" s="16">
        <v>4</v>
      </c>
      <c r="AK184" s="16">
        <v>2</v>
      </c>
      <c r="AL184" s="16">
        <v>4</v>
      </c>
      <c r="AM184" s="16">
        <v>3</v>
      </c>
      <c r="AN184" s="16">
        <v>4</v>
      </c>
      <c r="AO184" s="16">
        <v>2</v>
      </c>
      <c r="AP184" s="16">
        <v>2</v>
      </c>
      <c r="AQ184" s="16">
        <v>4</v>
      </c>
      <c r="AR184" s="16">
        <v>3</v>
      </c>
      <c r="AS184" s="16">
        <v>4</v>
      </c>
      <c r="AT184" s="16">
        <v>2</v>
      </c>
      <c r="AU184" s="16">
        <v>3</v>
      </c>
      <c r="AV184" s="16">
        <v>4</v>
      </c>
      <c r="AW184" s="16">
        <v>3</v>
      </c>
      <c r="AX184" s="16">
        <v>4</v>
      </c>
      <c r="AY184" s="16">
        <v>3</v>
      </c>
      <c r="AZ184" s="16">
        <v>3</v>
      </c>
      <c r="BA184" s="16">
        <v>2</v>
      </c>
      <c r="BB184" s="16">
        <v>3</v>
      </c>
      <c r="BC184" s="16">
        <v>4</v>
      </c>
      <c r="BD184" s="16">
        <v>3</v>
      </c>
      <c r="BE184" s="16">
        <v>2</v>
      </c>
      <c r="BF184" s="16">
        <v>4</v>
      </c>
      <c r="BG184" s="16">
        <v>3</v>
      </c>
      <c r="BH184" s="16">
        <v>3</v>
      </c>
      <c r="BI184" s="16">
        <v>4</v>
      </c>
      <c r="BJ184" s="16">
        <v>5</v>
      </c>
      <c r="BK184" s="16">
        <v>4</v>
      </c>
      <c r="BL184" s="16">
        <v>4</v>
      </c>
      <c r="BM184" s="16">
        <v>3</v>
      </c>
      <c r="BN184" s="16">
        <v>3</v>
      </c>
      <c r="BO184" s="16">
        <v>5</v>
      </c>
      <c r="BQ184" s="16">
        <v>2</v>
      </c>
      <c r="BR184" s="16">
        <v>3</v>
      </c>
      <c r="BS184" s="16">
        <v>1</v>
      </c>
      <c r="BT184" s="16">
        <v>5</v>
      </c>
      <c r="BU184" s="16">
        <v>4</v>
      </c>
      <c r="BV184" s="16">
        <v>1</v>
      </c>
      <c r="BW184" s="16">
        <v>1</v>
      </c>
      <c r="BX184" s="16">
        <v>4</v>
      </c>
      <c r="BY184" s="16">
        <v>4</v>
      </c>
      <c r="BZ184" s="16">
        <v>4</v>
      </c>
      <c r="CA184" s="16">
        <v>2</v>
      </c>
      <c r="CB184" s="16">
        <v>3</v>
      </c>
      <c r="CC184" s="16">
        <v>4</v>
      </c>
      <c r="CD184" s="16">
        <v>4</v>
      </c>
      <c r="CE184" s="16">
        <v>4</v>
      </c>
      <c r="CF184" s="16">
        <v>4</v>
      </c>
      <c r="CG184" s="18">
        <v>5</v>
      </c>
      <c r="CH184" s="18">
        <v>6</v>
      </c>
      <c r="CI184" s="18">
        <v>1</v>
      </c>
      <c r="CJ184" s="18">
        <v>9</v>
      </c>
      <c r="CM184"/>
      <c r="CN184"/>
      <c r="CO184"/>
    </row>
    <row r="185" spans="1:93" x14ac:dyDescent="0.2">
      <c r="A185" s="18">
        <v>17</v>
      </c>
      <c r="B185" s="68">
        <v>17</v>
      </c>
      <c r="C185" s="61">
        <v>1</v>
      </c>
      <c r="E185" s="69">
        <v>8</v>
      </c>
      <c r="F185" s="61">
        <v>2</v>
      </c>
      <c r="H185" s="16">
        <v>5</v>
      </c>
      <c r="I185" s="16">
        <v>5</v>
      </c>
      <c r="J185" s="16">
        <v>2</v>
      </c>
      <c r="K185" s="16">
        <v>4</v>
      </c>
      <c r="L185" s="16">
        <v>5</v>
      </c>
      <c r="M185" s="16">
        <v>3</v>
      </c>
      <c r="N185" s="16">
        <v>3</v>
      </c>
      <c r="O185" s="16">
        <v>1</v>
      </c>
      <c r="P185" s="16">
        <v>1</v>
      </c>
      <c r="Q185" s="16">
        <v>3</v>
      </c>
      <c r="R185" s="16">
        <v>3</v>
      </c>
      <c r="S185" s="16">
        <v>4</v>
      </c>
      <c r="T185" s="16">
        <v>3</v>
      </c>
      <c r="U185" s="16">
        <v>4</v>
      </c>
      <c r="V185" s="16">
        <v>3</v>
      </c>
      <c r="W185" s="16">
        <v>3</v>
      </c>
      <c r="X185" s="16">
        <v>2</v>
      </c>
      <c r="Y185" s="16">
        <v>2</v>
      </c>
      <c r="Z185" s="16">
        <v>3</v>
      </c>
      <c r="AA185" s="16">
        <v>3</v>
      </c>
      <c r="AB185" s="16">
        <v>2</v>
      </c>
      <c r="AC185" s="16">
        <v>1</v>
      </c>
      <c r="AD185" s="16">
        <v>3</v>
      </c>
      <c r="AE185" s="16">
        <v>3</v>
      </c>
      <c r="AF185" s="16">
        <v>2</v>
      </c>
      <c r="AG185" s="16">
        <v>3</v>
      </c>
      <c r="AH185" s="16">
        <v>3</v>
      </c>
      <c r="AI185" s="16">
        <v>3</v>
      </c>
      <c r="AJ185" s="16">
        <v>3</v>
      </c>
      <c r="AK185" s="16">
        <v>3</v>
      </c>
      <c r="AL185" s="16">
        <v>3</v>
      </c>
      <c r="AM185" s="16">
        <v>3</v>
      </c>
      <c r="AN185" s="16">
        <v>2</v>
      </c>
      <c r="AO185" s="16">
        <v>3</v>
      </c>
      <c r="AP185" s="16">
        <v>3</v>
      </c>
      <c r="AQ185" s="16">
        <v>3</v>
      </c>
      <c r="AR185" s="16">
        <v>3</v>
      </c>
      <c r="AS185" s="16">
        <v>3</v>
      </c>
      <c r="AT185" s="16">
        <v>3</v>
      </c>
      <c r="AU185" s="16">
        <v>3</v>
      </c>
      <c r="AV185" s="16">
        <v>3</v>
      </c>
      <c r="AW185" s="16">
        <v>3</v>
      </c>
      <c r="AX185" s="16">
        <v>3</v>
      </c>
      <c r="AY185" s="16">
        <v>3</v>
      </c>
      <c r="AZ185" s="16">
        <v>3</v>
      </c>
      <c r="BA185" s="16">
        <v>3</v>
      </c>
      <c r="BB185" s="16">
        <v>3</v>
      </c>
      <c r="BC185" s="16">
        <v>3</v>
      </c>
      <c r="BD185" s="16">
        <v>3</v>
      </c>
      <c r="BE185" s="16">
        <v>3</v>
      </c>
      <c r="BF185" s="16">
        <v>3</v>
      </c>
      <c r="BG185" s="16">
        <v>3</v>
      </c>
      <c r="BH185" s="16">
        <v>3</v>
      </c>
      <c r="BI185" s="16">
        <v>3</v>
      </c>
      <c r="BJ185" s="16">
        <v>3</v>
      </c>
      <c r="BK185" s="16">
        <v>3</v>
      </c>
      <c r="BL185" s="16">
        <v>3</v>
      </c>
      <c r="BM185" s="16">
        <v>3</v>
      </c>
      <c r="BN185" s="16">
        <v>3</v>
      </c>
      <c r="BO185" s="16">
        <v>3</v>
      </c>
      <c r="BQ185" s="16">
        <v>3</v>
      </c>
      <c r="BR185" s="16">
        <v>1</v>
      </c>
      <c r="BS185" s="16">
        <v>2</v>
      </c>
      <c r="BT185" s="16">
        <v>4</v>
      </c>
      <c r="BU185" s="16">
        <v>5</v>
      </c>
      <c r="BV185" s="16">
        <v>5</v>
      </c>
      <c r="BW185" s="16">
        <v>5</v>
      </c>
      <c r="BX185" s="16">
        <v>5</v>
      </c>
      <c r="BY185" s="16">
        <v>3</v>
      </c>
      <c r="BZ185" s="16">
        <v>4</v>
      </c>
      <c r="CA185" s="16">
        <v>4</v>
      </c>
      <c r="CB185" s="16">
        <v>4</v>
      </c>
      <c r="CC185" s="16">
        <v>4</v>
      </c>
      <c r="CD185" s="16">
        <v>4</v>
      </c>
      <c r="CE185" s="16">
        <v>3</v>
      </c>
      <c r="CF185" s="16">
        <v>3</v>
      </c>
      <c r="CG185" s="18">
        <v>5</v>
      </c>
      <c r="CH185" s="18">
        <v>4</v>
      </c>
      <c r="CI185" s="18">
        <v>1</v>
      </c>
      <c r="CJ185" s="18">
        <v>2</v>
      </c>
      <c r="CM185"/>
      <c r="CN185"/>
      <c r="CO185"/>
    </row>
    <row r="186" spans="1:93" x14ac:dyDescent="0.2">
      <c r="A186" s="18">
        <v>18</v>
      </c>
      <c r="B186" s="68">
        <v>18</v>
      </c>
      <c r="C186" s="61">
        <v>1</v>
      </c>
      <c r="E186" s="18">
        <v>8</v>
      </c>
      <c r="F186" s="61">
        <v>2</v>
      </c>
      <c r="H186" s="16">
        <v>4</v>
      </c>
      <c r="I186" s="16">
        <v>3</v>
      </c>
      <c r="J186" s="16">
        <v>3</v>
      </c>
      <c r="K186" s="16">
        <v>5</v>
      </c>
      <c r="L186" s="16">
        <v>4</v>
      </c>
      <c r="M186" s="16">
        <v>4</v>
      </c>
      <c r="N186" s="16">
        <v>3</v>
      </c>
      <c r="O186" s="16">
        <v>4</v>
      </c>
      <c r="P186" s="16">
        <v>3</v>
      </c>
      <c r="Q186" s="16">
        <v>4</v>
      </c>
      <c r="R186" s="16">
        <v>5</v>
      </c>
      <c r="S186" s="16">
        <v>5</v>
      </c>
      <c r="T186" s="16">
        <v>5</v>
      </c>
      <c r="U186" s="16">
        <v>4</v>
      </c>
      <c r="V186" s="16">
        <v>3</v>
      </c>
      <c r="W186" s="16">
        <v>3</v>
      </c>
      <c r="X186" s="16">
        <v>5</v>
      </c>
      <c r="Y186" s="16">
        <v>3</v>
      </c>
      <c r="Z186" s="16">
        <v>3</v>
      </c>
      <c r="AA186" s="16">
        <v>5</v>
      </c>
      <c r="AB186" s="16">
        <v>3</v>
      </c>
      <c r="AC186" s="16">
        <v>1</v>
      </c>
      <c r="AD186" s="16">
        <v>4</v>
      </c>
      <c r="AE186" s="16">
        <v>3</v>
      </c>
      <c r="AF186" s="16">
        <v>3</v>
      </c>
      <c r="AG186" s="16">
        <v>3</v>
      </c>
      <c r="AH186" s="16">
        <v>5</v>
      </c>
      <c r="AI186" s="16">
        <v>3</v>
      </c>
      <c r="AJ186" s="16">
        <v>3</v>
      </c>
      <c r="AK186" s="16">
        <v>3</v>
      </c>
      <c r="AL186" s="16">
        <v>5</v>
      </c>
      <c r="AM186" s="16">
        <v>4</v>
      </c>
      <c r="AN186" s="16">
        <v>3</v>
      </c>
      <c r="AO186" s="16">
        <v>4</v>
      </c>
      <c r="AP186" s="16">
        <v>2</v>
      </c>
      <c r="AQ186" s="16">
        <v>4</v>
      </c>
      <c r="AR186" s="16">
        <v>1</v>
      </c>
      <c r="AS186" s="16">
        <v>5</v>
      </c>
      <c r="AT186" s="16">
        <v>3</v>
      </c>
      <c r="AU186" s="16">
        <v>3</v>
      </c>
      <c r="AV186" s="16">
        <v>5</v>
      </c>
      <c r="AW186" s="16">
        <v>3</v>
      </c>
      <c r="AX186" s="16">
        <v>3</v>
      </c>
      <c r="AY186" s="16">
        <v>3</v>
      </c>
      <c r="AZ186" s="16">
        <v>3</v>
      </c>
      <c r="BA186" s="16">
        <v>3</v>
      </c>
      <c r="BB186" s="16">
        <v>3</v>
      </c>
      <c r="BC186" s="16">
        <v>3</v>
      </c>
      <c r="BD186" s="16">
        <v>3</v>
      </c>
      <c r="BE186" s="16">
        <v>3</v>
      </c>
      <c r="BF186" s="16">
        <v>3</v>
      </c>
      <c r="BG186" s="16">
        <v>3</v>
      </c>
      <c r="BH186" s="16">
        <v>3</v>
      </c>
      <c r="BI186" s="16">
        <v>3</v>
      </c>
      <c r="BJ186" s="16">
        <v>5</v>
      </c>
      <c r="BK186" s="16">
        <v>3</v>
      </c>
      <c r="BL186" s="16">
        <v>3</v>
      </c>
      <c r="BM186" s="16">
        <v>3</v>
      </c>
      <c r="BN186" s="16">
        <v>3</v>
      </c>
      <c r="BO186" s="16">
        <v>4</v>
      </c>
      <c r="BP186" s="16" t="s">
        <v>1213</v>
      </c>
      <c r="BQ186" s="16">
        <v>2</v>
      </c>
      <c r="BR186" s="16">
        <v>1</v>
      </c>
      <c r="BS186" s="16">
        <v>3</v>
      </c>
      <c r="BT186" s="16">
        <v>4</v>
      </c>
      <c r="BU186" s="16">
        <v>5</v>
      </c>
      <c r="BV186" s="16">
        <v>1</v>
      </c>
      <c r="BW186" s="16">
        <v>1</v>
      </c>
      <c r="BX186" s="16">
        <v>5</v>
      </c>
      <c r="BY186" s="16">
        <v>5</v>
      </c>
      <c r="BZ186" s="16">
        <v>5</v>
      </c>
      <c r="CA186" s="16">
        <v>3</v>
      </c>
      <c r="CB186" s="16">
        <v>3</v>
      </c>
      <c r="CC186" s="16">
        <v>5</v>
      </c>
      <c r="CD186" s="16">
        <v>5</v>
      </c>
      <c r="CE186" s="16">
        <v>5</v>
      </c>
      <c r="CF186" s="16">
        <v>5</v>
      </c>
      <c r="CG186" s="18">
        <v>5</v>
      </c>
      <c r="CH186" s="18">
        <v>4</v>
      </c>
      <c r="CI186" s="18">
        <v>1</v>
      </c>
      <c r="CJ186" s="18">
        <v>9</v>
      </c>
      <c r="CM186"/>
      <c r="CN186"/>
      <c r="CO186"/>
    </row>
    <row r="187" spans="1:93" x14ac:dyDescent="0.2">
      <c r="A187" s="18">
        <v>19</v>
      </c>
      <c r="B187" s="68">
        <v>19</v>
      </c>
      <c r="C187" s="61">
        <v>1</v>
      </c>
      <c r="E187" s="69">
        <v>8</v>
      </c>
      <c r="F187" s="61">
        <v>1</v>
      </c>
      <c r="G187" s="16" t="s">
        <v>1223</v>
      </c>
      <c r="H187" s="16">
        <v>4</v>
      </c>
      <c r="I187" s="16">
        <v>3</v>
      </c>
      <c r="J187" s="16">
        <v>5</v>
      </c>
      <c r="K187" s="16">
        <v>5</v>
      </c>
      <c r="L187" s="16">
        <v>3</v>
      </c>
      <c r="M187" s="16">
        <v>2</v>
      </c>
      <c r="N187" s="16">
        <v>3</v>
      </c>
      <c r="O187" s="16">
        <v>2</v>
      </c>
      <c r="P187" s="16">
        <v>3</v>
      </c>
      <c r="Q187" s="16">
        <v>4</v>
      </c>
      <c r="R187" s="16">
        <v>3</v>
      </c>
      <c r="S187" s="16">
        <v>5</v>
      </c>
      <c r="T187" s="16">
        <v>4</v>
      </c>
      <c r="U187" s="16">
        <v>4</v>
      </c>
      <c r="V187" s="16">
        <v>3</v>
      </c>
      <c r="W187" s="16">
        <v>2</v>
      </c>
      <c r="X187" s="16">
        <v>3</v>
      </c>
      <c r="Y187" s="16">
        <v>2</v>
      </c>
      <c r="Z187" s="16">
        <v>2</v>
      </c>
      <c r="AA187" s="16">
        <v>4</v>
      </c>
      <c r="AB187" s="16">
        <v>2</v>
      </c>
      <c r="AC187" s="16">
        <v>3</v>
      </c>
      <c r="AD187" s="16">
        <v>3</v>
      </c>
      <c r="AE187" s="16">
        <v>3</v>
      </c>
      <c r="AF187" s="16">
        <v>2</v>
      </c>
      <c r="AG187" s="16">
        <v>3</v>
      </c>
      <c r="AH187" s="16">
        <v>2</v>
      </c>
      <c r="AI187" s="16">
        <v>2</v>
      </c>
      <c r="AJ187" s="16">
        <v>3</v>
      </c>
      <c r="AK187" s="16">
        <v>2</v>
      </c>
      <c r="AL187" s="16">
        <v>2</v>
      </c>
      <c r="AM187" s="16">
        <v>4</v>
      </c>
      <c r="AN187" s="16">
        <v>3</v>
      </c>
      <c r="AO187" s="16">
        <v>3</v>
      </c>
      <c r="AP187" s="16">
        <v>5</v>
      </c>
      <c r="AQ187" s="16">
        <v>3</v>
      </c>
      <c r="AR187" s="16">
        <v>2</v>
      </c>
      <c r="AS187" s="16">
        <v>3</v>
      </c>
      <c r="AT187" s="16">
        <v>3</v>
      </c>
      <c r="AU187" s="16">
        <v>2</v>
      </c>
      <c r="AV187" s="16">
        <v>4</v>
      </c>
      <c r="AW187" s="16">
        <v>3</v>
      </c>
      <c r="AX187" s="16">
        <v>3</v>
      </c>
      <c r="AY187" s="16">
        <v>4</v>
      </c>
      <c r="AZ187" s="16">
        <v>3</v>
      </c>
      <c r="BA187" s="16">
        <v>4</v>
      </c>
      <c r="BB187" s="16">
        <v>4</v>
      </c>
      <c r="BC187" s="16">
        <v>4</v>
      </c>
      <c r="BD187" s="16">
        <v>3</v>
      </c>
      <c r="BE187" s="16">
        <v>2</v>
      </c>
      <c r="BF187" s="16">
        <v>4</v>
      </c>
      <c r="BG187" s="16">
        <v>3</v>
      </c>
      <c r="BH187" s="16">
        <v>3</v>
      </c>
      <c r="BI187" s="16">
        <v>3</v>
      </c>
      <c r="BJ187" s="16">
        <v>4</v>
      </c>
      <c r="BK187" s="16">
        <v>5</v>
      </c>
      <c r="BL187" s="16">
        <v>5</v>
      </c>
      <c r="BM187" s="16">
        <v>5</v>
      </c>
      <c r="BN187" s="16">
        <v>5</v>
      </c>
      <c r="BO187" s="16">
        <v>5</v>
      </c>
      <c r="BQ187" s="16">
        <v>2</v>
      </c>
      <c r="BR187" s="16">
        <v>4</v>
      </c>
      <c r="BS187" s="16">
        <v>1</v>
      </c>
      <c r="BT187" s="16">
        <v>3</v>
      </c>
      <c r="BU187" s="16">
        <v>5</v>
      </c>
      <c r="BV187" s="16">
        <v>5</v>
      </c>
      <c r="BW187" s="16">
        <v>1</v>
      </c>
      <c r="BX187" s="16">
        <v>4</v>
      </c>
      <c r="BY187" s="16">
        <v>3</v>
      </c>
      <c r="BZ187" s="16">
        <v>4</v>
      </c>
      <c r="CA187" s="16">
        <v>3</v>
      </c>
      <c r="CB187" s="16">
        <v>4</v>
      </c>
      <c r="CC187" s="16">
        <v>4</v>
      </c>
      <c r="CD187" s="16">
        <v>3</v>
      </c>
      <c r="CE187" s="16">
        <v>4</v>
      </c>
      <c r="CF187" s="16">
        <v>3</v>
      </c>
      <c r="CG187" s="18">
        <v>5</v>
      </c>
      <c r="CH187" s="18">
        <v>3</v>
      </c>
      <c r="CI187" s="18">
        <v>1</v>
      </c>
      <c r="CJ187" s="18">
        <v>6</v>
      </c>
      <c r="CM187"/>
      <c r="CN187"/>
      <c r="CO187"/>
    </row>
    <row r="188" spans="1:93" x14ac:dyDescent="0.2">
      <c r="A188" s="18">
        <v>20</v>
      </c>
      <c r="B188" s="68">
        <v>20</v>
      </c>
      <c r="C188" s="61">
        <v>1</v>
      </c>
      <c r="E188" s="18">
        <v>8</v>
      </c>
      <c r="F188" s="61">
        <v>2</v>
      </c>
      <c r="H188" s="16">
        <v>5</v>
      </c>
      <c r="I188" s="16">
        <v>4</v>
      </c>
      <c r="J188" s="16">
        <v>5</v>
      </c>
      <c r="K188" s="16">
        <v>5</v>
      </c>
      <c r="L188" s="16">
        <v>3</v>
      </c>
      <c r="M188" s="16">
        <v>3</v>
      </c>
      <c r="N188" s="16">
        <v>3</v>
      </c>
      <c r="O188" s="16">
        <v>2</v>
      </c>
      <c r="P188" s="16">
        <v>3</v>
      </c>
      <c r="Q188" s="16">
        <v>4</v>
      </c>
      <c r="R188" s="16">
        <v>4</v>
      </c>
      <c r="S188" s="16">
        <v>4</v>
      </c>
      <c r="T188" s="16">
        <v>5</v>
      </c>
      <c r="U188" s="16">
        <v>4</v>
      </c>
      <c r="V188" s="16">
        <v>4</v>
      </c>
      <c r="W188" s="16">
        <v>4</v>
      </c>
      <c r="X188" s="16">
        <v>5</v>
      </c>
      <c r="Y188" s="16">
        <v>4</v>
      </c>
      <c r="Z188" s="16">
        <v>3</v>
      </c>
      <c r="AA188" s="16">
        <v>5</v>
      </c>
      <c r="AB188" s="16">
        <v>3</v>
      </c>
      <c r="AC188" s="16">
        <v>3</v>
      </c>
      <c r="AD188" s="16">
        <v>3</v>
      </c>
      <c r="AE188" s="16">
        <v>4</v>
      </c>
      <c r="AF188" s="16">
        <v>4</v>
      </c>
      <c r="AG188" s="16">
        <v>2</v>
      </c>
      <c r="AH188" s="16">
        <v>5</v>
      </c>
      <c r="AI188" s="16">
        <v>4</v>
      </c>
      <c r="AJ188" s="16">
        <v>4</v>
      </c>
      <c r="AK188" s="16">
        <v>4</v>
      </c>
      <c r="AL188" s="16">
        <v>5</v>
      </c>
      <c r="AM188" s="16">
        <v>4</v>
      </c>
      <c r="AN188" s="16">
        <v>5</v>
      </c>
      <c r="AO188" s="16">
        <v>5</v>
      </c>
      <c r="AP188" s="16">
        <v>3</v>
      </c>
      <c r="AQ188" s="16">
        <v>4</v>
      </c>
      <c r="AR188" s="16">
        <v>3</v>
      </c>
      <c r="AS188" s="16">
        <v>4</v>
      </c>
      <c r="AT188" s="16">
        <v>2</v>
      </c>
      <c r="AU188" s="16">
        <v>3</v>
      </c>
      <c r="AV188" s="16">
        <v>5</v>
      </c>
      <c r="AW188" s="16">
        <v>4</v>
      </c>
      <c r="AX188" s="16">
        <v>4</v>
      </c>
      <c r="AY188" s="16">
        <v>4</v>
      </c>
      <c r="AZ188" s="16">
        <v>4</v>
      </c>
      <c r="BA188" s="16">
        <v>4</v>
      </c>
      <c r="BB188" s="16">
        <v>4</v>
      </c>
      <c r="BC188" s="16">
        <v>4</v>
      </c>
      <c r="BD188" s="16">
        <v>4</v>
      </c>
      <c r="BE188" s="16">
        <v>4</v>
      </c>
      <c r="BF188" s="16">
        <v>4</v>
      </c>
      <c r="BG188" s="16">
        <v>4</v>
      </c>
      <c r="BH188" s="16">
        <v>4</v>
      </c>
      <c r="BI188" s="16">
        <v>4</v>
      </c>
      <c r="BJ188" s="16">
        <v>4</v>
      </c>
      <c r="BK188" s="16">
        <v>3</v>
      </c>
      <c r="BL188" s="16">
        <v>3</v>
      </c>
      <c r="BM188" s="16">
        <v>3</v>
      </c>
      <c r="BN188" s="16">
        <v>3</v>
      </c>
      <c r="BO188" s="16">
        <v>3</v>
      </c>
      <c r="BQ188" s="72"/>
      <c r="BR188" s="72"/>
      <c r="BS188" s="72"/>
      <c r="BT188" s="72"/>
      <c r="BU188" s="73">
        <v>5</v>
      </c>
      <c r="BV188" s="16">
        <v>2</v>
      </c>
      <c r="BW188" s="16">
        <v>2</v>
      </c>
      <c r="BX188" s="16">
        <v>5</v>
      </c>
      <c r="BY188" s="16">
        <v>4</v>
      </c>
      <c r="BZ188" s="16">
        <v>4</v>
      </c>
      <c r="CA188" s="16">
        <v>4</v>
      </c>
      <c r="CB188" s="16">
        <v>3</v>
      </c>
      <c r="CC188" s="16">
        <v>5</v>
      </c>
      <c r="CD188" s="16">
        <v>3</v>
      </c>
      <c r="CE188" s="16">
        <v>4</v>
      </c>
      <c r="CF188" s="16">
        <v>4</v>
      </c>
      <c r="CG188" s="18">
        <v>5</v>
      </c>
      <c r="CH188" s="18">
        <v>5</v>
      </c>
      <c r="CI188" s="18">
        <v>1</v>
      </c>
      <c r="CJ188" s="18">
        <v>9</v>
      </c>
      <c r="CM188"/>
      <c r="CN188"/>
      <c r="CO188"/>
    </row>
    <row r="189" spans="1:93" x14ac:dyDescent="0.2">
      <c r="A189" s="18">
        <v>21</v>
      </c>
      <c r="B189" s="68">
        <v>21</v>
      </c>
      <c r="C189" s="61">
        <v>1</v>
      </c>
      <c r="E189" s="69">
        <v>8</v>
      </c>
      <c r="F189" s="61">
        <v>1</v>
      </c>
      <c r="G189" s="16" t="s">
        <v>1224</v>
      </c>
      <c r="H189" s="16">
        <v>4</v>
      </c>
      <c r="I189" s="16">
        <v>3</v>
      </c>
      <c r="J189" s="16">
        <v>4</v>
      </c>
      <c r="K189" s="16">
        <v>5</v>
      </c>
      <c r="L189" s="16">
        <v>4</v>
      </c>
      <c r="M189" s="16">
        <v>2</v>
      </c>
      <c r="N189" s="16">
        <v>3</v>
      </c>
      <c r="O189" s="16">
        <v>3</v>
      </c>
      <c r="P189" s="16">
        <v>4</v>
      </c>
      <c r="Q189" s="16">
        <v>4</v>
      </c>
      <c r="R189" s="16">
        <v>4</v>
      </c>
      <c r="S189" s="16">
        <v>4</v>
      </c>
      <c r="T189" s="16">
        <v>3</v>
      </c>
      <c r="U189" s="16">
        <v>4</v>
      </c>
      <c r="V189" s="16">
        <v>4</v>
      </c>
      <c r="W189" s="16">
        <v>1</v>
      </c>
      <c r="X189" s="16">
        <v>4</v>
      </c>
      <c r="Y189" s="16">
        <v>5</v>
      </c>
      <c r="Z189" s="16">
        <v>3</v>
      </c>
      <c r="AA189" s="16">
        <v>5</v>
      </c>
      <c r="AB189" s="16">
        <v>4</v>
      </c>
      <c r="AC189" s="16">
        <v>2</v>
      </c>
      <c r="AD189" s="16">
        <v>5</v>
      </c>
      <c r="AE189" s="16">
        <v>5</v>
      </c>
      <c r="AF189" s="16">
        <v>2</v>
      </c>
      <c r="AG189" s="16">
        <v>4</v>
      </c>
      <c r="AH189" s="16">
        <v>4</v>
      </c>
      <c r="AI189" s="16">
        <v>4</v>
      </c>
      <c r="AJ189" s="16">
        <v>3</v>
      </c>
      <c r="AK189" s="16">
        <v>4</v>
      </c>
      <c r="AL189" s="16">
        <v>5</v>
      </c>
      <c r="AM189" s="16">
        <v>5</v>
      </c>
      <c r="AN189" s="16">
        <v>5</v>
      </c>
      <c r="AO189" s="16">
        <v>5</v>
      </c>
      <c r="AP189" s="16">
        <v>4</v>
      </c>
      <c r="AQ189" s="16">
        <v>5</v>
      </c>
      <c r="AR189" s="16">
        <v>2</v>
      </c>
      <c r="AS189" s="16">
        <v>4</v>
      </c>
      <c r="AT189" s="16">
        <v>5</v>
      </c>
      <c r="AU189" s="16">
        <v>5</v>
      </c>
      <c r="AV189" s="16">
        <v>5</v>
      </c>
      <c r="AW189" s="16">
        <v>5</v>
      </c>
      <c r="AX189" s="16">
        <v>4</v>
      </c>
      <c r="AY189" s="16">
        <v>4</v>
      </c>
      <c r="AZ189" s="16">
        <v>4</v>
      </c>
      <c r="BA189" s="16">
        <v>5</v>
      </c>
      <c r="BB189" s="16">
        <v>5</v>
      </c>
      <c r="BC189" s="16">
        <v>5</v>
      </c>
      <c r="BD189" s="16">
        <v>5</v>
      </c>
      <c r="BE189" s="16">
        <v>4</v>
      </c>
      <c r="BF189" s="16">
        <v>5</v>
      </c>
      <c r="BG189" s="16">
        <v>5</v>
      </c>
      <c r="BH189" s="16">
        <v>4</v>
      </c>
      <c r="BI189" s="16">
        <v>5</v>
      </c>
      <c r="BJ189" s="16">
        <v>5</v>
      </c>
      <c r="BK189" s="16">
        <v>2</v>
      </c>
      <c r="BL189" s="16">
        <v>2</v>
      </c>
      <c r="BM189" s="16">
        <v>2</v>
      </c>
      <c r="BN189" s="16">
        <v>2</v>
      </c>
      <c r="BO189" s="16">
        <v>4</v>
      </c>
      <c r="BQ189" s="16">
        <v>2</v>
      </c>
      <c r="BR189" s="16">
        <v>1</v>
      </c>
      <c r="BS189" s="16">
        <v>3</v>
      </c>
      <c r="BT189" s="16">
        <v>4</v>
      </c>
      <c r="BU189" s="16">
        <v>5</v>
      </c>
      <c r="BV189" s="16">
        <v>4</v>
      </c>
      <c r="BW189" s="16">
        <v>1</v>
      </c>
      <c r="BX189" s="16">
        <v>2</v>
      </c>
      <c r="BY189" s="16">
        <v>5</v>
      </c>
      <c r="BZ189" s="16">
        <v>5</v>
      </c>
      <c r="CA189" s="16">
        <v>2</v>
      </c>
      <c r="CB189" s="16">
        <v>1</v>
      </c>
      <c r="CC189" s="16">
        <v>5</v>
      </c>
      <c r="CD189" s="16">
        <v>5</v>
      </c>
      <c r="CE189" s="16">
        <v>5</v>
      </c>
      <c r="CF189" s="16">
        <v>5</v>
      </c>
      <c r="CG189" s="18">
        <v>5</v>
      </c>
      <c r="CH189" s="18">
        <v>5</v>
      </c>
      <c r="CI189" s="18">
        <v>1</v>
      </c>
      <c r="CJ189" s="18">
        <v>1</v>
      </c>
      <c r="CM189"/>
      <c r="CN189"/>
    </row>
    <row r="190" spans="1:93" x14ac:dyDescent="0.2">
      <c r="A190" s="18">
        <v>22</v>
      </c>
      <c r="B190" s="68">
        <v>22</v>
      </c>
      <c r="C190" s="61">
        <v>1</v>
      </c>
      <c r="E190" s="18">
        <v>8</v>
      </c>
      <c r="F190" s="61">
        <v>2</v>
      </c>
      <c r="H190" s="16">
        <v>5</v>
      </c>
      <c r="I190" s="16">
        <v>3</v>
      </c>
      <c r="J190" s="16">
        <v>5</v>
      </c>
      <c r="K190" s="16">
        <v>5</v>
      </c>
      <c r="L190" s="16">
        <v>3</v>
      </c>
      <c r="M190" s="16">
        <v>4</v>
      </c>
      <c r="N190" s="16">
        <v>4</v>
      </c>
      <c r="O190" s="16">
        <v>4</v>
      </c>
      <c r="P190" s="16">
        <v>3</v>
      </c>
      <c r="Q190" s="16">
        <v>5</v>
      </c>
      <c r="R190" s="16">
        <v>4</v>
      </c>
      <c r="S190" s="16">
        <v>5</v>
      </c>
      <c r="T190" s="16">
        <v>5</v>
      </c>
      <c r="U190" s="16">
        <v>3</v>
      </c>
      <c r="V190" s="16">
        <v>5</v>
      </c>
      <c r="W190" s="16">
        <v>3</v>
      </c>
      <c r="X190" s="16">
        <v>5</v>
      </c>
      <c r="Y190" s="16">
        <v>4</v>
      </c>
      <c r="Z190" s="16">
        <v>3</v>
      </c>
      <c r="AA190" s="16">
        <v>5</v>
      </c>
      <c r="AB190" s="16">
        <v>3</v>
      </c>
      <c r="AC190" s="16">
        <v>2</v>
      </c>
      <c r="AD190" s="16">
        <v>3</v>
      </c>
      <c r="AE190" s="16">
        <v>5</v>
      </c>
      <c r="AF190" s="16">
        <v>4</v>
      </c>
      <c r="AG190" s="16">
        <v>5</v>
      </c>
      <c r="AH190" s="16">
        <v>5</v>
      </c>
      <c r="AI190" s="16">
        <v>5</v>
      </c>
      <c r="AJ190" s="16">
        <v>4</v>
      </c>
      <c r="AK190" s="16">
        <v>5</v>
      </c>
      <c r="AL190" s="16">
        <v>5</v>
      </c>
      <c r="AM190" s="16">
        <v>5</v>
      </c>
      <c r="AN190" s="16">
        <v>5</v>
      </c>
      <c r="AO190" s="16">
        <v>5</v>
      </c>
      <c r="AP190" s="16">
        <v>3</v>
      </c>
      <c r="AQ190" s="16">
        <v>5</v>
      </c>
      <c r="AR190" s="16">
        <v>3</v>
      </c>
      <c r="AS190" s="16">
        <v>5</v>
      </c>
      <c r="AT190" s="16">
        <v>5</v>
      </c>
      <c r="AU190" s="16">
        <v>5</v>
      </c>
      <c r="AV190" s="16">
        <v>5</v>
      </c>
      <c r="AW190" s="16">
        <v>5</v>
      </c>
      <c r="AX190" s="16">
        <v>3</v>
      </c>
      <c r="AY190" s="16">
        <v>3</v>
      </c>
      <c r="AZ190" s="16">
        <v>3</v>
      </c>
      <c r="BA190" s="16">
        <v>3</v>
      </c>
      <c r="BB190" s="16">
        <v>3</v>
      </c>
      <c r="BC190" s="16">
        <v>3</v>
      </c>
      <c r="BD190" s="16">
        <v>5</v>
      </c>
      <c r="BE190" s="16">
        <v>4</v>
      </c>
      <c r="BF190" s="16">
        <v>3</v>
      </c>
      <c r="BG190" s="16">
        <v>4</v>
      </c>
      <c r="BH190" s="16">
        <v>3</v>
      </c>
      <c r="BI190" s="16">
        <v>5</v>
      </c>
      <c r="BJ190" s="16">
        <v>5</v>
      </c>
      <c r="BK190" s="16">
        <v>3</v>
      </c>
      <c r="BL190" s="16">
        <v>3</v>
      </c>
      <c r="BM190" s="16">
        <v>3</v>
      </c>
      <c r="BN190" s="16">
        <v>3</v>
      </c>
      <c r="BO190" s="16">
        <v>3</v>
      </c>
      <c r="BQ190" s="16">
        <v>4</v>
      </c>
      <c r="BR190" s="16">
        <v>5</v>
      </c>
      <c r="BS190" s="16">
        <v>1</v>
      </c>
      <c r="BT190" s="16">
        <v>2</v>
      </c>
      <c r="BU190" s="16">
        <v>3</v>
      </c>
      <c r="BV190" s="16">
        <v>6</v>
      </c>
      <c r="BW190" s="16">
        <v>6</v>
      </c>
      <c r="BX190" s="16">
        <v>5</v>
      </c>
      <c r="BY190" s="16">
        <v>5</v>
      </c>
      <c r="BZ190" s="16">
        <v>5</v>
      </c>
      <c r="CA190" s="16">
        <v>3</v>
      </c>
      <c r="CB190" s="16">
        <v>3</v>
      </c>
      <c r="CC190" s="16">
        <v>5</v>
      </c>
      <c r="CD190" s="16">
        <v>3</v>
      </c>
      <c r="CE190" s="16">
        <v>5</v>
      </c>
      <c r="CF190" s="16">
        <v>4</v>
      </c>
      <c r="CG190" s="18">
        <v>5</v>
      </c>
      <c r="CH190" s="18">
        <v>6</v>
      </c>
      <c r="CI190" s="18">
        <v>1</v>
      </c>
      <c r="CJ190" s="18">
        <v>2</v>
      </c>
      <c r="CM190"/>
      <c r="CN190"/>
    </row>
    <row r="191" spans="1:93" x14ac:dyDescent="0.2">
      <c r="A191" s="18">
        <v>23</v>
      </c>
      <c r="B191" s="68">
        <v>23</v>
      </c>
      <c r="C191" s="61">
        <v>1</v>
      </c>
      <c r="E191" s="69">
        <v>8</v>
      </c>
      <c r="F191" s="61">
        <v>1</v>
      </c>
      <c r="G191" s="16" t="s">
        <v>1225</v>
      </c>
      <c r="H191" s="16">
        <v>5</v>
      </c>
      <c r="I191" s="16">
        <v>4</v>
      </c>
      <c r="J191" s="16">
        <v>4</v>
      </c>
      <c r="K191" s="16">
        <v>5</v>
      </c>
      <c r="L191" s="16">
        <v>4</v>
      </c>
      <c r="M191" s="16">
        <v>3</v>
      </c>
      <c r="N191" s="16">
        <v>4</v>
      </c>
      <c r="O191" s="16">
        <v>4</v>
      </c>
      <c r="P191" s="16">
        <v>4</v>
      </c>
      <c r="Q191" s="16">
        <v>3</v>
      </c>
      <c r="R191" s="16">
        <v>4</v>
      </c>
      <c r="S191" s="16">
        <v>4</v>
      </c>
      <c r="T191" s="16">
        <v>4</v>
      </c>
      <c r="U191" s="16">
        <v>3</v>
      </c>
      <c r="V191" s="16">
        <v>3</v>
      </c>
      <c r="W191" s="16">
        <v>3</v>
      </c>
      <c r="X191" s="16">
        <v>4</v>
      </c>
      <c r="Y191" s="16">
        <v>4</v>
      </c>
      <c r="Z191" s="16">
        <v>3</v>
      </c>
      <c r="AA191" s="16">
        <v>5</v>
      </c>
      <c r="AB191" s="16">
        <v>2</v>
      </c>
      <c r="AC191" s="16">
        <v>2</v>
      </c>
      <c r="AD191" s="16">
        <v>3</v>
      </c>
      <c r="AE191" s="16">
        <v>3</v>
      </c>
      <c r="AF191" s="16">
        <v>3</v>
      </c>
      <c r="AG191" s="16">
        <v>3</v>
      </c>
      <c r="AH191" s="16">
        <v>4</v>
      </c>
      <c r="AI191" s="16">
        <v>3</v>
      </c>
      <c r="AJ191" s="16">
        <v>3</v>
      </c>
      <c r="AK191" s="16">
        <v>3</v>
      </c>
      <c r="AL191" s="16">
        <v>4</v>
      </c>
      <c r="AM191" s="16">
        <v>4</v>
      </c>
      <c r="AN191" s="16">
        <v>3</v>
      </c>
      <c r="AO191" s="16">
        <v>4</v>
      </c>
      <c r="AP191" s="16">
        <v>4</v>
      </c>
      <c r="AQ191" s="16">
        <v>4</v>
      </c>
      <c r="AR191" s="16">
        <v>4</v>
      </c>
      <c r="AS191" s="16">
        <v>4</v>
      </c>
      <c r="AT191" s="16">
        <v>3</v>
      </c>
      <c r="AU191" s="16">
        <v>3</v>
      </c>
      <c r="AV191" s="16">
        <v>4</v>
      </c>
      <c r="AW191" s="16">
        <v>4</v>
      </c>
      <c r="AX191" s="16">
        <v>4</v>
      </c>
      <c r="AY191" s="16">
        <v>5</v>
      </c>
      <c r="AZ191" s="16">
        <v>3</v>
      </c>
      <c r="BA191" s="16">
        <v>3</v>
      </c>
      <c r="BB191" s="16">
        <v>3</v>
      </c>
      <c r="BC191" s="16">
        <v>3</v>
      </c>
      <c r="BD191" s="16">
        <v>3</v>
      </c>
      <c r="BE191" s="16">
        <v>4</v>
      </c>
      <c r="BF191" s="16">
        <v>5</v>
      </c>
      <c r="BG191" s="16">
        <v>4</v>
      </c>
      <c r="BH191" s="16">
        <v>3</v>
      </c>
      <c r="BI191" s="16">
        <v>4</v>
      </c>
      <c r="BJ191" s="16">
        <v>5</v>
      </c>
      <c r="BK191" s="16">
        <v>3</v>
      </c>
      <c r="BL191" s="16">
        <v>3</v>
      </c>
      <c r="BM191" s="16">
        <v>3</v>
      </c>
      <c r="BN191" s="16">
        <v>3</v>
      </c>
      <c r="BO191" s="16">
        <v>3</v>
      </c>
      <c r="BP191" s="16" t="s">
        <v>1214</v>
      </c>
      <c r="BQ191" s="16">
        <v>2</v>
      </c>
      <c r="BR191" s="16">
        <v>1</v>
      </c>
      <c r="BS191" s="16">
        <v>4</v>
      </c>
      <c r="BT191" s="16">
        <v>3</v>
      </c>
      <c r="BU191" s="16">
        <v>5</v>
      </c>
      <c r="BV191" s="16">
        <v>2</v>
      </c>
      <c r="BW191" s="16">
        <v>1</v>
      </c>
      <c r="BX191" s="16">
        <v>3</v>
      </c>
      <c r="BY191" s="16">
        <v>5</v>
      </c>
      <c r="BZ191" s="16">
        <v>4</v>
      </c>
      <c r="CA191" s="16">
        <v>2</v>
      </c>
      <c r="CB191" s="16">
        <v>3</v>
      </c>
      <c r="CC191" s="16">
        <v>5</v>
      </c>
      <c r="CD191" s="16">
        <v>3</v>
      </c>
      <c r="CE191" s="16">
        <v>4</v>
      </c>
      <c r="CF191" s="16">
        <v>2</v>
      </c>
      <c r="CG191" s="18">
        <v>5</v>
      </c>
      <c r="CH191" s="18">
        <v>7</v>
      </c>
      <c r="CI191" s="18">
        <v>1</v>
      </c>
      <c r="CJ191" s="18">
        <v>10</v>
      </c>
      <c r="CM191"/>
      <c r="CN191"/>
    </row>
    <row r="192" spans="1:93" x14ac:dyDescent="0.2">
      <c r="A192" s="18">
        <v>24</v>
      </c>
      <c r="B192" s="68">
        <v>24</v>
      </c>
      <c r="C192" s="61">
        <v>3</v>
      </c>
      <c r="E192" s="18">
        <v>8</v>
      </c>
      <c r="F192" s="61">
        <v>2</v>
      </c>
      <c r="H192" s="16">
        <v>4</v>
      </c>
      <c r="I192" s="16">
        <v>3</v>
      </c>
      <c r="J192" s="16">
        <v>4</v>
      </c>
      <c r="K192" s="16">
        <v>5</v>
      </c>
      <c r="L192" s="16">
        <v>4</v>
      </c>
      <c r="M192" s="16">
        <v>3</v>
      </c>
      <c r="N192" s="16">
        <v>3</v>
      </c>
      <c r="O192" s="16">
        <v>4</v>
      </c>
      <c r="P192" s="16">
        <v>3</v>
      </c>
      <c r="Q192" s="16">
        <v>4</v>
      </c>
      <c r="R192" s="16">
        <v>5</v>
      </c>
      <c r="S192" s="16">
        <v>4</v>
      </c>
      <c r="T192" s="16">
        <v>5</v>
      </c>
      <c r="U192" s="16">
        <v>4</v>
      </c>
      <c r="V192" s="16">
        <v>5</v>
      </c>
      <c r="W192" s="16">
        <v>3</v>
      </c>
      <c r="X192" s="16">
        <v>5</v>
      </c>
      <c r="Y192" s="16">
        <v>5</v>
      </c>
      <c r="Z192" s="16">
        <v>3</v>
      </c>
      <c r="AA192" s="16">
        <v>5</v>
      </c>
      <c r="AB192" s="16">
        <v>3</v>
      </c>
      <c r="AC192" s="16">
        <v>2</v>
      </c>
      <c r="AD192" s="16">
        <v>3</v>
      </c>
      <c r="AE192" s="16">
        <v>5</v>
      </c>
      <c r="AF192" s="16">
        <v>2</v>
      </c>
      <c r="AG192" s="16">
        <v>4</v>
      </c>
      <c r="AH192" s="16">
        <v>5</v>
      </c>
      <c r="AI192" s="16">
        <v>5</v>
      </c>
      <c r="AJ192" s="16">
        <v>4</v>
      </c>
      <c r="AK192" s="16">
        <v>4</v>
      </c>
      <c r="AL192" s="16">
        <v>5</v>
      </c>
      <c r="AM192" s="16">
        <v>4</v>
      </c>
      <c r="AN192" s="16">
        <v>4</v>
      </c>
      <c r="AO192" s="16">
        <v>4</v>
      </c>
      <c r="AP192" s="16">
        <v>4</v>
      </c>
      <c r="AQ192" s="16">
        <v>5</v>
      </c>
      <c r="AR192" s="16">
        <v>3</v>
      </c>
      <c r="AS192" s="16">
        <v>4</v>
      </c>
      <c r="AT192" s="16">
        <v>4</v>
      </c>
      <c r="AU192" s="16">
        <v>4</v>
      </c>
      <c r="AV192" s="16">
        <v>5</v>
      </c>
      <c r="AW192" s="16">
        <v>5</v>
      </c>
      <c r="AX192" s="16">
        <v>1</v>
      </c>
      <c r="AY192" s="16">
        <v>3</v>
      </c>
      <c r="AZ192" s="16">
        <v>4</v>
      </c>
      <c r="BA192" s="16">
        <v>4</v>
      </c>
      <c r="BB192" s="16">
        <v>4</v>
      </c>
      <c r="BC192" s="16">
        <v>4</v>
      </c>
      <c r="BD192" s="16">
        <v>4</v>
      </c>
      <c r="BE192" s="16">
        <v>4</v>
      </c>
      <c r="BF192" s="16">
        <v>5</v>
      </c>
      <c r="BG192" s="16">
        <v>4</v>
      </c>
      <c r="BH192" s="16">
        <v>4</v>
      </c>
      <c r="BI192" s="16">
        <v>5</v>
      </c>
      <c r="BJ192" s="16">
        <v>5</v>
      </c>
      <c r="BK192" s="16">
        <v>3</v>
      </c>
      <c r="BL192" s="16">
        <v>3</v>
      </c>
      <c r="BM192" s="16">
        <v>3</v>
      </c>
      <c r="BN192" s="16">
        <v>3</v>
      </c>
      <c r="BO192" s="16">
        <v>3</v>
      </c>
      <c r="BQ192" s="16">
        <v>1</v>
      </c>
      <c r="BR192" s="16">
        <v>3</v>
      </c>
      <c r="BS192" s="16">
        <v>2</v>
      </c>
      <c r="BT192" s="16">
        <v>4</v>
      </c>
      <c r="BU192" s="16">
        <v>5</v>
      </c>
      <c r="BV192" s="16">
        <v>1</v>
      </c>
      <c r="BW192" s="16">
        <v>2</v>
      </c>
      <c r="BX192" s="16">
        <v>2</v>
      </c>
      <c r="BY192" s="16">
        <v>2</v>
      </c>
      <c r="BZ192" s="16">
        <v>3</v>
      </c>
      <c r="CA192" s="16">
        <v>2</v>
      </c>
      <c r="CB192" s="16">
        <v>1</v>
      </c>
      <c r="CC192" s="16">
        <v>4</v>
      </c>
      <c r="CD192" s="16">
        <v>3</v>
      </c>
      <c r="CE192" s="16">
        <v>4</v>
      </c>
      <c r="CF192" s="16">
        <v>4</v>
      </c>
      <c r="CG192" s="18">
        <v>5</v>
      </c>
      <c r="CH192" s="18">
        <v>7</v>
      </c>
      <c r="CI192" s="18">
        <v>1</v>
      </c>
      <c r="CJ192" s="18">
        <v>2</v>
      </c>
      <c r="CM192"/>
      <c r="CN192"/>
    </row>
    <row r="193" spans="1:92" x14ac:dyDescent="0.2">
      <c r="A193" s="18">
        <v>25</v>
      </c>
      <c r="B193" s="68">
        <v>25</v>
      </c>
      <c r="C193" s="61">
        <v>1</v>
      </c>
      <c r="E193" s="69">
        <v>8</v>
      </c>
      <c r="F193" s="61">
        <v>1</v>
      </c>
      <c r="G193" s="16" t="s">
        <v>1226</v>
      </c>
      <c r="H193" s="16">
        <v>5</v>
      </c>
      <c r="I193" s="16">
        <v>4</v>
      </c>
      <c r="J193" s="16">
        <v>4</v>
      </c>
      <c r="K193" s="16">
        <v>5</v>
      </c>
      <c r="L193" s="16">
        <v>5</v>
      </c>
      <c r="M193" s="16">
        <v>3</v>
      </c>
      <c r="N193" s="16">
        <v>3</v>
      </c>
      <c r="O193" s="16">
        <v>2</v>
      </c>
      <c r="P193" s="16">
        <v>3</v>
      </c>
      <c r="Q193" s="16">
        <v>4</v>
      </c>
      <c r="R193" s="16">
        <v>4</v>
      </c>
      <c r="S193" s="16">
        <v>5</v>
      </c>
      <c r="T193" s="16">
        <v>5</v>
      </c>
      <c r="U193" s="16">
        <v>4</v>
      </c>
      <c r="V193" s="16">
        <v>3</v>
      </c>
      <c r="W193" s="16">
        <v>4</v>
      </c>
      <c r="X193" s="16">
        <v>5</v>
      </c>
      <c r="Y193" s="16">
        <v>4</v>
      </c>
      <c r="Z193" s="16">
        <v>5</v>
      </c>
      <c r="AA193" s="16">
        <v>3</v>
      </c>
      <c r="AB193" s="16">
        <v>3</v>
      </c>
      <c r="AC193" s="16">
        <v>5</v>
      </c>
      <c r="AD193" s="16">
        <v>4</v>
      </c>
      <c r="AE193" s="16">
        <v>4</v>
      </c>
      <c r="AF193" s="16">
        <v>3</v>
      </c>
      <c r="AG193" s="16">
        <v>3</v>
      </c>
      <c r="AH193" s="16">
        <v>5</v>
      </c>
      <c r="AI193" s="16">
        <v>4</v>
      </c>
      <c r="AJ193" s="16">
        <v>3</v>
      </c>
      <c r="AK193" s="16">
        <v>4</v>
      </c>
      <c r="AL193" s="16">
        <v>4</v>
      </c>
      <c r="AM193" s="16">
        <v>4</v>
      </c>
      <c r="AN193" s="16">
        <v>4</v>
      </c>
      <c r="AO193" s="16">
        <v>5</v>
      </c>
      <c r="AP193" s="16">
        <v>3</v>
      </c>
      <c r="AQ193" s="16">
        <v>3</v>
      </c>
      <c r="AR193" s="16">
        <v>3</v>
      </c>
      <c r="AS193" s="16">
        <v>4</v>
      </c>
      <c r="AT193" s="16">
        <v>5</v>
      </c>
      <c r="AU193" s="16">
        <v>3</v>
      </c>
      <c r="AV193" s="16">
        <v>5</v>
      </c>
      <c r="AW193" s="16">
        <v>4</v>
      </c>
      <c r="AX193" s="16">
        <v>3</v>
      </c>
      <c r="AY193" s="16">
        <v>3</v>
      </c>
      <c r="AZ193" s="16">
        <v>3</v>
      </c>
      <c r="BA193" s="16">
        <v>3</v>
      </c>
      <c r="BB193" s="16">
        <v>3</v>
      </c>
      <c r="BC193" s="16">
        <v>3</v>
      </c>
      <c r="BD193" s="16">
        <v>5</v>
      </c>
      <c r="BE193" s="16">
        <v>3</v>
      </c>
      <c r="BF193" s="16">
        <v>4</v>
      </c>
      <c r="BG193" s="16">
        <v>4</v>
      </c>
      <c r="BH193" s="16">
        <v>4</v>
      </c>
      <c r="BI193" s="16">
        <v>5</v>
      </c>
      <c r="BJ193" s="16">
        <v>5</v>
      </c>
      <c r="BK193" s="16">
        <v>3</v>
      </c>
      <c r="BL193" s="16">
        <v>3</v>
      </c>
      <c r="BM193" s="16">
        <v>3</v>
      </c>
      <c r="BN193" s="16">
        <v>3</v>
      </c>
      <c r="BO193" s="16">
        <v>3</v>
      </c>
      <c r="BQ193" s="16">
        <v>2</v>
      </c>
      <c r="BR193" s="16">
        <v>1</v>
      </c>
      <c r="BS193" s="16">
        <v>3</v>
      </c>
      <c r="BT193" s="16">
        <v>4</v>
      </c>
      <c r="BU193" s="16">
        <v>5</v>
      </c>
      <c r="BV193" s="16">
        <v>2</v>
      </c>
      <c r="BW193" s="16">
        <v>2</v>
      </c>
      <c r="BX193" s="16">
        <v>3</v>
      </c>
      <c r="BY193" s="16">
        <v>5</v>
      </c>
      <c r="BZ193" s="16">
        <v>5</v>
      </c>
      <c r="CA193" s="16">
        <v>4</v>
      </c>
      <c r="CB193" s="16">
        <v>4</v>
      </c>
      <c r="CC193" s="16">
        <v>5</v>
      </c>
      <c r="CD193" s="16">
        <v>4</v>
      </c>
      <c r="CE193" s="16">
        <v>5</v>
      </c>
      <c r="CF193" s="16">
        <v>4</v>
      </c>
      <c r="CG193" s="18">
        <v>5</v>
      </c>
      <c r="CH193" s="18">
        <v>5</v>
      </c>
      <c r="CI193" s="18">
        <v>1</v>
      </c>
      <c r="CJ193" s="18">
        <v>10</v>
      </c>
      <c r="CM193"/>
      <c r="CN193"/>
    </row>
    <row r="194" spans="1:92" x14ac:dyDescent="0.2">
      <c r="A194" s="18">
        <v>26</v>
      </c>
      <c r="B194" s="68">
        <v>26</v>
      </c>
      <c r="C194" s="61">
        <v>1</v>
      </c>
      <c r="E194" s="18">
        <v>8</v>
      </c>
      <c r="F194" s="61">
        <v>1</v>
      </c>
      <c r="G194" s="16" t="s">
        <v>1227</v>
      </c>
      <c r="H194" s="16">
        <v>5</v>
      </c>
      <c r="I194" s="16">
        <v>1</v>
      </c>
      <c r="J194" s="16">
        <v>5</v>
      </c>
      <c r="K194" s="16">
        <v>4</v>
      </c>
      <c r="L194" s="16">
        <v>4</v>
      </c>
      <c r="M194" s="16">
        <v>5</v>
      </c>
      <c r="N194" s="16">
        <v>5</v>
      </c>
      <c r="O194" s="16">
        <v>3</v>
      </c>
      <c r="P194" s="16">
        <v>5</v>
      </c>
      <c r="Q194" s="16">
        <v>5</v>
      </c>
      <c r="R194" s="16">
        <v>5</v>
      </c>
      <c r="S194" s="16">
        <v>5</v>
      </c>
      <c r="T194" s="16">
        <v>5</v>
      </c>
      <c r="U194" s="16">
        <v>2</v>
      </c>
      <c r="V194" s="16">
        <v>5</v>
      </c>
      <c r="W194" s="16">
        <v>4</v>
      </c>
      <c r="X194" s="16">
        <v>5</v>
      </c>
      <c r="Y194" s="16">
        <v>5</v>
      </c>
      <c r="Z194" s="16">
        <v>5</v>
      </c>
      <c r="AA194" s="16">
        <v>5</v>
      </c>
      <c r="AB194" s="16">
        <v>2</v>
      </c>
      <c r="AC194" s="16">
        <v>5</v>
      </c>
      <c r="AD194" s="16">
        <v>3</v>
      </c>
      <c r="AE194" s="16">
        <v>5</v>
      </c>
      <c r="AF194" s="16">
        <v>2</v>
      </c>
      <c r="AG194" s="16">
        <v>5</v>
      </c>
      <c r="AH194" s="16">
        <v>5</v>
      </c>
      <c r="AI194" s="16">
        <v>5</v>
      </c>
      <c r="AJ194" s="16">
        <v>5</v>
      </c>
      <c r="AK194" s="16">
        <v>4</v>
      </c>
      <c r="AL194" s="16">
        <v>5</v>
      </c>
      <c r="AM194" s="16">
        <v>3</v>
      </c>
      <c r="AN194" s="16">
        <v>5</v>
      </c>
      <c r="AO194" s="16">
        <v>5</v>
      </c>
      <c r="AP194" s="16">
        <v>4</v>
      </c>
      <c r="AQ194" s="16">
        <v>5</v>
      </c>
      <c r="AR194" s="16">
        <v>4</v>
      </c>
      <c r="AS194" s="16">
        <v>4</v>
      </c>
      <c r="AT194" s="16">
        <v>3</v>
      </c>
      <c r="AU194" s="16">
        <v>4</v>
      </c>
      <c r="AV194" s="16">
        <v>5</v>
      </c>
      <c r="AW194" s="16">
        <v>4</v>
      </c>
      <c r="AX194" s="16">
        <v>2</v>
      </c>
      <c r="AY194" s="16">
        <v>2</v>
      </c>
      <c r="AZ194" s="16">
        <v>2</v>
      </c>
      <c r="BA194" s="16">
        <v>2</v>
      </c>
      <c r="BB194" s="16">
        <v>2</v>
      </c>
      <c r="BC194" s="16">
        <v>2</v>
      </c>
      <c r="BD194" s="16">
        <v>4</v>
      </c>
      <c r="BE194" s="16">
        <v>3</v>
      </c>
      <c r="BF194" s="16">
        <v>3</v>
      </c>
      <c r="BG194" s="16">
        <v>5</v>
      </c>
      <c r="BH194" s="16">
        <v>3</v>
      </c>
      <c r="BI194" s="16">
        <v>5</v>
      </c>
      <c r="BJ194" s="16">
        <v>5</v>
      </c>
      <c r="BK194" s="16">
        <v>4</v>
      </c>
      <c r="BL194" s="16">
        <v>4</v>
      </c>
      <c r="BM194" s="16">
        <v>3</v>
      </c>
      <c r="BN194" s="16">
        <v>3</v>
      </c>
      <c r="BO194" s="16">
        <v>5</v>
      </c>
      <c r="BP194" s="16" t="s">
        <v>1215</v>
      </c>
      <c r="BQ194" s="16">
        <v>1</v>
      </c>
      <c r="BR194" s="16">
        <v>3</v>
      </c>
      <c r="BS194" s="16">
        <v>4</v>
      </c>
      <c r="BT194" s="16">
        <v>5</v>
      </c>
      <c r="BU194" s="16">
        <v>2</v>
      </c>
      <c r="BV194" s="16">
        <v>5</v>
      </c>
      <c r="BW194" s="16">
        <v>4</v>
      </c>
      <c r="BX194" s="16">
        <v>4</v>
      </c>
      <c r="BY194" s="16">
        <v>3</v>
      </c>
      <c r="BZ194" s="16">
        <v>4</v>
      </c>
      <c r="CA194" s="16">
        <v>3</v>
      </c>
      <c r="CB194" s="16">
        <v>4</v>
      </c>
      <c r="CC194" s="16">
        <v>4</v>
      </c>
      <c r="CD194" s="16">
        <v>3</v>
      </c>
      <c r="CE194" s="16">
        <v>4</v>
      </c>
      <c r="CF194" s="16">
        <v>4</v>
      </c>
      <c r="CG194" s="18">
        <v>5</v>
      </c>
      <c r="CH194" s="18">
        <v>5</v>
      </c>
      <c r="CI194" s="18">
        <v>1</v>
      </c>
      <c r="CJ194" s="18">
        <v>9</v>
      </c>
      <c r="CM194"/>
      <c r="CN194"/>
    </row>
    <row r="195" spans="1:92" x14ac:dyDescent="0.2">
      <c r="A195" s="18">
        <v>27</v>
      </c>
      <c r="B195" s="68">
        <v>27</v>
      </c>
      <c r="C195" s="61">
        <v>1</v>
      </c>
      <c r="E195" s="69">
        <v>8</v>
      </c>
      <c r="F195" s="61">
        <v>2</v>
      </c>
      <c r="H195" s="16">
        <v>5</v>
      </c>
      <c r="I195" s="16">
        <v>4</v>
      </c>
      <c r="J195" s="16">
        <v>3</v>
      </c>
      <c r="K195" s="16">
        <v>2</v>
      </c>
      <c r="L195" s="16">
        <v>1</v>
      </c>
      <c r="M195" s="16">
        <v>3</v>
      </c>
      <c r="N195" s="16">
        <v>2</v>
      </c>
      <c r="O195" s="16">
        <v>3</v>
      </c>
      <c r="P195" s="16">
        <v>4</v>
      </c>
      <c r="Q195" s="16">
        <v>3</v>
      </c>
      <c r="R195" s="16">
        <v>1</v>
      </c>
      <c r="S195" s="16">
        <v>5</v>
      </c>
      <c r="T195" s="16">
        <v>2</v>
      </c>
      <c r="U195" s="16">
        <v>4</v>
      </c>
      <c r="V195" s="16">
        <v>3</v>
      </c>
      <c r="W195" s="16">
        <v>1</v>
      </c>
      <c r="X195" s="16">
        <v>2</v>
      </c>
      <c r="Y195" s="16">
        <v>3</v>
      </c>
      <c r="Z195" s="16">
        <v>4</v>
      </c>
      <c r="AA195" s="16">
        <v>5</v>
      </c>
      <c r="AB195" s="16">
        <v>1</v>
      </c>
      <c r="AC195" s="16">
        <v>1</v>
      </c>
      <c r="AD195" s="16">
        <v>1</v>
      </c>
      <c r="AE195" s="16">
        <v>1</v>
      </c>
      <c r="AF195" s="16">
        <v>1</v>
      </c>
      <c r="AG195" s="16">
        <v>5</v>
      </c>
      <c r="AH195" s="16">
        <v>5</v>
      </c>
      <c r="AI195" s="16">
        <v>5</v>
      </c>
      <c r="AJ195" s="16">
        <v>5</v>
      </c>
      <c r="AK195" s="16">
        <v>5</v>
      </c>
      <c r="AL195" s="16">
        <v>3</v>
      </c>
      <c r="AM195" s="16">
        <v>3</v>
      </c>
      <c r="AN195" s="16">
        <v>3</v>
      </c>
      <c r="AO195" s="16">
        <v>3</v>
      </c>
      <c r="AP195" s="16">
        <v>3</v>
      </c>
      <c r="AQ195" s="16">
        <v>2</v>
      </c>
      <c r="AR195" s="16">
        <v>2</v>
      </c>
      <c r="AS195" s="16">
        <v>2</v>
      </c>
      <c r="AT195" s="16">
        <v>2</v>
      </c>
      <c r="AU195" s="16">
        <v>4</v>
      </c>
      <c r="AV195" s="16">
        <v>4</v>
      </c>
      <c r="AW195" s="16">
        <v>4</v>
      </c>
      <c r="AX195" s="16">
        <v>1</v>
      </c>
      <c r="AY195" s="16">
        <v>2</v>
      </c>
      <c r="AZ195" s="16">
        <v>3</v>
      </c>
      <c r="BA195" s="16">
        <v>4</v>
      </c>
      <c r="BB195" s="16">
        <v>5</v>
      </c>
      <c r="BC195" s="16">
        <v>4</v>
      </c>
      <c r="BD195" s="16">
        <v>3</v>
      </c>
      <c r="BE195" s="16">
        <v>2</v>
      </c>
      <c r="BF195" s="16">
        <v>1</v>
      </c>
      <c r="BG195" s="16">
        <v>2</v>
      </c>
      <c r="BH195" s="16">
        <v>3</v>
      </c>
      <c r="BI195" s="16">
        <v>4</v>
      </c>
      <c r="BJ195" s="16">
        <v>5</v>
      </c>
      <c r="BK195" s="16">
        <v>5</v>
      </c>
      <c r="BL195" s="16">
        <v>2</v>
      </c>
      <c r="BM195" s="16">
        <v>3</v>
      </c>
      <c r="BN195" s="16">
        <v>4</v>
      </c>
      <c r="BO195" s="16">
        <v>1</v>
      </c>
      <c r="BQ195" s="16">
        <v>2</v>
      </c>
      <c r="BR195" s="16">
        <v>1</v>
      </c>
      <c r="BS195" s="16">
        <v>3</v>
      </c>
      <c r="BT195" s="16">
        <v>4</v>
      </c>
      <c r="BU195" s="16">
        <v>5</v>
      </c>
      <c r="BV195" s="16">
        <v>1</v>
      </c>
      <c r="BW195" s="16">
        <v>1</v>
      </c>
      <c r="BX195" s="16">
        <v>5</v>
      </c>
      <c r="BY195" s="16">
        <v>4</v>
      </c>
      <c r="BZ195" s="16">
        <v>3</v>
      </c>
      <c r="CA195" s="16">
        <v>2</v>
      </c>
      <c r="CB195" s="16">
        <v>1</v>
      </c>
      <c r="CC195" s="16">
        <v>2</v>
      </c>
      <c r="CD195" s="16">
        <v>3</v>
      </c>
      <c r="CE195" s="16">
        <v>4</v>
      </c>
      <c r="CF195" s="16">
        <v>5</v>
      </c>
      <c r="CG195" s="18">
        <v>1</v>
      </c>
      <c r="CH195" s="18">
        <v>1</v>
      </c>
      <c r="CI195" s="18">
        <v>3</v>
      </c>
      <c r="CJ195" s="18">
        <v>4</v>
      </c>
      <c r="CM195"/>
      <c r="CN195"/>
    </row>
    <row r="196" spans="1:92" x14ac:dyDescent="0.2">
      <c r="A196" s="18">
        <v>28</v>
      </c>
      <c r="B196" s="68">
        <v>28</v>
      </c>
      <c r="C196" s="61">
        <v>1</v>
      </c>
      <c r="E196" s="18">
        <v>8</v>
      </c>
      <c r="F196" s="61">
        <v>1</v>
      </c>
      <c r="G196" s="16" t="s">
        <v>1228</v>
      </c>
      <c r="H196" s="16">
        <v>5</v>
      </c>
      <c r="I196" s="16">
        <v>5</v>
      </c>
      <c r="J196" s="16">
        <v>5</v>
      </c>
      <c r="K196" s="16">
        <v>5</v>
      </c>
      <c r="L196" s="16">
        <v>5</v>
      </c>
      <c r="M196" s="16">
        <v>3</v>
      </c>
      <c r="N196" s="16">
        <v>2</v>
      </c>
      <c r="O196" s="16">
        <v>2</v>
      </c>
      <c r="P196" s="16">
        <v>4</v>
      </c>
      <c r="Q196" s="16">
        <v>5</v>
      </c>
      <c r="R196" s="16">
        <v>5</v>
      </c>
      <c r="S196" s="16">
        <v>5</v>
      </c>
      <c r="T196" s="16">
        <v>5</v>
      </c>
      <c r="U196" s="16">
        <v>4</v>
      </c>
      <c r="V196" s="16">
        <v>3</v>
      </c>
      <c r="W196" s="16">
        <v>5</v>
      </c>
      <c r="X196" s="16">
        <v>4</v>
      </c>
      <c r="Y196" s="16">
        <v>4</v>
      </c>
      <c r="Z196" s="16">
        <v>3</v>
      </c>
      <c r="AA196" s="16">
        <v>3</v>
      </c>
      <c r="AB196" s="16">
        <v>4</v>
      </c>
      <c r="AC196" s="16">
        <v>2</v>
      </c>
      <c r="AD196" s="16">
        <v>5</v>
      </c>
      <c r="AE196" s="16">
        <v>5</v>
      </c>
      <c r="AF196" s="16">
        <v>4</v>
      </c>
      <c r="AG196" s="16">
        <v>4</v>
      </c>
      <c r="AH196" s="16">
        <v>5</v>
      </c>
      <c r="AI196" s="16">
        <v>5</v>
      </c>
      <c r="AJ196" s="16">
        <v>3</v>
      </c>
      <c r="AK196" s="16">
        <v>1</v>
      </c>
      <c r="AL196" s="16">
        <v>5</v>
      </c>
      <c r="AM196" s="16">
        <v>5</v>
      </c>
      <c r="AN196" s="16">
        <v>3</v>
      </c>
      <c r="AO196" s="16">
        <v>5</v>
      </c>
      <c r="AP196" s="16">
        <v>2</v>
      </c>
      <c r="AQ196" s="16">
        <v>3</v>
      </c>
      <c r="AR196" s="16">
        <v>2</v>
      </c>
      <c r="AS196" s="16">
        <v>4</v>
      </c>
      <c r="AT196" s="16">
        <v>3</v>
      </c>
      <c r="AU196" s="16">
        <v>4</v>
      </c>
      <c r="AV196" s="16">
        <v>4</v>
      </c>
      <c r="AW196" s="16">
        <v>4</v>
      </c>
      <c r="AX196" s="16">
        <v>4</v>
      </c>
      <c r="AY196" s="16">
        <v>4</v>
      </c>
      <c r="AZ196" s="16">
        <v>4</v>
      </c>
      <c r="BA196" s="16">
        <v>4</v>
      </c>
      <c r="BB196" s="16">
        <v>4</v>
      </c>
      <c r="BC196" s="16">
        <v>4</v>
      </c>
      <c r="BD196" s="16">
        <v>4</v>
      </c>
      <c r="BE196" s="16">
        <v>4</v>
      </c>
      <c r="BF196" s="16">
        <v>4</v>
      </c>
      <c r="BG196" s="16">
        <v>4</v>
      </c>
      <c r="BH196" s="16">
        <v>4</v>
      </c>
      <c r="BI196" s="16">
        <v>4</v>
      </c>
      <c r="BJ196" s="16">
        <v>4</v>
      </c>
      <c r="BK196" s="16">
        <v>3</v>
      </c>
      <c r="BL196" s="16">
        <v>2</v>
      </c>
      <c r="BM196" s="16">
        <v>2</v>
      </c>
      <c r="BN196" s="16">
        <v>2</v>
      </c>
      <c r="BO196" s="16">
        <v>2</v>
      </c>
      <c r="BQ196" s="16">
        <v>1</v>
      </c>
      <c r="BR196" s="16">
        <v>2</v>
      </c>
      <c r="BS196" s="16">
        <v>3</v>
      </c>
      <c r="BT196" s="16">
        <v>4</v>
      </c>
      <c r="BU196" s="16">
        <v>5</v>
      </c>
      <c r="BV196" s="16">
        <v>1</v>
      </c>
      <c r="BW196" s="16">
        <v>1</v>
      </c>
      <c r="BX196" s="16">
        <v>5</v>
      </c>
      <c r="BY196" s="16">
        <v>5</v>
      </c>
      <c r="BZ196" s="16">
        <v>5</v>
      </c>
      <c r="CA196" s="16">
        <v>5</v>
      </c>
      <c r="CB196" s="16">
        <v>3</v>
      </c>
      <c r="CC196" s="16">
        <v>5</v>
      </c>
      <c r="CD196" s="16">
        <v>3</v>
      </c>
      <c r="CE196" s="16">
        <v>5</v>
      </c>
      <c r="CF196" s="16">
        <v>1</v>
      </c>
      <c r="CG196" s="61"/>
      <c r="CH196" s="61">
        <v>5</v>
      </c>
      <c r="CI196" s="61">
        <v>1</v>
      </c>
      <c r="CJ196" s="61">
        <v>10</v>
      </c>
      <c r="CM196"/>
      <c r="CN196"/>
    </row>
    <row r="197" spans="1:92" x14ac:dyDescent="0.2">
      <c r="A197" s="18">
        <v>29</v>
      </c>
      <c r="B197" s="68">
        <v>29</v>
      </c>
      <c r="C197" s="61">
        <v>1</v>
      </c>
      <c r="E197" s="69">
        <v>8</v>
      </c>
      <c r="F197" s="61">
        <v>2</v>
      </c>
      <c r="H197" s="16">
        <v>5</v>
      </c>
      <c r="I197" s="16">
        <v>4</v>
      </c>
      <c r="J197" s="16">
        <v>5</v>
      </c>
      <c r="K197" s="16">
        <v>1</v>
      </c>
      <c r="L197" s="16">
        <v>2</v>
      </c>
      <c r="M197" s="16">
        <v>2</v>
      </c>
      <c r="N197" s="16">
        <v>2</v>
      </c>
      <c r="O197" s="16">
        <v>4</v>
      </c>
      <c r="P197" s="16">
        <v>3</v>
      </c>
      <c r="Q197" s="16">
        <v>4</v>
      </c>
      <c r="R197" s="16">
        <v>3</v>
      </c>
      <c r="S197" s="16">
        <v>5</v>
      </c>
      <c r="T197" s="16">
        <v>4</v>
      </c>
      <c r="U197" s="16">
        <v>3</v>
      </c>
      <c r="V197" s="16">
        <v>3</v>
      </c>
      <c r="W197" s="16">
        <v>3</v>
      </c>
      <c r="X197" s="16">
        <v>4</v>
      </c>
      <c r="Y197" s="16">
        <v>4</v>
      </c>
      <c r="Z197" s="16">
        <v>2</v>
      </c>
      <c r="AA197" s="16">
        <v>3</v>
      </c>
      <c r="AB197" s="16">
        <v>3</v>
      </c>
      <c r="AC197" s="16">
        <v>4</v>
      </c>
      <c r="AD197" s="16">
        <v>4</v>
      </c>
      <c r="AE197" s="16">
        <v>3</v>
      </c>
      <c r="AF197" s="16">
        <v>3</v>
      </c>
      <c r="AG197" s="16">
        <v>3</v>
      </c>
      <c r="AH197" s="16">
        <v>5</v>
      </c>
      <c r="AI197" s="16">
        <v>3</v>
      </c>
      <c r="AJ197" s="16">
        <v>3</v>
      </c>
      <c r="AK197" s="16">
        <v>4</v>
      </c>
      <c r="AL197" s="16">
        <v>4</v>
      </c>
      <c r="AM197" s="16">
        <v>4</v>
      </c>
      <c r="AN197" s="16">
        <v>3</v>
      </c>
      <c r="AO197" s="16">
        <v>4</v>
      </c>
      <c r="AP197" s="16">
        <v>4</v>
      </c>
      <c r="AQ197" s="16">
        <v>3</v>
      </c>
      <c r="AR197" s="16">
        <v>3</v>
      </c>
      <c r="AS197" s="16">
        <v>3</v>
      </c>
      <c r="AT197" s="16">
        <v>3</v>
      </c>
      <c r="AU197" s="16">
        <v>3</v>
      </c>
      <c r="AV197" s="16">
        <v>3</v>
      </c>
      <c r="AW197" s="16">
        <v>3</v>
      </c>
      <c r="AX197" s="16">
        <v>4</v>
      </c>
      <c r="AY197" s="16">
        <v>3</v>
      </c>
      <c r="AZ197" s="16">
        <v>4</v>
      </c>
      <c r="BA197" s="16">
        <v>3</v>
      </c>
      <c r="BB197" s="16">
        <v>2</v>
      </c>
      <c r="BC197" s="16">
        <v>3</v>
      </c>
      <c r="BD197" s="16">
        <v>3</v>
      </c>
      <c r="BE197" s="16">
        <v>2</v>
      </c>
      <c r="BF197" s="16">
        <v>3</v>
      </c>
      <c r="BG197" s="16">
        <v>3</v>
      </c>
      <c r="BH197" s="16">
        <v>3</v>
      </c>
      <c r="BI197" s="16">
        <v>3</v>
      </c>
      <c r="BJ197" s="16">
        <v>4</v>
      </c>
      <c r="BK197" s="16">
        <v>4</v>
      </c>
      <c r="BL197" s="16">
        <v>5</v>
      </c>
      <c r="BM197" s="16">
        <v>3</v>
      </c>
      <c r="BN197" s="16">
        <v>3</v>
      </c>
      <c r="BO197" s="16">
        <v>5</v>
      </c>
      <c r="BQ197" s="16">
        <v>1</v>
      </c>
      <c r="BR197" s="16">
        <v>2</v>
      </c>
      <c r="BS197" s="16">
        <v>4</v>
      </c>
      <c r="BT197" s="16">
        <v>5</v>
      </c>
      <c r="BU197" s="16">
        <v>3</v>
      </c>
      <c r="BV197" s="16">
        <v>5</v>
      </c>
      <c r="BW197" s="16">
        <v>1</v>
      </c>
      <c r="BX197" s="16">
        <v>5</v>
      </c>
      <c r="BY197" s="16">
        <v>5</v>
      </c>
      <c r="BZ197" s="16">
        <v>5</v>
      </c>
      <c r="CA197" s="16">
        <v>5</v>
      </c>
      <c r="CB197" s="16">
        <v>5</v>
      </c>
      <c r="CC197" s="16">
        <v>5</v>
      </c>
      <c r="CD197" s="16">
        <v>5</v>
      </c>
      <c r="CE197" s="16">
        <v>5</v>
      </c>
      <c r="CF197" s="16">
        <v>5</v>
      </c>
      <c r="CG197" s="61"/>
      <c r="CH197" s="61"/>
      <c r="CI197" s="61"/>
      <c r="CJ197" s="61"/>
      <c r="CM197"/>
      <c r="CN197"/>
    </row>
    <row r="198" spans="1:92" x14ac:dyDescent="0.2">
      <c r="A198" s="18">
        <v>30</v>
      </c>
      <c r="B198" s="68">
        <v>30</v>
      </c>
      <c r="C198" s="61">
        <v>1</v>
      </c>
      <c r="E198" s="18">
        <v>8</v>
      </c>
      <c r="F198" s="61">
        <v>1</v>
      </c>
      <c r="G198" s="16" t="s">
        <v>1229</v>
      </c>
      <c r="H198" s="16">
        <v>5</v>
      </c>
      <c r="I198" s="16">
        <v>3</v>
      </c>
      <c r="J198" s="16">
        <v>4</v>
      </c>
      <c r="K198" s="16">
        <v>5</v>
      </c>
      <c r="L198" s="16">
        <v>5</v>
      </c>
      <c r="M198" s="16">
        <v>5</v>
      </c>
      <c r="N198" s="16">
        <v>5</v>
      </c>
      <c r="O198" s="16">
        <v>3</v>
      </c>
      <c r="P198" s="16">
        <v>4</v>
      </c>
      <c r="Q198" s="16">
        <v>4</v>
      </c>
      <c r="R198" s="16">
        <v>4</v>
      </c>
      <c r="S198" s="16">
        <v>5</v>
      </c>
      <c r="T198" s="16">
        <v>4</v>
      </c>
      <c r="U198" s="16">
        <v>4</v>
      </c>
      <c r="V198" s="16">
        <v>5</v>
      </c>
      <c r="W198" s="16">
        <v>5</v>
      </c>
      <c r="X198" s="16">
        <v>5</v>
      </c>
      <c r="Y198" s="16">
        <v>5</v>
      </c>
      <c r="Z198" s="16">
        <v>5</v>
      </c>
      <c r="AA198" s="16">
        <v>5</v>
      </c>
      <c r="AB198" s="16">
        <v>1</v>
      </c>
      <c r="AC198" s="16">
        <v>1</v>
      </c>
      <c r="AD198" s="16">
        <v>4</v>
      </c>
      <c r="AE198" s="16">
        <v>5</v>
      </c>
      <c r="AF198" s="16">
        <v>4</v>
      </c>
      <c r="AG198" s="16">
        <v>5</v>
      </c>
      <c r="AH198" s="16">
        <v>5</v>
      </c>
      <c r="AI198" s="16">
        <v>5</v>
      </c>
      <c r="AJ198" s="16">
        <v>5</v>
      </c>
      <c r="AK198" s="16">
        <v>4</v>
      </c>
      <c r="AL198" s="16">
        <v>5</v>
      </c>
      <c r="AM198" s="16">
        <v>5</v>
      </c>
      <c r="AN198" s="16">
        <v>5</v>
      </c>
      <c r="AO198" s="16">
        <v>5</v>
      </c>
      <c r="AP198" s="16">
        <v>4</v>
      </c>
      <c r="AQ198" s="16">
        <v>5</v>
      </c>
      <c r="AR198" s="16">
        <v>3</v>
      </c>
      <c r="AS198" s="16">
        <v>4</v>
      </c>
      <c r="AT198" s="16">
        <v>4</v>
      </c>
      <c r="AU198" s="16">
        <v>4</v>
      </c>
      <c r="AV198" s="16">
        <v>4</v>
      </c>
      <c r="AW198" s="16">
        <v>5</v>
      </c>
      <c r="AX198" s="16">
        <v>4</v>
      </c>
      <c r="AY198" s="16">
        <v>4</v>
      </c>
      <c r="AZ198" s="16">
        <v>4</v>
      </c>
      <c r="BA198" s="16">
        <v>4</v>
      </c>
      <c r="BB198" s="16">
        <v>4</v>
      </c>
      <c r="BC198" s="16">
        <v>4</v>
      </c>
      <c r="BD198" s="16">
        <v>4</v>
      </c>
      <c r="BE198" s="16">
        <v>3</v>
      </c>
      <c r="BF198" s="16">
        <v>4</v>
      </c>
      <c r="BG198" s="16">
        <v>4</v>
      </c>
      <c r="BH198" s="16">
        <v>4</v>
      </c>
      <c r="BI198" s="16">
        <v>5</v>
      </c>
      <c r="BJ198" s="16">
        <v>5</v>
      </c>
      <c r="BK198" s="16">
        <v>5</v>
      </c>
      <c r="BL198" s="16">
        <v>3</v>
      </c>
      <c r="BM198" s="16">
        <v>3</v>
      </c>
      <c r="BN198" s="16">
        <v>3</v>
      </c>
      <c r="BO198" s="16">
        <v>5</v>
      </c>
      <c r="BQ198" s="16">
        <v>1</v>
      </c>
      <c r="BR198" s="16">
        <v>3</v>
      </c>
      <c r="BS198" s="16">
        <v>2</v>
      </c>
      <c r="BT198" s="16">
        <v>4</v>
      </c>
      <c r="BU198" s="16">
        <v>5</v>
      </c>
      <c r="BV198" s="16">
        <v>4</v>
      </c>
      <c r="BW198" s="16">
        <v>3</v>
      </c>
      <c r="BX198" s="16">
        <v>5</v>
      </c>
      <c r="BY198" s="16">
        <v>3</v>
      </c>
      <c r="BZ198" s="16">
        <v>4</v>
      </c>
      <c r="CA198" s="16">
        <v>1</v>
      </c>
      <c r="CB198" s="16">
        <v>2</v>
      </c>
      <c r="CC198" s="16">
        <v>5</v>
      </c>
      <c r="CD198" s="16">
        <v>4</v>
      </c>
      <c r="CE198" s="16">
        <v>5</v>
      </c>
      <c r="CF198" s="16">
        <v>5</v>
      </c>
      <c r="CG198" s="61">
        <v>4</v>
      </c>
      <c r="CH198" s="61">
        <v>3</v>
      </c>
      <c r="CI198" s="61">
        <v>1</v>
      </c>
      <c r="CJ198" s="61">
        <v>4</v>
      </c>
      <c r="CM198"/>
      <c r="CN198"/>
    </row>
    <row r="199" spans="1:92" x14ac:dyDescent="0.2">
      <c r="A199" s="18">
        <v>31</v>
      </c>
      <c r="B199" s="68">
        <v>31</v>
      </c>
      <c r="C199" s="61">
        <v>1</v>
      </c>
      <c r="E199" s="69">
        <v>8</v>
      </c>
      <c r="F199" s="61">
        <v>2</v>
      </c>
      <c r="H199" s="16">
        <v>5</v>
      </c>
      <c r="I199" s="16">
        <v>4</v>
      </c>
      <c r="J199" s="16">
        <v>5</v>
      </c>
      <c r="K199" s="16">
        <v>5</v>
      </c>
      <c r="L199" s="16">
        <v>4</v>
      </c>
      <c r="M199" s="16">
        <v>4</v>
      </c>
      <c r="N199" s="16">
        <v>4</v>
      </c>
      <c r="O199" s="16">
        <v>2</v>
      </c>
      <c r="P199" s="16">
        <v>4</v>
      </c>
      <c r="Q199" s="16">
        <v>4</v>
      </c>
      <c r="R199" s="16">
        <v>4</v>
      </c>
      <c r="S199" s="16">
        <v>5</v>
      </c>
      <c r="T199" s="16">
        <v>5</v>
      </c>
      <c r="U199" s="16">
        <v>4</v>
      </c>
      <c r="V199" s="16">
        <v>5</v>
      </c>
      <c r="W199" s="16">
        <v>3</v>
      </c>
      <c r="X199" s="16">
        <v>5</v>
      </c>
      <c r="Y199" s="16">
        <v>5</v>
      </c>
      <c r="Z199" s="16">
        <v>5</v>
      </c>
      <c r="AA199" s="16">
        <v>5</v>
      </c>
      <c r="AB199" s="16">
        <v>3</v>
      </c>
      <c r="AC199" s="16">
        <v>1</v>
      </c>
      <c r="AD199" s="16">
        <v>4</v>
      </c>
      <c r="AE199" s="16">
        <v>5</v>
      </c>
      <c r="AF199" s="16">
        <v>2</v>
      </c>
      <c r="AG199" s="16">
        <v>3</v>
      </c>
      <c r="AH199" s="16">
        <v>5</v>
      </c>
      <c r="AI199" s="16">
        <v>5</v>
      </c>
      <c r="AJ199" s="16">
        <v>4</v>
      </c>
      <c r="AK199" s="16">
        <v>5</v>
      </c>
      <c r="AL199" s="16">
        <v>5</v>
      </c>
      <c r="AM199" s="16">
        <v>3</v>
      </c>
      <c r="AN199" s="16">
        <v>4</v>
      </c>
      <c r="AO199" s="16">
        <v>4</v>
      </c>
      <c r="AP199" s="16">
        <v>2</v>
      </c>
      <c r="AQ199" s="16">
        <v>5</v>
      </c>
      <c r="AR199" s="16">
        <v>1</v>
      </c>
      <c r="AS199" s="16">
        <v>5</v>
      </c>
      <c r="AT199" s="16">
        <v>2</v>
      </c>
      <c r="AU199" s="16">
        <v>4</v>
      </c>
      <c r="AV199" s="16">
        <v>5</v>
      </c>
      <c r="AW199" s="16">
        <v>4</v>
      </c>
      <c r="AX199" s="16">
        <v>4</v>
      </c>
      <c r="AY199" s="16">
        <v>4</v>
      </c>
      <c r="AZ199" s="16">
        <v>4</v>
      </c>
      <c r="BA199" s="16">
        <v>4</v>
      </c>
      <c r="BB199" s="16">
        <v>4</v>
      </c>
      <c r="BC199" s="16">
        <v>4</v>
      </c>
      <c r="BD199" s="16">
        <v>4</v>
      </c>
      <c r="BE199" s="16">
        <v>4</v>
      </c>
      <c r="BF199" s="16">
        <v>5</v>
      </c>
      <c r="BG199" s="16">
        <v>4</v>
      </c>
      <c r="BH199" s="16">
        <v>4</v>
      </c>
      <c r="BI199" s="16">
        <v>4</v>
      </c>
      <c r="BJ199" s="16">
        <v>5</v>
      </c>
      <c r="BK199" s="16">
        <v>4</v>
      </c>
      <c r="BL199" s="16">
        <v>3</v>
      </c>
      <c r="BM199" s="16">
        <v>3</v>
      </c>
      <c r="BN199" s="16">
        <v>3</v>
      </c>
      <c r="BO199" s="16">
        <v>4</v>
      </c>
      <c r="BQ199" s="16">
        <v>4</v>
      </c>
      <c r="BR199" s="16">
        <v>1</v>
      </c>
      <c r="BS199" s="16">
        <v>2</v>
      </c>
      <c r="BT199" s="16">
        <v>3</v>
      </c>
      <c r="BU199" s="16">
        <v>5</v>
      </c>
      <c r="BV199" s="16">
        <v>5</v>
      </c>
      <c r="BW199" s="16">
        <v>4</v>
      </c>
      <c r="BX199" s="16">
        <v>5</v>
      </c>
      <c r="BY199" s="16">
        <v>5</v>
      </c>
      <c r="BZ199" s="16">
        <v>5</v>
      </c>
      <c r="CA199" s="16">
        <v>5</v>
      </c>
      <c r="CB199" s="16">
        <v>3</v>
      </c>
      <c r="CC199" s="16">
        <v>5</v>
      </c>
      <c r="CD199" s="16">
        <v>5</v>
      </c>
      <c r="CE199" s="16">
        <v>5</v>
      </c>
      <c r="CF199" s="16">
        <v>5</v>
      </c>
      <c r="CG199" s="61">
        <v>5</v>
      </c>
      <c r="CH199" s="61">
        <v>4</v>
      </c>
      <c r="CI199" s="61">
        <v>1</v>
      </c>
      <c r="CJ199" s="61">
        <v>10</v>
      </c>
      <c r="CM199"/>
      <c r="CN199"/>
    </row>
    <row r="200" spans="1:92" x14ac:dyDescent="0.2">
      <c r="A200" s="18">
        <v>32</v>
      </c>
      <c r="B200" s="68">
        <v>32</v>
      </c>
      <c r="C200" s="61">
        <v>1</v>
      </c>
      <c r="E200" s="18">
        <v>8</v>
      </c>
      <c r="F200" s="61">
        <v>1</v>
      </c>
      <c r="G200" s="16" t="s">
        <v>1230</v>
      </c>
      <c r="H200" s="16">
        <v>1</v>
      </c>
      <c r="I200" s="16">
        <v>3</v>
      </c>
      <c r="J200" s="16">
        <v>2</v>
      </c>
      <c r="K200" s="16">
        <v>4</v>
      </c>
      <c r="L200" s="16">
        <v>4</v>
      </c>
      <c r="M200" s="16">
        <v>4</v>
      </c>
      <c r="N200" s="16">
        <v>2</v>
      </c>
      <c r="O200" s="16">
        <v>2</v>
      </c>
      <c r="P200" s="16">
        <v>3</v>
      </c>
      <c r="Q200" s="16">
        <v>4</v>
      </c>
      <c r="R200" s="16">
        <v>4</v>
      </c>
      <c r="S200" s="16">
        <v>5</v>
      </c>
      <c r="T200" s="16">
        <v>5</v>
      </c>
      <c r="U200" s="16">
        <v>3</v>
      </c>
      <c r="V200" s="16">
        <v>4</v>
      </c>
      <c r="W200" s="16">
        <v>3</v>
      </c>
      <c r="X200" s="16">
        <v>4</v>
      </c>
      <c r="Y200" s="16">
        <v>5</v>
      </c>
      <c r="Z200" s="16">
        <v>4</v>
      </c>
      <c r="AA200" s="16">
        <v>4</v>
      </c>
      <c r="AB200" s="16">
        <v>2</v>
      </c>
      <c r="AC200" s="16">
        <v>4</v>
      </c>
      <c r="AD200" s="16">
        <v>2</v>
      </c>
      <c r="AE200" s="16">
        <v>3</v>
      </c>
      <c r="AF200" s="16">
        <v>3</v>
      </c>
      <c r="AG200" s="16">
        <v>3</v>
      </c>
      <c r="AH200" s="16">
        <v>5</v>
      </c>
      <c r="AI200" s="16">
        <v>3</v>
      </c>
      <c r="AJ200" s="16">
        <v>4</v>
      </c>
      <c r="AK200" s="16">
        <v>3</v>
      </c>
      <c r="AL200" s="16">
        <v>4</v>
      </c>
      <c r="AM200" s="16">
        <v>4</v>
      </c>
      <c r="AN200" s="16">
        <v>3</v>
      </c>
      <c r="AO200" s="16">
        <v>4</v>
      </c>
      <c r="AP200" s="16">
        <v>3</v>
      </c>
      <c r="AQ200" s="16">
        <v>4</v>
      </c>
      <c r="AR200" s="16">
        <v>2</v>
      </c>
      <c r="AS200" s="16">
        <v>4</v>
      </c>
      <c r="AT200" s="16">
        <v>3</v>
      </c>
      <c r="AU200" s="16">
        <v>3</v>
      </c>
      <c r="AV200" s="16">
        <v>3</v>
      </c>
      <c r="AW200" s="16">
        <v>4</v>
      </c>
      <c r="AX200" s="16">
        <v>4</v>
      </c>
      <c r="AY200" s="16">
        <v>3</v>
      </c>
      <c r="AZ200" s="16">
        <v>3</v>
      </c>
      <c r="BA200" s="16">
        <v>3</v>
      </c>
      <c r="BB200" s="16">
        <v>4</v>
      </c>
      <c r="BC200" s="16">
        <v>3</v>
      </c>
      <c r="BD200" s="16">
        <v>4</v>
      </c>
      <c r="BE200" s="16">
        <v>3</v>
      </c>
      <c r="BF200" s="16">
        <v>5</v>
      </c>
      <c r="BG200" s="16">
        <v>4</v>
      </c>
      <c r="BH200" s="16">
        <v>4</v>
      </c>
      <c r="BI200" s="16">
        <v>5</v>
      </c>
      <c r="BJ200" s="16">
        <v>5</v>
      </c>
      <c r="BK200" s="16">
        <v>3</v>
      </c>
      <c r="BL200" s="16">
        <v>3</v>
      </c>
      <c r="BM200" s="16">
        <v>3</v>
      </c>
      <c r="BN200" s="16">
        <v>3</v>
      </c>
      <c r="BO200" s="16">
        <v>4</v>
      </c>
      <c r="BQ200" s="16">
        <v>1</v>
      </c>
      <c r="BR200" s="16">
        <v>2</v>
      </c>
      <c r="BS200" s="16">
        <v>4</v>
      </c>
      <c r="BT200" s="16">
        <v>3</v>
      </c>
      <c r="BU200" s="16">
        <v>5</v>
      </c>
      <c r="BV200" s="16">
        <v>5</v>
      </c>
      <c r="BW200" s="16">
        <v>3</v>
      </c>
      <c r="BX200" s="16">
        <v>3</v>
      </c>
      <c r="BY200" s="16">
        <v>4</v>
      </c>
      <c r="BZ200" s="16">
        <v>3</v>
      </c>
      <c r="CA200" s="16">
        <v>2</v>
      </c>
      <c r="CB200" s="16">
        <v>2</v>
      </c>
      <c r="CC200" s="16">
        <v>3</v>
      </c>
      <c r="CD200" s="16">
        <v>1</v>
      </c>
      <c r="CE200" s="16">
        <v>3</v>
      </c>
      <c r="CF200" s="16">
        <v>4</v>
      </c>
      <c r="CG200" s="61">
        <v>1</v>
      </c>
      <c r="CH200" s="61">
        <v>5</v>
      </c>
      <c r="CI200" s="61">
        <v>1</v>
      </c>
      <c r="CJ200" s="61">
        <v>5</v>
      </c>
      <c r="CM200"/>
      <c r="CN200"/>
    </row>
    <row r="201" spans="1:92" x14ac:dyDescent="0.2">
      <c r="A201" s="18">
        <v>33</v>
      </c>
      <c r="B201" s="68">
        <v>33</v>
      </c>
      <c r="C201" s="61">
        <v>5</v>
      </c>
      <c r="D201" s="16" t="s">
        <v>1211</v>
      </c>
      <c r="E201" s="69">
        <v>8</v>
      </c>
      <c r="F201" s="61">
        <v>2</v>
      </c>
      <c r="H201" s="16">
        <v>1</v>
      </c>
      <c r="I201" s="16">
        <v>1</v>
      </c>
      <c r="J201" s="16">
        <v>2</v>
      </c>
      <c r="K201" s="16">
        <v>1</v>
      </c>
      <c r="L201" s="16">
        <v>3</v>
      </c>
      <c r="M201" s="16">
        <v>2</v>
      </c>
      <c r="N201" s="16">
        <v>2</v>
      </c>
      <c r="O201" s="16">
        <v>2</v>
      </c>
      <c r="P201" s="16">
        <v>2</v>
      </c>
      <c r="Q201" s="16">
        <v>4</v>
      </c>
      <c r="R201" s="16">
        <v>3</v>
      </c>
      <c r="S201" s="16">
        <v>4</v>
      </c>
      <c r="T201" s="16">
        <v>2</v>
      </c>
      <c r="U201" s="16">
        <v>4</v>
      </c>
      <c r="V201" s="16">
        <v>3</v>
      </c>
      <c r="W201" s="16">
        <v>4</v>
      </c>
      <c r="X201" s="16">
        <v>4</v>
      </c>
      <c r="Y201" s="16">
        <v>4</v>
      </c>
      <c r="Z201" s="16">
        <v>4</v>
      </c>
      <c r="AA201" s="16">
        <v>4</v>
      </c>
      <c r="AB201" s="16">
        <v>4</v>
      </c>
      <c r="AC201" s="16">
        <v>2</v>
      </c>
      <c r="AD201" s="16">
        <v>2</v>
      </c>
      <c r="AE201" s="16">
        <v>3</v>
      </c>
      <c r="AF201" s="16">
        <v>2</v>
      </c>
      <c r="AG201" s="16">
        <v>2</v>
      </c>
      <c r="AH201" s="16">
        <v>4</v>
      </c>
      <c r="AI201" s="16">
        <v>2</v>
      </c>
      <c r="AJ201" s="16">
        <v>3</v>
      </c>
      <c r="AK201" s="16">
        <v>2</v>
      </c>
      <c r="AL201" s="16">
        <v>4</v>
      </c>
      <c r="AM201" s="16">
        <v>2</v>
      </c>
      <c r="AN201" s="16">
        <v>2</v>
      </c>
      <c r="AO201" s="16">
        <v>4</v>
      </c>
      <c r="AP201" s="16">
        <v>2</v>
      </c>
      <c r="AQ201" s="16">
        <v>4</v>
      </c>
      <c r="AR201" s="16">
        <v>2</v>
      </c>
      <c r="AS201" s="16">
        <v>4</v>
      </c>
      <c r="AT201" s="16">
        <v>4</v>
      </c>
      <c r="AU201" s="16">
        <v>4</v>
      </c>
      <c r="AV201" s="16">
        <v>4</v>
      </c>
      <c r="AW201" s="16">
        <v>4</v>
      </c>
      <c r="AX201" s="16">
        <v>4</v>
      </c>
      <c r="AY201" s="16">
        <v>2</v>
      </c>
      <c r="AZ201" s="16">
        <v>4</v>
      </c>
      <c r="BA201" s="16">
        <v>4</v>
      </c>
      <c r="BB201" s="16">
        <v>4</v>
      </c>
      <c r="BC201" s="16">
        <v>4</v>
      </c>
      <c r="BD201" s="16">
        <v>2</v>
      </c>
      <c r="BE201" s="16">
        <v>2</v>
      </c>
      <c r="BF201" s="16">
        <v>4</v>
      </c>
      <c r="BG201" s="16">
        <v>3</v>
      </c>
      <c r="BH201" s="16">
        <v>4</v>
      </c>
      <c r="BI201" s="16">
        <v>4</v>
      </c>
      <c r="BJ201" s="16">
        <v>4</v>
      </c>
      <c r="BK201" s="16">
        <v>4</v>
      </c>
      <c r="BL201" s="16">
        <v>4</v>
      </c>
      <c r="BM201" s="16">
        <v>4</v>
      </c>
      <c r="BN201" s="16">
        <v>4</v>
      </c>
      <c r="BO201" s="16">
        <v>4</v>
      </c>
      <c r="BQ201" s="16">
        <v>1</v>
      </c>
      <c r="BR201" s="16">
        <v>2</v>
      </c>
      <c r="BS201" s="16">
        <v>4</v>
      </c>
      <c r="BT201" s="16">
        <v>3</v>
      </c>
      <c r="BU201" s="16">
        <v>5</v>
      </c>
      <c r="BV201" s="16">
        <v>2</v>
      </c>
      <c r="BW201" s="16">
        <v>1</v>
      </c>
      <c r="BX201" s="16">
        <v>5</v>
      </c>
      <c r="BY201" s="16">
        <v>5</v>
      </c>
      <c r="BZ201" s="16">
        <v>4</v>
      </c>
      <c r="CA201" s="16">
        <v>3</v>
      </c>
      <c r="CB201" s="16">
        <v>4</v>
      </c>
      <c r="CC201" s="16">
        <v>4</v>
      </c>
      <c r="CD201" s="16">
        <v>3</v>
      </c>
      <c r="CE201" s="16">
        <v>3</v>
      </c>
      <c r="CF201" s="16">
        <v>3</v>
      </c>
      <c r="CG201" s="61">
        <v>5</v>
      </c>
      <c r="CH201" s="61">
        <v>4</v>
      </c>
      <c r="CI201" s="61">
        <v>1</v>
      </c>
      <c r="CJ201" s="61">
        <v>10</v>
      </c>
      <c r="CM201"/>
      <c r="CN201"/>
    </row>
    <row r="202" spans="1:92" x14ac:dyDescent="0.2">
      <c r="A202" s="18">
        <v>35</v>
      </c>
      <c r="B202" s="68">
        <v>35</v>
      </c>
      <c r="C202" s="61">
        <v>1</v>
      </c>
      <c r="E202" s="69">
        <v>8</v>
      </c>
      <c r="F202" s="61">
        <v>1</v>
      </c>
      <c r="G202" s="16" t="s">
        <v>1231</v>
      </c>
      <c r="H202" s="16">
        <v>5</v>
      </c>
      <c r="I202" s="16">
        <v>3</v>
      </c>
      <c r="J202" s="16">
        <v>1</v>
      </c>
      <c r="K202" s="16">
        <v>5</v>
      </c>
      <c r="L202" s="16">
        <v>4</v>
      </c>
      <c r="M202" s="16">
        <v>5</v>
      </c>
      <c r="N202" s="16">
        <v>3</v>
      </c>
      <c r="O202" s="16">
        <v>4</v>
      </c>
      <c r="P202" s="16">
        <v>2</v>
      </c>
      <c r="Q202" s="16">
        <v>5</v>
      </c>
      <c r="R202" s="16">
        <v>5</v>
      </c>
      <c r="S202" s="16">
        <v>5</v>
      </c>
      <c r="T202" s="16">
        <v>5</v>
      </c>
      <c r="U202" s="16">
        <v>3</v>
      </c>
      <c r="V202" s="16">
        <v>5</v>
      </c>
      <c r="W202" s="16">
        <v>5</v>
      </c>
      <c r="X202" s="16">
        <v>5</v>
      </c>
      <c r="Y202" s="16">
        <v>5</v>
      </c>
      <c r="Z202" s="16">
        <v>5</v>
      </c>
      <c r="AA202" s="16">
        <v>5</v>
      </c>
      <c r="AB202" s="16">
        <v>2</v>
      </c>
      <c r="AC202" s="16">
        <v>1</v>
      </c>
      <c r="AD202" s="16">
        <v>1</v>
      </c>
      <c r="AE202" s="16">
        <v>5</v>
      </c>
      <c r="AF202" s="16">
        <v>4</v>
      </c>
      <c r="AG202" s="16">
        <v>3</v>
      </c>
      <c r="AH202" s="16">
        <v>5</v>
      </c>
      <c r="AI202" s="16">
        <v>5</v>
      </c>
      <c r="AJ202" s="16">
        <v>5</v>
      </c>
      <c r="AK202" s="16">
        <v>4</v>
      </c>
      <c r="AL202" s="16">
        <v>4</v>
      </c>
      <c r="AM202" s="16">
        <v>5</v>
      </c>
      <c r="AN202" s="16">
        <v>5</v>
      </c>
      <c r="AO202" s="16">
        <v>5</v>
      </c>
      <c r="AP202" s="16">
        <v>5</v>
      </c>
      <c r="AQ202" s="16">
        <v>5</v>
      </c>
      <c r="AR202" s="16">
        <v>4</v>
      </c>
      <c r="AS202" s="16">
        <v>5</v>
      </c>
      <c r="AT202" s="16">
        <v>4</v>
      </c>
      <c r="AU202" s="16">
        <v>5</v>
      </c>
      <c r="AV202" s="16">
        <v>4</v>
      </c>
      <c r="AW202" s="16">
        <v>5</v>
      </c>
      <c r="AX202" s="16">
        <v>3</v>
      </c>
      <c r="AY202" s="16">
        <v>3</v>
      </c>
      <c r="AZ202" s="16">
        <v>3</v>
      </c>
      <c r="BA202" s="16">
        <v>3</v>
      </c>
      <c r="BB202" s="16">
        <v>1</v>
      </c>
      <c r="BC202" s="16">
        <v>1</v>
      </c>
      <c r="BD202" s="16">
        <v>4</v>
      </c>
      <c r="BE202" s="16">
        <v>3</v>
      </c>
      <c r="BF202" s="16">
        <v>5</v>
      </c>
      <c r="BG202" s="16">
        <v>5</v>
      </c>
      <c r="BH202" s="16">
        <v>4</v>
      </c>
      <c r="BI202" s="16">
        <v>5</v>
      </c>
      <c r="BJ202" s="16">
        <v>5</v>
      </c>
      <c r="BK202" s="16">
        <v>2</v>
      </c>
      <c r="BL202" s="16">
        <v>3</v>
      </c>
      <c r="BM202" s="16">
        <v>3</v>
      </c>
      <c r="BN202" s="16">
        <v>3</v>
      </c>
      <c r="BO202" s="16">
        <v>4</v>
      </c>
      <c r="BQ202" s="16">
        <v>2</v>
      </c>
      <c r="BR202" s="16">
        <v>1</v>
      </c>
      <c r="BS202" s="16">
        <v>3</v>
      </c>
      <c r="BT202" s="16">
        <v>5</v>
      </c>
      <c r="BU202" s="16">
        <v>4</v>
      </c>
      <c r="BV202" s="16">
        <v>5</v>
      </c>
      <c r="BW202" s="16">
        <v>1</v>
      </c>
      <c r="BX202" s="16">
        <v>4</v>
      </c>
      <c r="BY202" s="16">
        <v>5</v>
      </c>
      <c r="BZ202" s="16">
        <v>4</v>
      </c>
      <c r="CA202" s="16">
        <v>4</v>
      </c>
      <c r="CB202" s="16">
        <v>3</v>
      </c>
      <c r="CC202" s="16">
        <v>5</v>
      </c>
      <c r="CD202" s="16">
        <v>5</v>
      </c>
      <c r="CE202" s="16">
        <v>5</v>
      </c>
      <c r="CF202" s="16">
        <v>5</v>
      </c>
      <c r="CG202" s="61">
        <v>3</v>
      </c>
      <c r="CH202" s="61">
        <v>7</v>
      </c>
      <c r="CI202" s="61">
        <v>1</v>
      </c>
      <c r="CJ202" s="61">
        <v>8</v>
      </c>
      <c r="CM202"/>
      <c r="CN202"/>
    </row>
    <row r="203" spans="1:92" x14ac:dyDescent="0.2">
      <c r="A203" s="18">
        <v>36</v>
      </c>
      <c r="B203" s="68">
        <v>36</v>
      </c>
      <c r="C203" s="61">
        <v>1</v>
      </c>
      <c r="E203" s="18">
        <v>8</v>
      </c>
      <c r="F203" s="61">
        <v>2</v>
      </c>
      <c r="H203" s="16">
        <v>5</v>
      </c>
      <c r="I203" s="16">
        <v>4</v>
      </c>
      <c r="J203" s="16">
        <v>5</v>
      </c>
      <c r="K203" s="16">
        <v>5</v>
      </c>
      <c r="L203" s="16">
        <v>5</v>
      </c>
      <c r="M203" s="16">
        <v>4</v>
      </c>
      <c r="N203" s="16">
        <v>2</v>
      </c>
      <c r="O203" s="16">
        <v>4</v>
      </c>
      <c r="P203" s="16">
        <v>1</v>
      </c>
      <c r="Q203" s="16">
        <v>5</v>
      </c>
      <c r="R203" s="16">
        <v>5</v>
      </c>
      <c r="S203" s="16">
        <v>4</v>
      </c>
      <c r="T203" s="16">
        <v>5</v>
      </c>
      <c r="U203" s="16">
        <v>4</v>
      </c>
      <c r="V203" s="16">
        <v>5</v>
      </c>
      <c r="W203" s="16">
        <v>4</v>
      </c>
      <c r="X203" s="16">
        <v>5</v>
      </c>
      <c r="Y203" s="16">
        <v>5</v>
      </c>
      <c r="Z203" s="16">
        <v>3</v>
      </c>
      <c r="AA203" s="16">
        <v>5</v>
      </c>
      <c r="AB203" s="16">
        <v>2</v>
      </c>
      <c r="AC203" s="16">
        <v>1</v>
      </c>
      <c r="AD203" s="16">
        <v>3</v>
      </c>
      <c r="AE203" s="16">
        <v>5</v>
      </c>
      <c r="AF203" s="16">
        <v>1</v>
      </c>
      <c r="AG203" s="16">
        <v>4</v>
      </c>
      <c r="AH203" s="16">
        <v>5</v>
      </c>
      <c r="AI203" s="16">
        <v>3</v>
      </c>
      <c r="AJ203" s="16">
        <v>3</v>
      </c>
      <c r="AK203" s="16">
        <v>4</v>
      </c>
      <c r="AL203" s="16">
        <v>5</v>
      </c>
      <c r="AM203" s="16">
        <v>1</v>
      </c>
      <c r="AN203" s="16">
        <v>4</v>
      </c>
      <c r="AO203" s="16">
        <v>4</v>
      </c>
      <c r="AP203" s="16">
        <v>3</v>
      </c>
      <c r="AQ203" s="16">
        <v>4</v>
      </c>
      <c r="AR203" s="16">
        <v>2</v>
      </c>
      <c r="AS203" s="16">
        <v>5</v>
      </c>
      <c r="AT203" s="16">
        <v>3</v>
      </c>
      <c r="AU203" s="16">
        <v>3</v>
      </c>
      <c r="AV203" s="16">
        <v>5</v>
      </c>
      <c r="AW203" s="16">
        <v>5</v>
      </c>
      <c r="AX203" s="16">
        <v>4</v>
      </c>
      <c r="AY203" s="16">
        <v>2</v>
      </c>
      <c r="AZ203" s="16">
        <v>4</v>
      </c>
      <c r="BA203" s="16">
        <v>1</v>
      </c>
      <c r="BB203" s="16">
        <v>2</v>
      </c>
      <c r="BC203" s="16">
        <v>4</v>
      </c>
      <c r="BD203" s="16">
        <v>5</v>
      </c>
      <c r="BE203" s="16">
        <v>2</v>
      </c>
      <c r="BF203" s="16">
        <v>2</v>
      </c>
      <c r="BG203" s="16">
        <v>5</v>
      </c>
      <c r="BH203" s="16">
        <v>3</v>
      </c>
      <c r="BI203" s="16">
        <v>5</v>
      </c>
      <c r="BJ203" s="16">
        <v>5</v>
      </c>
      <c r="BK203" s="16">
        <v>2</v>
      </c>
      <c r="BL203" s="16">
        <v>2</v>
      </c>
      <c r="BM203" s="16">
        <v>2</v>
      </c>
      <c r="BN203" s="16">
        <v>2</v>
      </c>
      <c r="BO203" s="16">
        <v>2</v>
      </c>
      <c r="BQ203" s="16">
        <v>2</v>
      </c>
      <c r="BR203" s="16">
        <v>1</v>
      </c>
      <c r="BS203" s="16">
        <v>3</v>
      </c>
      <c r="BT203" s="16">
        <v>4</v>
      </c>
      <c r="BU203" s="16">
        <v>5</v>
      </c>
      <c r="BV203" s="16">
        <v>4</v>
      </c>
      <c r="BW203" s="16">
        <v>1</v>
      </c>
      <c r="BX203" s="16">
        <v>4</v>
      </c>
      <c r="BY203" s="16">
        <v>5</v>
      </c>
      <c r="BZ203" s="16">
        <v>4</v>
      </c>
      <c r="CA203" s="16">
        <v>3</v>
      </c>
      <c r="CB203" s="16">
        <v>3</v>
      </c>
      <c r="CC203" s="16">
        <v>5</v>
      </c>
      <c r="CD203" s="16">
        <v>3</v>
      </c>
      <c r="CE203" s="16">
        <v>5</v>
      </c>
      <c r="CF203" s="16">
        <v>4</v>
      </c>
      <c r="CG203" s="61">
        <v>5</v>
      </c>
      <c r="CH203" s="61">
        <v>5</v>
      </c>
      <c r="CI203" s="61">
        <v>1</v>
      </c>
      <c r="CJ203" s="61">
        <v>6</v>
      </c>
      <c r="CM203"/>
      <c r="CN203"/>
    </row>
    <row r="204" spans="1:92" x14ac:dyDescent="0.2">
      <c r="A204" s="18">
        <v>38</v>
      </c>
      <c r="B204" s="68">
        <v>38</v>
      </c>
      <c r="C204" s="61">
        <v>3</v>
      </c>
      <c r="E204" s="18">
        <v>8</v>
      </c>
      <c r="F204" s="61">
        <v>2</v>
      </c>
      <c r="H204" s="16">
        <v>5</v>
      </c>
      <c r="I204" s="16">
        <v>4</v>
      </c>
      <c r="J204" s="16">
        <v>3</v>
      </c>
      <c r="K204" s="16">
        <v>4</v>
      </c>
      <c r="L204" s="16">
        <v>3</v>
      </c>
      <c r="M204" s="16">
        <v>3</v>
      </c>
      <c r="N204" s="16">
        <v>3</v>
      </c>
      <c r="O204" s="16">
        <v>3</v>
      </c>
      <c r="P204" s="16">
        <v>5</v>
      </c>
      <c r="Q204" s="16">
        <v>4</v>
      </c>
      <c r="R204" s="16">
        <v>3</v>
      </c>
      <c r="S204" s="16">
        <v>5</v>
      </c>
      <c r="T204" s="16">
        <v>5</v>
      </c>
      <c r="U204" s="16">
        <v>3</v>
      </c>
      <c r="V204" s="16">
        <v>5</v>
      </c>
      <c r="W204" s="16">
        <v>3</v>
      </c>
      <c r="X204" s="16">
        <v>5</v>
      </c>
      <c r="Y204" s="16">
        <v>5</v>
      </c>
      <c r="Z204" s="16">
        <v>3</v>
      </c>
      <c r="AA204" s="16">
        <v>5</v>
      </c>
      <c r="AB204" s="16">
        <v>2</v>
      </c>
      <c r="AC204" s="16">
        <v>5</v>
      </c>
      <c r="AD204" s="16">
        <v>3</v>
      </c>
      <c r="AE204" s="16">
        <v>3</v>
      </c>
      <c r="AF204" s="16">
        <v>1</v>
      </c>
      <c r="AG204" s="16">
        <v>4</v>
      </c>
      <c r="AH204" s="16">
        <v>5</v>
      </c>
      <c r="AI204" s="16">
        <v>4</v>
      </c>
      <c r="AJ204" s="16">
        <v>5</v>
      </c>
      <c r="AK204" s="16">
        <v>5</v>
      </c>
      <c r="AL204" s="16">
        <v>5</v>
      </c>
      <c r="AM204" s="16">
        <v>4</v>
      </c>
      <c r="AN204" s="16">
        <v>4</v>
      </c>
      <c r="AO204" s="16">
        <v>5</v>
      </c>
      <c r="AP204" s="16">
        <v>3</v>
      </c>
      <c r="AQ204" s="16">
        <v>5</v>
      </c>
      <c r="AR204" s="16">
        <v>2</v>
      </c>
      <c r="AS204" s="16">
        <v>4</v>
      </c>
      <c r="AT204" s="16">
        <v>4</v>
      </c>
      <c r="AU204" s="16">
        <v>4</v>
      </c>
      <c r="AV204" s="16">
        <v>5</v>
      </c>
      <c r="AW204" s="16">
        <v>4</v>
      </c>
      <c r="AX204" s="16">
        <v>4</v>
      </c>
      <c r="AY204" s="16">
        <v>4</v>
      </c>
      <c r="AZ204" s="16">
        <v>4</v>
      </c>
      <c r="BA204" s="16">
        <v>3</v>
      </c>
      <c r="BB204" s="16">
        <v>3</v>
      </c>
      <c r="BC204" s="16">
        <v>3</v>
      </c>
      <c r="BD204" s="16">
        <v>5</v>
      </c>
      <c r="BE204" s="16">
        <v>3</v>
      </c>
      <c r="BF204" s="16">
        <v>5</v>
      </c>
      <c r="BG204" s="16">
        <v>5</v>
      </c>
      <c r="BH204" s="16">
        <v>4</v>
      </c>
      <c r="BI204" s="16">
        <v>5</v>
      </c>
      <c r="BJ204" s="16">
        <v>5</v>
      </c>
      <c r="BK204" s="16">
        <v>4</v>
      </c>
      <c r="BL204" s="16">
        <v>3</v>
      </c>
      <c r="BM204" s="16">
        <v>3</v>
      </c>
      <c r="BN204" s="16">
        <v>3</v>
      </c>
      <c r="BO204" s="16">
        <v>4</v>
      </c>
      <c r="BQ204" s="16">
        <v>1</v>
      </c>
      <c r="BR204" s="16">
        <v>2</v>
      </c>
      <c r="BS204" s="16">
        <v>3</v>
      </c>
      <c r="BT204" s="16">
        <v>4</v>
      </c>
      <c r="BU204" s="16">
        <v>5</v>
      </c>
      <c r="BV204" s="16">
        <v>3</v>
      </c>
      <c r="BW204" s="16">
        <v>1</v>
      </c>
      <c r="BX204" s="16">
        <v>3</v>
      </c>
      <c r="BY204" s="16">
        <v>3</v>
      </c>
      <c r="BZ204" s="16">
        <v>3</v>
      </c>
      <c r="CA204" s="16">
        <v>4</v>
      </c>
      <c r="CB204" s="16">
        <v>4</v>
      </c>
      <c r="CC204" s="16">
        <v>5</v>
      </c>
      <c r="CD204" s="16">
        <v>4</v>
      </c>
      <c r="CE204" s="16">
        <v>3</v>
      </c>
      <c r="CF204" s="16">
        <v>4</v>
      </c>
      <c r="CG204" s="61">
        <v>2</v>
      </c>
      <c r="CH204" s="61">
        <v>4</v>
      </c>
      <c r="CI204" s="61">
        <v>1</v>
      </c>
      <c r="CJ204" s="61">
        <v>9</v>
      </c>
      <c r="CM204"/>
      <c r="CN204"/>
    </row>
    <row r="205" spans="1:92" x14ac:dyDescent="0.2">
      <c r="A205" s="18">
        <v>39</v>
      </c>
      <c r="B205" s="68">
        <v>39</v>
      </c>
      <c r="C205" s="61">
        <v>1</v>
      </c>
      <c r="E205" s="69">
        <v>8</v>
      </c>
      <c r="F205" s="61">
        <v>1</v>
      </c>
      <c r="G205" s="16" t="s">
        <v>1232</v>
      </c>
      <c r="H205" s="16">
        <v>5</v>
      </c>
      <c r="I205" s="16">
        <v>4</v>
      </c>
      <c r="J205" s="16">
        <v>4</v>
      </c>
      <c r="K205" s="16">
        <v>5</v>
      </c>
      <c r="L205" s="16">
        <v>4</v>
      </c>
      <c r="M205" s="16">
        <v>3</v>
      </c>
      <c r="N205" s="16">
        <v>3</v>
      </c>
      <c r="O205" s="16">
        <v>3</v>
      </c>
      <c r="P205" s="16">
        <v>2</v>
      </c>
      <c r="Q205" s="16">
        <v>3</v>
      </c>
      <c r="R205" s="16">
        <v>3</v>
      </c>
      <c r="S205" s="16">
        <v>4</v>
      </c>
      <c r="T205" s="16">
        <v>3</v>
      </c>
      <c r="U205" s="16">
        <v>2</v>
      </c>
      <c r="V205" s="16">
        <v>2</v>
      </c>
      <c r="W205" s="16">
        <v>2</v>
      </c>
      <c r="X205" s="16">
        <v>4</v>
      </c>
      <c r="Y205" s="16">
        <v>4</v>
      </c>
      <c r="Z205" s="16">
        <v>2</v>
      </c>
      <c r="AA205" s="16">
        <v>4</v>
      </c>
      <c r="AB205" s="16">
        <v>3</v>
      </c>
      <c r="AC205" s="16">
        <v>1</v>
      </c>
      <c r="AD205" s="16">
        <v>4</v>
      </c>
      <c r="AE205" s="16">
        <v>4</v>
      </c>
      <c r="AF205" s="16">
        <v>3</v>
      </c>
      <c r="AG205" s="16">
        <v>2</v>
      </c>
      <c r="AH205" s="16">
        <v>4</v>
      </c>
      <c r="AI205" s="16">
        <v>3</v>
      </c>
      <c r="AJ205" s="16">
        <v>4</v>
      </c>
      <c r="AK205" s="16">
        <v>2</v>
      </c>
      <c r="AL205" s="16">
        <v>4</v>
      </c>
      <c r="AM205" s="16">
        <v>3</v>
      </c>
      <c r="AN205" s="16">
        <v>2</v>
      </c>
      <c r="AO205" s="16">
        <v>4</v>
      </c>
      <c r="AP205" s="16">
        <v>2</v>
      </c>
      <c r="AQ205" s="16">
        <v>4</v>
      </c>
      <c r="AR205" s="16">
        <v>2</v>
      </c>
      <c r="AS205" s="16">
        <v>3</v>
      </c>
      <c r="AT205" s="16">
        <v>2</v>
      </c>
      <c r="AU205" s="16">
        <v>2</v>
      </c>
      <c r="AV205" s="16">
        <v>4</v>
      </c>
      <c r="AW205" s="16">
        <v>2</v>
      </c>
      <c r="AX205" s="16">
        <v>3</v>
      </c>
      <c r="AY205" s="16">
        <v>3</v>
      </c>
      <c r="AZ205" s="16">
        <v>3</v>
      </c>
      <c r="BA205" s="16">
        <v>3</v>
      </c>
      <c r="BB205" s="16">
        <v>3</v>
      </c>
      <c r="BC205" s="16">
        <v>3</v>
      </c>
      <c r="BD205" s="16">
        <v>3</v>
      </c>
      <c r="BE205" s="16">
        <v>3</v>
      </c>
      <c r="BF205" s="16">
        <v>3</v>
      </c>
      <c r="BG205" s="16">
        <v>3</v>
      </c>
      <c r="BH205" s="16">
        <v>3</v>
      </c>
      <c r="BI205" s="16">
        <v>4</v>
      </c>
      <c r="BJ205" s="16">
        <v>4</v>
      </c>
      <c r="BK205" s="16">
        <v>5</v>
      </c>
      <c r="BL205" s="16">
        <v>5</v>
      </c>
      <c r="BM205" s="16">
        <v>3</v>
      </c>
      <c r="BN205" s="16">
        <v>3</v>
      </c>
      <c r="BO205" s="16">
        <v>5</v>
      </c>
      <c r="BU205" s="16">
        <v>5</v>
      </c>
      <c r="BV205" s="16">
        <v>1</v>
      </c>
      <c r="BW205" s="16">
        <v>2</v>
      </c>
      <c r="BX205" s="16">
        <v>5</v>
      </c>
      <c r="BY205" s="16">
        <v>5</v>
      </c>
      <c r="BZ205" s="16">
        <v>5</v>
      </c>
      <c r="CA205" s="16">
        <v>4</v>
      </c>
      <c r="CB205" s="16">
        <v>5</v>
      </c>
      <c r="CC205" s="16">
        <v>5</v>
      </c>
      <c r="CD205" s="16">
        <v>5</v>
      </c>
      <c r="CE205" s="16">
        <v>5</v>
      </c>
      <c r="CF205" s="16">
        <v>5</v>
      </c>
      <c r="CG205" s="61">
        <v>5</v>
      </c>
      <c r="CH205" s="61">
        <v>7</v>
      </c>
      <c r="CI205" s="61">
        <v>1</v>
      </c>
      <c r="CJ205" s="61"/>
      <c r="CM205"/>
      <c r="CN205"/>
    </row>
    <row r="206" spans="1:92" x14ac:dyDescent="0.2">
      <c r="A206" s="18">
        <v>40</v>
      </c>
      <c r="B206" s="68">
        <v>40</v>
      </c>
      <c r="C206" s="61">
        <v>1</v>
      </c>
      <c r="E206" s="18">
        <v>8</v>
      </c>
      <c r="F206" s="61">
        <v>2</v>
      </c>
      <c r="H206" s="16">
        <v>5</v>
      </c>
      <c r="I206" s="16">
        <v>3</v>
      </c>
      <c r="J206" s="16">
        <v>1</v>
      </c>
      <c r="K206" s="16">
        <v>5</v>
      </c>
      <c r="L206" s="16">
        <v>5</v>
      </c>
      <c r="M206" s="16">
        <v>5</v>
      </c>
      <c r="N206" s="16">
        <v>4</v>
      </c>
      <c r="O206" s="16">
        <v>3</v>
      </c>
      <c r="P206" s="16">
        <v>4</v>
      </c>
      <c r="Q206" s="16">
        <v>4</v>
      </c>
      <c r="R206" s="16">
        <v>4</v>
      </c>
      <c r="S206" s="16">
        <v>5</v>
      </c>
      <c r="T206" s="16">
        <v>5</v>
      </c>
      <c r="U206" s="16">
        <v>3</v>
      </c>
      <c r="V206" s="16">
        <v>4</v>
      </c>
      <c r="W206" s="16">
        <v>3</v>
      </c>
      <c r="X206" s="16">
        <v>4</v>
      </c>
      <c r="Y206" s="16">
        <v>5</v>
      </c>
      <c r="Z206" s="16">
        <v>4</v>
      </c>
      <c r="AA206" s="16">
        <v>5</v>
      </c>
      <c r="AB206" s="16">
        <v>3</v>
      </c>
      <c r="AC206" s="16">
        <v>1</v>
      </c>
      <c r="AD206" s="16">
        <v>3</v>
      </c>
      <c r="AE206" s="16">
        <v>4</v>
      </c>
      <c r="AF206" s="16">
        <v>2</v>
      </c>
      <c r="AG206" s="16">
        <v>4</v>
      </c>
      <c r="AH206" s="16">
        <v>5</v>
      </c>
      <c r="AI206" s="16">
        <v>5</v>
      </c>
      <c r="AJ206" s="16">
        <v>4</v>
      </c>
      <c r="AK206" s="16">
        <v>3</v>
      </c>
      <c r="AL206" s="16">
        <v>5</v>
      </c>
      <c r="AM206" s="16">
        <v>2</v>
      </c>
      <c r="AN206" s="16">
        <v>4</v>
      </c>
      <c r="AO206" s="16">
        <v>5</v>
      </c>
      <c r="AP206" s="16">
        <v>3</v>
      </c>
      <c r="AQ206" s="16">
        <v>4</v>
      </c>
      <c r="AR206" s="16">
        <v>2</v>
      </c>
      <c r="AS206" s="16">
        <v>4</v>
      </c>
      <c r="AT206" s="16">
        <v>3</v>
      </c>
      <c r="AU206" s="16">
        <v>4</v>
      </c>
      <c r="AV206" s="16">
        <v>5</v>
      </c>
      <c r="AW206" s="16">
        <v>4</v>
      </c>
      <c r="AX206" s="16">
        <v>4</v>
      </c>
      <c r="AY206" s="16">
        <v>4</v>
      </c>
      <c r="AZ206" s="16">
        <v>4</v>
      </c>
      <c r="BA206" s="16">
        <v>2</v>
      </c>
      <c r="BB206" s="16">
        <v>2</v>
      </c>
      <c r="BC206" s="16">
        <v>4</v>
      </c>
      <c r="BD206" s="16">
        <v>4</v>
      </c>
      <c r="BE206" s="16">
        <v>4</v>
      </c>
      <c r="BF206" s="16">
        <v>4</v>
      </c>
      <c r="BG206" s="16">
        <v>4</v>
      </c>
      <c r="BH206" s="16">
        <v>3</v>
      </c>
      <c r="BI206" s="16">
        <v>5</v>
      </c>
      <c r="BJ206" s="16">
        <v>5</v>
      </c>
      <c r="BK206" s="16">
        <v>5</v>
      </c>
      <c r="BL206" s="16">
        <v>4</v>
      </c>
      <c r="BM206" s="16">
        <v>4</v>
      </c>
      <c r="BN206" s="16">
        <v>3</v>
      </c>
      <c r="BO206" s="16">
        <v>3</v>
      </c>
      <c r="BQ206" s="16">
        <v>1</v>
      </c>
      <c r="BR206" s="16">
        <v>4</v>
      </c>
      <c r="BS206" s="16">
        <v>2</v>
      </c>
      <c r="BT206" s="16">
        <v>3</v>
      </c>
      <c r="BU206" s="16">
        <v>5</v>
      </c>
      <c r="BV206" s="16">
        <v>4</v>
      </c>
      <c r="BW206" s="16">
        <v>3</v>
      </c>
      <c r="BX206" s="16">
        <v>3</v>
      </c>
      <c r="BY206" s="16">
        <v>3</v>
      </c>
      <c r="BZ206" s="16">
        <v>2</v>
      </c>
      <c r="CA206" s="16">
        <v>1</v>
      </c>
      <c r="CB206" s="16">
        <v>1</v>
      </c>
      <c r="CC206" s="16">
        <v>3</v>
      </c>
      <c r="CD206" s="16">
        <v>1</v>
      </c>
      <c r="CE206" s="16">
        <v>4</v>
      </c>
      <c r="CF206" s="16">
        <v>4</v>
      </c>
      <c r="CG206" s="61">
        <v>5</v>
      </c>
      <c r="CH206" s="61">
        <v>6</v>
      </c>
      <c r="CI206" s="61">
        <v>1</v>
      </c>
      <c r="CJ206" s="61">
        <v>9</v>
      </c>
      <c r="CM206"/>
      <c r="CN206"/>
    </row>
    <row r="207" spans="1:92" x14ac:dyDescent="0.2">
      <c r="A207" s="18"/>
      <c r="CG207" s="61"/>
    </row>
    <row r="208" spans="1:92" x14ac:dyDescent="0.2">
      <c r="A208" s="18"/>
    </row>
    <row r="211" spans="1:2" x14ac:dyDescent="0.2">
      <c r="A211" s="17" t="s">
        <v>165</v>
      </c>
      <c r="B211" s="16" t="s">
        <v>168</v>
      </c>
    </row>
    <row r="212" spans="1:2" x14ac:dyDescent="0.2">
      <c r="A212" s="17" t="s">
        <v>166</v>
      </c>
      <c r="B212" s="30">
        <v>0</v>
      </c>
    </row>
    <row r="213" spans="1:2" x14ac:dyDescent="0.2">
      <c r="A213" s="17">
        <v>2</v>
      </c>
      <c r="B213" s="30">
        <v>0.57894736842105265</v>
      </c>
    </row>
    <row r="214" spans="1:2" x14ac:dyDescent="0.2">
      <c r="A214" s="17">
        <v>1</v>
      </c>
      <c r="B214" s="30">
        <v>0.42105263157894735</v>
      </c>
    </row>
    <row r="215" spans="1:2" x14ac:dyDescent="0.2">
      <c r="A215" s="17" t="s">
        <v>167</v>
      </c>
      <c r="B215" s="30">
        <v>1</v>
      </c>
    </row>
    <row r="228" spans="89:89" x14ac:dyDescent="0.2">
      <c r="CK228" s="74"/>
    </row>
    <row r="229" spans="89:89" x14ac:dyDescent="0.2">
      <c r="CK229" s="74"/>
    </row>
  </sheetData>
  <autoFilter ref="A1:CQ206" xr:uid="{00000000-0009-0000-0000-000000000000}"/>
  <phoneticPr fontId="9" type="noConversion"/>
  <pageMargins left="0.7" right="0.7" top="0.75" bottom="0.75" header="0.3" footer="0.3"/>
  <pageSetup paperSize="9" orientation="portrait" r:id="rId2"/>
  <drawing r:id="rId3"/>
  <legacy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sheetPr>
  <dimension ref="A1:J151"/>
  <sheetViews>
    <sheetView workbookViewId="0">
      <pane ySplit="1" topLeftCell="A2" activePane="bottomLeft" state="frozen"/>
      <selection pane="bottomLeft" activeCell="A2" sqref="A2"/>
    </sheetView>
  </sheetViews>
  <sheetFormatPr baseColWidth="10" defaultColWidth="11.5" defaultRowHeight="15" x14ac:dyDescent="0.2"/>
  <cols>
    <col min="8" max="8" width="16.6640625" customWidth="1"/>
  </cols>
  <sheetData>
    <row r="1" spans="1:10" ht="16" x14ac:dyDescent="0.2">
      <c r="A1" s="77" t="s">
        <v>310</v>
      </c>
      <c r="B1" s="83" t="s">
        <v>1911</v>
      </c>
      <c r="C1" s="83" t="s">
        <v>500</v>
      </c>
      <c r="D1" s="83" t="s">
        <v>290</v>
      </c>
      <c r="E1" s="83" t="s">
        <v>347</v>
      </c>
      <c r="F1" s="83" t="s">
        <v>1631</v>
      </c>
      <c r="G1" s="83" t="s">
        <v>312</v>
      </c>
      <c r="H1" s="83" t="s">
        <v>410</v>
      </c>
      <c r="I1" s="83" t="s">
        <v>350</v>
      </c>
      <c r="J1" s="83" t="s">
        <v>351</v>
      </c>
    </row>
    <row r="2" spans="1:10" x14ac:dyDescent="0.2">
      <c r="A2" s="65">
        <v>7</v>
      </c>
      <c r="B2" s="18">
        <v>1</v>
      </c>
      <c r="C2" s="18">
        <v>2</v>
      </c>
      <c r="D2" s="18">
        <v>1</v>
      </c>
      <c r="E2" s="18">
        <v>3</v>
      </c>
      <c r="F2" s="18">
        <v>1</v>
      </c>
      <c r="G2" s="43">
        <v>4</v>
      </c>
      <c r="H2" s="43">
        <v>6</v>
      </c>
      <c r="I2" s="43">
        <v>2</v>
      </c>
      <c r="J2" s="44" t="s">
        <v>691</v>
      </c>
    </row>
    <row r="3" spans="1:10" x14ac:dyDescent="0.2">
      <c r="A3" s="65">
        <v>9</v>
      </c>
      <c r="B3" s="18">
        <v>1</v>
      </c>
      <c r="C3" s="18">
        <v>2</v>
      </c>
      <c r="D3" s="18">
        <v>1</v>
      </c>
      <c r="E3" s="18">
        <v>2</v>
      </c>
      <c r="F3" s="18">
        <v>1</v>
      </c>
      <c r="G3" s="43">
        <v>5</v>
      </c>
      <c r="H3" s="43">
        <v>7</v>
      </c>
      <c r="I3" s="43">
        <v>2</v>
      </c>
      <c r="J3" s="44" t="s">
        <v>543</v>
      </c>
    </row>
    <row r="4" spans="1:10" x14ac:dyDescent="0.2">
      <c r="A4" s="65">
        <v>16</v>
      </c>
      <c r="B4" s="18">
        <v>1</v>
      </c>
      <c r="C4" s="18">
        <v>3</v>
      </c>
      <c r="D4" s="18">
        <v>3</v>
      </c>
      <c r="E4" s="18">
        <v>2</v>
      </c>
      <c r="F4" s="18">
        <v>1</v>
      </c>
      <c r="G4" s="43">
        <v>4</v>
      </c>
      <c r="H4" s="43">
        <v>7</v>
      </c>
      <c r="I4" s="43">
        <v>2</v>
      </c>
      <c r="J4" s="44" t="s">
        <v>549</v>
      </c>
    </row>
    <row r="5" spans="1:10" x14ac:dyDescent="0.2">
      <c r="A5" s="65">
        <v>20</v>
      </c>
      <c r="B5" s="18">
        <v>1</v>
      </c>
      <c r="C5" s="18">
        <v>1</v>
      </c>
      <c r="D5" s="18">
        <v>1</v>
      </c>
      <c r="E5" s="18">
        <v>2</v>
      </c>
      <c r="F5" s="18">
        <v>1</v>
      </c>
      <c r="G5" s="43">
        <v>2</v>
      </c>
      <c r="H5" s="43">
        <v>4</v>
      </c>
      <c r="I5" s="43">
        <v>2</v>
      </c>
      <c r="J5" s="44" t="s">
        <v>556</v>
      </c>
    </row>
    <row r="6" spans="1:10" x14ac:dyDescent="0.2">
      <c r="A6" s="65">
        <v>27</v>
      </c>
      <c r="B6" s="18">
        <v>1</v>
      </c>
      <c r="C6" s="18">
        <v>1</v>
      </c>
      <c r="D6" s="18">
        <v>1</v>
      </c>
      <c r="E6" s="18">
        <v>2</v>
      </c>
      <c r="F6" s="18">
        <v>1</v>
      </c>
      <c r="G6" s="43">
        <v>3</v>
      </c>
      <c r="H6" s="43">
        <v>3</v>
      </c>
      <c r="I6" s="43">
        <v>2</v>
      </c>
      <c r="J6" s="44" t="s">
        <v>556</v>
      </c>
    </row>
    <row r="7" spans="1:10" x14ac:dyDescent="0.2">
      <c r="A7" s="65">
        <v>28</v>
      </c>
      <c r="B7" s="18">
        <v>1</v>
      </c>
      <c r="C7" s="18">
        <v>4</v>
      </c>
      <c r="D7" s="18">
        <v>3</v>
      </c>
      <c r="E7" s="18">
        <v>3</v>
      </c>
      <c r="F7" s="18">
        <v>2</v>
      </c>
      <c r="G7" s="43">
        <v>1</v>
      </c>
      <c r="H7" s="43">
        <v>3</v>
      </c>
      <c r="I7" s="43">
        <v>2</v>
      </c>
      <c r="J7" s="44" t="s">
        <v>543</v>
      </c>
    </row>
    <row r="8" spans="1:10" x14ac:dyDescent="0.2">
      <c r="A8" s="65">
        <v>34</v>
      </c>
      <c r="B8" s="18">
        <v>1</v>
      </c>
      <c r="C8" s="18">
        <v>3</v>
      </c>
      <c r="D8" s="18">
        <v>1</v>
      </c>
      <c r="E8" s="18">
        <v>6</v>
      </c>
      <c r="F8" s="18">
        <v>3</v>
      </c>
      <c r="G8" s="43">
        <v>3</v>
      </c>
      <c r="H8" s="43">
        <v>4</v>
      </c>
      <c r="I8" s="43">
        <v>1</v>
      </c>
      <c r="J8" s="44" t="s">
        <v>573</v>
      </c>
    </row>
    <row r="9" spans="1:10" x14ac:dyDescent="0.2">
      <c r="A9" s="65">
        <v>36</v>
      </c>
      <c r="B9" s="18">
        <v>1</v>
      </c>
      <c r="C9" s="18"/>
      <c r="D9" s="18">
        <v>1</v>
      </c>
      <c r="E9" s="18">
        <v>1</v>
      </c>
      <c r="F9" s="18">
        <v>1</v>
      </c>
      <c r="G9" s="43">
        <v>2</v>
      </c>
      <c r="H9" s="43">
        <v>3</v>
      </c>
      <c r="I9" s="43">
        <v>2</v>
      </c>
      <c r="J9" s="44" t="s">
        <v>543</v>
      </c>
    </row>
    <row r="10" spans="1:10" x14ac:dyDescent="0.2">
      <c r="A10" s="65">
        <v>37</v>
      </c>
      <c r="B10" s="18">
        <v>1</v>
      </c>
      <c r="C10" s="18">
        <v>1</v>
      </c>
      <c r="D10" s="18">
        <v>1</v>
      </c>
      <c r="E10" s="18">
        <v>2</v>
      </c>
      <c r="F10" s="18">
        <v>1</v>
      </c>
      <c r="G10" s="43">
        <v>3</v>
      </c>
      <c r="H10" s="43">
        <v>2</v>
      </c>
      <c r="I10" s="43">
        <v>2</v>
      </c>
      <c r="J10" s="44" t="s">
        <v>647</v>
      </c>
    </row>
    <row r="11" spans="1:10" x14ac:dyDescent="0.2">
      <c r="A11" s="65">
        <v>38</v>
      </c>
      <c r="B11" s="18">
        <v>1</v>
      </c>
      <c r="C11" s="18">
        <v>2</v>
      </c>
      <c r="D11" s="18">
        <v>1</v>
      </c>
      <c r="E11" s="18">
        <v>3</v>
      </c>
      <c r="F11" s="18">
        <v>1</v>
      </c>
      <c r="G11" s="43">
        <v>4</v>
      </c>
      <c r="H11" s="43">
        <v>3</v>
      </c>
      <c r="I11" s="43">
        <v>2</v>
      </c>
      <c r="J11" s="44" t="s">
        <v>543</v>
      </c>
    </row>
    <row r="12" spans="1:10" x14ac:dyDescent="0.2">
      <c r="A12" s="65">
        <v>60</v>
      </c>
      <c r="B12" s="18">
        <v>1</v>
      </c>
      <c r="C12" s="18"/>
      <c r="D12" s="18">
        <v>1</v>
      </c>
      <c r="E12" s="18">
        <v>3</v>
      </c>
      <c r="F12" s="18">
        <v>1</v>
      </c>
      <c r="G12" s="43">
        <v>3</v>
      </c>
      <c r="H12" s="43">
        <v>6</v>
      </c>
      <c r="I12" s="43">
        <v>2</v>
      </c>
      <c r="J12" s="44" t="s">
        <v>584</v>
      </c>
    </row>
    <row r="13" spans="1:10" x14ac:dyDescent="0.2">
      <c r="A13" s="65">
        <v>63</v>
      </c>
      <c r="B13" s="18">
        <v>1</v>
      </c>
      <c r="C13" s="18">
        <v>4</v>
      </c>
      <c r="D13" s="18">
        <v>1</v>
      </c>
      <c r="E13" s="18">
        <v>2</v>
      </c>
      <c r="F13" s="18">
        <v>2</v>
      </c>
      <c r="G13" s="43">
        <v>2</v>
      </c>
      <c r="H13" s="43">
        <v>3</v>
      </c>
      <c r="I13" s="43">
        <v>2</v>
      </c>
      <c r="J13" s="44" t="s">
        <v>615</v>
      </c>
    </row>
    <row r="14" spans="1:10" x14ac:dyDescent="0.2">
      <c r="A14" s="65">
        <v>68</v>
      </c>
      <c r="B14" s="18">
        <v>1</v>
      </c>
      <c r="C14" s="18">
        <v>3</v>
      </c>
      <c r="D14" s="18">
        <v>3</v>
      </c>
      <c r="E14" s="18">
        <v>3</v>
      </c>
      <c r="F14" s="18">
        <v>1</v>
      </c>
      <c r="G14" s="43">
        <v>4</v>
      </c>
      <c r="H14" s="43">
        <v>7</v>
      </c>
      <c r="I14" s="43">
        <v>2</v>
      </c>
      <c r="J14" s="44" t="s">
        <v>543</v>
      </c>
    </row>
    <row r="15" spans="1:10" x14ac:dyDescent="0.2">
      <c r="A15" s="65">
        <v>70</v>
      </c>
      <c r="B15" s="18">
        <v>1</v>
      </c>
      <c r="C15" s="18">
        <v>1</v>
      </c>
      <c r="D15" s="18">
        <v>3</v>
      </c>
      <c r="E15" s="18">
        <v>3</v>
      </c>
      <c r="F15" s="18">
        <v>2</v>
      </c>
      <c r="G15" s="43">
        <v>3</v>
      </c>
      <c r="H15" s="43">
        <v>1</v>
      </c>
      <c r="I15" s="43">
        <v>1</v>
      </c>
      <c r="J15" s="44" t="s">
        <v>629</v>
      </c>
    </row>
    <row r="16" spans="1:10" x14ac:dyDescent="0.2">
      <c r="A16" s="65">
        <v>74</v>
      </c>
      <c r="B16" s="18">
        <v>1</v>
      </c>
      <c r="C16" s="18">
        <v>4</v>
      </c>
      <c r="D16" s="18">
        <v>3</v>
      </c>
      <c r="E16" s="18">
        <v>3</v>
      </c>
      <c r="F16" s="18">
        <v>1</v>
      </c>
      <c r="G16" s="43">
        <v>3</v>
      </c>
      <c r="H16" s="43">
        <v>5</v>
      </c>
      <c r="I16" s="43">
        <v>1</v>
      </c>
      <c r="J16" s="44" t="s">
        <v>638</v>
      </c>
    </row>
    <row r="17" spans="1:10" x14ac:dyDescent="0.2">
      <c r="A17" s="65">
        <v>78</v>
      </c>
      <c r="B17" s="18">
        <v>1</v>
      </c>
      <c r="C17" s="18">
        <v>4</v>
      </c>
      <c r="D17" s="18">
        <v>1</v>
      </c>
      <c r="E17" s="18">
        <v>2</v>
      </c>
      <c r="F17" s="18">
        <v>1</v>
      </c>
      <c r="G17" s="43">
        <v>2</v>
      </c>
      <c r="H17" s="43">
        <v>4</v>
      </c>
      <c r="I17" s="43">
        <v>2</v>
      </c>
      <c r="J17" s="44" t="s">
        <v>543</v>
      </c>
    </row>
    <row r="18" spans="1:10" x14ac:dyDescent="0.2">
      <c r="A18" s="65">
        <v>80</v>
      </c>
      <c r="B18" s="18">
        <v>1</v>
      </c>
      <c r="C18" s="18">
        <v>4</v>
      </c>
      <c r="D18" s="18">
        <v>1</v>
      </c>
      <c r="E18" s="18">
        <v>2</v>
      </c>
      <c r="F18" s="18">
        <v>1</v>
      </c>
      <c r="G18" s="43">
        <v>3</v>
      </c>
      <c r="H18" s="43">
        <v>4</v>
      </c>
      <c r="I18" s="43">
        <v>2</v>
      </c>
      <c r="J18" s="44" t="s">
        <v>647</v>
      </c>
    </row>
    <row r="19" spans="1:10" x14ac:dyDescent="0.2">
      <c r="A19" s="65">
        <v>110</v>
      </c>
      <c r="B19" s="18">
        <v>1</v>
      </c>
      <c r="C19" s="18">
        <v>2</v>
      </c>
      <c r="D19" s="18">
        <v>1</v>
      </c>
      <c r="E19" s="18">
        <v>4</v>
      </c>
      <c r="F19" s="18">
        <v>1</v>
      </c>
      <c r="G19" s="43">
        <v>3</v>
      </c>
      <c r="H19" s="43">
        <v>5</v>
      </c>
      <c r="I19" s="43">
        <v>2</v>
      </c>
      <c r="J19" s="44" t="s">
        <v>529</v>
      </c>
    </row>
    <row r="20" spans="1:10" x14ac:dyDescent="0.2">
      <c r="A20" s="65">
        <v>97</v>
      </c>
      <c r="B20" s="18">
        <v>1</v>
      </c>
      <c r="C20" s="18">
        <v>4</v>
      </c>
      <c r="D20" s="18">
        <v>1</v>
      </c>
      <c r="E20" s="18">
        <v>3</v>
      </c>
      <c r="F20" s="18">
        <v>1</v>
      </c>
      <c r="G20" s="43">
        <v>3</v>
      </c>
      <c r="H20" s="43">
        <v>3</v>
      </c>
      <c r="I20" s="43">
        <v>2</v>
      </c>
      <c r="J20" s="44" t="s">
        <v>615</v>
      </c>
    </row>
    <row r="21" spans="1:10" x14ac:dyDescent="0.2">
      <c r="A21" s="65">
        <v>104</v>
      </c>
      <c r="B21" s="18">
        <v>1</v>
      </c>
      <c r="C21" s="18">
        <v>4</v>
      </c>
      <c r="D21" s="18">
        <v>5</v>
      </c>
      <c r="E21" s="18">
        <v>4</v>
      </c>
      <c r="F21" s="18">
        <v>2</v>
      </c>
      <c r="G21" s="43">
        <v>5</v>
      </c>
      <c r="H21" s="43">
        <v>7</v>
      </c>
      <c r="I21" s="43">
        <v>2</v>
      </c>
      <c r="J21" s="44" t="s">
        <v>680</v>
      </c>
    </row>
    <row r="22" spans="1:10" x14ac:dyDescent="0.2">
      <c r="A22" s="65">
        <v>114</v>
      </c>
      <c r="B22" s="18">
        <v>1</v>
      </c>
      <c r="C22" s="18">
        <v>4</v>
      </c>
      <c r="D22" s="18">
        <v>1</v>
      </c>
      <c r="E22" s="18">
        <v>2</v>
      </c>
      <c r="F22" s="18">
        <v>1</v>
      </c>
      <c r="G22" s="43">
        <v>1</v>
      </c>
      <c r="H22" s="43">
        <v>3</v>
      </c>
      <c r="I22" s="43">
        <v>2</v>
      </c>
      <c r="J22" s="44" t="s">
        <v>691</v>
      </c>
    </row>
    <row r="23" spans="1:10" x14ac:dyDescent="0.2">
      <c r="A23" s="65">
        <v>120</v>
      </c>
      <c r="B23" s="18">
        <v>1</v>
      </c>
      <c r="C23" s="18">
        <v>4</v>
      </c>
      <c r="D23" s="18">
        <v>4</v>
      </c>
      <c r="E23" s="18">
        <v>3</v>
      </c>
      <c r="F23" s="18">
        <v>2</v>
      </c>
      <c r="G23" s="43">
        <v>2</v>
      </c>
      <c r="H23" s="43">
        <v>2</v>
      </c>
      <c r="I23" s="43">
        <v>1</v>
      </c>
      <c r="J23" s="44" t="s">
        <v>698</v>
      </c>
    </row>
    <row r="24" spans="1:10" x14ac:dyDescent="0.2">
      <c r="A24" s="65">
        <v>122</v>
      </c>
      <c r="B24" s="18">
        <v>1</v>
      </c>
      <c r="C24" s="18">
        <v>4</v>
      </c>
      <c r="D24" s="18">
        <v>1</v>
      </c>
      <c r="E24" s="18">
        <v>2</v>
      </c>
      <c r="F24" s="18">
        <v>2</v>
      </c>
      <c r="G24" s="43">
        <v>4</v>
      </c>
      <c r="H24" s="43">
        <v>7</v>
      </c>
      <c r="I24" s="43">
        <v>2</v>
      </c>
      <c r="J24" s="44" t="s">
        <v>615</v>
      </c>
    </row>
    <row r="25" spans="1:10" x14ac:dyDescent="0.2">
      <c r="A25" s="65">
        <v>128</v>
      </c>
      <c r="B25" s="18">
        <v>1</v>
      </c>
      <c r="C25" s="18">
        <v>4</v>
      </c>
      <c r="D25" s="18">
        <v>3</v>
      </c>
      <c r="E25" s="18">
        <v>2</v>
      </c>
      <c r="F25" s="18">
        <v>1</v>
      </c>
      <c r="G25" s="43">
        <v>2</v>
      </c>
      <c r="H25" s="43">
        <v>3</v>
      </c>
      <c r="I25" s="43">
        <v>2</v>
      </c>
      <c r="J25" s="44" t="s">
        <v>543</v>
      </c>
    </row>
    <row r="26" spans="1:10" x14ac:dyDescent="0.2">
      <c r="A26" s="65">
        <v>135</v>
      </c>
      <c r="B26" s="18">
        <v>1</v>
      </c>
      <c r="C26" s="18">
        <v>2</v>
      </c>
      <c r="D26" s="18">
        <v>3</v>
      </c>
      <c r="E26" s="18">
        <v>7</v>
      </c>
      <c r="F26" s="18">
        <v>6</v>
      </c>
      <c r="G26" s="43">
        <v>4</v>
      </c>
      <c r="H26" s="43">
        <v>7</v>
      </c>
      <c r="I26" s="43">
        <v>1</v>
      </c>
      <c r="J26" s="44" t="s">
        <v>638</v>
      </c>
    </row>
    <row r="27" spans="1:10" x14ac:dyDescent="0.2">
      <c r="A27" s="65">
        <v>136</v>
      </c>
      <c r="B27" s="18">
        <v>1</v>
      </c>
      <c r="C27" s="18">
        <v>4</v>
      </c>
      <c r="D27" s="18">
        <v>1</v>
      </c>
      <c r="E27" s="18">
        <v>3</v>
      </c>
      <c r="F27" s="18">
        <v>1</v>
      </c>
      <c r="G27" s="43">
        <v>2</v>
      </c>
      <c r="H27" s="43">
        <v>3</v>
      </c>
      <c r="I27" s="43">
        <v>2</v>
      </c>
      <c r="J27" s="44" t="s">
        <v>543</v>
      </c>
    </row>
    <row r="28" spans="1:10" x14ac:dyDescent="0.2">
      <c r="A28" s="65">
        <v>138</v>
      </c>
      <c r="B28" s="18">
        <v>1</v>
      </c>
      <c r="C28" s="18">
        <v>4</v>
      </c>
      <c r="D28" s="18">
        <v>1</v>
      </c>
      <c r="E28" s="18">
        <v>2</v>
      </c>
      <c r="F28" s="18">
        <v>1</v>
      </c>
      <c r="G28" s="43">
        <v>4</v>
      </c>
      <c r="H28" s="43">
        <v>3</v>
      </c>
      <c r="I28" s="43">
        <v>2</v>
      </c>
      <c r="J28" s="44" t="s">
        <v>543</v>
      </c>
    </row>
    <row r="29" spans="1:10" x14ac:dyDescent="0.2">
      <c r="A29" s="65">
        <v>141</v>
      </c>
      <c r="B29" s="18">
        <v>1</v>
      </c>
      <c r="C29" s="18">
        <v>4</v>
      </c>
      <c r="D29" s="18">
        <v>1</v>
      </c>
      <c r="E29" s="18">
        <v>3</v>
      </c>
      <c r="F29" s="18">
        <v>1</v>
      </c>
      <c r="G29" s="43">
        <v>3</v>
      </c>
      <c r="H29" s="43">
        <v>3</v>
      </c>
      <c r="I29" s="43">
        <v>2</v>
      </c>
      <c r="J29" s="44" t="s">
        <v>615</v>
      </c>
    </row>
    <row r="30" spans="1:10" x14ac:dyDescent="0.2">
      <c r="A30" s="65">
        <v>142</v>
      </c>
      <c r="B30" s="18">
        <v>1</v>
      </c>
      <c r="C30" s="18">
        <v>4</v>
      </c>
      <c r="D30" s="18">
        <v>1</v>
      </c>
      <c r="E30" s="18">
        <v>2</v>
      </c>
      <c r="F30" s="18">
        <v>1</v>
      </c>
      <c r="G30" s="43">
        <v>4</v>
      </c>
      <c r="H30" s="43">
        <v>7</v>
      </c>
      <c r="I30" s="43">
        <v>2</v>
      </c>
      <c r="J30" s="44" t="s">
        <v>680</v>
      </c>
    </row>
    <row r="31" spans="1:10" x14ac:dyDescent="0.2">
      <c r="A31" s="17">
        <v>143</v>
      </c>
      <c r="B31" s="18">
        <v>1</v>
      </c>
      <c r="C31" s="18">
        <v>2</v>
      </c>
      <c r="D31" s="18">
        <v>1</v>
      </c>
      <c r="E31" s="18">
        <v>4</v>
      </c>
      <c r="F31" s="18">
        <v>2</v>
      </c>
      <c r="G31" s="43">
        <v>4</v>
      </c>
      <c r="H31" s="43">
        <v>7</v>
      </c>
      <c r="I31" s="43">
        <v>1</v>
      </c>
      <c r="J31" s="62" t="s">
        <v>638</v>
      </c>
    </row>
    <row r="32" spans="1:10" x14ac:dyDescent="0.2">
      <c r="A32" s="65">
        <v>145</v>
      </c>
      <c r="B32" s="18">
        <v>1</v>
      </c>
      <c r="C32" s="18">
        <v>4</v>
      </c>
      <c r="D32" s="56">
        <v>3</v>
      </c>
      <c r="E32" s="18">
        <v>3</v>
      </c>
      <c r="F32" s="18">
        <v>2</v>
      </c>
      <c r="G32" s="43">
        <v>2</v>
      </c>
      <c r="H32" s="43">
        <v>2</v>
      </c>
      <c r="I32" s="43">
        <v>2</v>
      </c>
      <c r="J32" s="44" t="s">
        <v>584</v>
      </c>
    </row>
    <row r="33" spans="1:10" x14ac:dyDescent="0.2">
      <c r="A33" s="65">
        <v>164</v>
      </c>
      <c r="B33" s="18">
        <v>1</v>
      </c>
      <c r="C33" s="18"/>
      <c r="D33" s="56">
        <v>1</v>
      </c>
      <c r="E33" s="18">
        <v>5</v>
      </c>
      <c r="F33" s="18">
        <v>5</v>
      </c>
      <c r="G33" s="43">
        <v>3</v>
      </c>
      <c r="H33" s="43">
        <v>6</v>
      </c>
      <c r="I33" s="43">
        <v>1</v>
      </c>
      <c r="J33" s="44" t="s">
        <v>761</v>
      </c>
    </row>
    <row r="34" spans="1:10" x14ac:dyDescent="0.2">
      <c r="A34" s="65">
        <v>69</v>
      </c>
      <c r="B34" s="18">
        <v>1</v>
      </c>
      <c r="C34" s="18">
        <v>2</v>
      </c>
      <c r="D34" s="56">
        <v>2</v>
      </c>
      <c r="E34" s="18">
        <v>2</v>
      </c>
      <c r="F34" s="18">
        <v>1</v>
      </c>
      <c r="G34" s="43">
        <v>3</v>
      </c>
      <c r="H34" s="43">
        <v>5</v>
      </c>
      <c r="I34" s="43">
        <v>2</v>
      </c>
      <c r="J34" s="44" t="s">
        <v>543</v>
      </c>
    </row>
    <row r="35" spans="1:10" x14ac:dyDescent="0.2">
      <c r="A35" s="65">
        <v>81</v>
      </c>
      <c r="B35" s="18">
        <v>1</v>
      </c>
      <c r="C35" s="18">
        <v>1</v>
      </c>
      <c r="D35" s="56">
        <v>1</v>
      </c>
      <c r="E35" s="18">
        <v>3</v>
      </c>
      <c r="F35" s="18">
        <v>1</v>
      </c>
      <c r="G35" s="43">
        <v>4</v>
      </c>
      <c r="H35" s="43">
        <v>7</v>
      </c>
      <c r="I35" s="43">
        <v>2</v>
      </c>
      <c r="J35" s="44" t="s">
        <v>529</v>
      </c>
    </row>
    <row r="36" spans="1:10" x14ac:dyDescent="0.2">
      <c r="A36" s="65">
        <v>183</v>
      </c>
      <c r="B36" s="18">
        <v>1</v>
      </c>
      <c r="C36" s="18"/>
      <c r="D36" s="56">
        <v>1</v>
      </c>
      <c r="E36" s="18">
        <v>2</v>
      </c>
      <c r="F36" s="18">
        <v>1</v>
      </c>
      <c r="G36" s="43">
        <v>4</v>
      </c>
      <c r="H36" s="43">
        <v>6</v>
      </c>
      <c r="I36" s="43">
        <v>2</v>
      </c>
      <c r="J36" s="44" t="s">
        <v>543</v>
      </c>
    </row>
    <row r="37" spans="1:10" x14ac:dyDescent="0.2">
      <c r="A37" s="65">
        <v>185</v>
      </c>
      <c r="B37" s="18">
        <v>1</v>
      </c>
      <c r="C37" s="18">
        <v>4</v>
      </c>
      <c r="D37" s="56">
        <v>1</v>
      </c>
      <c r="E37" s="18">
        <v>2</v>
      </c>
      <c r="F37" s="18">
        <v>2</v>
      </c>
      <c r="G37" s="43">
        <v>3</v>
      </c>
      <c r="H37" s="43">
        <v>5</v>
      </c>
      <c r="I37" s="43">
        <v>2</v>
      </c>
      <c r="J37" s="44" t="s">
        <v>615</v>
      </c>
    </row>
    <row r="38" spans="1:10" x14ac:dyDescent="0.2">
      <c r="A38" s="65">
        <v>209</v>
      </c>
      <c r="B38" s="18">
        <v>1</v>
      </c>
      <c r="C38" s="18">
        <v>1</v>
      </c>
      <c r="D38" s="56">
        <v>1</v>
      </c>
      <c r="E38" s="18">
        <v>2</v>
      </c>
      <c r="F38" s="18">
        <v>1</v>
      </c>
      <c r="G38" s="43">
        <v>4</v>
      </c>
      <c r="H38" s="43">
        <v>7</v>
      </c>
      <c r="I38" s="43">
        <v>2</v>
      </c>
      <c r="J38" s="44" t="s">
        <v>691</v>
      </c>
    </row>
    <row r="39" spans="1:10" x14ac:dyDescent="0.2">
      <c r="A39" s="65">
        <v>174</v>
      </c>
      <c r="B39" s="18">
        <v>1</v>
      </c>
      <c r="C39" s="18">
        <v>2</v>
      </c>
      <c r="D39" s="56">
        <v>1</v>
      </c>
      <c r="E39" s="18">
        <v>2</v>
      </c>
      <c r="F39" s="18">
        <v>1</v>
      </c>
      <c r="G39" s="43">
        <v>3</v>
      </c>
      <c r="H39" s="43">
        <v>3</v>
      </c>
      <c r="I39" s="43">
        <v>2</v>
      </c>
      <c r="J39" s="44" t="s">
        <v>529</v>
      </c>
    </row>
    <row r="40" spans="1:10" x14ac:dyDescent="0.2">
      <c r="A40" s="65">
        <v>216</v>
      </c>
      <c r="B40" s="18">
        <v>1</v>
      </c>
      <c r="C40" s="18">
        <v>1</v>
      </c>
      <c r="D40" s="56">
        <v>5</v>
      </c>
      <c r="E40" s="18">
        <v>1</v>
      </c>
      <c r="F40" s="18">
        <v>6</v>
      </c>
      <c r="G40" s="43">
        <v>5</v>
      </c>
      <c r="H40" s="43">
        <v>7</v>
      </c>
      <c r="I40" s="43">
        <v>2</v>
      </c>
      <c r="J40" s="44" t="s">
        <v>809</v>
      </c>
    </row>
    <row r="41" spans="1:10" x14ac:dyDescent="0.2">
      <c r="A41" s="65">
        <v>244</v>
      </c>
      <c r="B41" s="18">
        <v>1</v>
      </c>
      <c r="C41" s="18">
        <v>1</v>
      </c>
      <c r="D41" s="56">
        <v>1</v>
      </c>
      <c r="E41" s="18">
        <v>3</v>
      </c>
      <c r="F41" s="18">
        <v>1</v>
      </c>
      <c r="G41" s="43">
        <v>3</v>
      </c>
      <c r="H41" s="43">
        <v>4</v>
      </c>
      <c r="I41" s="43">
        <v>1</v>
      </c>
      <c r="J41" s="44" t="s">
        <v>573</v>
      </c>
    </row>
    <row r="42" spans="1:10" x14ac:dyDescent="0.2">
      <c r="A42" s="65">
        <v>245</v>
      </c>
      <c r="B42" s="18">
        <v>1</v>
      </c>
      <c r="C42" s="18">
        <v>2</v>
      </c>
      <c r="D42" s="56">
        <v>1</v>
      </c>
      <c r="E42" s="18">
        <v>3</v>
      </c>
      <c r="F42" s="18">
        <v>1</v>
      </c>
      <c r="G42" s="43"/>
      <c r="H42" s="43"/>
      <c r="I42" s="43">
        <v>2</v>
      </c>
      <c r="J42" s="44" t="s">
        <v>543</v>
      </c>
    </row>
    <row r="43" spans="1:10" x14ac:dyDescent="0.2">
      <c r="A43" s="65">
        <v>178</v>
      </c>
      <c r="B43" s="18">
        <v>1</v>
      </c>
      <c r="C43" s="18">
        <v>2</v>
      </c>
      <c r="D43" s="56">
        <v>1</v>
      </c>
      <c r="E43" s="18">
        <v>2</v>
      </c>
      <c r="F43" s="18">
        <v>1</v>
      </c>
      <c r="G43" s="43">
        <v>3</v>
      </c>
      <c r="H43" s="43">
        <v>5</v>
      </c>
      <c r="I43" s="43">
        <v>2</v>
      </c>
      <c r="J43" s="44" t="s">
        <v>529</v>
      </c>
    </row>
    <row r="44" spans="1:10" x14ac:dyDescent="0.2">
      <c r="A44" s="65">
        <v>247</v>
      </c>
      <c r="B44" s="18">
        <v>1</v>
      </c>
      <c r="C44" s="18">
        <v>2</v>
      </c>
      <c r="D44" s="56">
        <v>1</v>
      </c>
      <c r="E44" s="18">
        <v>4</v>
      </c>
      <c r="F44" s="18">
        <v>2</v>
      </c>
      <c r="G44" s="43">
        <v>4</v>
      </c>
      <c r="H44" s="43">
        <v>7</v>
      </c>
      <c r="I44" s="43">
        <v>1</v>
      </c>
      <c r="J44" s="44" t="s">
        <v>638</v>
      </c>
    </row>
    <row r="45" spans="1:10" x14ac:dyDescent="0.2">
      <c r="A45" s="65">
        <v>248</v>
      </c>
      <c r="B45" s="18">
        <v>1</v>
      </c>
      <c r="C45" s="18">
        <v>1</v>
      </c>
      <c r="D45" s="56">
        <v>1</v>
      </c>
      <c r="E45" s="18">
        <v>4</v>
      </c>
      <c r="F45" s="18">
        <v>2</v>
      </c>
      <c r="G45" s="43">
        <v>4</v>
      </c>
      <c r="H45" s="43">
        <v>7</v>
      </c>
      <c r="I45" s="43">
        <v>2</v>
      </c>
      <c r="J45" s="44" t="s">
        <v>543</v>
      </c>
    </row>
    <row r="46" spans="1:10" x14ac:dyDescent="0.2">
      <c r="A46" s="65">
        <v>211</v>
      </c>
      <c r="B46" s="18">
        <v>1</v>
      </c>
      <c r="C46" s="18"/>
      <c r="D46" s="56">
        <v>4</v>
      </c>
      <c r="E46" s="18">
        <v>4</v>
      </c>
      <c r="F46" s="18">
        <v>2</v>
      </c>
      <c r="G46" s="43"/>
      <c r="H46" s="43"/>
      <c r="I46" s="43">
        <v>2</v>
      </c>
      <c r="J46" s="44" t="s">
        <v>529</v>
      </c>
    </row>
    <row r="47" spans="1:10" x14ac:dyDescent="0.2">
      <c r="A47" s="65">
        <v>246</v>
      </c>
      <c r="B47" s="18">
        <v>1</v>
      </c>
      <c r="C47" s="18">
        <v>2</v>
      </c>
      <c r="D47" s="56">
        <v>2</v>
      </c>
      <c r="E47" s="18">
        <v>2</v>
      </c>
      <c r="F47" s="18">
        <v>1</v>
      </c>
      <c r="G47" s="43">
        <v>4</v>
      </c>
      <c r="H47" s="43">
        <v>7</v>
      </c>
      <c r="I47" s="43">
        <v>2</v>
      </c>
      <c r="J47" s="44" t="s">
        <v>529</v>
      </c>
    </row>
    <row r="48" spans="1:10" x14ac:dyDescent="0.2">
      <c r="A48" s="65">
        <v>251</v>
      </c>
      <c r="B48" s="18">
        <v>1</v>
      </c>
      <c r="C48" s="18">
        <v>2</v>
      </c>
      <c r="D48" s="56">
        <v>3</v>
      </c>
      <c r="E48" s="18">
        <v>3</v>
      </c>
      <c r="F48" s="18">
        <v>1</v>
      </c>
      <c r="G48" s="43">
        <v>2</v>
      </c>
      <c r="H48" s="43">
        <v>3</v>
      </c>
      <c r="I48" s="43">
        <v>2</v>
      </c>
      <c r="J48" s="44" t="s">
        <v>529</v>
      </c>
    </row>
    <row r="49" spans="1:10" x14ac:dyDescent="0.2">
      <c r="A49" s="65">
        <v>253</v>
      </c>
      <c r="B49" s="18">
        <v>1</v>
      </c>
      <c r="C49" s="18">
        <v>2</v>
      </c>
      <c r="D49" s="56">
        <v>1</v>
      </c>
      <c r="E49" s="18">
        <v>2</v>
      </c>
      <c r="F49" s="18">
        <v>1</v>
      </c>
      <c r="G49" s="43">
        <v>3</v>
      </c>
      <c r="H49" s="43">
        <v>6</v>
      </c>
      <c r="I49" s="43">
        <v>2</v>
      </c>
      <c r="J49" s="44" t="s">
        <v>529</v>
      </c>
    </row>
    <row r="50" spans="1:10" x14ac:dyDescent="0.2">
      <c r="A50" s="65">
        <v>259</v>
      </c>
      <c r="B50" s="18">
        <v>1</v>
      </c>
      <c r="C50" s="18">
        <v>2</v>
      </c>
      <c r="D50" s="56">
        <v>2</v>
      </c>
      <c r="E50" s="18">
        <v>3</v>
      </c>
      <c r="F50" s="18">
        <v>1</v>
      </c>
      <c r="G50" s="43">
        <v>5</v>
      </c>
      <c r="H50" s="43">
        <v>7</v>
      </c>
      <c r="I50" s="43">
        <v>2</v>
      </c>
      <c r="J50" s="44" t="s">
        <v>543</v>
      </c>
    </row>
    <row r="51" spans="1:10" x14ac:dyDescent="0.2">
      <c r="A51" s="65">
        <v>255</v>
      </c>
      <c r="B51" s="18">
        <v>1</v>
      </c>
      <c r="C51" s="18">
        <v>2</v>
      </c>
      <c r="D51" s="56">
        <v>1</v>
      </c>
      <c r="E51" s="18">
        <v>3</v>
      </c>
      <c r="F51" s="18">
        <v>1</v>
      </c>
      <c r="G51" s="43">
        <v>2</v>
      </c>
      <c r="H51" s="43">
        <v>2</v>
      </c>
      <c r="I51" s="43">
        <v>2</v>
      </c>
      <c r="J51" s="44" t="s">
        <v>529</v>
      </c>
    </row>
    <row r="52" spans="1:10" x14ac:dyDescent="0.2">
      <c r="A52" s="65">
        <v>262</v>
      </c>
      <c r="B52" s="18">
        <v>1</v>
      </c>
      <c r="C52" s="18">
        <v>1</v>
      </c>
      <c r="D52" s="56">
        <v>1</v>
      </c>
      <c r="E52" s="18">
        <v>3</v>
      </c>
      <c r="F52" s="18">
        <v>1</v>
      </c>
      <c r="G52" s="43">
        <v>1</v>
      </c>
      <c r="H52" s="43">
        <v>2</v>
      </c>
      <c r="I52" s="43">
        <v>2</v>
      </c>
      <c r="J52" s="44" t="s">
        <v>647</v>
      </c>
    </row>
    <row r="53" spans="1:10" x14ac:dyDescent="0.2">
      <c r="A53" s="65">
        <v>263</v>
      </c>
      <c r="B53" s="18">
        <v>1</v>
      </c>
      <c r="C53" s="18">
        <v>1</v>
      </c>
      <c r="D53" s="56">
        <v>4</v>
      </c>
      <c r="E53" s="18">
        <v>2</v>
      </c>
      <c r="F53" s="18">
        <v>1</v>
      </c>
      <c r="G53" s="43">
        <v>1</v>
      </c>
      <c r="H53" s="43">
        <v>1</v>
      </c>
      <c r="I53" s="43">
        <v>2</v>
      </c>
      <c r="J53" s="44" t="s">
        <v>809</v>
      </c>
    </row>
    <row r="54" spans="1:10" x14ac:dyDescent="0.2">
      <c r="A54" s="65">
        <v>264</v>
      </c>
      <c r="B54" s="18">
        <v>1</v>
      </c>
      <c r="C54" s="18">
        <v>1</v>
      </c>
      <c r="D54" s="56">
        <v>1</v>
      </c>
      <c r="E54" s="18">
        <v>2</v>
      </c>
      <c r="F54" s="18">
        <v>1</v>
      </c>
      <c r="G54" s="43">
        <v>3</v>
      </c>
      <c r="H54" s="43">
        <v>1</v>
      </c>
      <c r="I54" s="43">
        <v>2</v>
      </c>
      <c r="J54" s="44" t="s">
        <v>647</v>
      </c>
    </row>
    <row r="55" spans="1:10" x14ac:dyDescent="0.2">
      <c r="A55" s="65">
        <v>265</v>
      </c>
      <c r="B55" s="18">
        <v>1</v>
      </c>
      <c r="C55" s="18">
        <v>1</v>
      </c>
      <c r="D55" s="56">
        <v>1</v>
      </c>
      <c r="E55" s="18">
        <v>2</v>
      </c>
      <c r="F55" s="18">
        <v>1</v>
      </c>
      <c r="G55" s="43">
        <v>4</v>
      </c>
      <c r="H55" s="43">
        <v>7</v>
      </c>
      <c r="I55" s="43">
        <v>2</v>
      </c>
      <c r="J55" s="44" t="s">
        <v>691</v>
      </c>
    </row>
    <row r="56" spans="1:10" x14ac:dyDescent="0.2">
      <c r="A56" s="65">
        <v>271</v>
      </c>
      <c r="B56" s="18">
        <v>1</v>
      </c>
      <c r="C56" s="18">
        <v>4</v>
      </c>
      <c r="D56" s="56">
        <v>4</v>
      </c>
      <c r="E56" s="18">
        <v>6</v>
      </c>
      <c r="F56" s="18">
        <v>3</v>
      </c>
      <c r="G56" s="43">
        <v>1</v>
      </c>
      <c r="H56" s="43">
        <v>2</v>
      </c>
      <c r="I56" s="43">
        <v>1</v>
      </c>
      <c r="J56" s="44" t="s">
        <v>897</v>
      </c>
    </row>
    <row r="57" spans="1:10" x14ac:dyDescent="0.2">
      <c r="A57" s="65">
        <v>274</v>
      </c>
      <c r="B57" s="18">
        <v>1</v>
      </c>
      <c r="C57" s="18">
        <v>4</v>
      </c>
      <c r="D57" s="56">
        <v>4</v>
      </c>
      <c r="E57" s="18">
        <v>5</v>
      </c>
      <c r="F57" s="18">
        <v>3</v>
      </c>
      <c r="G57" s="43">
        <v>1</v>
      </c>
      <c r="H57" s="43">
        <v>1</v>
      </c>
      <c r="I57" s="43">
        <v>1</v>
      </c>
      <c r="J57" s="44" t="s">
        <v>638</v>
      </c>
    </row>
    <row r="58" spans="1:10" x14ac:dyDescent="0.2">
      <c r="A58" s="65">
        <v>275</v>
      </c>
      <c r="B58" s="18">
        <v>1</v>
      </c>
      <c r="C58" s="18">
        <v>4</v>
      </c>
      <c r="D58" s="56">
        <v>4</v>
      </c>
      <c r="E58" s="18">
        <v>3</v>
      </c>
      <c r="F58" s="18">
        <v>1</v>
      </c>
      <c r="G58" s="43">
        <v>1</v>
      </c>
      <c r="H58" s="43">
        <v>1</v>
      </c>
      <c r="I58" s="43">
        <v>2</v>
      </c>
      <c r="J58" s="44" t="s">
        <v>615</v>
      </c>
    </row>
    <row r="59" spans="1:10" x14ac:dyDescent="0.2">
      <c r="A59" s="65">
        <v>276</v>
      </c>
      <c r="B59" s="18">
        <v>1</v>
      </c>
      <c r="C59" s="18">
        <v>4</v>
      </c>
      <c r="D59" s="56">
        <v>4</v>
      </c>
      <c r="E59" s="18">
        <v>3</v>
      </c>
      <c r="F59" s="18">
        <v>1</v>
      </c>
      <c r="G59" s="43">
        <v>1</v>
      </c>
      <c r="H59" s="43">
        <v>1</v>
      </c>
      <c r="I59" s="43">
        <v>2</v>
      </c>
      <c r="J59" s="44" t="s">
        <v>543</v>
      </c>
    </row>
    <row r="60" spans="1:10" x14ac:dyDescent="0.2">
      <c r="A60" s="65">
        <v>277</v>
      </c>
      <c r="B60" s="18">
        <v>1</v>
      </c>
      <c r="C60" s="18">
        <v>3</v>
      </c>
      <c r="D60" s="56">
        <v>1</v>
      </c>
      <c r="E60" s="18">
        <v>2</v>
      </c>
      <c r="F60" s="18">
        <v>1</v>
      </c>
      <c r="G60" s="43">
        <v>3</v>
      </c>
      <c r="H60" s="43">
        <v>5</v>
      </c>
      <c r="I60" s="43">
        <v>2</v>
      </c>
      <c r="J60" s="44" t="s">
        <v>556</v>
      </c>
    </row>
    <row r="61" spans="1:10" x14ac:dyDescent="0.2">
      <c r="A61" s="65">
        <v>278</v>
      </c>
      <c r="B61" s="18">
        <v>1</v>
      </c>
      <c r="C61" s="18"/>
      <c r="D61" s="56">
        <v>5</v>
      </c>
      <c r="E61" s="18">
        <v>7</v>
      </c>
      <c r="F61" s="18">
        <v>6</v>
      </c>
      <c r="G61" s="43">
        <v>3</v>
      </c>
      <c r="H61" s="43">
        <v>4</v>
      </c>
      <c r="I61" s="43">
        <v>2</v>
      </c>
      <c r="J61" s="44" t="s">
        <v>584</v>
      </c>
    </row>
    <row r="62" spans="1:10" x14ac:dyDescent="0.2">
      <c r="A62" s="65">
        <v>279</v>
      </c>
      <c r="B62" s="18">
        <v>1</v>
      </c>
      <c r="C62" s="18">
        <v>1</v>
      </c>
      <c r="D62" s="56">
        <v>3</v>
      </c>
      <c r="E62" s="18">
        <v>7</v>
      </c>
      <c r="F62" s="18">
        <v>6</v>
      </c>
      <c r="G62" s="43">
        <v>3</v>
      </c>
      <c r="H62" s="43">
        <v>4</v>
      </c>
      <c r="I62" s="43">
        <v>1</v>
      </c>
      <c r="J62" s="44" t="s">
        <v>948</v>
      </c>
    </row>
    <row r="63" spans="1:10" x14ac:dyDescent="0.2">
      <c r="A63" s="17">
        <v>281</v>
      </c>
      <c r="B63" s="18">
        <v>1</v>
      </c>
      <c r="C63" s="112">
        <v>1</v>
      </c>
      <c r="D63" s="18">
        <v>5</v>
      </c>
      <c r="E63" s="18">
        <v>1</v>
      </c>
      <c r="F63" s="112"/>
      <c r="G63" s="43">
        <v>2</v>
      </c>
      <c r="H63" s="43">
        <v>3</v>
      </c>
      <c r="I63" s="43">
        <v>1</v>
      </c>
      <c r="J63" s="132" t="s">
        <v>952</v>
      </c>
    </row>
    <row r="64" spans="1:10" x14ac:dyDescent="0.2">
      <c r="A64" s="65">
        <v>282</v>
      </c>
      <c r="B64" s="18">
        <v>1</v>
      </c>
      <c r="C64" s="18"/>
      <c r="D64" s="56">
        <v>3</v>
      </c>
      <c r="E64" s="18">
        <v>7</v>
      </c>
      <c r="F64" s="18">
        <v>6</v>
      </c>
      <c r="G64" s="43">
        <v>1</v>
      </c>
      <c r="H64" s="43">
        <v>2</v>
      </c>
      <c r="I64" s="43">
        <v>1</v>
      </c>
      <c r="J64" s="62" t="s">
        <v>698</v>
      </c>
    </row>
    <row r="65" spans="1:10" x14ac:dyDescent="0.2">
      <c r="A65" s="65">
        <v>284</v>
      </c>
      <c r="B65" s="18">
        <v>1</v>
      </c>
      <c r="C65" s="18">
        <v>1</v>
      </c>
      <c r="D65" s="56">
        <v>4</v>
      </c>
      <c r="E65" s="18">
        <v>7</v>
      </c>
      <c r="F65" s="18">
        <v>6</v>
      </c>
      <c r="G65" s="43">
        <v>1</v>
      </c>
      <c r="H65" s="43">
        <v>2</v>
      </c>
      <c r="I65" s="43">
        <v>1</v>
      </c>
      <c r="J65" s="62" t="s">
        <v>698</v>
      </c>
    </row>
    <row r="66" spans="1:10" x14ac:dyDescent="0.2">
      <c r="A66" s="65">
        <v>285</v>
      </c>
      <c r="B66" s="18">
        <v>1</v>
      </c>
      <c r="C66" s="18"/>
      <c r="D66" s="56">
        <v>5</v>
      </c>
      <c r="E66" s="18">
        <v>6</v>
      </c>
      <c r="F66" s="18">
        <v>5</v>
      </c>
      <c r="G66" s="43">
        <v>2</v>
      </c>
      <c r="H66" s="43">
        <v>2</v>
      </c>
      <c r="I66" s="43">
        <v>1</v>
      </c>
      <c r="J66" s="44" t="s">
        <v>638</v>
      </c>
    </row>
    <row r="67" spans="1:10" x14ac:dyDescent="0.2">
      <c r="A67" s="65">
        <v>286</v>
      </c>
      <c r="B67" s="18">
        <v>1</v>
      </c>
      <c r="C67" s="18"/>
      <c r="D67" s="56">
        <v>5</v>
      </c>
      <c r="E67" s="18">
        <v>7</v>
      </c>
      <c r="F67" s="18">
        <v>6</v>
      </c>
      <c r="G67" s="43">
        <v>2</v>
      </c>
      <c r="H67" s="43">
        <v>4</v>
      </c>
      <c r="I67" s="43">
        <v>2</v>
      </c>
      <c r="J67" s="44" t="s">
        <v>615</v>
      </c>
    </row>
    <row r="68" spans="1:10" x14ac:dyDescent="0.2">
      <c r="A68" s="65">
        <v>288</v>
      </c>
      <c r="B68" s="18">
        <v>1</v>
      </c>
      <c r="C68" s="18">
        <v>4</v>
      </c>
      <c r="D68" s="56">
        <v>5</v>
      </c>
      <c r="E68" s="18">
        <v>7</v>
      </c>
      <c r="F68" s="18">
        <v>6</v>
      </c>
      <c r="G68" s="43">
        <v>2</v>
      </c>
      <c r="H68" s="43">
        <v>3</v>
      </c>
      <c r="I68" s="43">
        <v>1</v>
      </c>
      <c r="J68" s="44" t="s">
        <v>698</v>
      </c>
    </row>
    <row r="69" spans="1:10" x14ac:dyDescent="0.2">
      <c r="A69" s="65">
        <v>289</v>
      </c>
      <c r="B69" s="18">
        <v>1</v>
      </c>
      <c r="C69" s="18">
        <v>1</v>
      </c>
      <c r="D69" s="56">
        <v>4</v>
      </c>
      <c r="E69" s="18">
        <v>4</v>
      </c>
      <c r="F69" s="18">
        <v>2</v>
      </c>
      <c r="G69" s="43">
        <v>3</v>
      </c>
      <c r="H69" s="43">
        <v>3</v>
      </c>
      <c r="I69" s="43">
        <v>2</v>
      </c>
      <c r="J69" s="44" t="s">
        <v>691</v>
      </c>
    </row>
    <row r="70" spans="1:10" x14ac:dyDescent="0.2">
      <c r="A70" s="65">
        <v>290</v>
      </c>
      <c r="B70" s="18">
        <v>1</v>
      </c>
      <c r="C70" s="18">
        <v>1</v>
      </c>
      <c r="D70" s="56">
        <v>4</v>
      </c>
      <c r="E70" s="18">
        <v>7</v>
      </c>
      <c r="F70" s="18">
        <v>6</v>
      </c>
      <c r="G70" s="43"/>
      <c r="H70" s="43"/>
      <c r="I70" s="43">
        <v>1</v>
      </c>
      <c r="J70" s="44" t="s">
        <v>980</v>
      </c>
    </row>
    <row r="71" spans="1:10" x14ac:dyDescent="0.2">
      <c r="A71" s="65">
        <v>295</v>
      </c>
      <c r="B71" s="18">
        <v>1</v>
      </c>
      <c r="C71" s="18"/>
      <c r="D71" s="56">
        <v>4</v>
      </c>
      <c r="E71" s="18">
        <v>7</v>
      </c>
      <c r="F71" s="18">
        <v>6</v>
      </c>
      <c r="G71" s="43">
        <v>2</v>
      </c>
      <c r="H71" s="43">
        <v>2</v>
      </c>
      <c r="I71" s="43">
        <v>1</v>
      </c>
      <c r="J71" s="44" t="s">
        <v>347</v>
      </c>
    </row>
    <row r="72" spans="1:10" x14ac:dyDescent="0.2">
      <c r="A72" s="65">
        <v>297</v>
      </c>
      <c r="B72" s="18">
        <v>1</v>
      </c>
      <c r="C72" s="18">
        <v>1</v>
      </c>
      <c r="D72" s="56">
        <v>4</v>
      </c>
      <c r="E72" s="18">
        <v>7</v>
      </c>
      <c r="F72" s="18">
        <v>6</v>
      </c>
      <c r="G72" s="43">
        <v>2</v>
      </c>
      <c r="H72" s="43">
        <v>1</v>
      </c>
      <c r="I72" s="43">
        <v>1</v>
      </c>
      <c r="J72" s="44" t="s">
        <v>698</v>
      </c>
    </row>
    <row r="73" spans="1:10" x14ac:dyDescent="0.2">
      <c r="A73" s="65">
        <v>299</v>
      </c>
      <c r="B73" s="18">
        <v>1</v>
      </c>
      <c r="C73" s="18">
        <v>1</v>
      </c>
      <c r="D73" s="56">
        <v>1</v>
      </c>
      <c r="E73" s="18">
        <v>2</v>
      </c>
      <c r="F73" s="18">
        <v>1</v>
      </c>
      <c r="G73" s="43">
        <v>3</v>
      </c>
      <c r="H73" s="43">
        <v>4</v>
      </c>
      <c r="I73" s="43">
        <v>2</v>
      </c>
      <c r="J73" s="44" t="s">
        <v>556</v>
      </c>
    </row>
    <row r="74" spans="1:10" x14ac:dyDescent="0.2">
      <c r="A74" s="65">
        <v>306</v>
      </c>
      <c r="B74" s="18">
        <v>1</v>
      </c>
      <c r="C74" s="18">
        <v>1</v>
      </c>
      <c r="D74" s="56">
        <v>1</v>
      </c>
      <c r="E74" s="18">
        <v>2</v>
      </c>
      <c r="F74" s="18">
        <v>1</v>
      </c>
      <c r="G74" s="43">
        <v>5</v>
      </c>
      <c r="H74" s="43">
        <v>7</v>
      </c>
      <c r="I74" s="43">
        <v>2</v>
      </c>
      <c r="J74" s="44" t="s">
        <v>691</v>
      </c>
    </row>
    <row r="75" spans="1:10" x14ac:dyDescent="0.2">
      <c r="A75" s="65">
        <v>308</v>
      </c>
      <c r="B75" s="18">
        <v>1</v>
      </c>
      <c r="C75" s="18">
        <v>1</v>
      </c>
      <c r="D75" s="56">
        <v>1</v>
      </c>
      <c r="E75" s="18">
        <v>1</v>
      </c>
      <c r="F75" s="18">
        <v>1</v>
      </c>
      <c r="G75" s="43">
        <v>4</v>
      </c>
      <c r="H75" s="43">
        <v>4</v>
      </c>
      <c r="I75" s="43">
        <v>2</v>
      </c>
      <c r="J75" s="44" t="s">
        <v>691</v>
      </c>
    </row>
    <row r="76" spans="1:10" x14ac:dyDescent="0.2">
      <c r="A76" s="65">
        <v>309</v>
      </c>
      <c r="B76" s="18">
        <v>1</v>
      </c>
      <c r="C76" s="18">
        <v>1</v>
      </c>
      <c r="D76" s="56">
        <v>1</v>
      </c>
      <c r="E76" s="18">
        <v>1</v>
      </c>
      <c r="F76" s="18">
        <v>1</v>
      </c>
      <c r="G76" s="43">
        <v>3</v>
      </c>
      <c r="H76" s="43">
        <v>2</v>
      </c>
      <c r="I76" s="43">
        <v>2</v>
      </c>
      <c r="J76" s="44" t="s">
        <v>809</v>
      </c>
    </row>
    <row r="77" spans="1:10" x14ac:dyDescent="0.2">
      <c r="A77" s="65">
        <v>310</v>
      </c>
      <c r="B77" s="18">
        <v>1</v>
      </c>
      <c r="C77" s="18">
        <v>1</v>
      </c>
      <c r="D77" s="56">
        <v>1</v>
      </c>
      <c r="E77" s="18">
        <v>2</v>
      </c>
      <c r="F77" s="18">
        <v>1</v>
      </c>
      <c r="G77" s="43">
        <v>4</v>
      </c>
      <c r="H77" s="43">
        <v>2</v>
      </c>
      <c r="I77" s="43">
        <v>2</v>
      </c>
      <c r="J77" s="44" t="s">
        <v>543</v>
      </c>
    </row>
    <row r="78" spans="1:10" x14ac:dyDescent="0.2">
      <c r="A78" s="65">
        <v>312</v>
      </c>
      <c r="B78" s="18">
        <v>1</v>
      </c>
      <c r="C78" s="18">
        <v>1</v>
      </c>
      <c r="D78" s="56">
        <v>1</v>
      </c>
      <c r="E78" s="18">
        <v>2</v>
      </c>
      <c r="F78" s="18">
        <v>1</v>
      </c>
      <c r="G78" s="43">
        <v>4</v>
      </c>
      <c r="H78" s="43">
        <v>7</v>
      </c>
      <c r="I78" s="43">
        <v>2</v>
      </c>
      <c r="J78" s="44" t="s">
        <v>647</v>
      </c>
    </row>
    <row r="79" spans="1:10" x14ac:dyDescent="0.2">
      <c r="A79" s="65">
        <v>313</v>
      </c>
      <c r="B79" s="18">
        <v>1</v>
      </c>
      <c r="C79" s="18">
        <v>4</v>
      </c>
      <c r="D79" s="56">
        <v>1</v>
      </c>
      <c r="E79" s="18">
        <v>6</v>
      </c>
      <c r="F79" s="18">
        <v>4</v>
      </c>
      <c r="G79" s="43">
        <v>4</v>
      </c>
      <c r="H79" s="43">
        <v>7</v>
      </c>
      <c r="I79" s="43">
        <v>1</v>
      </c>
      <c r="J79" s="44" t="s">
        <v>638</v>
      </c>
    </row>
    <row r="80" spans="1:10" x14ac:dyDescent="0.2">
      <c r="A80" s="65">
        <v>314</v>
      </c>
      <c r="B80" s="18">
        <v>1</v>
      </c>
      <c r="C80" s="18"/>
      <c r="D80" s="56">
        <v>2</v>
      </c>
      <c r="E80" s="18">
        <v>6</v>
      </c>
      <c r="F80" s="18">
        <v>6</v>
      </c>
      <c r="G80" s="43">
        <v>4</v>
      </c>
      <c r="H80" s="43">
        <v>5</v>
      </c>
      <c r="I80" s="43">
        <v>2</v>
      </c>
      <c r="J80" s="44" t="s">
        <v>584</v>
      </c>
    </row>
    <row r="81" spans="1:10" x14ac:dyDescent="0.2">
      <c r="A81" s="65">
        <v>260</v>
      </c>
      <c r="B81" s="18">
        <v>1</v>
      </c>
      <c r="C81" s="18"/>
      <c r="D81" s="56">
        <v>1</v>
      </c>
      <c r="E81" s="18">
        <v>2</v>
      </c>
      <c r="F81" s="18">
        <v>1</v>
      </c>
      <c r="G81" s="43">
        <v>3</v>
      </c>
      <c r="H81" s="43">
        <v>4</v>
      </c>
      <c r="I81" s="43">
        <v>2</v>
      </c>
      <c r="J81" s="44" t="s">
        <v>529</v>
      </c>
    </row>
    <row r="82" spans="1:10" x14ac:dyDescent="0.2">
      <c r="A82" s="67">
        <v>87</v>
      </c>
      <c r="B82" s="18">
        <v>1</v>
      </c>
      <c r="C82" s="18">
        <v>2</v>
      </c>
      <c r="D82" s="56">
        <v>1</v>
      </c>
      <c r="E82" s="18">
        <v>7</v>
      </c>
      <c r="F82" s="18">
        <v>5</v>
      </c>
      <c r="G82" s="43">
        <v>4</v>
      </c>
      <c r="H82" s="43">
        <v>6</v>
      </c>
      <c r="I82" s="43">
        <v>1</v>
      </c>
      <c r="J82" s="44" t="s">
        <v>907</v>
      </c>
    </row>
    <row r="83" spans="1:10" x14ac:dyDescent="0.2">
      <c r="A83" s="67">
        <v>88</v>
      </c>
      <c r="B83" s="18">
        <v>1</v>
      </c>
      <c r="C83" s="18">
        <v>2</v>
      </c>
      <c r="D83" s="56">
        <v>1</v>
      </c>
      <c r="E83" s="18">
        <v>3</v>
      </c>
      <c r="F83" s="18">
        <v>1</v>
      </c>
      <c r="G83" s="43">
        <v>3</v>
      </c>
      <c r="H83" s="43">
        <v>5</v>
      </c>
      <c r="I83" s="43">
        <v>2</v>
      </c>
      <c r="J83" s="62" t="s">
        <v>543</v>
      </c>
    </row>
    <row r="84" spans="1:10" x14ac:dyDescent="0.2">
      <c r="A84" s="67">
        <v>90</v>
      </c>
      <c r="B84" s="18">
        <v>1</v>
      </c>
      <c r="C84" s="18">
        <v>2</v>
      </c>
      <c r="D84" s="56">
        <v>1</v>
      </c>
      <c r="E84" s="18">
        <v>3</v>
      </c>
      <c r="F84" s="18">
        <v>1</v>
      </c>
      <c r="G84" s="43">
        <v>4</v>
      </c>
      <c r="H84" s="43">
        <v>7</v>
      </c>
      <c r="I84" s="43">
        <v>1</v>
      </c>
      <c r="J84" s="62" t="s">
        <v>573</v>
      </c>
    </row>
    <row r="85" spans="1:10" x14ac:dyDescent="0.2">
      <c r="A85" s="67">
        <v>92</v>
      </c>
      <c r="B85" s="18">
        <v>1</v>
      </c>
      <c r="C85" s="18">
        <v>2</v>
      </c>
      <c r="D85" s="18">
        <v>1</v>
      </c>
      <c r="E85" s="18">
        <v>3</v>
      </c>
      <c r="F85" s="18">
        <v>1</v>
      </c>
      <c r="G85" s="43">
        <v>5</v>
      </c>
      <c r="H85" s="43">
        <v>7</v>
      </c>
      <c r="I85" s="43">
        <v>1</v>
      </c>
      <c r="J85" s="44" t="s">
        <v>638</v>
      </c>
    </row>
    <row r="86" spans="1:10" x14ac:dyDescent="0.2">
      <c r="A86" s="67">
        <v>93</v>
      </c>
      <c r="B86" s="18">
        <v>1</v>
      </c>
      <c r="C86" s="18">
        <v>2</v>
      </c>
      <c r="D86" s="18">
        <v>1</v>
      </c>
      <c r="E86" s="18">
        <v>5</v>
      </c>
      <c r="F86" s="18">
        <v>2</v>
      </c>
      <c r="G86" s="43">
        <v>3</v>
      </c>
      <c r="H86" s="43">
        <v>7</v>
      </c>
      <c r="I86" s="43">
        <v>1</v>
      </c>
      <c r="J86" s="44" t="s">
        <v>573</v>
      </c>
    </row>
    <row r="87" spans="1:10" x14ac:dyDescent="0.2">
      <c r="A87" s="67">
        <v>94</v>
      </c>
      <c r="B87" s="18">
        <v>1</v>
      </c>
      <c r="C87" s="18"/>
      <c r="D87" s="18">
        <v>4</v>
      </c>
      <c r="E87" s="18">
        <v>5</v>
      </c>
      <c r="F87" s="18">
        <v>2</v>
      </c>
      <c r="G87" s="43">
        <v>3</v>
      </c>
      <c r="H87" s="43">
        <v>5</v>
      </c>
      <c r="I87" s="43">
        <v>1</v>
      </c>
      <c r="J87" s="44" t="s">
        <v>948</v>
      </c>
    </row>
    <row r="88" spans="1:10" x14ac:dyDescent="0.2">
      <c r="A88" s="67">
        <v>95</v>
      </c>
      <c r="B88" s="18">
        <v>1</v>
      </c>
      <c r="C88" s="18">
        <v>2</v>
      </c>
      <c r="D88" s="18">
        <v>1</v>
      </c>
      <c r="E88" s="18">
        <v>3</v>
      </c>
      <c r="F88" s="18">
        <v>2</v>
      </c>
      <c r="G88" s="43">
        <v>3</v>
      </c>
      <c r="H88" s="43">
        <v>5</v>
      </c>
      <c r="I88" s="43">
        <v>1</v>
      </c>
      <c r="J88" s="44" t="s">
        <v>573</v>
      </c>
    </row>
    <row r="89" spans="1:10" x14ac:dyDescent="0.2">
      <c r="A89" s="110">
        <v>315</v>
      </c>
      <c r="B89" s="18">
        <v>1</v>
      </c>
      <c r="C89" s="18">
        <v>2</v>
      </c>
      <c r="D89" s="18">
        <v>3</v>
      </c>
      <c r="E89" s="18">
        <v>3</v>
      </c>
      <c r="F89" s="18">
        <v>2</v>
      </c>
      <c r="G89" s="43">
        <v>5</v>
      </c>
      <c r="H89" s="43">
        <v>7</v>
      </c>
      <c r="I89" s="43">
        <v>2</v>
      </c>
      <c r="J89" s="44" t="s">
        <v>529</v>
      </c>
    </row>
    <row r="90" spans="1:10" x14ac:dyDescent="0.2">
      <c r="A90" s="67">
        <v>97</v>
      </c>
      <c r="B90" s="18">
        <v>1</v>
      </c>
      <c r="C90" s="18">
        <v>2</v>
      </c>
      <c r="D90" s="18">
        <v>1</v>
      </c>
      <c r="E90" s="18">
        <v>3</v>
      </c>
      <c r="F90" s="18">
        <v>1</v>
      </c>
      <c r="G90" s="43">
        <v>4</v>
      </c>
      <c r="H90" s="43">
        <v>7</v>
      </c>
      <c r="I90" s="43">
        <v>2</v>
      </c>
      <c r="J90" s="44" t="s">
        <v>543</v>
      </c>
    </row>
    <row r="91" spans="1:10" x14ac:dyDescent="0.2">
      <c r="A91" s="67">
        <v>98</v>
      </c>
      <c r="B91" s="18">
        <v>1</v>
      </c>
      <c r="C91" s="18"/>
      <c r="D91" s="18">
        <v>1</v>
      </c>
      <c r="E91" s="18">
        <v>2</v>
      </c>
      <c r="F91" s="18">
        <v>2</v>
      </c>
      <c r="G91" s="43">
        <v>4</v>
      </c>
      <c r="H91" s="43">
        <v>7</v>
      </c>
      <c r="I91" s="43">
        <v>2</v>
      </c>
      <c r="J91" s="44" t="s">
        <v>543</v>
      </c>
    </row>
    <row r="92" spans="1:10" x14ac:dyDescent="0.2">
      <c r="A92" s="67">
        <v>99</v>
      </c>
      <c r="B92" s="18">
        <v>1</v>
      </c>
      <c r="C92" s="18">
        <v>4</v>
      </c>
      <c r="D92" s="18">
        <v>1</v>
      </c>
      <c r="E92" s="18">
        <v>6</v>
      </c>
      <c r="F92" s="18">
        <v>1</v>
      </c>
      <c r="G92" s="43">
        <v>3</v>
      </c>
      <c r="H92" s="43">
        <v>5</v>
      </c>
      <c r="I92" s="43">
        <v>1</v>
      </c>
      <c r="J92" s="44" t="s">
        <v>638</v>
      </c>
    </row>
    <row r="93" spans="1:10" x14ac:dyDescent="0.2">
      <c r="A93" s="67">
        <v>100</v>
      </c>
      <c r="B93" s="18">
        <v>1</v>
      </c>
      <c r="C93" s="18">
        <v>2</v>
      </c>
      <c r="D93" s="18">
        <v>1</v>
      </c>
      <c r="E93" s="18">
        <v>2</v>
      </c>
      <c r="F93" s="18">
        <v>1</v>
      </c>
      <c r="G93" s="43">
        <v>4</v>
      </c>
      <c r="H93" s="43">
        <v>5</v>
      </c>
      <c r="I93" s="43">
        <v>2</v>
      </c>
      <c r="J93" s="44" t="s">
        <v>543</v>
      </c>
    </row>
    <row r="94" spans="1:10" x14ac:dyDescent="0.2">
      <c r="A94" s="67">
        <v>101</v>
      </c>
      <c r="B94" s="18">
        <v>1</v>
      </c>
      <c r="C94" s="18">
        <v>3</v>
      </c>
      <c r="D94" s="18">
        <v>1</v>
      </c>
      <c r="E94" s="18">
        <v>7</v>
      </c>
      <c r="F94" s="18">
        <v>5</v>
      </c>
      <c r="G94" s="43">
        <v>4</v>
      </c>
      <c r="H94" s="43">
        <v>7</v>
      </c>
      <c r="I94" s="43">
        <v>1</v>
      </c>
      <c r="J94" s="44" t="s">
        <v>948</v>
      </c>
    </row>
    <row r="95" spans="1:10" x14ac:dyDescent="0.2">
      <c r="A95" s="67">
        <v>102</v>
      </c>
      <c r="B95" s="18">
        <v>1</v>
      </c>
      <c r="C95" s="18">
        <v>2</v>
      </c>
      <c r="D95" s="18">
        <v>2</v>
      </c>
      <c r="E95" s="18">
        <v>3</v>
      </c>
      <c r="F95" s="18">
        <v>1</v>
      </c>
      <c r="G95" s="43">
        <v>5</v>
      </c>
      <c r="H95" s="43">
        <v>7</v>
      </c>
      <c r="I95" s="43">
        <v>1</v>
      </c>
      <c r="J95" s="44" t="s">
        <v>573</v>
      </c>
    </row>
    <row r="96" spans="1:10" x14ac:dyDescent="0.2">
      <c r="A96" s="67">
        <v>103</v>
      </c>
      <c r="B96" s="18">
        <v>1</v>
      </c>
      <c r="C96" s="18">
        <v>2</v>
      </c>
      <c r="D96" s="18">
        <v>1</v>
      </c>
      <c r="E96" s="18">
        <v>2</v>
      </c>
      <c r="F96" s="18">
        <v>2</v>
      </c>
      <c r="G96" s="43">
        <v>4</v>
      </c>
      <c r="H96" s="43">
        <v>7</v>
      </c>
      <c r="I96" s="43">
        <v>1</v>
      </c>
      <c r="J96" s="44" t="s">
        <v>573</v>
      </c>
    </row>
    <row r="97" spans="1:10" x14ac:dyDescent="0.2">
      <c r="A97" s="67">
        <v>96</v>
      </c>
      <c r="B97" s="18">
        <v>1</v>
      </c>
      <c r="C97" s="18">
        <v>2</v>
      </c>
      <c r="D97" s="18">
        <v>1</v>
      </c>
      <c r="E97" s="18">
        <v>2</v>
      </c>
      <c r="F97" s="18">
        <v>1</v>
      </c>
      <c r="G97" s="43">
        <v>2</v>
      </c>
      <c r="H97" s="43">
        <v>3</v>
      </c>
      <c r="I97" s="43">
        <v>2</v>
      </c>
      <c r="J97" s="44" t="s">
        <v>529</v>
      </c>
    </row>
    <row r="98" spans="1:10" x14ac:dyDescent="0.2">
      <c r="A98" s="67">
        <v>105</v>
      </c>
      <c r="B98" s="18">
        <v>1</v>
      </c>
      <c r="C98" s="18">
        <v>2</v>
      </c>
      <c r="D98" s="18">
        <v>1</v>
      </c>
      <c r="E98" s="18">
        <v>3</v>
      </c>
      <c r="F98" s="18">
        <v>1</v>
      </c>
      <c r="G98" s="43">
        <v>4</v>
      </c>
      <c r="H98" s="43">
        <v>7</v>
      </c>
      <c r="I98" s="43">
        <v>1</v>
      </c>
      <c r="J98" s="44" t="s">
        <v>573</v>
      </c>
    </row>
    <row r="99" spans="1:10" x14ac:dyDescent="0.2">
      <c r="A99" s="67">
        <v>106</v>
      </c>
      <c r="B99" s="18">
        <v>1</v>
      </c>
      <c r="C99" s="18">
        <v>2</v>
      </c>
      <c r="D99" s="18">
        <v>1</v>
      </c>
      <c r="E99" s="18">
        <v>4</v>
      </c>
      <c r="F99" s="18">
        <v>3</v>
      </c>
      <c r="G99" s="43">
        <v>2</v>
      </c>
      <c r="H99" s="43">
        <v>3</v>
      </c>
      <c r="I99" s="43">
        <v>1</v>
      </c>
      <c r="J99" s="44" t="s">
        <v>573</v>
      </c>
    </row>
    <row r="100" spans="1:10" x14ac:dyDescent="0.2">
      <c r="A100" s="67">
        <v>107</v>
      </c>
      <c r="B100" s="18">
        <v>1</v>
      </c>
      <c r="C100" s="18">
        <v>2</v>
      </c>
      <c r="D100" s="18">
        <v>1</v>
      </c>
      <c r="E100" s="18">
        <v>2</v>
      </c>
      <c r="F100" s="18">
        <v>1</v>
      </c>
      <c r="G100" s="43">
        <v>4</v>
      </c>
      <c r="H100" s="43">
        <v>6</v>
      </c>
      <c r="I100" s="43">
        <v>2</v>
      </c>
      <c r="J100" s="44" t="s">
        <v>543</v>
      </c>
    </row>
    <row r="101" spans="1:10" x14ac:dyDescent="0.2">
      <c r="A101" s="67">
        <v>108</v>
      </c>
      <c r="B101" s="18">
        <v>1</v>
      </c>
      <c r="C101" s="18">
        <v>2</v>
      </c>
      <c r="D101" s="18">
        <v>1</v>
      </c>
      <c r="E101" s="18">
        <v>5</v>
      </c>
      <c r="F101" s="18">
        <v>3</v>
      </c>
      <c r="G101" s="43">
        <v>4</v>
      </c>
      <c r="H101" s="43">
        <v>6</v>
      </c>
      <c r="I101" s="43">
        <v>1</v>
      </c>
      <c r="J101" s="44" t="s">
        <v>573</v>
      </c>
    </row>
    <row r="102" spans="1:10" x14ac:dyDescent="0.2">
      <c r="A102" s="67">
        <v>109</v>
      </c>
      <c r="B102" s="18">
        <v>1</v>
      </c>
      <c r="C102" s="18">
        <v>2</v>
      </c>
      <c r="D102" s="18">
        <v>2</v>
      </c>
      <c r="E102" s="18">
        <v>3</v>
      </c>
      <c r="F102" s="18">
        <v>2</v>
      </c>
      <c r="G102" s="43">
        <v>5</v>
      </c>
      <c r="H102" s="43">
        <v>7</v>
      </c>
      <c r="I102" s="43">
        <v>1</v>
      </c>
      <c r="J102" s="44" t="s">
        <v>573</v>
      </c>
    </row>
    <row r="103" spans="1:10" x14ac:dyDescent="0.2">
      <c r="A103" s="67">
        <v>104</v>
      </c>
      <c r="B103" s="18">
        <v>1</v>
      </c>
      <c r="C103" s="18"/>
      <c r="D103" s="18">
        <v>3</v>
      </c>
      <c r="E103" s="18">
        <v>2</v>
      </c>
      <c r="F103" s="18">
        <v>1</v>
      </c>
      <c r="G103" s="43">
        <v>4</v>
      </c>
      <c r="H103" s="43">
        <v>7</v>
      </c>
      <c r="I103" s="43">
        <v>2</v>
      </c>
      <c r="J103" s="44" t="s">
        <v>529</v>
      </c>
    </row>
    <row r="104" spans="1:10" x14ac:dyDescent="0.2">
      <c r="A104" s="67">
        <v>111</v>
      </c>
      <c r="B104" s="18">
        <v>1</v>
      </c>
      <c r="C104" s="18">
        <v>2</v>
      </c>
      <c r="D104" s="18">
        <v>1</v>
      </c>
      <c r="E104" s="18">
        <v>5</v>
      </c>
      <c r="F104" s="18">
        <v>1</v>
      </c>
      <c r="G104" s="43">
        <v>3</v>
      </c>
      <c r="H104" s="43">
        <v>5</v>
      </c>
      <c r="I104" s="43">
        <v>1</v>
      </c>
      <c r="J104" s="44" t="s">
        <v>573</v>
      </c>
    </row>
    <row r="105" spans="1:10" x14ac:dyDescent="0.2">
      <c r="A105" s="114">
        <v>316</v>
      </c>
      <c r="B105" s="114">
        <v>2</v>
      </c>
      <c r="C105" s="114"/>
      <c r="D105" s="114">
        <v>1</v>
      </c>
      <c r="E105" s="114">
        <v>3</v>
      </c>
      <c r="F105" s="114">
        <v>1</v>
      </c>
      <c r="G105" s="114">
        <v>6</v>
      </c>
      <c r="H105" s="114">
        <v>7</v>
      </c>
      <c r="I105" s="114">
        <v>2</v>
      </c>
      <c r="J105" s="114" t="s">
        <v>529</v>
      </c>
    </row>
    <row r="106" spans="1:10" x14ac:dyDescent="0.2">
      <c r="A106" s="114">
        <v>317</v>
      </c>
      <c r="B106" s="114">
        <v>2</v>
      </c>
      <c r="C106" s="114"/>
      <c r="D106" s="114">
        <v>1</v>
      </c>
      <c r="E106" s="114">
        <v>4</v>
      </c>
      <c r="F106" s="114">
        <v>3</v>
      </c>
      <c r="G106" s="114">
        <v>5</v>
      </c>
      <c r="H106" s="114">
        <v>7</v>
      </c>
      <c r="I106" s="114">
        <v>1</v>
      </c>
      <c r="J106" s="114" t="s">
        <v>1901</v>
      </c>
    </row>
    <row r="107" spans="1:10" x14ac:dyDescent="0.2">
      <c r="A107" s="114">
        <v>318</v>
      </c>
      <c r="B107" s="114">
        <v>2</v>
      </c>
      <c r="C107" s="114"/>
      <c r="D107" s="114">
        <v>1</v>
      </c>
      <c r="E107" s="114">
        <v>3</v>
      </c>
      <c r="F107" s="114">
        <v>2</v>
      </c>
      <c r="G107" s="114">
        <v>3</v>
      </c>
      <c r="H107" s="114">
        <v>2</v>
      </c>
      <c r="I107" s="114">
        <v>2</v>
      </c>
      <c r="J107" s="114" t="s">
        <v>529</v>
      </c>
    </row>
    <row r="108" spans="1:10" x14ac:dyDescent="0.2">
      <c r="A108" s="114">
        <v>319</v>
      </c>
      <c r="B108" s="114">
        <v>2</v>
      </c>
      <c r="C108" s="114"/>
      <c r="D108" s="114">
        <v>5</v>
      </c>
      <c r="E108" s="114">
        <v>3</v>
      </c>
      <c r="F108" s="114">
        <v>1</v>
      </c>
      <c r="G108" s="114">
        <v>5</v>
      </c>
      <c r="H108" s="114">
        <v>7</v>
      </c>
      <c r="I108" s="114">
        <v>2</v>
      </c>
      <c r="J108" s="114" t="s">
        <v>529</v>
      </c>
    </row>
    <row r="109" spans="1:10" x14ac:dyDescent="0.2">
      <c r="A109" s="114">
        <v>320</v>
      </c>
      <c r="B109" s="114">
        <v>2</v>
      </c>
      <c r="C109" s="114"/>
      <c r="D109" s="114">
        <v>3</v>
      </c>
      <c r="E109" s="114">
        <v>3</v>
      </c>
      <c r="F109" s="114">
        <v>3</v>
      </c>
      <c r="G109" s="114">
        <v>7</v>
      </c>
      <c r="H109" s="114">
        <v>7</v>
      </c>
      <c r="I109" s="114">
        <v>1</v>
      </c>
      <c r="J109" s="114" t="s">
        <v>1901</v>
      </c>
    </row>
    <row r="110" spans="1:10" x14ac:dyDescent="0.2">
      <c r="A110" s="114">
        <v>321</v>
      </c>
      <c r="B110" s="114">
        <v>2</v>
      </c>
      <c r="C110" s="114"/>
      <c r="D110" s="114">
        <v>1</v>
      </c>
      <c r="E110" s="114">
        <v>2</v>
      </c>
      <c r="F110" s="114">
        <v>2</v>
      </c>
      <c r="G110" s="114">
        <v>5</v>
      </c>
      <c r="H110" s="114">
        <v>7</v>
      </c>
      <c r="I110" s="114">
        <v>1</v>
      </c>
      <c r="J110" s="114" t="s">
        <v>1901</v>
      </c>
    </row>
    <row r="111" spans="1:10" x14ac:dyDescent="0.2">
      <c r="A111" s="114">
        <v>322</v>
      </c>
      <c r="B111" s="114">
        <v>2</v>
      </c>
      <c r="C111" s="114"/>
      <c r="D111" s="114">
        <v>1</v>
      </c>
      <c r="E111" s="114">
        <v>2</v>
      </c>
      <c r="F111" s="114">
        <v>1</v>
      </c>
      <c r="G111" s="114">
        <v>7</v>
      </c>
      <c r="H111" s="114">
        <v>7</v>
      </c>
      <c r="I111" s="114">
        <v>2</v>
      </c>
      <c r="J111" s="114" t="s">
        <v>809</v>
      </c>
    </row>
    <row r="112" spans="1:10" x14ac:dyDescent="0.2">
      <c r="A112" s="114">
        <v>323</v>
      </c>
      <c r="B112" s="114">
        <v>2</v>
      </c>
      <c r="C112" s="114"/>
      <c r="D112" s="114">
        <v>1</v>
      </c>
      <c r="E112" s="114">
        <v>1</v>
      </c>
      <c r="F112" s="114">
        <v>6</v>
      </c>
      <c r="G112" s="114">
        <v>5</v>
      </c>
      <c r="H112" s="114">
        <v>1</v>
      </c>
      <c r="I112" s="114">
        <v>2</v>
      </c>
      <c r="J112" s="114" t="s">
        <v>556</v>
      </c>
    </row>
    <row r="113" spans="1:10" x14ac:dyDescent="0.2">
      <c r="A113" s="114">
        <v>324</v>
      </c>
      <c r="B113" s="114">
        <v>2</v>
      </c>
      <c r="C113" s="114"/>
      <c r="D113" s="114">
        <v>1</v>
      </c>
      <c r="E113" s="114">
        <v>1</v>
      </c>
      <c r="F113" s="114">
        <v>1</v>
      </c>
      <c r="G113" s="114">
        <v>6</v>
      </c>
      <c r="H113" s="114">
        <v>7</v>
      </c>
      <c r="I113" s="114">
        <v>2</v>
      </c>
      <c r="J113" s="114" t="s">
        <v>809</v>
      </c>
    </row>
    <row r="114" spans="1:10" x14ac:dyDescent="0.2">
      <c r="A114" s="114">
        <v>325</v>
      </c>
      <c r="B114" s="114">
        <v>2</v>
      </c>
      <c r="C114" s="114"/>
      <c r="D114" s="114">
        <v>1</v>
      </c>
      <c r="E114" s="114">
        <v>2</v>
      </c>
      <c r="F114" s="114">
        <v>1</v>
      </c>
      <c r="G114" s="114">
        <v>6</v>
      </c>
      <c r="H114" s="114">
        <v>3</v>
      </c>
      <c r="I114" s="114">
        <v>2</v>
      </c>
      <c r="J114" s="114" t="s">
        <v>809</v>
      </c>
    </row>
    <row r="115" spans="1:10" x14ac:dyDescent="0.2">
      <c r="A115" s="114">
        <v>326</v>
      </c>
      <c r="B115" s="114">
        <v>2</v>
      </c>
      <c r="C115" s="114"/>
      <c r="D115" s="114">
        <v>1</v>
      </c>
      <c r="E115" s="114">
        <v>2</v>
      </c>
      <c r="F115" s="114">
        <v>1</v>
      </c>
      <c r="G115" s="114">
        <v>6</v>
      </c>
      <c r="H115" s="114">
        <v>7</v>
      </c>
      <c r="I115" s="114">
        <v>2</v>
      </c>
      <c r="J115" s="114" t="s">
        <v>809</v>
      </c>
    </row>
    <row r="116" spans="1:10" x14ac:dyDescent="0.2">
      <c r="A116" s="114">
        <v>327</v>
      </c>
      <c r="B116" s="114">
        <v>2</v>
      </c>
      <c r="C116" s="114"/>
      <c r="D116" s="114">
        <v>1</v>
      </c>
      <c r="E116" s="114">
        <v>1</v>
      </c>
      <c r="F116" s="114">
        <v>1</v>
      </c>
      <c r="G116" s="114">
        <v>7</v>
      </c>
      <c r="H116" s="114">
        <v>7</v>
      </c>
      <c r="I116" s="114">
        <v>2</v>
      </c>
      <c r="J116" s="114" t="s">
        <v>809</v>
      </c>
    </row>
    <row r="117" spans="1:10" x14ac:dyDescent="0.2">
      <c r="A117" s="114">
        <v>328</v>
      </c>
      <c r="B117" s="114">
        <v>2</v>
      </c>
      <c r="C117" s="114"/>
      <c r="D117" s="114">
        <v>3</v>
      </c>
      <c r="E117" s="114">
        <v>3</v>
      </c>
      <c r="F117" s="114">
        <v>2</v>
      </c>
      <c r="G117" s="114">
        <v>5</v>
      </c>
      <c r="H117" s="114">
        <v>5</v>
      </c>
      <c r="I117" s="114">
        <v>1</v>
      </c>
      <c r="J117" s="114" t="s">
        <v>1901</v>
      </c>
    </row>
    <row r="118" spans="1:10" x14ac:dyDescent="0.2">
      <c r="A118" s="114">
        <v>329</v>
      </c>
      <c r="B118" s="114">
        <v>2</v>
      </c>
      <c r="C118" s="114"/>
      <c r="D118" s="114">
        <v>3</v>
      </c>
      <c r="E118" s="114">
        <v>2</v>
      </c>
      <c r="F118" s="114">
        <v>3</v>
      </c>
      <c r="G118" s="114">
        <v>5</v>
      </c>
      <c r="H118" s="114">
        <v>7</v>
      </c>
      <c r="I118" s="114">
        <v>1</v>
      </c>
      <c r="J118" s="114" t="s">
        <v>1901</v>
      </c>
    </row>
    <row r="119" spans="1:10" x14ac:dyDescent="0.2">
      <c r="A119" s="114">
        <v>330</v>
      </c>
      <c r="B119" s="114">
        <v>2</v>
      </c>
      <c r="C119" s="114"/>
      <c r="D119" s="114">
        <v>1</v>
      </c>
      <c r="E119" s="114">
        <v>2</v>
      </c>
      <c r="F119" s="114">
        <v>2</v>
      </c>
      <c r="G119" s="114">
        <v>6</v>
      </c>
      <c r="H119" s="114">
        <v>7</v>
      </c>
      <c r="I119" s="114">
        <v>2</v>
      </c>
      <c r="J119" s="114" t="s">
        <v>809</v>
      </c>
    </row>
    <row r="120" spans="1:10" x14ac:dyDescent="0.2">
      <c r="A120" s="114">
        <v>331</v>
      </c>
      <c r="B120" s="114">
        <v>2</v>
      </c>
      <c r="C120" s="114"/>
      <c r="D120" s="114">
        <v>3</v>
      </c>
      <c r="E120" s="114">
        <v>6</v>
      </c>
      <c r="F120" s="114">
        <v>5</v>
      </c>
      <c r="G120" s="114">
        <v>3</v>
      </c>
      <c r="H120" s="114">
        <v>4</v>
      </c>
      <c r="I120" s="114">
        <v>2</v>
      </c>
      <c r="J120" s="114" t="s">
        <v>809</v>
      </c>
    </row>
    <row r="121" spans="1:10" x14ac:dyDescent="0.2">
      <c r="A121" s="114">
        <v>332</v>
      </c>
      <c r="B121" s="114">
        <v>2</v>
      </c>
      <c r="C121" s="114"/>
      <c r="D121" s="114">
        <v>3</v>
      </c>
      <c r="E121" s="114">
        <v>4</v>
      </c>
      <c r="F121" s="114">
        <v>3</v>
      </c>
      <c r="G121" s="114">
        <v>5</v>
      </c>
      <c r="H121" s="114">
        <v>7</v>
      </c>
      <c r="I121" s="114">
        <v>1</v>
      </c>
      <c r="J121" s="114" t="s">
        <v>1901</v>
      </c>
    </row>
    <row r="122" spans="1:10" x14ac:dyDescent="0.2">
      <c r="A122" s="114">
        <v>333</v>
      </c>
      <c r="B122" s="114">
        <v>2</v>
      </c>
      <c r="C122" s="114"/>
      <c r="D122" s="114">
        <v>1</v>
      </c>
      <c r="E122" s="114">
        <v>2</v>
      </c>
      <c r="F122" s="114">
        <v>1</v>
      </c>
      <c r="G122" s="114">
        <v>4</v>
      </c>
      <c r="H122" s="114">
        <v>4</v>
      </c>
      <c r="I122" s="114">
        <v>2</v>
      </c>
      <c r="J122" s="114" t="s">
        <v>809</v>
      </c>
    </row>
    <row r="123" spans="1:10" x14ac:dyDescent="0.2">
      <c r="A123" s="114">
        <v>334</v>
      </c>
      <c r="B123" s="114">
        <v>2</v>
      </c>
      <c r="C123" s="114"/>
      <c r="D123" s="114">
        <v>1</v>
      </c>
      <c r="E123" s="114">
        <v>2</v>
      </c>
      <c r="F123" s="114">
        <v>6</v>
      </c>
      <c r="G123" s="114">
        <v>5</v>
      </c>
      <c r="H123" s="114">
        <v>7</v>
      </c>
      <c r="I123" s="114">
        <v>2</v>
      </c>
      <c r="J123" s="114" t="s">
        <v>680</v>
      </c>
    </row>
    <row r="124" spans="1:10" x14ac:dyDescent="0.2">
      <c r="A124" s="114">
        <v>335</v>
      </c>
      <c r="B124" s="114">
        <v>2</v>
      </c>
      <c r="C124" s="114"/>
      <c r="D124" s="114">
        <v>1</v>
      </c>
      <c r="E124" s="114">
        <v>3</v>
      </c>
      <c r="F124" s="114">
        <v>2</v>
      </c>
      <c r="G124" s="114">
        <v>5</v>
      </c>
      <c r="H124" s="114">
        <v>7</v>
      </c>
      <c r="I124" s="114">
        <v>1</v>
      </c>
      <c r="J124" s="114" t="s">
        <v>1901</v>
      </c>
    </row>
    <row r="125" spans="1:10" x14ac:dyDescent="0.2">
      <c r="A125" s="114">
        <v>336</v>
      </c>
      <c r="B125" s="114">
        <v>2</v>
      </c>
      <c r="C125" s="114"/>
      <c r="D125" s="114">
        <v>1</v>
      </c>
      <c r="E125" s="114">
        <v>3</v>
      </c>
      <c r="F125" s="114">
        <v>1</v>
      </c>
      <c r="G125" s="114">
        <v>5</v>
      </c>
      <c r="H125" s="114">
        <v>7</v>
      </c>
      <c r="I125" s="114">
        <v>1</v>
      </c>
      <c r="J125" s="114" t="s">
        <v>1901</v>
      </c>
    </row>
    <row r="126" spans="1:10" x14ac:dyDescent="0.2">
      <c r="A126" s="114">
        <v>337</v>
      </c>
      <c r="B126" s="114">
        <v>2</v>
      </c>
      <c r="C126" s="114"/>
      <c r="D126" s="114">
        <v>1</v>
      </c>
      <c r="E126" s="114">
        <v>4</v>
      </c>
      <c r="F126" s="114">
        <v>2</v>
      </c>
      <c r="G126" s="114">
        <v>5</v>
      </c>
      <c r="H126" s="114"/>
      <c r="I126" s="114">
        <v>1</v>
      </c>
      <c r="J126" s="114" t="s">
        <v>1902</v>
      </c>
    </row>
    <row r="127" spans="1:10" x14ac:dyDescent="0.2">
      <c r="A127" s="114">
        <v>338</v>
      </c>
      <c r="B127" s="114">
        <v>2</v>
      </c>
      <c r="C127" s="114"/>
      <c r="D127" s="114">
        <v>1</v>
      </c>
      <c r="E127" s="114">
        <v>3</v>
      </c>
      <c r="F127" s="114">
        <v>2</v>
      </c>
      <c r="G127" s="114">
        <v>5</v>
      </c>
      <c r="H127" s="114">
        <v>7</v>
      </c>
      <c r="I127" s="114">
        <v>2</v>
      </c>
      <c r="J127" s="114" t="s">
        <v>1903</v>
      </c>
    </row>
    <row r="128" spans="1:10" x14ac:dyDescent="0.2">
      <c r="A128" s="114">
        <v>339</v>
      </c>
      <c r="B128" s="114">
        <v>2</v>
      </c>
      <c r="C128" s="114"/>
      <c r="D128" s="114">
        <v>3</v>
      </c>
      <c r="E128" s="114">
        <v>2</v>
      </c>
      <c r="F128" s="114">
        <v>1</v>
      </c>
      <c r="G128" s="114">
        <v>4</v>
      </c>
      <c r="H128" s="114">
        <v>6</v>
      </c>
      <c r="I128" s="114">
        <v>2</v>
      </c>
      <c r="J128" s="114" t="s">
        <v>529</v>
      </c>
    </row>
    <row r="129" spans="1:10" x14ac:dyDescent="0.2">
      <c r="A129" s="114">
        <v>340</v>
      </c>
      <c r="B129" s="114">
        <v>2</v>
      </c>
      <c r="C129" s="114"/>
      <c r="D129" s="114">
        <v>1</v>
      </c>
      <c r="E129" s="114">
        <v>3</v>
      </c>
      <c r="F129" s="114">
        <v>3</v>
      </c>
      <c r="G129" s="114">
        <v>6</v>
      </c>
      <c r="H129" s="114">
        <v>7</v>
      </c>
      <c r="I129" s="114">
        <v>1</v>
      </c>
      <c r="J129" s="114" t="s">
        <v>1901</v>
      </c>
    </row>
    <row r="130" spans="1:10" x14ac:dyDescent="0.2">
      <c r="A130" s="114">
        <v>341</v>
      </c>
      <c r="B130" s="114">
        <v>2</v>
      </c>
      <c r="C130" s="114"/>
      <c r="D130" s="114">
        <v>1</v>
      </c>
      <c r="E130" s="114">
        <v>4</v>
      </c>
      <c r="F130" s="114">
        <v>3</v>
      </c>
      <c r="G130" s="114">
        <v>5</v>
      </c>
      <c r="H130" s="114">
        <v>7</v>
      </c>
      <c r="I130" s="114">
        <v>1</v>
      </c>
      <c r="J130" s="114" t="s">
        <v>1901</v>
      </c>
    </row>
    <row r="131" spans="1:10" x14ac:dyDescent="0.2">
      <c r="A131" s="114">
        <v>342</v>
      </c>
      <c r="B131" s="114">
        <v>2</v>
      </c>
      <c r="C131" s="114"/>
      <c r="D131" s="114">
        <v>3</v>
      </c>
      <c r="E131" s="114">
        <v>5</v>
      </c>
      <c r="F131" s="114">
        <v>2</v>
      </c>
      <c r="G131" s="114">
        <v>6</v>
      </c>
      <c r="H131" s="114">
        <v>7</v>
      </c>
      <c r="I131" s="114">
        <v>1</v>
      </c>
      <c r="J131" s="114" t="s">
        <v>1150</v>
      </c>
    </row>
    <row r="132" spans="1:10" x14ac:dyDescent="0.2">
      <c r="A132" s="114">
        <v>343</v>
      </c>
      <c r="B132" s="114">
        <v>2</v>
      </c>
      <c r="C132" s="114"/>
      <c r="D132" s="114">
        <v>1</v>
      </c>
      <c r="E132" s="114">
        <v>3</v>
      </c>
      <c r="F132" s="114">
        <v>3</v>
      </c>
      <c r="G132" s="114">
        <v>7</v>
      </c>
      <c r="H132" s="114">
        <v>7</v>
      </c>
      <c r="I132" s="114">
        <v>1</v>
      </c>
      <c r="J132" s="114" t="s">
        <v>1901</v>
      </c>
    </row>
    <row r="133" spans="1:10" x14ac:dyDescent="0.2">
      <c r="A133" s="114">
        <v>344</v>
      </c>
      <c r="B133" s="114">
        <v>2</v>
      </c>
      <c r="C133" s="114"/>
      <c r="D133" s="114">
        <v>4</v>
      </c>
      <c r="E133" s="114">
        <v>2</v>
      </c>
      <c r="F133" s="114">
        <v>1</v>
      </c>
      <c r="G133" s="114">
        <v>5</v>
      </c>
      <c r="H133" s="114">
        <v>7</v>
      </c>
      <c r="I133" s="114">
        <v>2</v>
      </c>
      <c r="J133" s="114" t="s">
        <v>809</v>
      </c>
    </row>
    <row r="134" spans="1:10" x14ac:dyDescent="0.2">
      <c r="A134" s="114">
        <v>345</v>
      </c>
      <c r="B134" s="114">
        <v>2</v>
      </c>
      <c r="C134" s="114"/>
      <c r="D134" s="114">
        <v>1</v>
      </c>
      <c r="E134" s="114">
        <v>1</v>
      </c>
      <c r="F134" s="114">
        <v>1</v>
      </c>
      <c r="G134" s="114">
        <v>7</v>
      </c>
      <c r="H134" s="114">
        <v>7</v>
      </c>
      <c r="I134" s="114">
        <v>2</v>
      </c>
      <c r="J134" s="114" t="s">
        <v>529</v>
      </c>
    </row>
    <row r="135" spans="1:10" x14ac:dyDescent="0.2">
      <c r="A135" s="114">
        <v>346</v>
      </c>
      <c r="B135" s="114">
        <v>2</v>
      </c>
      <c r="C135" s="114"/>
      <c r="D135" s="114">
        <v>1</v>
      </c>
      <c r="E135" s="114">
        <v>4</v>
      </c>
      <c r="F135" s="114">
        <v>6</v>
      </c>
      <c r="G135" s="114">
        <v>3</v>
      </c>
      <c r="H135" s="114">
        <v>3</v>
      </c>
      <c r="I135" s="114">
        <v>1</v>
      </c>
      <c r="J135" s="114" t="s">
        <v>1901</v>
      </c>
    </row>
    <row r="136" spans="1:10" x14ac:dyDescent="0.2">
      <c r="A136" s="114">
        <v>347</v>
      </c>
      <c r="B136" s="114">
        <v>2</v>
      </c>
      <c r="C136" s="114"/>
      <c r="D136" s="114">
        <v>1</v>
      </c>
      <c r="E136" s="114">
        <v>4</v>
      </c>
      <c r="F136" s="114">
        <v>6</v>
      </c>
      <c r="G136" s="114">
        <v>7</v>
      </c>
      <c r="H136" s="114">
        <v>7</v>
      </c>
      <c r="I136" s="114">
        <v>1</v>
      </c>
      <c r="J136" s="114" t="s">
        <v>1901</v>
      </c>
    </row>
    <row r="137" spans="1:10" x14ac:dyDescent="0.2">
      <c r="A137" s="114">
        <v>348</v>
      </c>
      <c r="B137" s="114">
        <v>2</v>
      </c>
      <c r="C137" s="114"/>
      <c r="D137" s="114">
        <v>1</v>
      </c>
      <c r="E137" s="114">
        <v>2</v>
      </c>
      <c r="F137" s="114">
        <v>1</v>
      </c>
      <c r="G137" s="114">
        <v>6</v>
      </c>
      <c r="H137" s="114">
        <v>7</v>
      </c>
      <c r="I137" s="114">
        <v>2</v>
      </c>
      <c r="J137" s="114" t="s">
        <v>809</v>
      </c>
    </row>
    <row r="138" spans="1:10" x14ac:dyDescent="0.2">
      <c r="A138" s="114">
        <v>349</v>
      </c>
      <c r="B138" s="114">
        <v>2</v>
      </c>
      <c r="C138" s="114"/>
      <c r="D138" s="114">
        <v>1</v>
      </c>
      <c r="E138" s="114"/>
      <c r="F138" s="114">
        <v>5</v>
      </c>
      <c r="G138" s="114">
        <v>5</v>
      </c>
      <c r="H138" s="114">
        <v>7</v>
      </c>
      <c r="I138" s="114">
        <v>1</v>
      </c>
      <c r="J138" s="114" t="s">
        <v>1901</v>
      </c>
    </row>
    <row r="139" spans="1:10" x14ac:dyDescent="0.2">
      <c r="A139" s="114">
        <v>350</v>
      </c>
      <c r="B139" s="114">
        <v>2</v>
      </c>
      <c r="C139" s="114"/>
      <c r="D139" s="114">
        <v>1</v>
      </c>
      <c r="E139" s="114">
        <v>2</v>
      </c>
      <c r="F139" s="114">
        <v>6</v>
      </c>
      <c r="G139" s="114">
        <v>5</v>
      </c>
      <c r="H139" s="114">
        <v>7</v>
      </c>
      <c r="I139" s="114">
        <v>2</v>
      </c>
      <c r="J139" s="114" t="s">
        <v>809</v>
      </c>
    </row>
    <row r="140" spans="1:10" x14ac:dyDescent="0.2">
      <c r="A140" s="114">
        <v>351</v>
      </c>
      <c r="B140" s="114">
        <v>2</v>
      </c>
      <c r="C140" s="114"/>
      <c r="D140" s="114">
        <v>1</v>
      </c>
      <c r="E140" s="114">
        <v>2</v>
      </c>
      <c r="F140" s="114">
        <v>1</v>
      </c>
      <c r="G140" s="114">
        <v>4</v>
      </c>
      <c r="H140" s="114">
        <v>7</v>
      </c>
      <c r="I140" s="114">
        <v>2</v>
      </c>
      <c r="J140" s="114" t="s">
        <v>1903</v>
      </c>
    </row>
    <row r="141" spans="1:10" x14ac:dyDescent="0.2">
      <c r="A141" s="114">
        <v>352</v>
      </c>
      <c r="B141" s="114">
        <v>2</v>
      </c>
      <c r="C141" s="114"/>
      <c r="D141" s="114">
        <v>1</v>
      </c>
      <c r="E141" s="114">
        <v>2</v>
      </c>
      <c r="F141" s="114">
        <v>1</v>
      </c>
      <c r="G141" s="114">
        <v>5</v>
      </c>
      <c r="H141" s="114">
        <v>5</v>
      </c>
      <c r="I141" s="114">
        <v>2</v>
      </c>
      <c r="J141" s="114" t="s">
        <v>809</v>
      </c>
    </row>
    <row r="142" spans="1:10" x14ac:dyDescent="0.2">
      <c r="A142" s="114">
        <v>353</v>
      </c>
      <c r="B142" s="114">
        <v>2</v>
      </c>
      <c r="C142" s="114"/>
      <c r="D142" s="114">
        <v>1</v>
      </c>
      <c r="E142" s="114">
        <v>2</v>
      </c>
      <c r="F142" s="114">
        <v>6</v>
      </c>
      <c r="G142" s="114">
        <v>5</v>
      </c>
      <c r="H142" s="114">
        <v>6</v>
      </c>
      <c r="I142" s="114">
        <v>2</v>
      </c>
      <c r="J142" s="114" t="s">
        <v>809</v>
      </c>
    </row>
    <row r="143" spans="1:10" x14ac:dyDescent="0.2">
      <c r="A143" s="114">
        <v>354</v>
      </c>
      <c r="B143" s="114">
        <v>2</v>
      </c>
      <c r="C143" s="114"/>
      <c r="D143" s="114">
        <v>1</v>
      </c>
      <c r="E143" s="114">
        <v>2</v>
      </c>
      <c r="F143" s="114">
        <v>1</v>
      </c>
      <c r="G143" s="114">
        <v>5</v>
      </c>
      <c r="H143" s="114">
        <v>7</v>
      </c>
      <c r="I143" s="114">
        <v>2</v>
      </c>
      <c r="J143" s="114" t="s">
        <v>809</v>
      </c>
    </row>
    <row r="144" spans="1:10" x14ac:dyDescent="0.2">
      <c r="A144" s="114">
        <v>355</v>
      </c>
      <c r="B144" s="114">
        <v>2</v>
      </c>
      <c r="C144" s="114"/>
      <c r="D144" s="114">
        <v>1</v>
      </c>
      <c r="E144" s="114">
        <v>2</v>
      </c>
      <c r="F144" s="114">
        <v>4</v>
      </c>
      <c r="G144" s="114">
        <v>3</v>
      </c>
      <c r="H144" s="114">
        <v>5</v>
      </c>
      <c r="I144" s="114">
        <v>2</v>
      </c>
      <c r="J144" s="114" t="s">
        <v>809</v>
      </c>
    </row>
    <row r="145" spans="1:10" x14ac:dyDescent="0.2">
      <c r="A145" s="114">
        <v>356</v>
      </c>
      <c r="B145" s="114">
        <v>2</v>
      </c>
      <c r="C145" s="114"/>
      <c r="D145" s="114">
        <v>3</v>
      </c>
      <c r="E145" s="114">
        <v>3</v>
      </c>
      <c r="F145" s="114">
        <v>2</v>
      </c>
      <c r="G145" s="114">
        <v>3</v>
      </c>
      <c r="H145" s="114">
        <v>2</v>
      </c>
      <c r="I145" s="114">
        <v>2</v>
      </c>
      <c r="J145" s="114" t="s">
        <v>809</v>
      </c>
    </row>
    <row r="146" spans="1:10" x14ac:dyDescent="0.2">
      <c r="A146" s="114">
        <v>357</v>
      </c>
      <c r="B146" s="114">
        <v>2</v>
      </c>
      <c r="C146" s="114"/>
      <c r="D146" s="114">
        <v>1</v>
      </c>
      <c r="E146" s="114">
        <v>2</v>
      </c>
      <c r="F146" s="114">
        <v>1</v>
      </c>
      <c r="G146" s="114">
        <v>3</v>
      </c>
      <c r="H146" s="114">
        <v>3</v>
      </c>
      <c r="I146" s="114">
        <v>2</v>
      </c>
      <c r="J146" s="114" t="s">
        <v>809</v>
      </c>
    </row>
    <row r="147" spans="1:10" x14ac:dyDescent="0.2">
      <c r="A147" s="114">
        <v>358</v>
      </c>
      <c r="B147" s="114">
        <v>2</v>
      </c>
      <c r="C147" s="114"/>
      <c r="D147" s="114">
        <v>1</v>
      </c>
      <c r="E147" s="114">
        <v>3</v>
      </c>
      <c r="F147" s="114">
        <v>1</v>
      </c>
      <c r="G147" s="114">
        <v>7</v>
      </c>
      <c r="H147" s="114">
        <v>7</v>
      </c>
      <c r="I147" s="114">
        <v>2</v>
      </c>
      <c r="J147" s="114" t="s">
        <v>584</v>
      </c>
    </row>
    <row r="148" spans="1:10" x14ac:dyDescent="0.2">
      <c r="A148" s="114">
        <v>359</v>
      </c>
      <c r="B148" s="114">
        <v>2</v>
      </c>
      <c r="C148" s="114"/>
      <c r="D148" s="114">
        <v>1</v>
      </c>
      <c r="E148" s="114">
        <v>2</v>
      </c>
      <c r="F148" s="114">
        <v>1</v>
      </c>
      <c r="G148" s="114">
        <v>7</v>
      </c>
      <c r="H148" s="114">
        <v>7</v>
      </c>
      <c r="I148" s="114">
        <v>2</v>
      </c>
      <c r="J148" s="114" t="s">
        <v>809</v>
      </c>
    </row>
    <row r="149" spans="1:10" x14ac:dyDescent="0.2">
      <c r="A149" s="114">
        <v>360</v>
      </c>
      <c r="B149" s="114">
        <v>2</v>
      </c>
      <c r="C149" s="114"/>
      <c r="D149" s="114">
        <v>1</v>
      </c>
      <c r="E149" s="114">
        <v>5</v>
      </c>
      <c r="F149" s="114">
        <v>2</v>
      </c>
      <c r="G149" s="114">
        <v>3</v>
      </c>
      <c r="H149" s="114">
        <v>5</v>
      </c>
      <c r="I149" s="114">
        <v>1</v>
      </c>
      <c r="J149" s="114" t="s">
        <v>573</v>
      </c>
    </row>
    <row r="150" spans="1:10" x14ac:dyDescent="0.2">
      <c r="A150" s="114">
        <v>361</v>
      </c>
      <c r="B150" s="114">
        <v>2</v>
      </c>
      <c r="C150" s="114"/>
      <c r="D150" s="114">
        <v>1</v>
      </c>
      <c r="E150" s="114">
        <v>2</v>
      </c>
      <c r="F150" s="114">
        <v>2</v>
      </c>
      <c r="G150" s="114">
        <v>6</v>
      </c>
      <c r="H150" s="114">
        <v>7</v>
      </c>
      <c r="I150" s="114">
        <v>1</v>
      </c>
      <c r="J150" s="114" t="s">
        <v>1901</v>
      </c>
    </row>
    <row r="151" spans="1:10" x14ac:dyDescent="0.2">
      <c r="A151" s="114">
        <v>362</v>
      </c>
      <c r="B151" s="114">
        <v>2</v>
      </c>
      <c r="C151" s="114"/>
      <c r="D151" s="114">
        <v>1</v>
      </c>
      <c r="E151" s="114">
        <v>2</v>
      </c>
      <c r="F151" s="114">
        <v>1</v>
      </c>
      <c r="G151" s="114">
        <v>7</v>
      </c>
      <c r="H151" s="114">
        <v>7</v>
      </c>
      <c r="I151" s="114">
        <v>2</v>
      </c>
      <c r="J151" s="114" t="s">
        <v>809</v>
      </c>
    </row>
  </sheetData>
  <autoFilter ref="A1:J151" xr:uid="{00000000-0009-0000-0000-000009000000}"/>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sheetPr>
  <dimension ref="A2:J65"/>
  <sheetViews>
    <sheetView workbookViewId="0">
      <selection activeCell="A2" sqref="A2"/>
    </sheetView>
  </sheetViews>
  <sheetFormatPr baseColWidth="10" defaultColWidth="11.5" defaultRowHeight="15" x14ac:dyDescent="0.2"/>
  <cols>
    <col min="1" max="1" width="21" bestFit="1" customWidth="1"/>
    <col min="2" max="2" width="12.5" bestFit="1" customWidth="1"/>
    <col min="3" max="3" width="15.5" bestFit="1" customWidth="1"/>
    <col min="4" max="4" width="13.33203125" bestFit="1" customWidth="1"/>
    <col min="5" max="7" width="23.83203125" bestFit="1" customWidth="1"/>
    <col min="8" max="8" width="4.1640625" customWidth="1"/>
    <col min="9" max="9" width="26.1640625" customWidth="1"/>
    <col min="10" max="10" width="16.5" customWidth="1"/>
  </cols>
  <sheetData>
    <row r="2" spans="1:10" x14ac:dyDescent="0.2">
      <c r="A2" s="1" t="s">
        <v>1911</v>
      </c>
      <c r="B2" t="s">
        <v>1906</v>
      </c>
    </row>
    <row r="3" spans="1:10" x14ac:dyDescent="0.2">
      <c r="E3" s="121" t="s">
        <v>165</v>
      </c>
      <c r="G3" s="121" t="s">
        <v>2007</v>
      </c>
      <c r="H3" s="121"/>
      <c r="I3" s="121" t="s">
        <v>165</v>
      </c>
      <c r="J3" s="121" t="s">
        <v>2008</v>
      </c>
    </row>
    <row r="4" spans="1:10" x14ac:dyDescent="0.2">
      <c r="A4" s="1" t="s">
        <v>165</v>
      </c>
      <c r="B4" t="s">
        <v>2350</v>
      </c>
      <c r="E4" s="175" t="s">
        <v>1961</v>
      </c>
      <c r="F4" s="74">
        <f>G4/$G$11</f>
        <v>0.62135922330097082</v>
      </c>
      <c r="G4">
        <v>64</v>
      </c>
      <c r="I4" s="175" t="s">
        <v>1961</v>
      </c>
      <c r="J4" s="194">
        <v>64</v>
      </c>
    </row>
    <row r="5" spans="1:10" x14ac:dyDescent="0.2">
      <c r="A5" s="2">
        <v>1</v>
      </c>
      <c r="B5">
        <v>25</v>
      </c>
      <c r="E5" s="175" t="s">
        <v>1962</v>
      </c>
      <c r="F5" s="74">
        <f t="shared" ref="F5:F8" si="0">G5/$G$11</f>
        <v>5.8252427184466021E-2</v>
      </c>
      <c r="G5">
        <v>6</v>
      </c>
      <c r="I5" s="2" t="s">
        <v>1899</v>
      </c>
      <c r="J5">
        <v>3</v>
      </c>
    </row>
    <row r="6" spans="1:10" x14ac:dyDescent="0.2">
      <c r="A6" s="2">
        <v>2</v>
      </c>
      <c r="B6">
        <v>34</v>
      </c>
      <c r="E6" s="175" t="s">
        <v>1963</v>
      </c>
      <c r="F6" s="74">
        <f t="shared" si="0"/>
        <v>0.12621359223300971</v>
      </c>
      <c r="G6">
        <v>13</v>
      </c>
      <c r="I6" s="2" t="s">
        <v>1260</v>
      </c>
      <c r="J6">
        <v>30</v>
      </c>
    </row>
    <row r="7" spans="1:10" x14ac:dyDescent="0.2">
      <c r="A7" s="2">
        <v>3</v>
      </c>
      <c r="B7">
        <v>5</v>
      </c>
      <c r="E7" s="175" t="s">
        <v>1964</v>
      </c>
      <c r="F7" s="74">
        <f t="shared" si="0"/>
        <v>0.12621359223300971</v>
      </c>
      <c r="G7">
        <v>13</v>
      </c>
      <c r="I7" s="2" t="s">
        <v>1265</v>
      </c>
      <c r="J7">
        <v>17</v>
      </c>
    </row>
    <row r="8" spans="1:10" x14ac:dyDescent="0.2">
      <c r="A8" s="2">
        <v>4</v>
      </c>
      <c r="B8">
        <v>24</v>
      </c>
      <c r="E8" s="175" t="s">
        <v>1965</v>
      </c>
      <c r="F8" s="74">
        <f t="shared" si="0"/>
        <v>6.7961165048543687E-2</v>
      </c>
      <c r="G8">
        <v>7</v>
      </c>
      <c r="I8" s="2" t="s">
        <v>1313</v>
      </c>
      <c r="J8">
        <v>5</v>
      </c>
    </row>
    <row r="9" spans="1:10" x14ac:dyDescent="0.2">
      <c r="A9" s="2" t="s">
        <v>166</v>
      </c>
      <c r="E9" s="2"/>
      <c r="H9" s="123"/>
      <c r="I9" s="2" t="s">
        <v>1425</v>
      </c>
      <c r="J9">
        <v>4</v>
      </c>
    </row>
    <row r="10" spans="1:10" x14ac:dyDescent="0.2">
      <c r="A10" s="2" t="s">
        <v>167</v>
      </c>
      <c r="B10">
        <v>88</v>
      </c>
      <c r="E10" s="2"/>
      <c r="I10" s="2" t="s">
        <v>1285</v>
      </c>
      <c r="J10">
        <v>3</v>
      </c>
    </row>
    <row r="11" spans="1:10" x14ac:dyDescent="0.2">
      <c r="E11" s="124" t="s">
        <v>167</v>
      </c>
      <c r="G11" s="123">
        <v>103</v>
      </c>
      <c r="I11" s="2" t="s">
        <v>1900</v>
      </c>
      <c r="J11">
        <v>2</v>
      </c>
    </row>
    <row r="12" spans="1:10" x14ac:dyDescent="0.2">
      <c r="I12" s="175" t="s">
        <v>1962</v>
      </c>
      <c r="J12" s="194">
        <v>6</v>
      </c>
    </row>
    <row r="13" spans="1:10" x14ac:dyDescent="0.2">
      <c r="E13" s="121" t="s">
        <v>165</v>
      </c>
      <c r="G13" s="121" t="s">
        <v>2009</v>
      </c>
      <c r="I13" s="2" t="s">
        <v>1260</v>
      </c>
      <c r="J13">
        <v>2</v>
      </c>
    </row>
    <row r="14" spans="1:10" x14ac:dyDescent="0.2">
      <c r="A14" t="s">
        <v>2344</v>
      </c>
      <c r="B14" s="74">
        <v>0.28409090909090912</v>
      </c>
      <c r="E14" s="2" t="s">
        <v>1899</v>
      </c>
      <c r="F14" s="74">
        <f>G14/$G$22</f>
        <v>4.8543689320388349E-2</v>
      </c>
      <c r="G14">
        <v>5</v>
      </c>
      <c r="I14" s="2" t="s">
        <v>1265</v>
      </c>
      <c r="J14">
        <v>3</v>
      </c>
    </row>
    <row r="15" spans="1:10" x14ac:dyDescent="0.2">
      <c r="A15" t="s">
        <v>2345</v>
      </c>
      <c r="B15" s="74">
        <v>0.38636363636363635</v>
      </c>
      <c r="E15" s="2" t="s">
        <v>1260</v>
      </c>
      <c r="F15" s="74">
        <f t="shared" ref="F15:F20" si="1">G15/$G$22</f>
        <v>0.34951456310679613</v>
      </c>
      <c r="G15">
        <v>36</v>
      </c>
      <c r="I15" s="2" t="s">
        <v>1285</v>
      </c>
      <c r="J15">
        <v>1</v>
      </c>
    </row>
    <row r="16" spans="1:10" x14ac:dyDescent="0.2">
      <c r="A16" t="s">
        <v>2342</v>
      </c>
      <c r="B16" s="74">
        <v>5.6818181818181816E-2</v>
      </c>
      <c r="E16" s="2" t="s">
        <v>1265</v>
      </c>
      <c r="F16" s="74">
        <f t="shared" si="1"/>
        <v>0.29126213592233008</v>
      </c>
      <c r="G16">
        <v>30</v>
      </c>
      <c r="I16" s="175" t="s">
        <v>1963</v>
      </c>
      <c r="J16" s="194">
        <v>13</v>
      </c>
    </row>
    <row r="17" spans="1:10" x14ac:dyDescent="0.2">
      <c r="A17" t="s">
        <v>2346</v>
      </c>
      <c r="B17" s="74">
        <v>0.27272727272727271</v>
      </c>
      <c r="E17" s="2" t="s">
        <v>1313</v>
      </c>
      <c r="F17" s="74">
        <f t="shared" si="1"/>
        <v>7.7669902912621352E-2</v>
      </c>
      <c r="G17">
        <v>8</v>
      </c>
      <c r="I17" s="2" t="s">
        <v>1260</v>
      </c>
      <c r="J17">
        <v>3</v>
      </c>
    </row>
    <row r="18" spans="1:10" x14ac:dyDescent="0.2">
      <c r="E18" s="2" t="s">
        <v>1425</v>
      </c>
      <c r="F18" s="74">
        <f t="shared" si="1"/>
        <v>5.8252427184466021E-2</v>
      </c>
      <c r="G18">
        <v>6</v>
      </c>
      <c r="I18" s="2" t="s">
        <v>1265</v>
      </c>
      <c r="J18">
        <v>7</v>
      </c>
    </row>
    <row r="19" spans="1:10" x14ac:dyDescent="0.2">
      <c r="E19" s="2" t="s">
        <v>1285</v>
      </c>
      <c r="F19" s="74">
        <f t="shared" si="1"/>
        <v>5.8252427184466021E-2</v>
      </c>
      <c r="G19">
        <v>6</v>
      </c>
      <c r="I19" s="2" t="s">
        <v>1900</v>
      </c>
      <c r="J19">
        <v>3</v>
      </c>
    </row>
    <row r="20" spans="1:10" x14ac:dyDescent="0.2">
      <c r="E20" s="2" t="s">
        <v>1900</v>
      </c>
      <c r="F20" s="74">
        <f t="shared" si="1"/>
        <v>0.11650485436893204</v>
      </c>
      <c r="G20">
        <v>12</v>
      </c>
      <c r="I20" s="175" t="s">
        <v>1964</v>
      </c>
      <c r="J20" s="194">
        <v>13</v>
      </c>
    </row>
    <row r="21" spans="1:10" x14ac:dyDescent="0.2">
      <c r="E21" s="2" t="s">
        <v>166</v>
      </c>
      <c r="I21" s="2" t="s">
        <v>1260</v>
      </c>
      <c r="J21">
        <v>1</v>
      </c>
    </row>
    <row r="22" spans="1:10" x14ac:dyDescent="0.2">
      <c r="E22" s="124" t="s">
        <v>167</v>
      </c>
      <c r="G22" s="123">
        <v>103</v>
      </c>
      <c r="I22" s="2" t="s">
        <v>1265</v>
      </c>
      <c r="J22">
        <v>3</v>
      </c>
    </row>
    <row r="23" spans="1:10" x14ac:dyDescent="0.2">
      <c r="I23" s="2" t="s">
        <v>1313</v>
      </c>
      <c r="J23">
        <v>2</v>
      </c>
    </row>
    <row r="24" spans="1:10" x14ac:dyDescent="0.2">
      <c r="E24" s="121" t="s">
        <v>165</v>
      </c>
      <c r="G24" s="121" t="s">
        <v>2010</v>
      </c>
      <c r="I24" s="2" t="s">
        <v>1425</v>
      </c>
      <c r="J24">
        <v>2</v>
      </c>
    </row>
    <row r="25" spans="1:10" x14ac:dyDescent="0.2">
      <c r="E25" s="2" t="s">
        <v>2011</v>
      </c>
      <c r="F25" s="74">
        <f>G25/$G$31</f>
        <v>0.58823529411764708</v>
      </c>
      <c r="G25">
        <v>60</v>
      </c>
      <c r="I25" s="2" t="s">
        <v>1285</v>
      </c>
      <c r="J25">
        <v>1</v>
      </c>
    </row>
    <row r="26" spans="1:10" x14ac:dyDescent="0.2">
      <c r="E26" s="2" t="s">
        <v>2012</v>
      </c>
      <c r="F26" s="74">
        <f t="shared" ref="F26:F30" si="2">G26/$G$31</f>
        <v>0.19607843137254902</v>
      </c>
      <c r="G26">
        <v>20</v>
      </c>
      <c r="I26" s="2" t="s">
        <v>1900</v>
      </c>
      <c r="J26">
        <v>4</v>
      </c>
    </row>
    <row r="27" spans="1:10" x14ac:dyDescent="0.2">
      <c r="E27" s="2" t="s">
        <v>2013</v>
      </c>
      <c r="F27" s="74">
        <f t="shared" si="2"/>
        <v>4.9019607843137254E-2</v>
      </c>
      <c r="G27">
        <v>5</v>
      </c>
      <c r="I27" s="175" t="s">
        <v>1965</v>
      </c>
      <c r="J27" s="194">
        <v>7</v>
      </c>
    </row>
    <row r="28" spans="1:10" x14ac:dyDescent="0.2">
      <c r="E28" s="2" t="s">
        <v>2014</v>
      </c>
      <c r="F28" s="74">
        <f t="shared" si="2"/>
        <v>9.8039215686274508E-3</v>
      </c>
      <c r="G28">
        <v>1</v>
      </c>
      <c r="I28" s="2" t="s">
        <v>1899</v>
      </c>
      <c r="J28">
        <v>2</v>
      </c>
    </row>
    <row r="29" spans="1:10" x14ac:dyDescent="0.2">
      <c r="E29" s="2" t="s">
        <v>2015</v>
      </c>
      <c r="F29" s="74">
        <f t="shared" si="2"/>
        <v>3.9215686274509803E-2</v>
      </c>
      <c r="G29">
        <v>4</v>
      </c>
      <c r="I29" s="2" t="s">
        <v>1313</v>
      </c>
      <c r="J29">
        <v>1</v>
      </c>
    </row>
    <row r="30" spans="1:10" x14ac:dyDescent="0.2">
      <c r="E30" s="2" t="s">
        <v>1965</v>
      </c>
      <c r="F30" s="74">
        <f t="shared" si="2"/>
        <v>0.11764705882352941</v>
      </c>
      <c r="G30">
        <v>12</v>
      </c>
      <c r="I30" s="2" t="s">
        <v>1285</v>
      </c>
      <c r="J30">
        <v>1</v>
      </c>
    </row>
    <row r="31" spans="1:10" x14ac:dyDescent="0.2">
      <c r="G31" s="123">
        <f>SUM(G25:G30)</f>
        <v>102</v>
      </c>
      <c r="I31" s="2" t="s">
        <v>1900</v>
      </c>
      <c r="J31">
        <v>3</v>
      </c>
    </row>
    <row r="32" spans="1:10" x14ac:dyDescent="0.2">
      <c r="I32" s="124" t="s">
        <v>167</v>
      </c>
      <c r="J32" s="123">
        <v>103</v>
      </c>
    </row>
    <row r="33" spans="5:10" x14ac:dyDescent="0.2">
      <c r="E33" s="121" t="s">
        <v>165</v>
      </c>
      <c r="F33" s="121" t="s">
        <v>2017</v>
      </c>
      <c r="I33" s="193"/>
      <c r="J33" s="194"/>
    </row>
    <row r="34" spans="5:10" x14ac:dyDescent="0.2">
      <c r="E34" s="2" t="s">
        <v>1957</v>
      </c>
      <c r="F34" s="74">
        <f>G34/G36</f>
        <v>0.34951456310679613</v>
      </c>
      <c r="G34">
        <v>36</v>
      </c>
      <c r="I34" s="152"/>
    </row>
    <row r="35" spans="5:10" x14ac:dyDescent="0.2">
      <c r="E35" s="2" t="s">
        <v>1958</v>
      </c>
      <c r="F35" s="74">
        <f>G35/G36</f>
        <v>0.65048543689320393</v>
      </c>
      <c r="G35">
        <v>67</v>
      </c>
      <c r="I35" s="152"/>
    </row>
    <row r="36" spans="5:10" x14ac:dyDescent="0.2">
      <c r="E36" s="124" t="s">
        <v>167</v>
      </c>
      <c r="G36" s="123">
        <v>103</v>
      </c>
      <c r="I36" s="124"/>
      <c r="J36" s="123"/>
    </row>
    <row r="38" spans="5:10" x14ac:dyDescent="0.2">
      <c r="E38" s="121" t="s">
        <v>165</v>
      </c>
      <c r="I38" s="121" t="s">
        <v>2016</v>
      </c>
    </row>
    <row r="39" spans="5:10" x14ac:dyDescent="0.2">
      <c r="E39" s="193">
        <v>1</v>
      </c>
      <c r="I39" s="194">
        <v>36</v>
      </c>
    </row>
    <row r="40" spans="5:10" x14ac:dyDescent="0.2">
      <c r="E40" s="152" t="s">
        <v>573</v>
      </c>
      <c r="F40" t="s">
        <v>2018</v>
      </c>
      <c r="G40" s="74">
        <f>H40/$H$43</f>
        <v>0.33333333333333331</v>
      </c>
      <c r="H40">
        <f>I40</f>
        <v>12</v>
      </c>
      <c r="I40">
        <v>12</v>
      </c>
    </row>
    <row r="41" spans="5:10" x14ac:dyDescent="0.2">
      <c r="E41" s="152" t="s">
        <v>638</v>
      </c>
      <c r="F41" t="s">
        <v>1999</v>
      </c>
      <c r="G41" s="74">
        <f>H41/$H$43</f>
        <v>0.47222222222222221</v>
      </c>
      <c r="H41">
        <f>I41+I42+I43+I44+I45+I49+I50</f>
        <v>17</v>
      </c>
      <c r="I41">
        <v>9</v>
      </c>
    </row>
    <row r="42" spans="5:10" x14ac:dyDescent="0.2">
      <c r="E42" s="152" t="s">
        <v>907</v>
      </c>
      <c r="F42" t="s">
        <v>2019</v>
      </c>
      <c r="G42" s="74">
        <f>H42/$H$43</f>
        <v>0.19444444444444445</v>
      </c>
      <c r="H42">
        <f>I46+I47+I48</f>
        <v>7</v>
      </c>
      <c r="I42">
        <v>1</v>
      </c>
    </row>
    <row r="43" spans="5:10" ht="16" thickBot="1" x14ac:dyDescent="0.25">
      <c r="E43" s="152" t="s">
        <v>948</v>
      </c>
      <c r="H43" s="77">
        <f>SUM(H40:H42)</f>
        <v>36</v>
      </c>
      <c r="I43">
        <v>3</v>
      </c>
    </row>
    <row r="44" spans="5:10" x14ac:dyDescent="0.2">
      <c r="E44" s="152" t="s">
        <v>629</v>
      </c>
      <c r="F44" s="195" t="s">
        <v>2018</v>
      </c>
      <c r="G44" s="196">
        <f>H40/$H$47</f>
        <v>0.11650485436893204</v>
      </c>
      <c r="H44" s="172"/>
      <c r="I44">
        <v>1</v>
      </c>
    </row>
    <row r="45" spans="5:10" x14ac:dyDescent="0.2">
      <c r="E45" s="152" t="s">
        <v>761</v>
      </c>
      <c r="F45" s="180" t="s">
        <v>1999</v>
      </c>
      <c r="G45" s="176">
        <f t="shared" ref="G45:G46" si="3">H41/$H$47</f>
        <v>0.1650485436893204</v>
      </c>
      <c r="H45" s="177"/>
      <c r="I45">
        <v>1</v>
      </c>
    </row>
    <row r="46" spans="5:10" x14ac:dyDescent="0.2">
      <c r="E46" s="152" t="s">
        <v>952</v>
      </c>
      <c r="F46" s="180" t="s">
        <v>2019</v>
      </c>
      <c r="G46" s="176">
        <f t="shared" si="3"/>
        <v>6.7961165048543687E-2</v>
      </c>
      <c r="H46" s="177"/>
      <c r="I46">
        <v>1</v>
      </c>
    </row>
    <row r="47" spans="5:10" x14ac:dyDescent="0.2">
      <c r="E47" s="152" t="s">
        <v>897</v>
      </c>
      <c r="F47" s="180" t="s">
        <v>2020</v>
      </c>
      <c r="G47" s="176">
        <f>H52/$H$47</f>
        <v>0.12621359223300971</v>
      </c>
      <c r="H47" s="177">
        <f>H43+H55</f>
        <v>103</v>
      </c>
      <c r="I47">
        <v>1</v>
      </c>
    </row>
    <row r="48" spans="5:10" x14ac:dyDescent="0.2">
      <c r="E48" s="152" t="s">
        <v>698</v>
      </c>
      <c r="F48" s="180" t="s">
        <v>1997</v>
      </c>
      <c r="G48" s="176">
        <f>H53/$H$47</f>
        <v>0.34951456310679613</v>
      </c>
      <c r="H48" s="177"/>
      <c r="I48">
        <v>5</v>
      </c>
    </row>
    <row r="49" spans="5:9" ht="16" thickBot="1" x14ac:dyDescent="0.25">
      <c r="E49" s="152" t="s">
        <v>347</v>
      </c>
      <c r="F49" s="197" t="s">
        <v>2000</v>
      </c>
      <c r="G49" s="182">
        <f>H54/$H$47</f>
        <v>0.17475728155339806</v>
      </c>
      <c r="H49" s="184"/>
      <c r="I49">
        <v>1</v>
      </c>
    </row>
    <row r="50" spans="5:9" x14ac:dyDescent="0.2">
      <c r="E50" s="152" t="s">
        <v>980</v>
      </c>
      <c r="I50">
        <v>1</v>
      </c>
    </row>
    <row r="51" spans="5:9" x14ac:dyDescent="0.2">
      <c r="E51" s="193">
        <v>2</v>
      </c>
      <c r="I51" s="194">
        <v>67</v>
      </c>
    </row>
    <row r="52" spans="5:9" x14ac:dyDescent="0.2">
      <c r="E52" s="152" t="s">
        <v>529</v>
      </c>
      <c r="F52" t="s">
        <v>2020</v>
      </c>
      <c r="G52" s="74">
        <f>H52/$H$55</f>
        <v>0.19402985074626866</v>
      </c>
      <c r="H52">
        <f>I52</f>
        <v>13</v>
      </c>
      <c r="I52">
        <v>13</v>
      </c>
    </row>
    <row r="53" spans="5:9" x14ac:dyDescent="0.2">
      <c r="E53" s="152" t="s">
        <v>809</v>
      </c>
      <c r="F53" t="s">
        <v>1997</v>
      </c>
      <c r="G53" s="74">
        <f>H53/$H$55</f>
        <v>0.53731343283582089</v>
      </c>
      <c r="H53">
        <f>I53+I54+I55+I56</f>
        <v>36</v>
      </c>
      <c r="I53">
        <v>3</v>
      </c>
    </row>
    <row r="54" spans="5:9" x14ac:dyDescent="0.2">
      <c r="E54" s="152" t="s">
        <v>647</v>
      </c>
      <c r="F54" t="s">
        <v>2000</v>
      </c>
      <c r="G54" s="74">
        <f>H54/$H$55</f>
        <v>0.26865671641791045</v>
      </c>
      <c r="H54">
        <f>I58+I59+I60+I57+I61</f>
        <v>18</v>
      </c>
      <c r="I54">
        <v>5</v>
      </c>
    </row>
    <row r="55" spans="5:9" ht="16" thickBot="1" x14ac:dyDescent="0.25">
      <c r="E55" s="152" t="s">
        <v>691</v>
      </c>
      <c r="H55" s="77">
        <f>SUM(H52:H54)</f>
        <v>67</v>
      </c>
      <c r="I55">
        <v>7</v>
      </c>
    </row>
    <row r="56" spans="5:9" x14ac:dyDescent="0.2">
      <c r="E56" s="152" t="s">
        <v>543</v>
      </c>
      <c r="F56" s="195" t="s">
        <v>2019</v>
      </c>
      <c r="G56" s="198">
        <v>6.7961165048543687E-2</v>
      </c>
      <c r="I56">
        <v>21</v>
      </c>
    </row>
    <row r="57" spans="5:9" x14ac:dyDescent="0.2">
      <c r="E57" s="152" t="s">
        <v>556</v>
      </c>
      <c r="F57" s="180" t="s">
        <v>2018</v>
      </c>
      <c r="G57" s="199">
        <v>0.11650485436893204</v>
      </c>
      <c r="I57">
        <v>4</v>
      </c>
    </row>
    <row r="58" spans="5:9" x14ac:dyDescent="0.2">
      <c r="E58" s="152" t="s">
        <v>584</v>
      </c>
      <c r="F58" s="180" t="s">
        <v>2020</v>
      </c>
      <c r="G58" s="199">
        <v>0.12621359223300971</v>
      </c>
      <c r="I58">
        <v>4</v>
      </c>
    </row>
    <row r="59" spans="5:9" x14ac:dyDescent="0.2">
      <c r="E59" s="152" t="s">
        <v>615</v>
      </c>
      <c r="F59" s="180" t="s">
        <v>1999</v>
      </c>
      <c r="G59" s="199">
        <v>0.1650485436893204</v>
      </c>
      <c r="I59">
        <v>7</v>
      </c>
    </row>
    <row r="60" spans="5:9" x14ac:dyDescent="0.2">
      <c r="E60" s="152" t="s">
        <v>549</v>
      </c>
      <c r="F60" s="180" t="s">
        <v>2000</v>
      </c>
      <c r="G60" s="199">
        <v>0.17475728155339806</v>
      </c>
      <c r="I60">
        <v>1</v>
      </c>
    </row>
    <row r="61" spans="5:9" ht="16" thickBot="1" x14ac:dyDescent="0.25">
      <c r="E61" s="152" t="s">
        <v>680</v>
      </c>
      <c r="F61" s="197" t="s">
        <v>1997</v>
      </c>
      <c r="G61" s="200">
        <v>0.34951456310679613</v>
      </c>
      <c r="I61">
        <v>2</v>
      </c>
    </row>
    <row r="62" spans="5:9" x14ac:dyDescent="0.2">
      <c r="E62" s="124" t="s">
        <v>167</v>
      </c>
      <c r="I62" s="123">
        <v>103</v>
      </c>
    </row>
    <row r="65" spans="1:1" x14ac:dyDescent="0.2">
      <c r="A65" s="77" t="s">
        <v>2317</v>
      </c>
    </row>
  </sheetData>
  <sortState xmlns:xlrd2="http://schemas.microsoft.com/office/spreadsheetml/2017/richdata2" ref="F56:G61">
    <sortCondition ref="G56:G61"/>
  </sortState>
  <pageMargins left="0.7" right="0.7" top="0.75" bottom="0.75" header="0.3" footer="0.3"/>
  <pageSetup paperSize="9" orientation="portrait" r:id="rId2"/>
  <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W151"/>
  <sheetViews>
    <sheetView zoomScale="70" zoomScaleNormal="70" workbookViewId="0">
      <selection activeCell="K94" sqref="K94"/>
    </sheetView>
  </sheetViews>
  <sheetFormatPr baseColWidth="10" defaultColWidth="11.5" defaultRowHeight="15" x14ac:dyDescent="0.2"/>
  <cols>
    <col min="1" max="1" width="11.5" style="78"/>
    <col min="8" max="8" width="20.6640625" customWidth="1"/>
    <col min="17" max="17" width="11.83203125" bestFit="1" customWidth="1"/>
    <col min="18" max="18" width="30.5" customWidth="1"/>
  </cols>
  <sheetData>
    <row r="1" spans="1:18" ht="16" x14ac:dyDescent="0.2">
      <c r="A1" s="120" t="s">
        <v>310</v>
      </c>
      <c r="B1" s="75" t="s">
        <v>290</v>
      </c>
      <c r="C1" s="41" t="s">
        <v>347</v>
      </c>
      <c r="D1" s="41" t="s">
        <v>312</v>
      </c>
      <c r="E1" s="40" t="s">
        <v>410</v>
      </c>
      <c r="F1" s="32" t="s">
        <v>350</v>
      </c>
      <c r="G1" s="32" t="s">
        <v>351</v>
      </c>
      <c r="H1" s="32" t="s">
        <v>365</v>
      </c>
      <c r="I1" s="33" t="s">
        <v>366</v>
      </c>
      <c r="J1" s="33"/>
      <c r="K1" s="34" t="s">
        <v>384</v>
      </c>
      <c r="L1" s="34"/>
      <c r="M1" s="34" t="s">
        <v>42</v>
      </c>
      <c r="N1" s="34"/>
      <c r="O1" s="34" t="s">
        <v>43</v>
      </c>
      <c r="P1" s="213" t="s">
        <v>2318</v>
      </c>
    </row>
    <row r="2" spans="1:18" x14ac:dyDescent="0.2">
      <c r="A2" s="56">
        <v>7</v>
      </c>
      <c r="B2" s="18">
        <v>1</v>
      </c>
      <c r="C2" s="18">
        <v>3</v>
      </c>
      <c r="D2" s="43">
        <v>4</v>
      </c>
      <c r="E2" s="43">
        <v>6</v>
      </c>
      <c r="F2" s="43">
        <v>2</v>
      </c>
      <c r="G2" s="44" t="s">
        <v>691</v>
      </c>
      <c r="H2" s="44" t="s">
        <v>528</v>
      </c>
      <c r="I2" s="238">
        <v>160</v>
      </c>
      <c r="J2" s="238"/>
      <c r="K2" s="239">
        <v>3000</v>
      </c>
      <c r="L2" s="239"/>
      <c r="M2" s="239">
        <v>20000</v>
      </c>
      <c r="N2" s="239"/>
      <c r="O2" s="239">
        <v>5000</v>
      </c>
      <c r="Q2" s="23"/>
      <c r="R2" s="23"/>
    </row>
    <row r="3" spans="1:18" x14ac:dyDescent="0.2">
      <c r="A3" s="56">
        <v>9</v>
      </c>
      <c r="B3" s="18">
        <v>1</v>
      </c>
      <c r="C3" s="18">
        <v>2</v>
      </c>
      <c r="D3" s="43">
        <v>5</v>
      </c>
      <c r="E3" s="43">
        <v>7</v>
      </c>
      <c r="F3" s="43">
        <v>2</v>
      </c>
      <c r="G3" s="44" t="s">
        <v>543</v>
      </c>
      <c r="H3" s="42"/>
      <c r="I3" s="237"/>
      <c r="J3" s="237"/>
      <c r="K3" s="237"/>
      <c r="L3" s="237"/>
      <c r="M3" s="237"/>
      <c r="N3" s="237"/>
      <c r="O3" s="237"/>
      <c r="Q3" s="23"/>
      <c r="R3" s="23"/>
    </row>
    <row r="4" spans="1:18" x14ac:dyDescent="0.2">
      <c r="A4" s="56">
        <v>16</v>
      </c>
      <c r="B4" s="18">
        <v>3</v>
      </c>
      <c r="C4" s="18">
        <v>2</v>
      </c>
      <c r="D4" s="43">
        <v>4</v>
      </c>
      <c r="E4" s="43">
        <v>7</v>
      </c>
      <c r="F4" s="43">
        <v>2</v>
      </c>
      <c r="G4" s="44" t="s">
        <v>549</v>
      </c>
      <c r="H4" s="44" t="s">
        <v>535</v>
      </c>
      <c r="I4" s="240">
        <v>95</v>
      </c>
      <c r="J4" s="240"/>
      <c r="K4" s="239">
        <v>70</v>
      </c>
      <c r="L4" s="239"/>
      <c r="M4" s="239">
        <v>300</v>
      </c>
      <c r="N4" s="239"/>
      <c r="O4" s="239">
        <v>200</v>
      </c>
      <c r="Q4" s="23"/>
      <c r="R4" s="23"/>
    </row>
    <row r="5" spans="1:18" x14ac:dyDescent="0.2">
      <c r="A5" s="56">
        <v>20</v>
      </c>
      <c r="B5" s="18">
        <v>1</v>
      </c>
      <c r="C5" s="18">
        <v>2</v>
      </c>
      <c r="D5" s="43">
        <v>2</v>
      </c>
      <c r="E5" s="43">
        <v>4</v>
      </c>
      <c r="F5" s="43">
        <v>2</v>
      </c>
      <c r="G5" s="44" t="s">
        <v>556</v>
      </c>
      <c r="H5" s="44" t="s">
        <v>535</v>
      </c>
      <c r="I5" s="238">
        <v>2</v>
      </c>
      <c r="J5" s="238"/>
      <c r="K5" s="237"/>
      <c r="L5" s="237"/>
      <c r="M5" s="239">
        <v>200</v>
      </c>
      <c r="N5" s="239"/>
      <c r="O5" s="239">
        <v>100</v>
      </c>
    </row>
    <row r="6" spans="1:18" x14ac:dyDescent="0.2">
      <c r="A6" s="56">
        <v>27</v>
      </c>
      <c r="B6" s="18">
        <v>1</v>
      </c>
      <c r="C6" s="18">
        <v>2</v>
      </c>
      <c r="D6" s="43">
        <v>3</v>
      </c>
      <c r="E6" s="43">
        <v>3</v>
      </c>
      <c r="F6" s="43">
        <v>2</v>
      </c>
      <c r="G6" s="44" t="s">
        <v>556</v>
      </c>
      <c r="H6" s="42"/>
      <c r="I6" s="237"/>
      <c r="J6" s="237"/>
      <c r="K6" s="237"/>
      <c r="L6" s="237"/>
      <c r="M6" s="237"/>
      <c r="N6" s="237"/>
      <c r="O6" s="237"/>
    </row>
    <row r="7" spans="1:18" x14ac:dyDescent="0.2">
      <c r="A7" s="56">
        <v>28</v>
      </c>
      <c r="B7" s="18">
        <v>3</v>
      </c>
      <c r="C7" s="18">
        <v>3</v>
      </c>
      <c r="D7" s="43">
        <v>1</v>
      </c>
      <c r="E7" s="43">
        <v>3</v>
      </c>
      <c r="F7" s="43">
        <v>2</v>
      </c>
      <c r="G7" s="44" t="s">
        <v>543</v>
      </c>
      <c r="H7" s="44" t="s">
        <v>528</v>
      </c>
      <c r="I7" s="238">
        <v>70</v>
      </c>
      <c r="J7" s="238"/>
      <c r="K7" s="237"/>
      <c r="L7" s="237"/>
      <c r="M7" s="237"/>
      <c r="N7" s="237"/>
      <c r="O7" s="237"/>
    </row>
    <row r="8" spans="1:18" x14ac:dyDescent="0.2">
      <c r="A8" s="56">
        <v>34</v>
      </c>
      <c r="B8" s="18">
        <v>1</v>
      </c>
      <c r="C8" s="18">
        <v>6</v>
      </c>
      <c r="D8" s="43">
        <v>3</v>
      </c>
      <c r="E8" s="43">
        <v>4</v>
      </c>
      <c r="F8" s="43">
        <v>1</v>
      </c>
      <c r="G8" s="44" t="s">
        <v>573</v>
      </c>
      <c r="H8" s="44" t="s">
        <v>535</v>
      </c>
      <c r="I8" s="238">
        <v>500</v>
      </c>
      <c r="J8" s="238"/>
      <c r="K8" s="239">
        <v>70000</v>
      </c>
      <c r="L8" s="239"/>
      <c r="M8" s="239">
        <v>20000</v>
      </c>
      <c r="N8" s="239"/>
      <c r="O8" s="42"/>
      <c r="Q8" s="46">
        <v>500</v>
      </c>
    </row>
    <row r="9" spans="1:18" x14ac:dyDescent="0.2">
      <c r="A9" s="56">
        <v>36</v>
      </c>
      <c r="B9" s="18">
        <v>1</v>
      </c>
      <c r="C9" s="18">
        <v>1</v>
      </c>
      <c r="D9" s="43">
        <v>2</v>
      </c>
      <c r="E9" s="43">
        <v>3</v>
      </c>
      <c r="F9" s="43">
        <v>2</v>
      </c>
      <c r="G9" s="44" t="s">
        <v>543</v>
      </c>
      <c r="H9" s="44" t="s">
        <v>528</v>
      </c>
      <c r="I9" s="238">
        <v>200</v>
      </c>
      <c r="J9" s="238"/>
      <c r="K9" s="239">
        <v>1500</v>
      </c>
      <c r="L9" s="239"/>
      <c r="M9" s="239">
        <v>4000</v>
      </c>
      <c r="N9" s="239"/>
      <c r="O9" s="239">
        <v>1000</v>
      </c>
      <c r="Q9" s="46">
        <v>5000</v>
      </c>
    </row>
    <row r="10" spans="1:18" x14ac:dyDescent="0.2">
      <c r="A10" s="56">
        <v>37</v>
      </c>
      <c r="B10" s="18">
        <v>1</v>
      </c>
      <c r="C10" s="18">
        <v>2</v>
      </c>
      <c r="D10" s="43">
        <v>3</v>
      </c>
      <c r="E10" s="43">
        <v>2</v>
      </c>
      <c r="F10" s="43">
        <v>2</v>
      </c>
      <c r="G10" s="44" t="s">
        <v>647</v>
      </c>
      <c r="H10" s="44" t="s">
        <v>528</v>
      </c>
      <c r="I10" s="238">
        <v>240</v>
      </c>
      <c r="J10" s="238"/>
      <c r="K10" s="239">
        <v>400</v>
      </c>
      <c r="L10" s="239"/>
      <c r="M10" s="239">
        <v>2000</v>
      </c>
      <c r="N10" s="239"/>
      <c r="O10" s="239">
        <v>150</v>
      </c>
      <c r="Q10" s="63">
        <v>18000</v>
      </c>
    </row>
    <row r="11" spans="1:18" x14ac:dyDescent="0.2">
      <c r="A11" s="56">
        <v>38</v>
      </c>
      <c r="B11" s="18">
        <v>1</v>
      </c>
      <c r="C11" s="18">
        <v>3</v>
      </c>
      <c r="D11" s="43">
        <v>4</v>
      </c>
      <c r="E11" s="43">
        <v>3</v>
      </c>
      <c r="F11" s="43">
        <v>2</v>
      </c>
      <c r="G11" s="44" t="s">
        <v>543</v>
      </c>
      <c r="H11" s="44" t="s">
        <v>528</v>
      </c>
      <c r="I11" s="238">
        <v>200</v>
      </c>
      <c r="J11" s="238"/>
      <c r="K11" s="237"/>
      <c r="L11" s="237"/>
      <c r="M11" s="239">
        <v>50000</v>
      </c>
      <c r="N11" s="239"/>
      <c r="O11" s="239">
        <v>1000</v>
      </c>
      <c r="Q11" s="46">
        <v>3350</v>
      </c>
    </row>
    <row r="12" spans="1:18" x14ac:dyDescent="0.2">
      <c r="A12" s="56">
        <v>60</v>
      </c>
      <c r="B12" s="18">
        <v>1</v>
      </c>
      <c r="C12" s="18">
        <v>3</v>
      </c>
      <c r="D12" s="43">
        <v>3</v>
      </c>
      <c r="E12" s="43">
        <v>6</v>
      </c>
      <c r="F12" s="43">
        <v>2</v>
      </c>
      <c r="G12" s="44" t="s">
        <v>584</v>
      </c>
      <c r="H12" s="42" t="s">
        <v>548</v>
      </c>
      <c r="I12" s="238">
        <v>25</v>
      </c>
      <c r="J12" s="238"/>
      <c r="K12" s="239">
        <v>1000</v>
      </c>
      <c r="L12" s="239"/>
      <c r="M12" s="239">
        <v>4000</v>
      </c>
      <c r="N12" s="239"/>
      <c r="O12" s="239">
        <v>6000</v>
      </c>
      <c r="Q12" s="46">
        <v>700</v>
      </c>
    </row>
    <row r="13" spans="1:18" x14ac:dyDescent="0.2">
      <c r="A13" s="56">
        <v>63</v>
      </c>
      <c r="B13" s="18">
        <v>1</v>
      </c>
      <c r="C13" s="18">
        <v>2</v>
      </c>
      <c r="D13" s="43">
        <v>2</v>
      </c>
      <c r="E13" s="43">
        <v>3</v>
      </c>
      <c r="F13" s="43">
        <v>2</v>
      </c>
      <c r="G13" s="44" t="s">
        <v>615</v>
      </c>
      <c r="H13" s="44" t="s">
        <v>535</v>
      </c>
      <c r="I13" s="238">
        <v>170</v>
      </c>
      <c r="J13" s="238"/>
      <c r="K13" s="237"/>
      <c r="L13" s="237"/>
      <c r="M13" s="237"/>
      <c r="N13" s="237"/>
      <c r="O13" s="237"/>
      <c r="Q13" s="50"/>
    </row>
    <row r="14" spans="1:18" x14ac:dyDescent="0.2">
      <c r="A14" s="56">
        <v>68</v>
      </c>
      <c r="B14" s="18">
        <v>3</v>
      </c>
      <c r="C14" s="18">
        <v>3</v>
      </c>
      <c r="D14" s="43">
        <v>4</v>
      </c>
      <c r="E14" s="43">
        <v>7</v>
      </c>
      <c r="F14" s="43">
        <v>2</v>
      </c>
      <c r="G14" s="44" t="s">
        <v>543</v>
      </c>
      <c r="H14" s="44" t="s">
        <v>528</v>
      </c>
      <c r="I14" s="238">
        <v>270</v>
      </c>
      <c r="J14" s="238"/>
      <c r="K14" s="237"/>
      <c r="L14" s="237"/>
      <c r="M14" s="239">
        <v>25000</v>
      </c>
      <c r="N14" s="239"/>
      <c r="O14" s="239">
        <v>800</v>
      </c>
      <c r="Q14" s="46">
        <v>700</v>
      </c>
    </row>
    <row r="15" spans="1:18" x14ac:dyDescent="0.2">
      <c r="A15" s="56">
        <v>70</v>
      </c>
      <c r="B15" s="18">
        <v>3</v>
      </c>
      <c r="C15" s="18">
        <v>3</v>
      </c>
      <c r="D15" s="43">
        <v>3</v>
      </c>
      <c r="E15" s="43">
        <v>1</v>
      </c>
      <c r="F15" s="43">
        <v>1</v>
      </c>
      <c r="G15" s="44" t="s">
        <v>629</v>
      </c>
      <c r="H15" s="62" t="s">
        <v>535</v>
      </c>
      <c r="I15" s="238">
        <v>12000</v>
      </c>
      <c r="J15" s="238"/>
      <c r="K15" s="239">
        <v>1500</v>
      </c>
      <c r="L15" s="239"/>
      <c r="M15" s="239">
        <v>2000</v>
      </c>
      <c r="N15" s="239"/>
      <c r="O15" s="237"/>
      <c r="Q15" s="46">
        <v>500</v>
      </c>
    </row>
    <row r="16" spans="1:18" x14ac:dyDescent="0.2">
      <c r="A16" s="56">
        <v>74</v>
      </c>
      <c r="B16" s="18">
        <v>3</v>
      </c>
      <c r="C16" s="18">
        <v>3</v>
      </c>
      <c r="D16" s="43">
        <v>3</v>
      </c>
      <c r="E16" s="43">
        <v>5</v>
      </c>
      <c r="F16" s="43">
        <v>1</v>
      </c>
      <c r="G16" s="44" t="s">
        <v>638</v>
      </c>
      <c r="H16" s="44" t="s">
        <v>535</v>
      </c>
      <c r="I16" s="238">
        <v>4000</v>
      </c>
      <c r="J16" s="238"/>
      <c r="K16" s="237"/>
      <c r="L16" s="237"/>
      <c r="M16" s="239">
        <v>2000</v>
      </c>
      <c r="N16" s="239"/>
      <c r="O16" s="237"/>
      <c r="Q16" s="46">
        <v>3000</v>
      </c>
    </row>
    <row r="17" spans="1:17" x14ac:dyDescent="0.2">
      <c r="A17" s="56">
        <v>78</v>
      </c>
      <c r="B17" s="18">
        <v>1</v>
      </c>
      <c r="C17" s="18">
        <v>2</v>
      </c>
      <c r="D17" s="43">
        <v>2</v>
      </c>
      <c r="E17" s="43">
        <v>4</v>
      </c>
      <c r="F17" s="43">
        <v>2</v>
      </c>
      <c r="G17" s="44" t="s">
        <v>543</v>
      </c>
      <c r="H17" s="44" t="s">
        <v>528</v>
      </c>
      <c r="I17" s="238">
        <v>160</v>
      </c>
      <c r="J17" s="238"/>
      <c r="K17" s="237"/>
      <c r="L17" s="237"/>
      <c r="M17" s="239">
        <v>15000</v>
      </c>
      <c r="N17" s="239"/>
      <c r="O17" s="239">
        <v>200</v>
      </c>
      <c r="Q17" s="46">
        <v>300</v>
      </c>
    </row>
    <row r="18" spans="1:17" x14ac:dyDescent="0.2">
      <c r="A18" s="56">
        <v>80</v>
      </c>
      <c r="B18" s="18">
        <v>1</v>
      </c>
      <c r="C18" s="18">
        <v>2</v>
      </c>
      <c r="D18" s="43">
        <v>3</v>
      </c>
      <c r="E18" s="43">
        <v>4</v>
      </c>
      <c r="F18" s="43">
        <v>2</v>
      </c>
      <c r="G18" s="44" t="s">
        <v>647</v>
      </c>
      <c r="H18" s="42" t="s">
        <v>1642</v>
      </c>
      <c r="I18" s="238">
        <v>15000</v>
      </c>
      <c r="J18" s="238"/>
      <c r="K18" s="239">
        <v>3000</v>
      </c>
      <c r="L18" s="239"/>
      <c r="M18" s="239">
        <v>20000</v>
      </c>
      <c r="N18" s="239"/>
      <c r="O18" s="237"/>
      <c r="Q18" s="46">
        <v>6000</v>
      </c>
    </row>
    <row r="19" spans="1:17" x14ac:dyDescent="0.2">
      <c r="A19" s="56">
        <v>110</v>
      </c>
      <c r="B19" s="18">
        <v>1</v>
      </c>
      <c r="C19" s="18">
        <v>4</v>
      </c>
      <c r="D19" s="43">
        <v>3</v>
      </c>
      <c r="E19" s="43">
        <v>5</v>
      </c>
      <c r="F19" s="43">
        <v>2</v>
      </c>
      <c r="G19" s="44" t="s">
        <v>529</v>
      </c>
      <c r="H19" s="44" t="s">
        <v>535</v>
      </c>
      <c r="I19" s="238">
        <v>15</v>
      </c>
      <c r="J19" s="238"/>
      <c r="K19" s="239">
        <v>15000</v>
      </c>
      <c r="L19" s="239"/>
      <c r="M19" s="239">
        <v>30000</v>
      </c>
      <c r="N19" s="239"/>
      <c r="O19" s="237">
        <v>20000</v>
      </c>
      <c r="Q19" s="46">
        <v>247</v>
      </c>
    </row>
    <row r="20" spans="1:17" x14ac:dyDescent="0.2">
      <c r="A20" s="56">
        <v>97</v>
      </c>
      <c r="B20" s="18">
        <v>1</v>
      </c>
      <c r="C20" s="18">
        <v>3</v>
      </c>
      <c r="D20" s="43">
        <v>3</v>
      </c>
      <c r="E20" s="43">
        <v>3</v>
      </c>
      <c r="F20" s="43">
        <v>2</v>
      </c>
      <c r="G20" s="44" t="s">
        <v>615</v>
      </c>
      <c r="H20" s="42" t="s">
        <v>548</v>
      </c>
      <c r="I20" s="238">
        <v>30</v>
      </c>
      <c r="J20" s="238"/>
      <c r="K20" s="239">
        <v>1000</v>
      </c>
      <c r="L20" s="239"/>
      <c r="M20" s="239">
        <v>2500</v>
      </c>
      <c r="N20" s="239"/>
      <c r="O20" s="239">
        <v>500</v>
      </c>
    </row>
    <row r="21" spans="1:17" x14ac:dyDescent="0.2">
      <c r="A21" s="56">
        <v>104</v>
      </c>
      <c r="B21" s="18">
        <v>7</v>
      </c>
      <c r="C21" s="18">
        <v>4</v>
      </c>
      <c r="D21" s="43">
        <v>5</v>
      </c>
      <c r="E21" s="43">
        <v>7</v>
      </c>
      <c r="F21" s="43">
        <v>2</v>
      </c>
      <c r="G21" s="44" t="s">
        <v>680</v>
      </c>
      <c r="H21" s="42" t="s">
        <v>548</v>
      </c>
      <c r="I21" s="238">
        <v>200</v>
      </c>
      <c r="J21" s="238"/>
      <c r="K21" s="239">
        <v>3000</v>
      </c>
      <c r="L21" s="239"/>
      <c r="M21" s="239">
        <v>12000</v>
      </c>
      <c r="N21" s="239"/>
      <c r="O21" s="239">
        <v>1000</v>
      </c>
    </row>
    <row r="22" spans="1:17" x14ac:dyDescent="0.2">
      <c r="A22" s="56">
        <v>114</v>
      </c>
      <c r="B22" s="18">
        <v>1</v>
      </c>
      <c r="C22" s="18">
        <v>2</v>
      </c>
      <c r="D22" s="43">
        <v>1</v>
      </c>
      <c r="E22" s="43">
        <v>3</v>
      </c>
      <c r="F22" s="43">
        <v>2</v>
      </c>
      <c r="G22" s="44" t="s">
        <v>691</v>
      </c>
      <c r="H22" s="44" t="s">
        <v>528</v>
      </c>
      <c r="I22" s="238">
        <v>260</v>
      </c>
      <c r="J22" s="238"/>
      <c r="K22" s="237"/>
      <c r="L22" s="237"/>
      <c r="M22" s="239">
        <v>8000</v>
      </c>
      <c r="N22" s="239"/>
      <c r="O22" s="237"/>
    </row>
    <row r="23" spans="1:17" x14ac:dyDescent="0.2">
      <c r="A23" s="56">
        <v>120</v>
      </c>
      <c r="B23" s="18">
        <v>4</v>
      </c>
      <c r="C23" s="18">
        <v>3</v>
      </c>
      <c r="D23" s="43">
        <v>2</v>
      </c>
      <c r="E23" s="43">
        <v>2</v>
      </c>
      <c r="F23" s="43">
        <v>1</v>
      </c>
      <c r="G23" s="44" t="s">
        <v>698</v>
      </c>
      <c r="H23" s="42" t="s">
        <v>548</v>
      </c>
      <c r="I23" s="238">
        <v>6000</v>
      </c>
      <c r="J23" s="238"/>
      <c r="K23" s="42"/>
      <c r="L23" s="42"/>
      <c r="M23" s="42"/>
      <c r="N23" s="42"/>
      <c r="O23" s="42"/>
    </row>
    <row r="24" spans="1:17" x14ac:dyDescent="0.2">
      <c r="A24" s="56">
        <v>122</v>
      </c>
      <c r="B24" s="18">
        <v>1</v>
      </c>
      <c r="C24" s="18">
        <v>2</v>
      </c>
      <c r="D24" s="43">
        <v>4</v>
      </c>
      <c r="E24" s="43">
        <v>7</v>
      </c>
      <c r="F24" s="43">
        <v>2</v>
      </c>
      <c r="G24" s="44" t="s">
        <v>615</v>
      </c>
      <c r="H24" s="44"/>
      <c r="I24" s="238"/>
      <c r="J24" s="238"/>
      <c r="K24" s="239"/>
      <c r="L24" s="239"/>
      <c r="M24" s="239"/>
      <c r="N24" s="239"/>
      <c r="O24" s="239"/>
    </row>
    <row r="25" spans="1:17" x14ac:dyDescent="0.2">
      <c r="A25" s="56">
        <v>128</v>
      </c>
      <c r="B25" s="18">
        <v>3</v>
      </c>
      <c r="C25" s="18">
        <v>2</v>
      </c>
      <c r="D25" s="43">
        <v>2</v>
      </c>
      <c r="E25" s="43">
        <v>3</v>
      </c>
      <c r="F25" s="43">
        <v>2</v>
      </c>
      <c r="G25" s="44" t="s">
        <v>543</v>
      </c>
      <c r="H25" s="44" t="s">
        <v>528</v>
      </c>
      <c r="I25" s="238">
        <v>300</v>
      </c>
      <c r="J25" s="238"/>
      <c r="K25" s="237"/>
      <c r="L25" s="237"/>
      <c r="M25" s="239">
        <v>15000</v>
      </c>
      <c r="N25" s="239"/>
      <c r="O25" s="237"/>
    </row>
    <row r="26" spans="1:17" x14ac:dyDescent="0.2">
      <c r="A26" s="56">
        <v>135</v>
      </c>
      <c r="B26" s="18">
        <v>3</v>
      </c>
      <c r="C26" s="18">
        <v>7</v>
      </c>
      <c r="D26" s="43">
        <v>4</v>
      </c>
      <c r="E26" s="43">
        <v>7</v>
      </c>
      <c r="F26" s="43">
        <v>1</v>
      </c>
      <c r="G26" s="44" t="s">
        <v>638</v>
      </c>
      <c r="H26" s="44" t="s">
        <v>535</v>
      </c>
      <c r="I26" s="238">
        <v>12000</v>
      </c>
      <c r="J26" s="238"/>
      <c r="K26" s="239">
        <v>50000</v>
      </c>
      <c r="L26" s="239"/>
      <c r="M26" s="239">
        <v>12000</v>
      </c>
      <c r="N26" s="239"/>
      <c r="O26" s="237"/>
    </row>
    <row r="27" spans="1:17" x14ac:dyDescent="0.2">
      <c r="A27" s="56">
        <v>136</v>
      </c>
      <c r="B27" s="18">
        <v>1</v>
      </c>
      <c r="C27" s="18">
        <v>3</v>
      </c>
      <c r="D27" s="43">
        <v>2</v>
      </c>
      <c r="E27" s="43">
        <v>3</v>
      </c>
      <c r="F27" s="43">
        <v>2</v>
      </c>
      <c r="G27" s="44" t="s">
        <v>543</v>
      </c>
      <c r="H27" s="44" t="s">
        <v>528</v>
      </c>
      <c r="I27" s="238">
        <v>180</v>
      </c>
      <c r="J27" s="238"/>
      <c r="K27" s="237"/>
      <c r="L27" s="237"/>
      <c r="M27" s="239">
        <v>15000</v>
      </c>
      <c r="N27" s="239"/>
      <c r="O27" s="239">
        <v>5000</v>
      </c>
    </row>
    <row r="28" spans="1:17" x14ac:dyDescent="0.2">
      <c r="A28" s="56">
        <v>138</v>
      </c>
      <c r="B28" s="18">
        <v>1</v>
      </c>
      <c r="C28" s="18">
        <v>2</v>
      </c>
      <c r="D28" s="43">
        <v>4</v>
      </c>
      <c r="E28" s="43">
        <v>3</v>
      </c>
      <c r="F28" s="43">
        <v>2</v>
      </c>
      <c r="G28" s="44" t="s">
        <v>543</v>
      </c>
      <c r="H28" s="42"/>
      <c r="I28" s="238"/>
      <c r="J28" s="238"/>
      <c r="K28" s="237"/>
      <c r="L28" s="237"/>
      <c r="M28" s="237"/>
      <c r="N28" s="237"/>
      <c r="O28" s="237"/>
    </row>
    <row r="29" spans="1:17" x14ac:dyDescent="0.2">
      <c r="A29" s="56">
        <v>141</v>
      </c>
      <c r="B29" s="18">
        <v>1</v>
      </c>
      <c r="C29" s="18">
        <v>3</v>
      </c>
      <c r="D29" s="43">
        <v>3</v>
      </c>
      <c r="E29" s="43">
        <v>3</v>
      </c>
      <c r="F29" s="43">
        <v>2</v>
      </c>
      <c r="G29" s="44" t="s">
        <v>615</v>
      </c>
      <c r="H29" s="62" t="s">
        <v>535</v>
      </c>
      <c r="I29" s="238">
        <v>400</v>
      </c>
      <c r="J29" s="238"/>
      <c r="K29" s="237"/>
      <c r="L29" s="237"/>
      <c r="M29" s="237"/>
      <c r="N29" s="237"/>
      <c r="O29" s="237"/>
    </row>
    <row r="30" spans="1:17" x14ac:dyDescent="0.2">
      <c r="A30" s="56">
        <v>142</v>
      </c>
      <c r="B30" s="18">
        <v>1</v>
      </c>
      <c r="C30" s="18">
        <v>2</v>
      </c>
      <c r="D30" s="43">
        <v>4</v>
      </c>
      <c r="E30" s="43">
        <v>7</v>
      </c>
      <c r="F30" s="43">
        <v>2</v>
      </c>
      <c r="G30" s="44" t="s">
        <v>680</v>
      </c>
      <c r="H30" s="62" t="s">
        <v>1640</v>
      </c>
      <c r="I30" s="238">
        <v>46</v>
      </c>
      <c r="J30" s="238"/>
      <c r="K30" s="237"/>
      <c r="L30" s="237"/>
      <c r="M30" s="239">
        <v>6000</v>
      </c>
      <c r="N30" s="239"/>
      <c r="O30" s="237"/>
    </row>
    <row r="31" spans="1:17" x14ac:dyDescent="0.2">
      <c r="A31" s="18">
        <v>143</v>
      </c>
      <c r="B31" s="18">
        <v>1</v>
      </c>
      <c r="C31" s="18">
        <v>4</v>
      </c>
      <c r="D31" s="43">
        <v>4</v>
      </c>
      <c r="E31" s="43">
        <v>7</v>
      </c>
      <c r="F31" s="43">
        <v>1</v>
      </c>
      <c r="G31" s="62" t="s">
        <v>638</v>
      </c>
      <c r="H31" s="62" t="s">
        <v>535</v>
      </c>
      <c r="I31" s="241">
        <v>5000</v>
      </c>
      <c r="J31" s="241"/>
      <c r="K31" s="242">
        <v>15000</v>
      </c>
      <c r="L31" s="242"/>
      <c r="M31" s="242">
        <v>8000</v>
      </c>
      <c r="N31" s="242"/>
      <c r="O31" s="242"/>
    </row>
    <row r="32" spans="1:17" x14ac:dyDescent="0.2">
      <c r="A32" s="56">
        <v>145</v>
      </c>
      <c r="B32" s="56">
        <v>3</v>
      </c>
      <c r="C32" s="18">
        <v>3</v>
      </c>
      <c r="D32" s="43">
        <v>2</v>
      </c>
      <c r="E32" s="43">
        <v>2</v>
      </c>
      <c r="F32" s="43">
        <v>2</v>
      </c>
      <c r="G32" s="44" t="s">
        <v>584</v>
      </c>
      <c r="H32" s="44" t="s">
        <v>757</v>
      </c>
      <c r="I32" s="238">
        <v>80</v>
      </c>
      <c r="J32" s="238"/>
      <c r="K32" s="239">
        <v>1500</v>
      </c>
      <c r="L32" s="239"/>
      <c r="M32" s="239">
        <v>3000</v>
      </c>
      <c r="N32" s="239"/>
      <c r="O32" s="239">
        <v>500</v>
      </c>
    </row>
    <row r="33" spans="1:17" x14ac:dyDescent="0.2">
      <c r="A33" s="56">
        <v>164</v>
      </c>
      <c r="B33" s="56">
        <v>1</v>
      </c>
      <c r="C33" s="18">
        <v>5</v>
      </c>
      <c r="D33" s="43">
        <v>3</v>
      </c>
      <c r="E33" s="43">
        <v>6</v>
      </c>
      <c r="F33" s="43">
        <v>1</v>
      </c>
      <c r="G33" s="44" t="s">
        <v>761</v>
      </c>
      <c r="H33" s="44" t="s">
        <v>535</v>
      </c>
      <c r="I33" s="238">
        <v>10000</v>
      </c>
      <c r="J33" s="238"/>
      <c r="K33" s="239">
        <v>20000</v>
      </c>
      <c r="L33" s="239"/>
      <c r="M33" s="239">
        <v>10000</v>
      </c>
      <c r="N33" s="239"/>
      <c r="O33" s="239">
        <v>2000</v>
      </c>
    </row>
    <row r="34" spans="1:17" x14ac:dyDescent="0.2">
      <c r="A34" s="56">
        <v>69</v>
      </c>
      <c r="B34" s="56">
        <v>2</v>
      </c>
      <c r="C34" s="18">
        <v>2</v>
      </c>
      <c r="D34" s="43">
        <v>3</v>
      </c>
      <c r="E34" s="43">
        <v>5</v>
      </c>
      <c r="F34" s="43">
        <v>2</v>
      </c>
      <c r="G34" s="44" t="s">
        <v>543</v>
      </c>
      <c r="H34" s="42" t="s">
        <v>548</v>
      </c>
      <c r="I34" s="238">
        <v>120</v>
      </c>
      <c r="J34" s="238"/>
      <c r="K34" s="237"/>
      <c r="L34" s="237"/>
      <c r="M34" s="237"/>
      <c r="N34" s="237"/>
      <c r="O34" s="237"/>
    </row>
    <row r="35" spans="1:17" x14ac:dyDescent="0.2">
      <c r="A35" s="56">
        <v>81</v>
      </c>
      <c r="B35" s="56">
        <v>1</v>
      </c>
      <c r="C35" s="18">
        <v>3</v>
      </c>
      <c r="D35" s="43">
        <v>4</v>
      </c>
      <c r="E35" s="43">
        <v>7</v>
      </c>
      <c r="F35" s="43">
        <v>2</v>
      </c>
      <c r="G35" s="44" t="s">
        <v>529</v>
      </c>
      <c r="H35" s="62" t="s">
        <v>535</v>
      </c>
      <c r="I35" s="238" t="s">
        <v>670</v>
      </c>
      <c r="J35" s="238"/>
      <c r="K35" s="239">
        <v>4000</v>
      </c>
      <c r="L35" s="239"/>
      <c r="M35" s="239">
        <v>4000</v>
      </c>
      <c r="N35" s="239"/>
      <c r="O35" s="239">
        <v>4000</v>
      </c>
    </row>
    <row r="36" spans="1:17" x14ac:dyDescent="0.2">
      <c r="A36" s="56">
        <v>183</v>
      </c>
      <c r="B36" s="56">
        <v>1</v>
      </c>
      <c r="C36" s="18">
        <v>2</v>
      </c>
      <c r="D36" s="43">
        <v>4</v>
      </c>
      <c r="E36" s="43">
        <v>6</v>
      </c>
      <c r="F36" s="43">
        <v>2</v>
      </c>
      <c r="G36" s="44" t="s">
        <v>543</v>
      </c>
      <c r="H36" s="42"/>
      <c r="I36" s="238"/>
      <c r="J36" s="238"/>
      <c r="K36" s="237"/>
      <c r="L36" s="237"/>
      <c r="M36" s="237"/>
      <c r="N36" s="237"/>
      <c r="O36" s="237"/>
    </row>
    <row r="37" spans="1:17" x14ac:dyDescent="0.2">
      <c r="A37" s="56">
        <v>185</v>
      </c>
      <c r="B37" s="56">
        <v>1</v>
      </c>
      <c r="C37" s="18">
        <v>2</v>
      </c>
      <c r="D37" s="43">
        <v>3</v>
      </c>
      <c r="E37" s="43">
        <v>5</v>
      </c>
      <c r="F37" s="43">
        <v>2</v>
      </c>
      <c r="G37" s="44" t="s">
        <v>615</v>
      </c>
      <c r="H37" s="62" t="s">
        <v>528</v>
      </c>
      <c r="I37" s="238">
        <v>100</v>
      </c>
      <c r="J37" s="238"/>
      <c r="K37" s="237"/>
      <c r="L37" s="237"/>
      <c r="M37" s="239">
        <v>30000</v>
      </c>
      <c r="N37" s="239"/>
      <c r="O37" s="237"/>
    </row>
    <row r="38" spans="1:17" x14ac:dyDescent="0.2">
      <c r="A38" s="56">
        <v>209</v>
      </c>
      <c r="B38" s="56">
        <v>1</v>
      </c>
      <c r="C38" s="18">
        <v>2</v>
      </c>
      <c r="D38" s="43">
        <v>4</v>
      </c>
      <c r="E38" s="43">
        <v>7</v>
      </c>
      <c r="F38" s="43">
        <v>2</v>
      </c>
      <c r="G38" s="44" t="s">
        <v>691</v>
      </c>
      <c r="H38" s="42"/>
      <c r="I38" s="238"/>
      <c r="J38" s="238"/>
      <c r="K38" s="237"/>
      <c r="L38" s="237"/>
      <c r="M38" s="237"/>
      <c r="N38" s="237"/>
      <c r="O38" s="237"/>
    </row>
    <row r="39" spans="1:17" x14ac:dyDescent="0.2">
      <c r="A39" s="56">
        <v>174</v>
      </c>
      <c r="B39" s="56">
        <v>1</v>
      </c>
      <c r="C39" s="18">
        <v>2</v>
      </c>
      <c r="D39" s="43">
        <v>3</v>
      </c>
      <c r="E39" s="43">
        <v>3</v>
      </c>
      <c r="F39" s="43">
        <v>2</v>
      </c>
      <c r="G39" s="44" t="s">
        <v>529</v>
      </c>
      <c r="H39" s="44" t="s">
        <v>535</v>
      </c>
      <c r="I39" s="238">
        <v>7</v>
      </c>
      <c r="J39" s="238"/>
      <c r="K39" s="237"/>
      <c r="L39" s="237"/>
      <c r="M39" s="237"/>
      <c r="N39" s="237"/>
      <c r="O39" s="237"/>
    </row>
    <row r="40" spans="1:17" x14ac:dyDescent="0.2">
      <c r="A40" s="56">
        <v>216</v>
      </c>
      <c r="B40" s="56">
        <v>7</v>
      </c>
      <c r="C40" s="18">
        <v>1</v>
      </c>
      <c r="D40" s="43">
        <v>5</v>
      </c>
      <c r="E40" s="43">
        <v>7</v>
      </c>
      <c r="F40" s="43">
        <v>2</v>
      </c>
      <c r="G40" s="44" t="s">
        <v>809</v>
      </c>
      <c r="H40" s="42"/>
      <c r="I40" s="237"/>
      <c r="J40" s="237"/>
      <c r="K40" s="239">
        <v>1000</v>
      </c>
      <c r="L40" s="239"/>
      <c r="M40" s="237"/>
      <c r="N40" s="237"/>
      <c r="O40" s="237"/>
    </row>
    <row r="41" spans="1:17" x14ac:dyDescent="0.2">
      <c r="A41" s="56">
        <v>244</v>
      </c>
      <c r="B41" s="56">
        <v>1</v>
      </c>
      <c r="C41" s="18">
        <v>3</v>
      </c>
      <c r="D41" s="43">
        <v>3</v>
      </c>
      <c r="E41" s="43">
        <v>4</v>
      </c>
      <c r="F41" s="43">
        <v>1</v>
      </c>
      <c r="G41" s="44" t="s">
        <v>573</v>
      </c>
      <c r="H41" s="44" t="s">
        <v>535</v>
      </c>
      <c r="I41" s="238">
        <v>5000</v>
      </c>
      <c r="J41" s="238"/>
      <c r="K41" s="239">
        <v>1000</v>
      </c>
      <c r="L41" s="239"/>
      <c r="M41" s="237"/>
      <c r="N41" s="237"/>
      <c r="O41" s="237"/>
      <c r="Q41">
        <v>5000</v>
      </c>
    </row>
    <row r="42" spans="1:17" x14ac:dyDescent="0.2">
      <c r="A42" s="56">
        <v>245</v>
      </c>
      <c r="B42" s="56">
        <v>1</v>
      </c>
      <c r="C42" s="18">
        <v>3</v>
      </c>
      <c r="D42" s="43"/>
      <c r="E42" s="43"/>
      <c r="F42" s="43">
        <v>2</v>
      </c>
      <c r="G42" s="44" t="s">
        <v>543</v>
      </c>
      <c r="H42" s="44" t="s">
        <v>757</v>
      </c>
      <c r="I42" s="238">
        <v>1400</v>
      </c>
      <c r="J42" s="238"/>
      <c r="K42" s="237"/>
      <c r="L42" s="237"/>
      <c r="M42" s="237"/>
      <c r="N42" s="237"/>
      <c r="O42" s="237"/>
    </row>
    <row r="43" spans="1:17" x14ac:dyDescent="0.2">
      <c r="A43" s="56">
        <v>178</v>
      </c>
      <c r="B43" s="56">
        <v>1</v>
      </c>
      <c r="C43" s="18">
        <v>2</v>
      </c>
      <c r="D43" s="43">
        <v>3</v>
      </c>
      <c r="E43" s="43">
        <v>5</v>
      </c>
      <c r="F43" s="43">
        <v>2</v>
      </c>
      <c r="G43" s="44" t="s">
        <v>529</v>
      </c>
      <c r="H43" s="44" t="s">
        <v>535</v>
      </c>
      <c r="I43" s="238">
        <v>80</v>
      </c>
      <c r="J43" s="238"/>
      <c r="K43" s="239">
        <v>1000</v>
      </c>
      <c r="L43" s="239"/>
      <c r="M43" s="239">
        <v>6000</v>
      </c>
      <c r="N43" s="239"/>
      <c r="O43" s="239">
        <v>1000</v>
      </c>
    </row>
    <row r="44" spans="1:17" x14ac:dyDescent="0.2">
      <c r="A44" s="56">
        <v>247</v>
      </c>
      <c r="B44" s="56">
        <v>1</v>
      </c>
      <c r="C44" s="18">
        <v>4</v>
      </c>
      <c r="D44" s="43">
        <v>4</v>
      </c>
      <c r="E44" s="43">
        <v>7</v>
      </c>
      <c r="F44" s="43">
        <v>1</v>
      </c>
      <c r="G44" s="44" t="s">
        <v>638</v>
      </c>
      <c r="H44" s="44" t="s">
        <v>535</v>
      </c>
      <c r="I44" s="238">
        <v>30000</v>
      </c>
      <c r="J44" s="238"/>
      <c r="K44" s="237"/>
      <c r="L44" s="237"/>
      <c r="M44" s="239">
        <v>30000</v>
      </c>
      <c r="N44" s="239"/>
      <c r="O44" s="237"/>
    </row>
    <row r="45" spans="1:17" x14ac:dyDescent="0.2">
      <c r="A45" s="56">
        <v>248</v>
      </c>
      <c r="B45" s="56">
        <v>1</v>
      </c>
      <c r="C45" s="18">
        <v>4</v>
      </c>
      <c r="D45" s="43">
        <v>4</v>
      </c>
      <c r="E45" s="43">
        <v>7</v>
      </c>
      <c r="F45" s="43">
        <v>2</v>
      </c>
      <c r="G45" s="44" t="s">
        <v>543</v>
      </c>
      <c r="H45" s="44" t="s">
        <v>839</v>
      </c>
      <c r="I45" s="238">
        <v>200</v>
      </c>
      <c r="J45" s="238"/>
      <c r="K45" s="237"/>
      <c r="L45" s="237"/>
      <c r="M45" s="239">
        <v>20000</v>
      </c>
      <c r="N45" s="239"/>
      <c r="O45" s="237"/>
    </row>
    <row r="46" spans="1:17" x14ac:dyDescent="0.2">
      <c r="A46" s="56">
        <v>211</v>
      </c>
      <c r="B46" s="56">
        <v>4</v>
      </c>
      <c r="C46" s="18">
        <v>4</v>
      </c>
      <c r="D46" s="43"/>
      <c r="E46" s="43"/>
      <c r="F46" s="43">
        <v>2</v>
      </c>
      <c r="G46" s="44" t="s">
        <v>529</v>
      </c>
      <c r="H46" s="42"/>
      <c r="I46" s="237"/>
      <c r="J46" s="237"/>
      <c r="K46" s="237"/>
      <c r="L46" s="237"/>
      <c r="M46" s="237"/>
      <c r="N46" s="237"/>
      <c r="O46" s="237"/>
    </row>
    <row r="47" spans="1:17" x14ac:dyDescent="0.2">
      <c r="A47" s="56">
        <v>246</v>
      </c>
      <c r="B47" s="56">
        <v>2</v>
      </c>
      <c r="C47" s="18">
        <v>2</v>
      </c>
      <c r="D47" s="43">
        <v>4</v>
      </c>
      <c r="E47" s="43">
        <v>7</v>
      </c>
      <c r="F47" s="43">
        <v>2</v>
      </c>
      <c r="G47" s="44" t="s">
        <v>529</v>
      </c>
      <c r="H47" s="42"/>
      <c r="I47" s="237"/>
      <c r="J47" s="237"/>
      <c r="K47" s="237"/>
      <c r="L47" s="237"/>
      <c r="M47" s="237"/>
      <c r="N47" s="237"/>
      <c r="O47" s="237"/>
    </row>
    <row r="48" spans="1:17" x14ac:dyDescent="0.2">
      <c r="A48" s="56">
        <v>251</v>
      </c>
      <c r="B48" s="56">
        <v>3</v>
      </c>
      <c r="C48" s="18">
        <v>3</v>
      </c>
      <c r="D48" s="43">
        <v>2</v>
      </c>
      <c r="E48" s="43">
        <v>3</v>
      </c>
      <c r="F48" s="43">
        <v>2</v>
      </c>
      <c r="G48" s="44" t="s">
        <v>529</v>
      </c>
      <c r="H48" s="44" t="s">
        <v>535</v>
      </c>
      <c r="I48" s="238">
        <v>20</v>
      </c>
      <c r="J48" s="238"/>
      <c r="K48" s="237"/>
      <c r="L48" s="237"/>
      <c r="M48" s="239">
        <v>2000</v>
      </c>
      <c r="N48" s="239"/>
      <c r="O48" s="237"/>
    </row>
    <row r="49" spans="1:15" x14ac:dyDescent="0.2">
      <c r="A49" s="56">
        <v>253</v>
      </c>
      <c r="B49" s="56">
        <v>1</v>
      </c>
      <c r="C49" s="18">
        <v>2</v>
      </c>
      <c r="D49" s="43">
        <v>3</v>
      </c>
      <c r="E49" s="43">
        <v>6</v>
      </c>
      <c r="F49" s="43">
        <v>2</v>
      </c>
      <c r="G49" s="44" t="s">
        <v>529</v>
      </c>
      <c r="H49" s="44" t="s">
        <v>535</v>
      </c>
      <c r="I49" s="238">
        <v>20</v>
      </c>
      <c r="J49" s="238"/>
      <c r="K49" s="237"/>
      <c r="L49" s="237"/>
      <c r="M49" s="237"/>
      <c r="N49" s="237"/>
      <c r="O49" s="237"/>
    </row>
    <row r="50" spans="1:15" x14ac:dyDescent="0.2">
      <c r="A50" s="56">
        <v>259</v>
      </c>
      <c r="B50" s="56">
        <v>2</v>
      </c>
      <c r="C50" s="18">
        <v>3</v>
      </c>
      <c r="D50" s="43">
        <v>5</v>
      </c>
      <c r="E50" s="43">
        <v>7</v>
      </c>
      <c r="F50" s="43">
        <v>2</v>
      </c>
      <c r="G50" s="44" t="s">
        <v>543</v>
      </c>
      <c r="H50" s="44" t="s">
        <v>528</v>
      </c>
      <c r="I50" s="238">
        <v>270</v>
      </c>
      <c r="J50" s="238"/>
      <c r="K50" s="239">
        <v>10000</v>
      </c>
      <c r="L50" s="239"/>
      <c r="M50" s="239">
        <v>70000</v>
      </c>
      <c r="N50" s="239"/>
      <c r="O50" s="239">
        <v>6000</v>
      </c>
    </row>
    <row r="51" spans="1:15" x14ac:dyDescent="0.2">
      <c r="A51" s="56">
        <v>255</v>
      </c>
      <c r="B51" s="56">
        <v>1</v>
      </c>
      <c r="C51" s="18">
        <v>3</v>
      </c>
      <c r="D51" s="43">
        <v>2</v>
      </c>
      <c r="E51" s="43">
        <v>2</v>
      </c>
      <c r="F51" s="43">
        <v>2</v>
      </c>
      <c r="G51" s="44" t="s">
        <v>529</v>
      </c>
      <c r="H51" s="44" t="s">
        <v>535</v>
      </c>
      <c r="I51" s="238">
        <v>15</v>
      </c>
      <c r="J51" s="238"/>
      <c r="K51" s="239">
        <v>300</v>
      </c>
      <c r="L51" s="239"/>
      <c r="M51" s="237"/>
      <c r="N51" s="237"/>
      <c r="O51" s="239">
        <v>1000</v>
      </c>
    </row>
    <row r="52" spans="1:15" x14ac:dyDescent="0.2">
      <c r="A52" s="56">
        <v>262</v>
      </c>
      <c r="B52" s="56">
        <v>1</v>
      </c>
      <c r="C52" s="18">
        <v>3</v>
      </c>
      <c r="D52" s="43">
        <v>1</v>
      </c>
      <c r="E52" s="43">
        <v>2</v>
      </c>
      <c r="F52" s="43">
        <v>2</v>
      </c>
      <c r="G52" s="44" t="s">
        <v>647</v>
      </c>
      <c r="H52" s="44" t="s">
        <v>528</v>
      </c>
      <c r="I52" s="238">
        <v>150</v>
      </c>
      <c r="J52" s="238"/>
      <c r="K52" s="239">
        <v>200</v>
      </c>
      <c r="L52" s="239"/>
      <c r="M52" s="239">
        <v>15000</v>
      </c>
      <c r="N52" s="239"/>
      <c r="O52" s="237"/>
    </row>
    <row r="53" spans="1:15" x14ac:dyDescent="0.2">
      <c r="A53" s="56">
        <v>263</v>
      </c>
      <c r="B53" s="56">
        <v>4</v>
      </c>
      <c r="C53" s="18">
        <v>2</v>
      </c>
      <c r="D53" s="43">
        <v>1</v>
      </c>
      <c r="E53" s="43">
        <v>1</v>
      </c>
      <c r="F53" s="43">
        <v>2</v>
      </c>
      <c r="G53" s="44" t="s">
        <v>809</v>
      </c>
      <c r="H53" s="44" t="s">
        <v>528</v>
      </c>
      <c r="I53" s="238">
        <v>120</v>
      </c>
      <c r="J53" s="238"/>
      <c r="K53" s="239">
        <v>1000</v>
      </c>
      <c r="L53" s="239"/>
      <c r="M53" s="239">
        <v>12000</v>
      </c>
      <c r="N53" s="239"/>
      <c r="O53" s="239">
        <v>100</v>
      </c>
    </row>
    <row r="54" spans="1:15" x14ac:dyDescent="0.2">
      <c r="A54" s="56">
        <v>264</v>
      </c>
      <c r="B54" s="56">
        <v>1</v>
      </c>
      <c r="C54" s="18">
        <v>2</v>
      </c>
      <c r="D54" s="43">
        <v>3</v>
      </c>
      <c r="E54" s="43">
        <v>1</v>
      </c>
      <c r="F54" s="43">
        <v>2</v>
      </c>
      <c r="G54" s="44" t="s">
        <v>647</v>
      </c>
      <c r="H54" s="44" t="s">
        <v>528</v>
      </c>
      <c r="I54" s="238">
        <v>300</v>
      </c>
      <c r="J54" s="238"/>
      <c r="K54" s="237"/>
      <c r="L54" s="237"/>
      <c r="M54" s="237"/>
      <c r="N54" s="237"/>
      <c r="O54" s="237"/>
    </row>
    <row r="55" spans="1:15" x14ac:dyDescent="0.2">
      <c r="A55" s="56">
        <v>265</v>
      </c>
      <c r="B55" s="56">
        <v>1</v>
      </c>
      <c r="C55" s="18">
        <v>2</v>
      </c>
      <c r="D55" s="43">
        <v>4</v>
      </c>
      <c r="E55" s="43">
        <v>7</v>
      </c>
      <c r="F55" s="43">
        <v>2</v>
      </c>
      <c r="G55" s="44" t="s">
        <v>691</v>
      </c>
      <c r="H55" s="44" t="s">
        <v>528</v>
      </c>
      <c r="I55" s="238">
        <v>100</v>
      </c>
      <c r="J55" s="238"/>
      <c r="K55" s="237"/>
      <c r="L55" s="237"/>
      <c r="M55" s="237"/>
      <c r="N55" s="237"/>
      <c r="O55" s="237"/>
    </row>
    <row r="56" spans="1:15" x14ac:dyDescent="0.2">
      <c r="A56" s="56">
        <v>271</v>
      </c>
      <c r="B56" s="56">
        <v>4</v>
      </c>
      <c r="C56" s="18">
        <v>6</v>
      </c>
      <c r="D56" s="43">
        <v>1</v>
      </c>
      <c r="E56" s="43">
        <v>2</v>
      </c>
      <c r="F56" s="43">
        <v>1</v>
      </c>
      <c r="G56" s="44" t="s">
        <v>897</v>
      </c>
      <c r="H56" s="44" t="s">
        <v>535</v>
      </c>
      <c r="I56" s="238">
        <v>20000</v>
      </c>
      <c r="J56" s="238"/>
      <c r="K56" s="42"/>
      <c r="L56" s="42"/>
      <c r="M56" s="42"/>
      <c r="N56" s="42"/>
      <c r="O56" s="42"/>
    </row>
    <row r="57" spans="1:15" x14ac:dyDescent="0.2">
      <c r="A57" s="56">
        <v>274</v>
      </c>
      <c r="B57" s="56">
        <v>4</v>
      </c>
      <c r="C57" s="18">
        <v>5</v>
      </c>
      <c r="D57" s="43">
        <v>1</v>
      </c>
      <c r="E57" s="43">
        <v>1</v>
      </c>
      <c r="F57" s="43">
        <v>1</v>
      </c>
      <c r="G57" s="44" t="s">
        <v>638</v>
      </c>
      <c r="H57" s="42"/>
      <c r="I57" s="238">
        <v>5000</v>
      </c>
      <c r="J57" s="238"/>
      <c r="K57" s="239">
        <v>1500</v>
      </c>
      <c r="L57" s="239"/>
      <c r="M57" s="239">
        <v>1500</v>
      </c>
      <c r="N57" s="239"/>
      <c r="O57" s="239">
        <v>1000</v>
      </c>
    </row>
    <row r="58" spans="1:15" x14ac:dyDescent="0.2">
      <c r="A58" s="56">
        <v>275</v>
      </c>
      <c r="B58" s="56">
        <v>4</v>
      </c>
      <c r="C58" s="18">
        <v>3</v>
      </c>
      <c r="D58" s="43">
        <v>1</v>
      </c>
      <c r="E58" s="43">
        <v>1</v>
      </c>
      <c r="F58" s="43">
        <v>2</v>
      </c>
      <c r="G58" s="44" t="s">
        <v>615</v>
      </c>
      <c r="H58" s="44" t="s">
        <v>920</v>
      </c>
      <c r="I58" s="238">
        <v>80</v>
      </c>
      <c r="J58" s="238"/>
      <c r="K58" s="237"/>
      <c r="L58" s="237"/>
      <c r="M58" s="237"/>
      <c r="N58" s="237"/>
      <c r="O58" s="237"/>
    </row>
    <row r="59" spans="1:15" x14ac:dyDescent="0.2">
      <c r="A59" s="56">
        <v>276</v>
      </c>
      <c r="B59" s="56">
        <v>4</v>
      </c>
      <c r="C59" s="18">
        <v>3</v>
      </c>
      <c r="D59" s="43">
        <v>1</v>
      </c>
      <c r="E59" s="43">
        <v>1</v>
      </c>
      <c r="F59" s="43">
        <v>2</v>
      </c>
      <c r="G59" s="44" t="s">
        <v>543</v>
      </c>
      <c r="H59" s="44" t="s">
        <v>528</v>
      </c>
      <c r="I59" s="238">
        <v>200</v>
      </c>
      <c r="J59" s="238"/>
      <c r="K59" s="237"/>
      <c r="L59" s="237"/>
      <c r="M59" s="237"/>
      <c r="N59" s="237"/>
      <c r="O59" s="237"/>
    </row>
    <row r="60" spans="1:15" x14ac:dyDescent="0.2">
      <c r="A60" s="56">
        <v>277</v>
      </c>
      <c r="B60" s="56">
        <v>1</v>
      </c>
      <c r="C60" s="18">
        <v>2</v>
      </c>
      <c r="D60" s="43">
        <v>3</v>
      </c>
      <c r="E60" s="43">
        <v>5</v>
      </c>
      <c r="F60" s="43">
        <v>2</v>
      </c>
      <c r="G60" s="44" t="s">
        <v>556</v>
      </c>
      <c r="H60" s="44" t="s">
        <v>528</v>
      </c>
      <c r="I60" s="238">
        <v>100</v>
      </c>
      <c r="J60" s="238"/>
      <c r="K60" s="239">
        <v>1000</v>
      </c>
      <c r="L60" s="239"/>
      <c r="M60" s="239">
        <v>5000</v>
      </c>
      <c r="N60" s="239"/>
      <c r="O60" s="239">
        <v>2000</v>
      </c>
    </row>
    <row r="61" spans="1:15" x14ac:dyDescent="0.2">
      <c r="A61" s="56">
        <v>278</v>
      </c>
      <c r="B61" s="56">
        <v>5</v>
      </c>
      <c r="C61" s="18">
        <v>7</v>
      </c>
      <c r="D61" s="43">
        <v>3</v>
      </c>
      <c r="E61" s="43">
        <v>4</v>
      </c>
      <c r="F61" s="43">
        <v>2</v>
      </c>
      <c r="G61" s="44" t="s">
        <v>584</v>
      </c>
      <c r="H61" s="42"/>
      <c r="I61" s="237"/>
      <c r="J61" s="237"/>
      <c r="K61" s="237"/>
      <c r="L61" s="237"/>
      <c r="M61" s="237"/>
      <c r="N61" s="237"/>
      <c r="O61" s="237"/>
    </row>
    <row r="62" spans="1:15" x14ac:dyDescent="0.2">
      <c r="A62" s="56">
        <v>279</v>
      </c>
      <c r="B62" s="56">
        <v>3</v>
      </c>
      <c r="C62" s="18">
        <v>7</v>
      </c>
      <c r="D62" s="43">
        <v>3</v>
      </c>
      <c r="E62" s="43">
        <v>4</v>
      </c>
      <c r="F62" s="43">
        <v>1</v>
      </c>
      <c r="G62" s="44" t="s">
        <v>948</v>
      </c>
      <c r="H62" s="42"/>
      <c r="I62" s="237"/>
      <c r="J62" s="237"/>
      <c r="K62" s="237"/>
      <c r="L62" s="237"/>
      <c r="M62" s="237"/>
      <c r="N62" s="237"/>
      <c r="O62" s="237"/>
    </row>
    <row r="63" spans="1:15" x14ac:dyDescent="0.2">
      <c r="A63" s="18">
        <v>281</v>
      </c>
      <c r="B63" s="18">
        <v>6</v>
      </c>
      <c r="C63" s="18">
        <v>1</v>
      </c>
      <c r="D63" s="43">
        <v>2</v>
      </c>
      <c r="E63" s="43">
        <v>3</v>
      </c>
      <c r="F63" s="43">
        <v>1</v>
      </c>
      <c r="G63" s="62" t="s">
        <v>952</v>
      </c>
      <c r="H63" s="42"/>
      <c r="I63" s="241">
        <v>1000000</v>
      </c>
      <c r="J63" s="241"/>
      <c r="K63" s="242"/>
      <c r="L63" s="242"/>
      <c r="M63" s="242">
        <v>1000000</v>
      </c>
      <c r="N63" s="242"/>
      <c r="O63" s="242"/>
    </row>
    <row r="64" spans="1:15" x14ac:dyDescent="0.2">
      <c r="A64" s="56">
        <v>282</v>
      </c>
      <c r="B64" s="56">
        <v>3</v>
      </c>
      <c r="C64" s="18">
        <v>7</v>
      </c>
      <c r="D64" s="43">
        <v>1</v>
      </c>
      <c r="E64" s="43">
        <v>2</v>
      </c>
      <c r="F64" s="43">
        <v>1</v>
      </c>
      <c r="G64" s="62" t="s">
        <v>698</v>
      </c>
      <c r="H64" s="42"/>
      <c r="I64" s="238">
        <v>1000000</v>
      </c>
      <c r="J64" s="238"/>
      <c r="K64" s="42"/>
      <c r="L64" s="42"/>
      <c r="M64" s="42"/>
      <c r="N64" s="42"/>
      <c r="O64" s="42"/>
    </row>
    <row r="65" spans="1:15" x14ac:dyDescent="0.2">
      <c r="A65" s="56">
        <v>284</v>
      </c>
      <c r="B65" s="56">
        <v>4</v>
      </c>
      <c r="C65" s="18">
        <v>7</v>
      </c>
      <c r="D65" s="43">
        <v>1</v>
      </c>
      <c r="E65" s="43">
        <v>2</v>
      </c>
      <c r="F65" s="43">
        <v>1</v>
      </c>
      <c r="G65" s="62" t="s">
        <v>698</v>
      </c>
      <c r="H65" s="42"/>
      <c r="I65" s="238">
        <v>500000</v>
      </c>
      <c r="J65" s="238"/>
      <c r="K65" s="239">
        <v>150000</v>
      </c>
      <c r="L65" s="239"/>
      <c r="M65" s="239">
        <v>500000</v>
      </c>
      <c r="N65" s="239"/>
      <c r="O65" s="239">
        <v>500000</v>
      </c>
    </row>
    <row r="66" spans="1:15" x14ac:dyDescent="0.2">
      <c r="A66" s="56">
        <v>285</v>
      </c>
      <c r="B66" s="56">
        <v>6</v>
      </c>
      <c r="C66" s="18">
        <v>6</v>
      </c>
      <c r="D66" s="43">
        <v>2</v>
      </c>
      <c r="E66" s="43">
        <v>2</v>
      </c>
      <c r="F66" s="43">
        <v>1</v>
      </c>
      <c r="G66" s="44" t="s">
        <v>638</v>
      </c>
      <c r="H66" s="44" t="s">
        <v>535</v>
      </c>
      <c r="I66" s="238">
        <v>30000</v>
      </c>
      <c r="J66" s="238"/>
      <c r="K66" s="237"/>
      <c r="L66" s="237"/>
      <c r="M66" s="237"/>
      <c r="N66" s="237"/>
      <c r="O66" s="237"/>
    </row>
    <row r="67" spans="1:15" x14ac:dyDescent="0.2">
      <c r="A67" s="56">
        <v>286</v>
      </c>
      <c r="B67" s="56">
        <v>6</v>
      </c>
      <c r="C67" s="18">
        <v>7</v>
      </c>
      <c r="D67" s="43">
        <v>2</v>
      </c>
      <c r="E67" s="43">
        <v>4</v>
      </c>
      <c r="F67" s="43">
        <v>2</v>
      </c>
      <c r="G67" s="44" t="s">
        <v>615</v>
      </c>
      <c r="H67" s="42"/>
      <c r="I67" s="237"/>
      <c r="J67" s="237"/>
      <c r="K67" s="237"/>
      <c r="L67" s="237"/>
      <c r="M67" s="239">
        <v>1000000</v>
      </c>
      <c r="N67" s="239"/>
      <c r="O67" s="237"/>
    </row>
    <row r="68" spans="1:15" x14ac:dyDescent="0.2">
      <c r="A68" s="56">
        <v>288</v>
      </c>
      <c r="B68" s="56">
        <v>5</v>
      </c>
      <c r="C68" s="18">
        <v>7</v>
      </c>
      <c r="D68" s="43">
        <v>2</v>
      </c>
      <c r="E68" s="43">
        <v>3</v>
      </c>
      <c r="F68" s="43">
        <v>1</v>
      </c>
      <c r="G68" s="44" t="s">
        <v>698</v>
      </c>
      <c r="H68" s="44" t="s">
        <v>535</v>
      </c>
      <c r="I68" s="238">
        <v>700000</v>
      </c>
      <c r="J68" s="238"/>
      <c r="K68" s="239">
        <v>25000</v>
      </c>
      <c r="L68" s="239"/>
      <c r="M68" s="239">
        <v>700000</v>
      </c>
      <c r="N68" s="239"/>
      <c r="O68" s="239">
        <v>700000</v>
      </c>
    </row>
    <row r="69" spans="1:15" x14ac:dyDescent="0.2">
      <c r="A69" s="56">
        <v>289</v>
      </c>
      <c r="B69" s="56">
        <v>4</v>
      </c>
      <c r="C69" s="18">
        <v>4</v>
      </c>
      <c r="D69" s="43">
        <v>3</v>
      </c>
      <c r="E69" s="43">
        <v>3</v>
      </c>
      <c r="F69" s="43">
        <v>2</v>
      </c>
      <c r="G69" s="44" t="s">
        <v>691</v>
      </c>
      <c r="H69" s="42"/>
      <c r="I69" s="237"/>
      <c r="J69" s="237"/>
      <c r="K69" s="237"/>
      <c r="L69" s="237"/>
      <c r="M69" s="237"/>
      <c r="N69" s="237"/>
      <c r="O69" s="237"/>
    </row>
    <row r="70" spans="1:15" x14ac:dyDescent="0.2">
      <c r="A70" s="56">
        <v>290</v>
      </c>
      <c r="B70" s="56">
        <v>4</v>
      </c>
      <c r="C70" s="18">
        <v>7</v>
      </c>
      <c r="D70" s="43"/>
      <c r="E70" s="43"/>
      <c r="F70" s="43">
        <v>1</v>
      </c>
      <c r="G70" s="44" t="s">
        <v>980</v>
      </c>
      <c r="H70" s="44" t="s">
        <v>535</v>
      </c>
      <c r="I70" s="238">
        <v>10000</v>
      </c>
      <c r="J70" s="238"/>
      <c r="K70" s="237"/>
      <c r="L70" s="237"/>
      <c r="M70" s="237"/>
      <c r="N70" s="237"/>
      <c r="O70" s="237"/>
    </row>
    <row r="71" spans="1:15" x14ac:dyDescent="0.2">
      <c r="A71" s="56">
        <v>295</v>
      </c>
      <c r="B71" s="56">
        <v>4</v>
      </c>
      <c r="C71" s="18">
        <v>7</v>
      </c>
      <c r="D71" s="43">
        <v>2</v>
      </c>
      <c r="E71" s="43">
        <v>2</v>
      </c>
      <c r="F71" s="43">
        <v>1</v>
      </c>
      <c r="G71" s="44" t="s">
        <v>347</v>
      </c>
      <c r="H71" s="44" t="s">
        <v>535</v>
      </c>
      <c r="I71" s="238">
        <v>150000</v>
      </c>
      <c r="J71" s="238"/>
      <c r="K71" s="237"/>
      <c r="L71" s="237"/>
      <c r="M71" s="237"/>
      <c r="N71" s="237"/>
      <c r="O71" s="237"/>
    </row>
    <row r="72" spans="1:15" x14ac:dyDescent="0.2">
      <c r="A72" s="56">
        <v>297</v>
      </c>
      <c r="B72" s="56">
        <v>4</v>
      </c>
      <c r="C72" s="18">
        <v>7</v>
      </c>
      <c r="D72" s="43">
        <v>2</v>
      </c>
      <c r="E72" s="43">
        <v>1</v>
      </c>
      <c r="F72" s="43">
        <v>1</v>
      </c>
      <c r="G72" s="44" t="s">
        <v>698</v>
      </c>
      <c r="H72" s="44" t="s">
        <v>535</v>
      </c>
      <c r="I72" s="238">
        <v>1000000</v>
      </c>
      <c r="J72" s="238"/>
      <c r="K72" s="42"/>
      <c r="L72" s="42"/>
      <c r="M72" s="42"/>
      <c r="N72" s="42"/>
      <c r="O72" s="42"/>
    </row>
    <row r="73" spans="1:15" x14ac:dyDescent="0.2">
      <c r="A73" s="56">
        <v>299</v>
      </c>
      <c r="B73" s="56">
        <v>1</v>
      </c>
      <c r="C73" s="18">
        <v>2</v>
      </c>
      <c r="D73" s="43">
        <v>3</v>
      </c>
      <c r="E73" s="43">
        <v>4</v>
      </c>
      <c r="F73" s="43">
        <v>2</v>
      </c>
      <c r="G73" s="44" t="s">
        <v>556</v>
      </c>
      <c r="H73" s="42"/>
      <c r="I73" s="237"/>
      <c r="J73" s="237"/>
      <c r="K73" s="237"/>
      <c r="L73" s="237"/>
      <c r="M73" s="239">
        <v>2500</v>
      </c>
      <c r="N73" s="239"/>
      <c r="O73" s="239">
        <v>2500</v>
      </c>
    </row>
    <row r="74" spans="1:15" x14ac:dyDescent="0.2">
      <c r="A74" s="56">
        <v>306</v>
      </c>
      <c r="B74" s="56">
        <v>1</v>
      </c>
      <c r="C74" s="18">
        <v>2</v>
      </c>
      <c r="D74" s="43">
        <v>5</v>
      </c>
      <c r="E74" s="43">
        <v>7</v>
      </c>
      <c r="F74" s="43">
        <v>2</v>
      </c>
      <c r="G74" s="44" t="s">
        <v>691</v>
      </c>
      <c r="H74" s="44" t="s">
        <v>528</v>
      </c>
      <c r="I74" s="238">
        <v>100</v>
      </c>
      <c r="J74" s="238"/>
      <c r="K74" s="237"/>
      <c r="L74" s="237"/>
      <c r="M74" s="239">
        <v>20000</v>
      </c>
      <c r="N74" s="239"/>
      <c r="O74" s="237"/>
    </row>
    <row r="75" spans="1:15" x14ac:dyDescent="0.2">
      <c r="A75" s="56">
        <v>308</v>
      </c>
      <c r="B75" s="56">
        <v>1</v>
      </c>
      <c r="C75" s="18">
        <v>1</v>
      </c>
      <c r="D75" s="43">
        <v>4</v>
      </c>
      <c r="E75" s="43">
        <v>4</v>
      </c>
      <c r="F75" s="43">
        <v>2</v>
      </c>
      <c r="G75" s="44" t="s">
        <v>691</v>
      </c>
      <c r="H75" s="62" t="s">
        <v>528</v>
      </c>
      <c r="I75" s="238">
        <v>150</v>
      </c>
      <c r="J75" s="238"/>
      <c r="K75" s="237"/>
      <c r="L75" s="237"/>
      <c r="M75" s="237"/>
      <c r="N75" s="237"/>
      <c r="O75" s="237"/>
    </row>
    <row r="76" spans="1:15" x14ac:dyDescent="0.2">
      <c r="A76" s="56">
        <v>309</v>
      </c>
      <c r="B76" s="56">
        <v>1</v>
      </c>
      <c r="C76" s="18">
        <v>1</v>
      </c>
      <c r="D76" s="43">
        <v>3</v>
      </c>
      <c r="E76" s="43">
        <v>2</v>
      </c>
      <c r="F76" s="43">
        <v>2</v>
      </c>
      <c r="G76" s="44" t="s">
        <v>809</v>
      </c>
      <c r="H76" s="44" t="s">
        <v>528</v>
      </c>
      <c r="I76" s="238">
        <v>80</v>
      </c>
      <c r="J76" s="238"/>
      <c r="K76" s="239">
        <v>400</v>
      </c>
      <c r="L76" s="239"/>
      <c r="M76" s="239">
        <v>800</v>
      </c>
      <c r="N76" s="239"/>
      <c r="O76" s="239">
        <v>300</v>
      </c>
    </row>
    <row r="77" spans="1:15" x14ac:dyDescent="0.2">
      <c r="A77" s="56">
        <v>310</v>
      </c>
      <c r="B77" s="56">
        <v>1</v>
      </c>
      <c r="C77" s="18">
        <v>2</v>
      </c>
      <c r="D77" s="43">
        <v>4</v>
      </c>
      <c r="E77" s="43">
        <v>2</v>
      </c>
      <c r="F77" s="43">
        <v>2</v>
      </c>
      <c r="G77" s="44" t="s">
        <v>543</v>
      </c>
      <c r="H77" s="44" t="s">
        <v>528</v>
      </c>
      <c r="I77" s="238">
        <v>100</v>
      </c>
      <c r="J77" s="238"/>
      <c r="K77" s="237"/>
      <c r="L77" s="237"/>
      <c r="M77" s="239">
        <v>6000</v>
      </c>
      <c r="N77" s="239"/>
      <c r="O77" s="239">
        <v>400</v>
      </c>
    </row>
    <row r="78" spans="1:15" x14ac:dyDescent="0.2">
      <c r="A78" s="56">
        <v>312</v>
      </c>
      <c r="B78" s="56">
        <v>1</v>
      </c>
      <c r="C78" s="18">
        <v>2</v>
      </c>
      <c r="D78" s="43">
        <v>4</v>
      </c>
      <c r="E78" s="43">
        <v>7</v>
      </c>
      <c r="F78" s="43">
        <v>2</v>
      </c>
      <c r="G78" s="44" t="s">
        <v>647</v>
      </c>
      <c r="H78" s="42" t="s">
        <v>548</v>
      </c>
      <c r="I78" s="238">
        <v>35</v>
      </c>
      <c r="J78" s="238"/>
      <c r="K78" s="237"/>
      <c r="L78" s="237"/>
      <c r="M78" s="239">
        <v>600</v>
      </c>
      <c r="N78" s="239"/>
      <c r="O78" s="239">
        <v>400</v>
      </c>
    </row>
    <row r="79" spans="1:15" x14ac:dyDescent="0.2">
      <c r="A79" s="56">
        <v>313</v>
      </c>
      <c r="B79" s="56">
        <v>1</v>
      </c>
      <c r="C79" s="18">
        <v>6</v>
      </c>
      <c r="D79" s="43">
        <v>4</v>
      </c>
      <c r="E79" s="43">
        <v>7</v>
      </c>
      <c r="F79" s="43">
        <v>1</v>
      </c>
      <c r="G79" s="44" t="s">
        <v>638</v>
      </c>
      <c r="H79" s="44" t="s">
        <v>535</v>
      </c>
      <c r="I79" s="238">
        <v>12000</v>
      </c>
      <c r="J79" s="238"/>
      <c r="K79" s="239">
        <v>5000</v>
      </c>
      <c r="L79" s="239"/>
      <c r="M79" s="237"/>
      <c r="N79" s="237"/>
      <c r="O79" s="237"/>
    </row>
    <row r="80" spans="1:15" x14ac:dyDescent="0.2">
      <c r="A80" s="56">
        <v>314</v>
      </c>
      <c r="B80" s="56">
        <v>2</v>
      </c>
      <c r="C80" s="18">
        <v>6</v>
      </c>
      <c r="D80" s="43">
        <v>4</v>
      </c>
      <c r="E80" s="43">
        <v>5</v>
      </c>
      <c r="F80" s="43">
        <v>2</v>
      </c>
      <c r="G80" s="44" t="s">
        <v>584</v>
      </c>
      <c r="H80" s="42"/>
      <c r="I80" s="237"/>
      <c r="J80" s="237"/>
      <c r="K80" s="237"/>
      <c r="L80" s="237"/>
      <c r="M80" s="237"/>
      <c r="N80" s="237"/>
      <c r="O80" s="237"/>
    </row>
    <row r="81" spans="1:17" x14ac:dyDescent="0.2">
      <c r="A81" s="56">
        <v>260</v>
      </c>
      <c r="B81" s="56">
        <v>1</v>
      </c>
      <c r="C81" s="18">
        <v>2</v>
      </c>
      <c r="D81" s="43">
        <v>3</v>
      </c>
      <c r="E81" s="43">
        <v>4</v>
      </c>
      <c r="F81" s="43">
        <v>2</v>
      </c>
      <c r="G81" s="44" t="s">
        <v>529</v>
      </c>
      <c r="H81" s="44" t="s">
        <v>535</v>
      </c>
      <c r="I81" s="238">
        <v>80</v>
      </c>
      <c r="J81" s="238"/>
      <c r="K81" s="239">
        <v>1000</v>
      </c>
      <c r="L81" s="239"/>
      <c r="M81" s="239">
        <v>7000</v>
      </c>
      <c r="N81" s="239"/>
      <c r="O81" s="239">
        <v>2000</v>
      </c>
    </row>
    <row r="82" spans="1:17" x14ac:dyDescent="0.2">
      <c r="A82" s="67">
        <v>87</v>
      </c>
      <c r="B82" s="56">
        <v>1</v>
      </c>
      <c r="C82" s="18">
        <v>7</v>
      </c>
      <c r="D82" s="43">
        <v>4</v>
      </c>
      <c r="E82" s="43">
        <v>6</v>
      </c>
      <c r="F82" s="43">
        <v>1</v>
      </c>
      <c r="G82" s="44" t="s">
        <v>907</v>
      </c>
      <c r="H82" s="62" t="s">
        <v>535</v>
      </c>
      <c r="I82" s="238">
        <v>70000</v>
      </c>
      <c r="J82" s="238"/>
      <c r="K82" s="239">
        <v>50000</v>
      </c>
      <c r="L82" s="239"/>
      <c r="M82" s="237">
        <v>100000</v>
      </c>
      <c r="N82" s="237"/>
      <c r="O82" s="237"/>
    </row>
    <row r="83" spans="1:17" x14ac:dyDescent="0.2">
      <c r="A83" s="67">
        <v>88</v>
      </c>
      <c r="B83" s="56">
        <v>1</v>
      </c>
      <c r="C83" s="18">
        <v>3</v>
      </c>
      <c r="D83" s="43">
        <v>3</v>
      </c>
      <c r="E83" s="43">
        <v>5</v>
      </c>
      <c r="F83" s="43">
        <v>2</v>
      </c>
      <c r="G83" s="62" t="s">
        <v>543</v>
      </c>
      <c r="H83" s="62" t="s">
        <v>528</v>
      </c>
      <c r="I83" s="241">
        <v>100</v>
      </c>
      <c r="J83" s="241"/>
      <c r="K83" s="237"/>
      <c r="L83" s="237"/>
      <c r="M83" s="237">
        <v>15000</v>
      </c>
      <c r="N83" s="237"/>
      <c r="O83" s="237">
        <v>1500</v>
      </c>
    </row>
    <row r="84" spans="1:17" x14ac:dyDescent="0.2">
      <c r="A84" s="67">
        <v>90</v>
      </c>
      <c r="B84" s="56">
        <v>1</v>
      </c>
      <c r="C84" s="18">
        <v>3</v>
      </c>
      <c r="D84" s="43">
        <v>4</v>
      </c>
      <c r="E84" s="43">
        <v>7</v>
      </c>
      <c r="F84" s="43">
        <v>1</v>
      </c>
      <c r="G84" s="62" t="s">
        <v>573</v>
      </c>
      <c r="H84" s="42"/>
      <c r="I84" s="241">
        <v>18000</v>
      </c>
      <c r="J84" s="241"/>
      <c r="K84" s="237">
        <v>600</v>
      </c>
      <c r="L84" s="237"/>
      <c r="M84" s="237">
        <v>15000</v>
      </c>
      <c r="N84" s="237"/>
      <c r="O84" s="237">
        <v>2500</v>
      </c>
      <c r="Q84" s="50">
        <v>18000</v>
      </c>
    </row>
    <row r="85" spans="1:17" x14ac:dyDescent="0.2">
      <c r="A85" s="67">
        <v>92</v>
      </c>
      <c r="B85" s="18">
        <v>1</v>
      </c>
      <c r="C85" s="18">
        <v>3</v>
      </c>
      <c r="D85" s="43">
        <v>5</v>
      </c>
      <c r="E85" s="43">
        <v>7</v>
      </c>
      <c r="F85" s="43">
        <v>1</v>
      </c>
      <c r="G85" s="44" t="s">
        <v>638</v>
      </c>
      <c r="H85" s="44" t="s">
        <v>535</v>
      </c>
      <c r="I85" s="238">
        <v>2000</v>
      </c>
      <c r="J85" s="238"/>
      <c r="K85" s="239">
        <v>15000</v>
      </c>
      <c r="L85" s="239"/>
      <c r="M85" s="237">
        <v>2000</v>
      </c>
      <c r="N85" s="237"/>
      <c r="O85" s="237"/>
    </row>
    <row r="86" spans="1:17" x14ac:dyDescent="0.2">
      <c r="A86" s="67">
        <v>93</v>
      </c>
      <c r="B86" s="18">
        <v>1</v>
      </c>
      <c r="C86" s="18">
        <v>5</v>
      </c>
      <c r="D86" s="43">
        <v>3</v>
      </c>
      <c r="E86" s="43">
        <v>7</v>
      </c>
      <c r="F86" s="43">
        <v>1</v>
      </c>
      <c r="G86" s="44" t="s">
        <v>573</v>
      </c>
      <c r="H86" s="42"/>
      <c r="I86" s="238">
        <v>3350</v>
      </c>
      <c r="J86" s="238"/>
      <c r="K86" s="237"/>
      <c r="L86" s="237"/>
      <c r="M86" s="237"/>
      <c r="N86" s="237"/>
      <c r="O86" s="237"/>
      <c r="Q86">
        <v>3350</v>
      </c>
    </row>
    <row r="87" spans="1:17" x14ac:dyDescent="0.2">
      <c r="A87" s="67">
        <v>94</v>
      </c>
      <c r="B87" s="18">
        <v>4</v>
      </c>
      <c r="C87" s="18">
        <v>5</v>
      </c>
      <c r="D87" s="43">
        <v>3</v>
      </c>
      <c r="E87" s="43">
        <v>5</v>
      </c>
      <c r="F87" s="43">
        <v>1</v>
      </c>
      <c r="G87" s="44" t="s">
        <v>948</v>
      </c>
      <c r="H87" s="42"/>
      <c r="I87" s="237"/>
      <c r="J87" s="237"/>
      <c r="K87" s="237"/>
      <c r="L87" s="237"/>
      <c r="M87" s="237"/>
      <c r="N87" s="237"/>
      <c r="O87" s="237"/>
    </row>
    <row r="88" spans="1:17" x14ac:dyDescent="0.2">
      <c r="A88" s="67">
        <v>95</v>
      </c>
      <c r="B88" s="18">
        <v>1</v>
      </c>
      <c r="C88" s="18">
        <v>3</v>
      </c>
      <c r="D88" s="43">
        <v>3</v>
      </c>
      <c r="E88" s="43">
        <v>5</v>
      </c>
      <c r="F88" s="43">
        <v>1</v>
      </c>
      <c r="G88" s="44" t="s">
        <v>573</v>
      </c>
      <c r="H88" s="44" t="s">
        <v>535</v>
      </c>
      <c r="I88" s="238">
        <v>700</v>
      </c>
      <c r="J88" s="238"/>
      <c r="K88" s="239">
        <v>2000</v>
      </c>
      <c r="L88" s="239"/>
      <c r="M88" s="237"/>
      <c r="N88" s="237"/>
      <c r="O88" s="237"/>
      <c r="Q88">
        <v>700</v>
      </c>
    </row>
    <row r="89" spans="1:17" x14ac:dyDescent="0.2">
      <c r="A89" s="56">
        <v>315</v>
      </c>
      <c r="B89" s="18">
        <v>3</v>
      </c>
      <c r="C89" s="18">
        <v>3</v>
      </c>
      <c r="D89" s="43">
        <v>5</v>
      </c>
      <c r="E89" s="43">
        <v>7</v>
      </c>
      <c r="F89" s="43">
        <v>2</v>
      </c>
      <c r="G89" s="44" t="s">
        <v>529</v>
      </c>
      <c r="H89" s="44" t="s">
        <v>1035</v>
      </c>
      <c r="I89" s="238">
        <v>20</v>
      </c>
      <c r="J89" s="238"/>
      <c r="K89" s="237"/>
      <c r="L89" s="237"/>
      <c r="M89" s="237"/>
      <c r="N89" s="237"/>
      <c r="O89" s="237"/>
    </row>
    <row r="90" spans="1:17" x14ac:dyDescent="0.2">
      <c r="A90" s="67">
        <v>97</v>
      </c>
      <c r="B90" s="18">
        <v>1</v>
      </c>
      <c r="C90" s="18">
        <v>3</v>
      </c>
      <c r="D90" s="43">
        <v>4</v>
      </c>
      <c r="E90" s="43">
        <v>7</v>
      </c>
      <c r="F90" s="43">
        <v>2</v>
      </c>
      <c r="G90" s="44" t="s">
        <v>543</v>
      </c>
      <c r="H90" s="44" t="s">
        <v>528</v>
      </c>
      <c r="I90" s="238">
        <v>180</v>
      </c>
      <c r="J90" s="238"/>
      <c r="K90" s="239"/>
      <c r="L90" s="239"/>
      <c r="M90" s="237"/>
      <c r="N90" s="237"/>
      <c r="O90" s="237"/>
    </row>
    <row r="91" spans="1:17" x14ac:dyDescent="0.2">
      <c r="A91" s="67">
        <v>98</v>
      </c>
      <c r="B91" s="18">
        <v>1</v>
      </c>
      <c r="C91" s="18">
        <v>2</v>
      </c>
      <c r="D91" s="43">
        <v>4</v>
      </c>
      <c r="E91" s="43">
        <v>7</v>
      </c>
      <c r="F91" s="43">
        <v>2</v>
      </c>
      <c r="G91" s="44" t="s">
        <v>543</v>
      </c>
      <c r="H91" s="62" t="s">
        <v>528</v>
      </c>
      <c r="I91" s="238">
        <v>120</v>
      </c>
      <c r="J91" s="238"/>
      <c r="K91" s="239">
        <v>20000</v>
      </c>
      <c r="L91" s="239"/>
      <c r="M91" s="237"/>
      <c r="N91" s="237"/>
      <c r="O91" s="237"/>
    </row>
    <row r="92" spans="1:17" x14ac:dyDescent="0.2">
      <c r="A92" s="67">
        <v>99</v>
      </c>
      <c r="B92" s="18">
        <v>1</v>
      </c>
      <c r="C92" s="18">
        <v>6</v>
      </c>
      <c r="D92" s="43">
        <v>3</v>
      </c>
      <c r="E92" s="43">
        <v>5</v>
      </c>
      <c r="F92" s="43">
        <v>1</v>
      </c>
      <c r="G92" s="44" t="s">
        <v>638</v>
      </c>
      <c r="H92" s="44" t="s">
        <v>535</v>
      </c>
      <c r="I92" s="238">
        <v>10000</v>
      </c>
      <c r="J92" s="238"/>
      <c r="K92" s="239">
        <v>20000</v>
      </c>
      <c r="L92" s="239"/>
      <c r="M92" s="237"/>
      <c r="N92" s="237"/>
      <c r="O92" s="237"/>
    </row>
    <row r="93" spans="1:17" x14ac:dyDescent="0.2">
      <c r="A93" s="67">
        <v>100</v>
      </c>
      <c r="B93" s="18">
        <v>1</v>
      </c>
      <c r="C93" s="18">
        <v>2</v>
      </c>
      <c r="D93" s="43">
        <v>4</v>
      </c>
      <c r="E93" s="43">
        <v>5</v>
      </c>
      <c r="F93" s="43">
        <v>2</v>
      </c>
      <c r="G93" s="44" t="s">
        <v>543</v>
      </c>
      <c r="H93" s="62" t="s">
        <v>528</v>
      </c>
      <c r="I93" s="238">
        <v>250</v>
      </c>
      <c r="J93" s="238"/>
      <c r="K93" s="239">
        <v>10000</v>
      </c>
      <c r="L93" s="239"/>
      <c r="M93" s="237"/>
      <c r="N93" s="237"/>
      <c r="O93" s="237"/>
    </row>
    <row r="94" spans="1:17" x14ac:dyDescent="0.2">
      <c r="A94" s="67">
        <v>101</v>
      </c>
      <c r="B94" s="18">
        <v>1</v>
      </c>
      <c r="C94" s="18">
        <v>7</v>
      </c>
      <c r="D94" s="43">
        <v>4</v>
      </c>
      <c r="E94" s="43">
        <v>7</v>
      </c>
      <c r="F94" s="43">
        <v>1</v>
      </c>
      <c r="G94" s="44" t="s">
        <v>948</v>
      </c>
      <c r="H94" s="44" t="s">
        <v>1138</v>
      </c>
      <c r="I94" s="238">
        <v>20000</v>
      </c>
      <c r="J94" s="238"/>
      <c r="K94" s="239">
        <v>30000</v>
      </c>
      <c r="L94" s="239"/>
      <c r="M94" s="237"/>
      <c r="N94" s="237"/>
      <c r="O94" s="237"/>
    </row>
    <row r="95" spans="1:17" x14ac:dyDescent="0.2">
      <c r="A95" s="67">
        <v>102</v>
      </c>
      <c r="B95" s="18">
        <v>2</v>
      </c>
      <c r="C95" s="18">
        <v>3</v>
      </c>
      <c r="D95" s="43">
        <v>5</v>
      </c>
      <c r="E95" s="43">
        <v>7</v>
      </c>
      <c r="F95" s="43">
        <v>1</v>
      </c>
      <c r="G95" s="44" t="s">
        <v>573</v>
      </c>
      <c r="H95" s="42"/>
      <c r="I95" s="237"/>
      <c r="J95" s="237"/>
      <c r="K95" s="239">
        <v>3000</v>
      </c>
      <c r="L95" s="239"/>
      <c r="M95" s="237">
        <v>5000</v>
      </c>
      <c r="N95" s="237"/>
      <c r="O95" s="237"/>
      <c r="Q95">
        <v>700</v>
      </c>
    </row>
    <row r="96" spans="1:17" x14ac:dyDescent="0.2">
      <c r="A96" s="67">
        <v>103</v>
      </c>
      <c r="B96" s="18">
        <v>1</v>
      </c>
      <c r="C96" s="18">
        <v>2</v>
      </c>
      <c r="D96" s="43">
        <v>4</v>
      </c>
      <c r="E96" s="43">
        <v>7</v>
      </c>
      <c r="F96" s="43">
        <v>1</v>
      </c>
      <c r="G96" s="44" t="s">
        <v>573</v>
      </c>
      <c r="H96" s="44" t="s">
        <v>535</v>
      </c>
      <c r="I96" s="238">
        <v>700</v>
      </c>
      <c r="J96" s="238"/>
      <c r="K96" s="239">
        <v>3000</v>
      </c>
      <c r="L96" s="239"/>
      <c r="M96" s="237">
        <v>2000</v>
      </c>
      <c r="N96" s="237"/>
      <c r="O96" s="237"/>
      <c r="Q96">
        <v>500</v>
      </c>
    </row>
    <row r="97" spans="1:23" x14ac:dyDescent="0.2">
      <c r="A97" s="67">
        <v>96</v>
      </c>
      <c r="B97" s="18">
        <v>1</v>
      </c>
      <c r="C97" s="18">
        <v>2</v>
      </c>
      <c r="D97" s="43">
        <v>2</v>
      </c>
      <c r="E97" s="43">
        <v>3</v>
      </c>
      <c r="F97" s="43">
        <v>2</v>
      </c>
      <c r="G97" s="44" t="s">
        <v>529</v>
      </c>
      <c r="H97" s="44" t="s">
        <v>535</v>
      </c>
      <c r="I97" s="238">
        <v>80</v>
      </c>
      <c r="J97" s="238"/>
      <c r="K97" s="239">
        <v>3000</v>
      </c>
      <c r="L97" s="239"/>
      <c r="M97" s="237"/>
      <c r="N97" s="237"/>
      <c r="O97" s="237"/>
    </row>
    <row r="98" spans="1:23" x14ac:dyDescent="0.2">
      <c r="A98" s="67">
        <v>105</v>
      </c>
      <c r="B98" s="18">
        <v>1</v>
      </c>
      <c r="C98" s="18">
        <v>3</v>
      </c>
      <c r="D98" s="43">
        <v>4</v>
      </c>
      <c r="E98" s="43">
        <v>7</v>
      </c>
      <c r="F98" s="43">
        <v>1</v>
      </c>
      <c r="G98" s="44" t="s">
        <v>573</v>
      </c>
      <c r="H98" s="42"/>
      <c r="I98" s="238">
        <v>500</v>
      </c>
      <c r="J98" s="238"/>
      <c r="K98" s="239">
        <v>630</v>
      </c>
      <c r="L98" s="239"/>
      <c r="M98" s="237"/>
      <c r="N98" s="237"/>
      <c r="O98" s="237"/>
      <c r="Q98">
        <v>3000</v>
      </c>
    </row>
    <row r="99" spans="1:23" x14ac:dyDescent="0.2">
      <c r="A99" s="67">
        <v>106</v>
      </c>
      <c r="B99" s="18">
        <v>1</v>
      </c>
      <c r="C99" s="18">
        <v>4</v>
      </c>
      <c r="D99" s="43">
        <v>2</v>
      </c>
      <c r="E99" s="43">
        <v>3</v>
      </c>
      <c r="F99" s="43">
        <v>1</v>
      </c>
      <c r="G99" s="44" t="s">
        <v>573</v>
      </c>
      <c r="H99" s="44" t="s">
        <v>535</v>
      </c>
      <c r="I99" s="238">
        <v>3000</v>
      </c>
      <c r="J99" s="238"/>
      <c r="K99" s="237"/>
      <c r="L99" s="237"/>
      <c r="M99" s="237"/>
      <c r="N99" s="237"/>
      <c r="O99" s="237"/>
      <c r="Q99">
        <v>300</v>
      </c>
    </row>
    <row r="100" spans="1:23" x14ac:dyDescent="0.2">
      <c r="A100" s="67">
        <v>107</v>
      </c>
      <c r="B100" s="18">
        <v>1</v>
      </c>
      <c r="C100" s="18">
        <v>2</v>
      </c>
      <c r="D100" s="43">
        <v>4</v>
      </c>
      <c r="E100" s="43">
        <v>6</v>
      </c>
      <c r="F100" s="43">
        <v>2</v>
      </c>
      <c r="G100" s="44" t="s">
        <v>543</v>
      </c>
      <c r="H100" s="44" t="s">
        <v>528</v>
      </c>
      <c r="I100" s="238">
        <v>150</v>
      </c>
      <c r="J100" s="238"/>
      <c r="K100" s="237"/>
      <c r="L100" s="237"/>
      <c r="M100" s="239">
        <v>40000</v>
      </c>
      <c r="N100" s="239"/>
      <c r="O100" s="237"/>
    </row>
    <row r="101" spans="1:23" x14ac:dyDescent="0.2">
      <c r="A101" s="67">
        <v>108</v>
      </c>
      <c r="B101" s="18">
        <v>1</v>
      </c>
      <c r="C101" s="18">
        <v>5</v>
      </c>
      <c r="D101" s="43">
        <v>4</v>
      </c>
      <c r="E101" s="43">
        <v>6</v>
      </c>
      <c r="F101" s="43">
        <v>1</v>
      </c>
      <c r="G101" s="44" t="s">
        <v>573</v>
      </c>
      <c r="H101" s="44" t="s">
        <v>535</v>
      </c>
      <c r="I101" s="238">
        <v>300</v>
      </c>
      <c r="J101" s="238"/>
      <c r="K101" s="237"/>
      <c r="L101" s="237"/>
      <c r="M101" s="237"/>
      <c r="N101" s="237"/>
      <c r="O101" s="237"/>
      <c r="Q101">
        <v>6000</v>
      </c>
    </row>
    <row r="102" spans="1:23" x14ac:dyDescent="0.2">
      <c r="A102" s="67">
        <v>109</v>
      </c>
      <c r="B102" s="18">
        <v>2</v>
      </c>
      <c r="C102" s="18">
        <v>3</v>
      </c>
      <c r="D102" s="43">
        <v>5</v>
      </c>
      <c r="E102" s="43">
        <v>7</v>
      </c>
      <c r="F102" s="43">
        <v>1</v>
      </c>
      <c r="G102" s="44" t="s">
        <v>573</v>
      </c>
      <c r="H102" s="44" t="s">
        <v>1138</v>
      </c>
      <c r="I102" s="238">
        <v>6000</v>
      </c>
      <c r="J102" s="238"/>
      <c r="K102" s="239">
        <v>3500</v>
      </c>
      <c r="L102" s="239"/>
      <c r="M102" s="237"/>
      <c r="N102" s="237"/>
      <c r="O102" s="237"/>
      <c r="Q102">
        <v>247</v>
      </c>
    </row>
    <row r="103" spans="1:23" x14ac:dyDescent="0.2">
      <c r="A103" s="67">
        <v>104</v>
      </c>
      <c r="B103" s="18">
        <v>3</v>
      </c>
      <c r="C103" s="18">
        <v>2</v>
      </c>
      <c r="D103" s="43">
        <v>4</v>
      </c>
      <c r="E103" s="43">
        <v>7</v>
      </c>
      <c r="F103" s="43">
        <v>2</v>
      </c>
      <c r="G103" s="44" t="s">
        <v>529</v>
      </c>
      <c r="H103" s="44" t="s">
        <v>1138</v>
      </c>
      <c r="I103" s="238">
        <v>20</v>
      </c>
      <c r="J103" s="238"/>
      <c r="K103" s="239">
        <v>1500</v>
      </c>
      <c r="L103" s="239"/>
      <c r="M103" s="237"/>
      <c r="N103" s="237"/>
      <c r="O103" s="237"/>
    </row>
    <row r="104" spans="1:23" x14ac:dyDescent="0.2">
      <c r="A104" s="67">
        <v>111</v>
      </c>
      <c r="B104" s="18">
        <v>1</v>
      </c>
      <c r="C104" s="18">
        <v>5</v>
      </c>
      <c r="D104" s="43">
        <v>3</v>
      </c>
      <c r="E104" s="43">
        <v>5</v>
      </c>
      <c r="F104" s="43">
        <v>1</v>
      </c>
      <c r="G104" s="44" t="s">
        <v>573</v>
      </c>
      <c r="H104" s="42" t="s">
        <v>548</v>
      </c>
      <c r="I104" s="238">
        <v>247</v>
      </c>
      <c r="J104" s="238"/>
      <c r="K104" s="239">
        <v>4600</v>
      </c>
      <c r="L104" s="239"/>
      <c r="M104" s="237"/>
      <c r="N104" s="237"/>
      <c r="O104" s="239">
        <v>500</v>
      </c>
      <c r="Q104" s="233">
        <f>AVERAGE(Q8:Q102)</f>
        <v>3623.5238095238096</v>
      </c>
    </row>
    <row r="105" spans="1:23" x14ac:dyDescent="0.2">
      <c r="A105" s="114">
        <v>316</v>
      </c>
      <c r="B105" s="114">
        <v>1</v>
      </c>
      <c r="C105" s="114">
        <v>3</v>
      </c>
      <c r="D105" s="114">
        <v>6</v>
      </c>
      <c r="E105" s="114">
        <v>7</v>
      </c>
      <c r="F105" s="114">
        <v>2</v>
      </c>
      <c r="G105" s="114" t="s">
        <v>529</v>
      </c>
      <c r="H105" s="201" t="s">
        <v>535</v>
      </c>
      <c r="I105" s="117">
        <v>77.5</v>
      </c>
      <c r="J105" s="243">
        <f>I105*1.1875</f>
        <v>92.03125</v>
      </c>
      <c r="K105" s="115">
        <v>300</v>
      </c>
      <c r="L105" s="244">
        <f>K105*1.1875</f>
        <v>356.25</v>
      </c>
      <c r="M105" s="115">
        <v>10000</v>
      </c>
      <c r="N105" s="244">
        <f>M105*1.1875</f>
        <v>11875</v>
      </c>
      <c r="O105" s="115">
        <v>300</v>
      </c>
      <c r="P105" s="245">
        <f>O105*1.1875</f>
        <v>356.25</v>
      </c>
    </row>
    <row r="106" spans="1:23" x14ac:dyDescent="0.2">
      <c r="A106" s="114">
        <v>317</v>
      </c>
      <c r="B106" s="114">
        <v>1</v>
      </c>
      <c r="C106" s="114">
        <v>4</v>
      </c>
      <c r="D106" s="114">
        <v>5</v>
      </c>
      <c r="E106" s="114">
        <v>7</v>
      </c>
      <c r="F106" s="114">
        <v>1</v>
      </c>
      <c r="G106" s="114" t="s">
        <v>1901</v>
      </c>
      <c r="H106" s="201" t="s">
        <v>535</v>
      </c>
      <c r="I106" s="117">
        <v>4500</v>
      </c>
      <c r="J106" s="243">
        <f>I106*1.1875</f>
        <v>5343.75</v>
      </c>
      <c r="K106" s="115">
        <v>1000</v>
      </c>
      <c r="L106" s="244">
        <f>K106*1.1875</f>
        <v>1187.5</v>
      </c>
      <c r="M106" s="115">
        <v>10000</v>
      </c>
      <c r="N106" s="244">
        <f t="shared" ref="N106:N150" si="0">M106*1.1875</f>
        <v>11875</v>
      </c>
      <c r="O106" s="115">
        <v>0</v>
      </c>
      <c r="P106" s="245">
        <f t="shared" ref="P106:P150" si="1">O106*1.1875</f>
        <v>0</v>
      </c>
    </row>
    <row r="107" spans="1:23" x14ac:dyDescent="0.2">
      <c r="A107" s="114">
        <v>318</v>
      </c>
      <c r="B107" s="114">
        <v>1</v>
      </c>
      <c r="C107" s="114">
        <v>3</v>
      </c>
      <c r="D107" s="114">
        <v>3</v>
      </c>
      <c r="E107" s="114">
        <v>2</v>
      </c>
      <c r="F107" s="114">
        <v>2</v>
      </c>
      <c r="G107" s="114" t="s">
        <v>529</v>
      </c>
      <c r="H107" s="201" t="s">
        <v>535</v>
      </c>
      <c r="I107" s="117">
        <v>112</v>
      </c>
      <c r="J107" s="243">
        <f>I107*1.1875</f>
        <v>133</v>
      </c>
      <c r="K107" s="115">
        <v>12500</v>
      </c>
      <c r="L107" s="244">
        <f t="shared" ref="L107:L151" si="2">K107*1.1875</f>
        <v>14843.75</v>
      </c>
      <c r="M107" s="115" t="s">
        <v>1216</v>
      </c>
      <c r="N107" s="244"/>
      <c r="O107" s="115">
        <v>5000</v>
      </c>
      <c r="P107" s="245">
        <f t="shared" si="1"/>
        <v>5937.5</v>
      </c>
    </row>
    <row r="108" spans="1:23" x14ac:dyDescent="0.2">
      <c r="A108" s="114">
        <v>319</v>
      </c>
      <c r="B108" s="114">
        <v>5</v>
      </c>
      <c r="C108" s="114">
        <v>3</v>
      </c>
      <c r="D108" s="114">
        <v>5</v>
      </c>
      <c r="E108" s="114">
        <v>7</v>
      </c>
      <c r="F108" s="114">
        <v>2</v>
      </c>
      <c r="G108" s="114" t="s">
        <v>529</v>
      </c>
      <c r="H108" s="201" t="s">
        <v>535</v>
      </c>
      <c r="I108" s="117">
        <v>95</v>
      </c>
      <c r="J108" s="243">
        <f t="shared" ref="J108:J151" si="3">I108*1.1875</f>
        <v>112.8125</v>
      </c>
      <c r="K108" s="115">
        <v>2500</v>
      </c>
      <c r="L108" s="244">
        <f t="shared" si="2"/>
        <v>2968.75</v>
      </c>
      <c r="M108" s="115" t="s">
        <v>1216</v>
      </c>
      <c r="N108" s="244"/>
      <c r="O108" s="115">
        <v>1000</v>
      </c>
      <c r="P108" s="245">
        <f t="shared" si="1"/>
        <v>1187.5</v>
      </c>
    </row>
    <row r="109" spans="1:23" x14ac:dyDescent="0.2">
      <c r="A109" s="114">
        <v>320</v>
      </c>
      <c r="B109" s="114">
        <v>3</v>
      </c>
      <c r="C109" s="114">
        <v>3</v>
      </c>
      <c r="D109" s="114">
        <v>7</v>
      </c>
      <c r="E109" s="114">
        <v>7</v>
      </c>
      <c r="F109" s="114">
        <v>1</v>
      </c>
      <c r="G109" s="114" t="s">
        <v>1901</v>
      </c>
      <c r="H109" s="201" t="s">
        <v>535</v>
      </c>
      <c r="I109" s="117">
        <v>3000</v>
      </c>
      <c r="J109" s="243">
        <f t="shared" si="3"/>
        <v>3562.5</v>
      </c>
      <c r="K109" s="115" t="s">
        <v>1216</v>
      </c>
      <c r="L109" s="244"/>
      <c r="M109" s="115">
        <v>1000</v>
      </c>
      <c r="N109" s="244">
        <f t="shared" si="0"/>
        <v>1187.5</v>
      </c>
      <c r="O109" s="115">
        <v>0</v>
      </c>
      <c r="P109" s="245">
        <f t="shared" si="1"/>
        <v>0</v>
      </c>
    </row>
    <row r="110" spans="1:23" x14ac:dyDescent="0.2">
      <c r="A110" s="114">
        <v>321</v>
      </c>
      <c r="B110" s="114">
        <v>1</v>
      </c>
      <c r="C110" s="114">
        <v>2</v>
      </c>
      <c r="D110" s="114">
        <v>5</v>
      </c>
      <c r="E110" s="114">
        <v>7</v>
      </c>
      <c r="F110" s="114">
        <v>1</v>
      </c>
      <c r="G110" s="114" t="s">
        <v>1901</v>
      </c>
      <c r="H110" s="201" t="s">
        <v>535</v>
      </c>
      <c r="I110" s="117">
        <v>3000</v>
      </c>
      <c r="J110" s="243">
        <f t="shared" si="3"/>
        <v>3562.5</v>
      </c>
      <c r="K110" s="115">
        <v>500</v>
      </c>
      <c r="L110" s="244">
        <f t="shared" si="2"/>
        <v>593.75</v>
      </c>
      <c r="M110" s="115">
        <v>300</v>
      </c>
      <c r="N110" s="244">
        <f t="shared" si="0"/>
        <v>356.25</v>
      </c>
      <c r="O110" s="115">
        <v>0</v>
      </c>
      <c r="P110" s="245">
        <f t="shared" si="1"/>
        <v>0</v>
      </c>
      <c r="S110">
        <v>91</v>
      </c>
      <c r="T110">
        <v>356</v>
      </c>
      <c r="U110">
        <v>11876</v>
      </c>
      <c r="V110">
        <v>356</v>
      </c>
      <c r="W110" s="77">
        <f>AVERAGE(S110:V110)</f>
        <v>3169.75</v>
      </c>
    </row>
    <row r="111" spans="1:23" x14ac:dyDescent="0.2">
      <c r="A111" s="114">
        <v>322</v>
      </c>
      <c r="B111" s="114">
        <v>1</v>
      </c>
      <c r="C111" s="114">
        <v>2</v>
      </c>
      <c r="D111" s="114">
        <v>7</v>
      </c>
      <c r="E111" s="114">
        <v>7</v>
      </c>
      <c r="F111" s="114">
        <v>2</v>
      </c>
      <c r="G111" s="114" t="s">
        <v>809</v>
      </c>
      <c r="H111" s="201" t="s">
        <v>2070</v>
      </c>
      <c r="I111" s="117">
        <v>100</v>
      </c>
      <c r="J111" s="243">
        <f t="shared" si="3"/>
        <v>118.75</v>
      </c>
      <c r="K111" s="115" t="s">
        <v>1216</v>
      </c>
      <c r="L111" s="244"/>
      <c r="M111" s="115">
        <v>60</v>
      </c>
      <c r="N111" s="244">
        <f t="shared" si="0"/>
        <v>71.25</v>
      </c>
      <c r="O111" s="115">
        <v>240</v>
      </c>
      <c r="P111" s="245">
        <f t="shared" si="1"/>
        <v>285</v>
      </c>
    </row>
    <row r="112" spans="1:23" x14ac:dyDescent="0.2">
      <c r="A112" s="114">
        <v>323</v>
      </c>
      <c r="B112" s="114">
        <v>1</v>
      </c>
      <c r="C112" s="114">
        <v>1</v>
      </c>
      <c r="D112" s="114">
        <v>5</v>
      </c>
      <c r="E112" s="114">
        <v>1</v>
      </c>
      <c r="F112" s="114">
        <v>2</v>
      </c>
      <c r="G112" s="114" t="s">
        <v>556</v>
      </c>
      <c r="H112" s="201" t="s">
        <v>2081</v>
      </c>
      <c r="I112" s="117">
        <v>5</v>
      </c>
      <c r="J112" s="243">
        <f t="shared" si="3"/>
        <v>5.9375</v>
      </c>
      <c r="K112" s="115" t="s">
        <v>1216</v>
      </c>
      <c r="L112" s="244"/>
      <c r="M112" s="115" t="s">
        <v>1216</v>
      </c>
      <c r="N112" s="244"/>
      <c r="O112" s="115">
        <v>150</v>
      </c>
      <c r="P112" s="245">
        <f t="shared" si="1"/>
        <v>178.125</v>
      </c>
    </row>
    <row r="113" spans="1:16" x14ac:dyDescent="0.2">
      <c r="A113" s="114">
        <v>324</v>
      </c>
      <c r="B113" s="114">
        <v>1</v>
      </c>
      <c r="C113" s="114">
        <v>1</v>
      </c>
      <c r="D113" s="114">
        <v>6</v>
      </c>
      <c r="E113" s="114">
        <v>7</v>
      </c>
      <c r="F113" s="114">
        <v>2</v>
      </c>
      <c r="G113" s="114" t="s">
        <v>809</v>
      </c>
      <c r="H113" s="201" t="s">
        <v>2087</v>
      </c>
      <c r="I113" s="117">
        <v>100</v>
      </c>
      <c r="J113" s="243">
        <f t="shared" si="3"/>
        <v>118.75</v>
      </c>
      <c r="K113" s="115">
        <v>0</v>
      </c>
      <c r="L113" s="244">
        <f t="shared" si="2"/>
        <v>0</v>
      </c>
      <c r="M113" s="115">
        <v>1000</v>
      </c>
      <c r="N113" s="244">
        <f t="shared" si="0"/>
        <v>1187.5</v>
      </c>
      <c r="O113" s="115">
        <v>100</v>
      </c>
      <c r="P113" s="245">
        <f t="shared" si="1"/>
        <v>118.75</v>
      </c>
    </row>
    <row r="114" spans="1:16" x14ac:dyDescent="0.2">
      <c r="A114" s="114">
        <v>325</v>
      </c>
      <c r="B114" s="114">
        <v>1</v>
      </c>
      <c r="C114" s="114">
        <v>2</v>
      </c>
      <c r="D114" s="114">
        <v>6</v>
      </c>
      <c r="E114" s="114">
        <v>3</v>
      </c>
      <c r="F114" s="114">
        <v>2</v>
      </c>
      <c r="G114" s="114" t="s">
        <v>809</v>
      </c>
      <c r="H114" s="201" t="s">
        <v>535</v>
      </c>
      <c r="I114" s="117">
        <v>60</v>
      </c>
      <c r="J114" s="243">
        <f t="shared" si="3"/>
        <v>71.25</v>
      </c>
      <c r="K114" s="115" t="s">
        <v>1216</v>
      </c>
      <c r="L114" s="244"/>
      <c r="M114" s="115">
        <v>0</v>
      </c>
      <c r="N114" s="244">
        <f t="shared" si="0"/>
        <v>0</v>
      </c>
      <c r="O114" s="115" t="s">
        <v>1216</v>
      </c>
      <c r="P114" s="245"/>
    </row>
    <row r="115" spans="1:16" x14ac:dyDescent="0.2">
      <c r="A115" s="114">
        <v>326</v>
      </c>
      <c r="B115" s="114">
        <v>1</v>
      </c>
      <c r="C115" s="114">
        <v>2</v>
      </c>
      <c r="D115" s="114">
        <v>6</v>
      </c>
      <c r="E115" s="114">
        <v>7</v>
      </c>
      <c r="F115" s="114">
        <v>2</v>
      </c>
      <c r="G115" s="114" t="s">
        <v>809</v>
      </c>
      <c r="H115" s="201" t="s">
        <v>535</v>
      </c>
      <c r="I115" s="117">
        <v>175</v>
      </c>
      <c r="J115" s="243">
        <f t="shared" si="3"/>
        <v>207.8125</v>
      </c>
      <c r="K115" s="115">
        <v>9000</v>
      </c>
      <c r="L115" s="244">
        <f t="shared" si="2"/>
        <v>10687.5</v>
      </c>
      <c r="M115" s="115">
        <v>8000</v>
      </c>
      <c r="N115" s="244">
        <f t="shared" si="0"/>
        <v>9500</v>
      </c>
      <c r="O115" s="115">
        <v>0</v>
      </c>
      <c r="P115" s="245">
        <f t="shared" si="1"/>
        <v>0</v>
      </c>
    </row>
    <row r="116" spans="1:16" x14ac:dyDescent="0.2">
      <c r="A116" s="114">
        <v>327</v>
      </c>
      <c r="B116" s="114">
        <v>1</v>
      </c>
      <c r="C116" s="114">
        <v>1</v>
      </c>
      <c r="D116" s="114">
        <v>7</v>
      </c>
      <c r="E116" s="114">
        <v>7</v>
      </c>
      <c r="F116" s="114">
        <v>2</v>
      </c>
      <c r="G116" s="114" t="s">
        <v>809</v>
      </c>
      <c r="H116" s="201" t="s">
        <v>535</v>
      </c>
      <c r="I116" s="117">
        <v>60</v>
      </c>
      <c r="J116" s="243">
        <f t="shared" si="3"/>
        <v>71.25</v>
      </c>
      <c r="K116" s="115" t="s">
        <v>1216</v>
      </c>
      <c r="L116" s="244"/>
      <c r="M116" s="115">
        <v>750</v>
      </c>
      <c r="N116" s="244">
        <f t="shared" si="0"/>
        <v>890.625</v>
      </c>
      <c r="O116" s="115">
        <v>200</v>
      </c>
      <c r="P116" s="245">
        <f t="shared" si="1"/>
        <v>237.5</v>
      </c>
    </row>
    <row r="117" spans="1:16" x14ac:dyDescent="0.2">
      <c r="A117" s="114">
        <v>328</v>
      </c>
      <c r="B117" s="114">
        <v>3</v>
      </c>
      <c r="C117" s="114">
        <v>3</v>
      </c>
      <c r="D117" s="114">
        <v>5</v>
      </c>
      <c r="E117" s="114">
        <v>5</v>
      </c>
      <c r="F117" s="114">
        <v>1</v>
      </c>
      <c r="G117" s="114" t="s">
        <v>1901</v>
      </c>
      <c r="H117" s="201" t="s">
        <v>535</v>
      </c>
      <c r="I117" s="117">
        <v>2000</v>
      </c>
      <c r="J117" s="243">
        <f t="shared" si="3"/>
        <v>2375</v>
      </c>
      <c r="K117" s="115">
        <v>2100</v>
      </c>
      <c r="L117" s="244">
        <f t="shared" si="2"/>
        <v>2493.75</v>
      </c>
      <c r="M117" s="115">
        <v>2100</v>
      </c>
      <c r="N117" s="244">
        <f t="shared" si="0"/>
        <v>2493.75</v>
      </c>
      <c r="O117" s="115">
        <v>0</v>
      </c>
      <c r="P117" s="245">
        <f t="shared" si="1"/>
        <v>0</v>
      </c>
    </row>
    <row r="118" spans="1:16" x14ac:dyDescent="0.2">
      <c r="A118" s="114">
        <v>329</v>
      </c>
      <c r="B118" s="114">
        <v>3</v>
      </c>
      <c r="C118" s="114">
        <v>2</v>
      </c>
      <c r="D118" s="114">
        <v>5</v>
      </c>
      <c r="E118" s="114">
        <v>7</v>
      </c>
      <c r="F118" s="114">
        <v>1</v>
      </c>
      <c r="G118" s="114" t="s">
        <v>1901</v>
      </c>
      <c r="H118" s="201" t="s">
        <v>535</v>
      </c>
      <c r="I118" s="117">
        <v>3000</v>
      </c>
      <c r="J118" s="243">
        <f t="shared" si="3"/>
        <v>3562.5</v>
      </c>
      <c r="K118" s="115" t="s">
        <v>1216</v>
      </c>
      <c r="L118" s="244"/>
      <c r="M118" s="115">
        <v>3000</v>
      </c>
      <c r="N118" s="244">
        <f t="shared" si="0"/>
        <v>3562.5</v>
      </c>
      <c r="O118" s="115">
        <v>0</v>
      </c>
      <c r="P118" s="245">
        <f t="shared" si="1"/>
        <v>0</v>
      </c>
    </row>
    <row r="119" spans="1:16" x14ac:dyDescent="0.2">
      <c r="A119" s="114">
        <v>330</v>
      </c>
      <c r="B119" s="114">
        <v>1</v>
      </c>
      <c r="C119" s="114">
        <v>2</v>
      </c>
      <c r="D119" s="114">
        <v>6</v>
      </c>
      <c r="E119" s="114">
        <v>7</v>
      </c>
      <c r="F119" s="114">
        <v>2</v>
      </c>
      <c r="G119" s="114" t="s">
        <v>809</v>
      </c>
      <c r="H119" s="201" t="s">
        <v>535</v>
      </c>
      <c r="I119" s="117">
        <v>80</v>
      </c>
      <c r="J119" s="243">
        <f t="shared" si="3"/>
        <v>95</v>
      </c>
      <c r="K119" s="115" t="s">
        <v>1216</v>
      </c>
      <c r="L119" s="244"/>
      <c r="M119" s="115">
        <v>8000</v>
      </c>
      <c r="N119" s="244">
        <f t="shared" si="0"/>
        <v>9500</v>
      </c>
      <c r="O119" s="115" t="s">
        <v>1216</v>
      </c>
      <c r="P119" s="245"/>
    </row>
    <row r="120" spans="1:16" x14ac:dyDescent="0.2">
      <c r="A120" s="114">
        <v>331</v>
      </c>
      <c r="B120" s="114">
        <v>3</v>
      </c>
      <c r="C120" s="114">
        <v>6</v>
      </c>
      <c r="D120" s="114">
        <v>3</v>
      </c>
      <c r="E120" s="114">
        <v>4</v>
      </c>
      <c r="F120" s="114">
        <v>2</v>
      </c>
      <c r="G120" s="114" t="s">
        <v>809</v>
      </c>
      <c r="H120" s="201" t="s">
        <v>535</v>
      </c>
      <c r="I120" s="117">
        <v>150</v>
      </c>
      <c r="J120" s="243">
        <f t="shared" si="3"/>
        <v>178.125</v>
      </c>
      <c r="K120" s="115" t="s">
        <v>1216</v>
      </c>
      <c r="L120" s="244"/>
      <c r="M120" s="115" t="s">
        <v>1216</v>
      </c>
      <c r="N120" s="244"/>
      <c r="O120" s="115" t="s">
        <v>1216</v>
      </c>
      <c r="P120" s="245"/>
    </row>
    <row r="121" spans="1:16" x14ac:dyDescent="0.2">
      <c r="A121" s="114">
        <v>332</v>
      </c>
      <c r="B121" s="114">
        <v>3</v>
      </c>
      <c r="C121" s="114">
        <v>4</v>
      </c>
      <c r="D121" s="114">
        <v>5</v>
      </c>
      <c r="E121" s="114">
        <v>7</v>
      </c>
      <c r="F121" s="114">
        <v>1</v>
      </c>
      <c r="G121" s="114" t="s">
        <v>1901</v>
      </c>
      <c r="H121" s="201" t="s">
        <v>535</v>
      </c>
      <c r="I121" s="115">
        <v>3000</v>
      </c>
      <c r="J121" s="243">
        <f t="shared" si="3"/>
        <v>3562.5</v>
      </c>
      <c r="K121" s="115">
        <v>300</v>
      </c>
      <c r="L121" s="244">
        <f t="shared" si="2"/>
        <v>356.25</v>
      </c>
      <c r="M121" s="115" t="s">
        <v>1216</v>
      </c>
      <c r="N121" s="244"/>
      <c r="O121" s="115" t="s">
        <v>1216</v>
      </c>
      <c r="P121" s="245"/>
    </row>
    <row r="122" spans="1:16" x14ac:dyDescent="0.2">
      <c r="A122" s="114">
        <v>333</v>
      </c>
      <c r="B122" s="114">
        <v>1</v>
      </c>
      <c r="C122" s="114">
        <v>2</v>
      </c>
      <c r="D122" s="114">
        <v>4</v>
      </c>
      <c r="E122" s="114">
        <v>4</v>
      </c>
      <c r="F122" s="114">
        <v>2</v>
      </c>
      <c r="G122" s="114" t="s">
        <v>809</v>
      </c>
      <c r="H122" s="201" t="s">
        <v>535</v>
      </c>
      <c r="I122" s="115">
        <v>200</v>
      </c>
      <c r="J122" s="243">
        <f t="shared" si="3"/>
        <v>237.5</v>
      </c>
      <c r="K122" s="115" t="s">
        <v>1216</v>
      </c>
      <c r="L122" s="244"/>
      <c r="M122" s="115" t="s">
        <v>1216</v>
      </c>
      <c r="N122" s="244"/>
      <c r="O122" s="115" t="s">
        <v>1216</v>
      </c>
      <c r="P122" s="245"/>
    </row>
    <row r="123" spans="1:16" x14ac:dyDescent="0.2">
      <c r="A123" s="114">
        <v>334</v>
      </c>
      <c r="B123" s="114">
        <v>1</v>
      </c>
      <c r="C123" s="114">
        <v>2</v>
      </c>
      <c r="D123" s="114">
        <v>5</v>
      </c>
      <c r="E123" s="114">
        <v>7</v>
      </c>
      <c r="F123" s="114">
        <v>2</v>
      </c>
      <c r="G123" s="114" t="s">
        <v>680</v>
      </c>
      <c r="H123" s="42"/>
      <c r="I123" s="42" t="s">
        <v>1216</v>
      </c>
      <c r="J123" s="243"/>
      <c r="K123" s="115" t="s">
        <v>1216</v>
      </c>
      <c r="L123" s="244"/>
      <c r="M123" s="115" t="s">
        <v>1216</v>
      </c>
      <c r="N123" s="244"/>
      <c r="O123" s="115"/>
      <c r="P123" s="245">
        <f t="shared" si="1"/>
        <v>0</v>
      </c>
    </row>
    <row r="124" spans="1:16" x14ac:dyDescent="0.2">
      <c r="A124" s="114">
        <v>335</v>
      </c>
      <c r="B124" s="114">
        <v>1</v>
      </c>
      <c r="C124" s="114">
        <v>3</v>
      </c>
      <c r="D124" s="114">
        <v>5</v>
      </c>
      <c r="E124" s="114">
        <v>7</v>
      </c>
      <c r="F124" s="114">
        <v>1</v>
      </c>
      <c r="G124" s="114" t="s">
        <v>1901</v>
      </c>
      <c r="H124" s="201" t="s">
        <v>535</v>
      </c>
      <c r="I124" s="115">
        <v>10000</v>
      </c>
      <c r="J124" s="243">
        <f t="shared" si="3"/>
        <v>11875</v>
      </c>
      <c r="K124" s="115">
        <v>1000</v>
      </c>
      <c r="L124" s="244">
        <f t="shared" si="2"/>
        <v>1187.5</v>
      </c>
      <c r="M124" s="115" t="s">
        <v>1216</v>
      </c>
      <c r="N124" s="244"/>
      <c r="O124" s="115" t="s">
        <v>1216</v>
      </c>
      <c r="P124" s="245"/>
    </row>
    <row r="125" spans="1:16" x14ac:dyDescent="0.2">
      <c r="A125" s="114">
        <v>336</v>
      </c>
      <c r="B125" s="114">
        <v>1</v>
      </c>
      <c r="C125" s="114">
        <v>3</v>
      </c>
      <c r="D125" s="114">
        <v>5</v>
      </c>
      <c r="E125" s="114">
        <v>7</v>
      </c>
      <c r="F125" s="114">
        <v>1</v>
      </c>
      <c r="G125" s="114" t="s">
        <v>1901</v>
      </c>
      <c r="H125" s="201" t="s">
        <v>535</v>
      </c>
      <c r="I125" s="115">
        <v>3500</v>
      </c>
      <c r="J125" s="243">
        <f t="shared" si="3"/>
        <v>4156.25</v>
      </c>
      <c r="K125" s="115">
        <v>300</v>
      </c>
      <c r="L125" s="244">
        <f t="shared" si="2"/>
        <v>356.25</v>
      </c>
      <c r="M125" s="115">
        <v>3500</v>
      </c>
      <c r="N125" s="244">
        <f t="shared" si="0"/>
        <v>4156.25</v>
      </c>
      <c r="O125" s="115" t="s">
        <v>1216</v>
      </c>
      <c r="P125" s="245"/>
    </row>
    <row r="126" spans="1:16" x14ac:dyDescent="0.2">
      <c r="A126" s="114">
        <v>337</v>
      </c>
      <c r="B126" s="114">
        <v>1</v>
      </c>
      <c r="C126" s="114">
        <v>4</v>
      </c>
      <c r="D126" s="114">
        <v>5</v>
      </c>
      <c r="E126" s="114"/>
      <c r="F126" s="114">
        <v>1</v>
      </c>
      <c r="G126" s="114" t="s">
        <v>1902</v>
      </c>
      <c r="H126" s="201" t="s">
        <v>535</v>
      </c>
      <c r="I126" s="115">
        <v>81000</v>
      </c>
      <c r="J126" s="243">
        <f t="shared" si="3"/>
        <v>96187.5</v>
      </c>
      <c r="K126" s="115"/>
      <c r="L126" s="244">
        <f t="shared" si="2"/>
        <v>0</v>
      </c>
      <c r="M126" s="115">
        <v>3750</v>
      </c>
      <c r="N126" s="244">
        <f t="shared" si="0"/>
        <v>4453.125</v>
      </c>
      <c r="O126" s="115">
        <v>0</v>
      </c>
      <c r="P126" s="245">
        <f t="shared" si="1"/>
        <v>0</v>
      </c>
    </row>
    <row r="127" spans="1:16" x14ac:dyDescent="0.2">
      <c r="A127" s="114">
        <v>338</v>
      </c>
      <c r="B127" s="114">
        <v>1</v>
      </c>
      <c r="C127" s="114">
        <v>3</v>
      </c>
      <c r="D127" s="114">
        <v>5</v>
      </c>
      <c r="E127" s="114">
        <v>7</v>
      </c>
      <c r="F127" s="114">
        <v>2</v>
      </c>
      <c r="G127" s="114" t="s">
        <v>1903</v>
      </c>
      <c r="H127" s="201" t="s">
        <v>535</v>
      </c>
      <c r="I127" s="115">
        <v>80</v>
      </c>
      <c r="J127" s="243">
        <f t="shared" si="3"/>
        <v>95</v>
      </c>
      <c r="K127" s="115">
        <v>7500</v>
      </c>
      <c r="L127" s="244">
        <f t="shared" si="2"/>
        <v>8906.25</v>
      </c>
      <c r="M127" s="115">
        <v>5000</v>
      </c>
      <c r="N127" s="244">
        <f t="shared" si="0"/>
        <v>5937.5</v>
      </c>
      <c r="O127" s="115">
        <v>500</v>
      </c>
      <c r="P127" s="245">
        <f t="shared" si="1"/>
        <v>593.75</v>
      </c>
    </row>
    <row r="128" spans="1:16" x14ac:dyDescent="0.2">
      <c r="A128" s="114">
        <v>339</v>
      </c>
      <c r="B128" s="114">
        <v>3</v>
      </c>
      <c r="C128" s="114">
        <v>2</v>
      </c>
      <c r="D128" s="114">
        <v>4</v>
      </c>
      <c r="E128" s="114">
        <v>6</v>
      </c>
      <c r="F128" s="114">
        <v>2</v>
      </c>
      <c r="G128" s="114" t="s">
        <v>529</v>
      </c>
      <c r="H128" s="201" t="s">
        <v>535</v>
      </c>
      <c r="I128" s="115">
        <v>100</v>
      </c>
      <c r="J128" s="243">
        <f t="shared" si="3"/>
        <v>118.75</v>
      </c>
      <c r="K128" s="115" t="s">
        <v>1216</v>
      </c>
      <c r="L128" s="244"/>
      <c r="M128" s="115">
        <v>8000</v>
      </c>
      <c r="N128" s="244">
        <f t="shared" si="0"/>
        <v>9500</v>
      </c>
      <c r="O128" s="115">
        <v>2000</v>
      </c>
      <c r="P128" s="245">
        <f t="shared" si="1"/>
        <v>2375</v>
      </c>
    </row>
    <row r="129" spans="1:16" x14ac:dyDescent="0.2">
      <c r="A129" s="114">
        <v>340</v>
      </c>
      <c r="B129" s="114">
        <v>1</v>
      </c>
      <c r="C129" s="114">
        <v>3</v>
      </c>
      <c r="D129" s="114">
        <v>6</v>
      </c>
      <c r="E129" s="114">
        <v>7</v>
      </c>
      <c r="F129" s="114">
        <v>1</v>
      </c>
      <c r="G129" s="114" t="s">
        <v>1901</v>
      </c>
      <c r="H129" s="201" t="s">
        <v>535</v>
      </c>
      <c r="I129" s="115" t="s">
        <v>1216</v>
      </c>
      <c r="J129" s="243"/>
      <c r="K129" s="115" t="s">
        <v>1216</v>
      </c>
      <c r="L129" s="244"/>
      <c r="M129" s="115" t="s">
        <v>1216</v>
      </c>
      <c r="N129" s="244"/>
      <c r="O129" s="115"/>
      <c r="P129" s="245">
        <f t="shared" si="1"/>
        <v>0</v>
      </c>
    </row>
    <row r="130" spans="1:16" x14ac:dyDescent="0.2">
      <c r="A130" s="114">
        <v>341</v>
      </c>
      <c r="B130" s="114">
        <v>1</v>
      </c>
      <c r="C130" s="114">
        <v>4</v>
      </c>
      <c r="D130" s="114">
        <v>5</v>
      </c>
      <c r="E130" s="114">
        <v>7</v>
      </c>
      <c r="F130" s="114">
        <v>1</v>
      </c>
      <c r="G130" s="114" t="s">
        <v>1901</v>
      </c>
      <c r="H130" s="201" t="s">
        <v>535</v>
      </c>
      <c r="I130" s="115">
        <v>3500</v>
      </c>
      <c r="J130" s="243">
        <f t="shared" si="3"/>
        <v>4156.25</v>
      </c>
      <c r="K130" s="115" t="s">
        <v>1216</v>
      </c>
      <c r="L130" s="244"/>
      <c r="M130" s="115" t="s">
        <v>1216</v>
      </c>
      <c r="N130" s="244"/>
      <c r="O130" s="115"/>
      <c r="P130" s="245">
        <f t="shared" si="1"/>
        <v>0</v>
      </c>
    </row>
    <row r="131" spans="1:16" x14ac:dyDescent="0.2">
      <c r="A131" s="114">
        <v>342</v>
      </c>
      <c r="B131" s="114">
        <v>3</v>
      </c>
      <c r="C131" s="114">
        <v>5</v>
      </c>
      <c r="D131" s="114">
        <v>6</v>
      </c>
      <c r="E131" s="114">
        <v>7</v>
      </c>
      <c r="F131" s="114">
        <v>1</v>
      </c>
      <c r="G131" s="114" t="s">
        <v>1150</v>
      </c>
      <c r="H131" s="201" t="s">
        <v>535</v>
      </c>
      <c r="I131" s="115">
        <v>3500</v>
      </c>
      <c r="J131" s="243">
        <f t="shared" si="3"/>
        <v>4156.25</v>
      </c>
      <c r="K131" s="115">
        <v>5000</v>
      </c>
      <c r="L131" s="244">
        <f t="shared" si="2"/>
        <v>5937.5</v>
      </c>
      <c r="M131" s="115">
        <v>5000</v>
      </c>
      <c r="N131" s="244">
        <f t="shared" si="0"/>
        <v>5937.5</v>
      </c>
      <c r="O131" s="115">
        <v>0</v>
      </c>
      <c r="P131" s="245">
        <f t="shared" si="1"/>
        <v>0</v>
      </c>
    </row>
    <row r="132" spans="1:16" x14ac:dyDescent="0.2">
      <c r="A132" s="114">
        <v>343</v>
      </c>
      <c r="B132" s="114">
        <v>1</v>
      </c>
      <c r="C132" s="114">
        <v>3</v>
      </c>
      <c r="D132" s="114">
        <v>7</v>
      </c>
      <c r="E132" s="114">
        <v>7</v>
      </c>
      <c r="F132" s="114">
        <v>1</v>
      </c>
      <c r="G132" s="114" t="s">
        <v>1901</v>
      </c>
      <c r="H132" s="201" t="s">
        <v>535</v>
      </c>
      <c r="I132" s="115">
        <v>3300</v>
      </c>
      <c r="J132" s="243">
        <f t="shared" si="3"/>
        <v>3918.75</v>
      </c>
      <c r="K132" s="115">
        <v>400</v>
      </c>
      <c r="L132" s="244">
        <f t="shared" si="2"/>
        <v>475</v>
      </c>
      <c r="M132" s="115">
        <v>1200</v>
      </c>
      <c r="N132" s="244">
        <f t="shared" si="0"/>
        <v>1425</v>
      </c>
      <c r="O132" s="115">
        <v>450</v>
      </c>
      <c r="P132" s="245">
        <f t="shared" si="1"/>
        <v>534.375</v>
      </c>
    </row>
    <row r="133" spans="1:16" x14ac:dyDescent="0.2">
      <c r="A133" s="114">
        <v>344</v>
      </c>
      <c r="B133" s="114">
        <v>4</v>
      </c>
      <c r="C133" s="114">
        <v>2</v>
      </c>
      <c r="D133" s="114">
        <v>5</v>
      </c>
      <c r="E133" s="114">
        <v>7</v>
      </c>
      <c r="F133" s="114">
        <v>2</v>
      </c>
      <c r="G133" s="114" t="s">
        <v>809</v>
      </c>
      <c r="H133" s="201" t="s">
        <v>535</v>
      </c>
      <c r="I133" s="115" t="s">
        <v>1216</v>
      </c>
      <c r="J133" s="243"/>
      <c r="K133" s="115" t="s">
        <v>1216</v>
      </c>
      <c r="L133" s="244"/>
      <c r="M133" s="115" t="s">
        <v>1216</v>
      </c>
      <c r="N133" s="244"/>
      <c r="O133" s="115"/>
      <c r="P133" s="245">
        <f t="shared" si="1"/>
        <v>0</v>
      </c>
    </row>
    <row r="134" spans="1:16" x14ac:dyDescent="0.2">
      <c r="A134" s="114">
        <v>345</v>
      </c>
      <c r="B134" s="114">
        <v>1</v>
      </c>
      <c r="C134" s="114">
        <v>1</v>
      </c>
      <c r="D134" s="114">
        <v>7</v>
      </c>
      <c r="E134" s="114">
        <v>7</v>
      </c>
      <c r="F134" s="114">
        <v>2</v>
      </c>
      <c r="G134" s="114" t="s">
        <v>2021</v>
      </c>
      <c r="H134" s="201" t="s">
        <v>535</v>
      </c>
      <c r="I134" s="115">
        <v>30</v>
      </c>
      <c r="J134" s="243">
        <f t="shared" si="3"/>
        <v>35.625</v>
      </c>
      <c r="K134" s="115">
        <v>40</v>
      </c>
      <c r="L134" s="244">
        <f t="shared" si="2"/>
        <v>47.5</v>
      </c>
      <c r="M134" s="115">
        <v>0</v>
      </c>
      <c r="N134" s="244">
        <f t="shared" si="0"/>
        <v>0</v>
      </c>
      <c r="O134" s="115">
        <v>10</v>
      </c>
      <c r="P134" s="245">
        <f t="shared" si="1"/>
        <v>11.875</v>
      </c>
    </row>
    <row r="135" spans="1:16" x14ac:dyDescent="0.2">
      <c r="A135" s="114">
        <v>346</v>
      </c>
      <c r="B135" s="114">
        <v>1</v>
      </c>
      <c r="C135" s="114">
        <v>4</v>
      </c>
      <c r="D135" s="114">
        <v>3</v>
      </c>
      <c r="E135" s="114">
        <v>3</v>
      </c>
      <c r="F135" s="114">
        <v>1</v>
      </c>
      <c r="G135" s="114" t="s">
        <v>1901</v>
      </c>
      <c r="H135" s="201" t="s">
        <v>535</v>
      </c>
      <c r="I135" s="115">
        <v>5000</v>
      </c>
      <c r="J135" s="243">
        <f t="shared" si="3"/>
        <v>5937.5</v>
      </c>
      <c r="K135" s="115">
        <v>21000</v>
      </c>
      <c r="L135" s="244">
        <f t="shared" si="2"/>
        <v>24937.5</v>
      </c>
      <c r="M135" s="115" t="s">
        <v>1216</v>
      </c>
      <c r="N135" s="244"/>
      <c r="O135" s="115" t="s">
        <v>1216</v>
      </c>
      <c r="P135" s="245"/>
    </row>
    <row r="136" spans="1:16" x14ac:dyDescent="0.2">
      <c r="A136" s="114">
        <v>347</v>
      </c>
      <c r="B136" s="114">
        <v>1</v>
      </c>
      <c r="C136" s="114">
        <v>4</v>
      </c>
      <c r="D136" s="114">
        <v>7</v>
      </c>
      <c r="E136" s="114">
        <v>7</v>
      </c>
      <c r="F136" s="114">
        <v>1</v>
      </c>
      <c r="G136" s="114" t="s">
        <v>1901</v>
      </c>
      <c r="H136" s="201" t="s">
        <v>535</v>
      </c>
      <c r="I136" s="115">
        <v>5000</v>
      </c>
      <c r="J136" s="243">
        <f t="shared" si="3"/>
        <v>5937.5</v>
      </c>
      <c r="K136" s="115" t="s">
        <v>1216</v>
      </c>
      <c r="L136" s="244"/>
      <c r="M136" s="115">
        <v>4200</v>
      </c>
      <c r="N136" s="244">
        <f t="shared" si="0"/>
        <v>4987.5</v>
      </c>
      <c r="O136" s="115" t="s">
        <v>1216</v>
      </c>
      <c r="P136" s="245"/>
    </row>
    <row r="137" spans="1:16" x14ac:dyDescent="0.2">
      <c r="A137" s="114">
        <v>348</v>
      </c>
      <c r="B137" s="114">
        <v>1</v>
      </c>
      <c r="C137" s="114">
        <v>2</v>
      </c>
      <c r="D137" s="114">
        <v>6</v>
      </c>
      <c r="E137" s="114">
        <v>7</v>
      </c>
      <c r="F137" s="114">
        <v>2</v>
      </c>
      <c r="G137" s="114" t="s">
        <v>543</v>
      </c>
      <c r="H137" s="201" t="s">
        <v>535</v>
      </c>
      <c r="I137" s="115">
        <v>120</v>
      </c>
      <c r="J137" s="243">
        <f t="shared" si="3"/>
        <v>142.5</v>
      </c>
      <c r="K137" s="115">
        <v>17000</v>
      </c>
      <c r="L137" s="244">
        <f t="shared" si="2"/>
        <v>20187.5</v>
      </c>
      <c r="M137" s="115">
        <v>8500</v>
      </c>
      <c r="N137" s="244">
        <f t="shared" si="0"/>
        <v>10093.75</v>
      </c>
      <c r="O137" s="115">
        <v>0</v>
      </c>
      <c r="P137" s="245">
        <f t="shared" si="1"/>
        <v>0</v>
      </c>
    </row>
    <row r="138" spans="1:16" x14ac:dyDescent="0.2">
      <c r="A138" s="114">
        <v>349</v>
      </c>
      <c r="B138" s="114">
        <v>1</v>
      </c>
      <c r="C138" s="114"/>
      <c r="D138" s="114">
        <v>5</v>
      </c>
      <c r="E138" s="114">
        <v>7</v>
      </c>
      <c r="F138" s="114">
        <v>1</v>
      </c>
      <c r="G138" s="114" t="s">
        <v>1901</v>
      </c>
      <c r="H138" s="201" t="s">
        <v>535</v>
      </c>
      <c r="I138" s="115">
        <v>6000</v>
      </c>
      <c r="J138" s="243">
        <f t="shared" si="3"/>
        <v>7125</v>
      </c>
      <c r="K138" s="115">
        <v>17500</v>
      </c>
      <c r="L138" s="244">
        <f t="shared" si="2"/>
        <v>20781.25</v>
      </c>
      <c r="M138" s="115"/>
      <c r="N138" s="244">
        <f t="shared" si="0"/>
        <v>0</v>
      </c>
      <c r="O138" s="115" t="s">
        <v>1216</v>
      </c>
      <c r="P138" s="245"/>
    </row>
    <row r="139" spans="1:16" x14ac:dyDescent="0.2">
      <c r="A139" s="114">
        <v>350</v>
      </c>
      <c r="B139" s="114">
        <v>1</v>
      </c>
      <c r="C139" s="114">
        <v>2</v>
      </c>
      <c r="D139" s="114">
        <v>5</v>
      </c>
      <c r="E139" s="114">
        <v>7</v>
      </c>
      <c r="F139" s="114">
        <v>2</v>
      </c>
      <c r="G139" s="114" t="s">
        <v>809</v>
      </c>
      <c r="H139" s="201" t="s">
        <v>535</v>
      </c>
      <c r="I139" s="115">
        <v>80</v>
      </c>
      <c r="J139" s="243">
        <f t="shared" si="3"/>
        <v>95</v>
      </c>
      <c r="K139" s="115">
        <v>5000</v>
      </c>
      <c r="L139" s="244">
        <f t="shared" si="2"/>
        <v>5937.5</v>
      </c>
      <c r="M139" s="115"/>
      <c r="N139" s="244">
        <f t="shared" si="0"/>
        <v>0</v>
      </c>
      <c r="O139" s="115"/>
      <c r="P139" s="245">
        <f t="shared" si="1"/>
        <v>0</v>
      </c>
    </row>
    <row r="140" spans="1:16" x14ac:dyDescent="0.2">
      <c r="A140" s="114">
        <v>351</v>
      </c>
      <c r="B140" s="114">
        <v>1</v>
      </c>
      <c r="C140" s="114">
        <v>2</v>
      </c>
      <c r="D140" s="114">
        <v>4</v>
      </c>
      <c r="E140" s="114">
        <v>7</v>
      </c>
      <c r="F140" s="114">
        <v>2</v>
      </c>
      <c r="G140" s="114" t="s">
        <v>529</v>
      </c>
      <c r="H140" s="201" t="s">
        <v>535</v>
      </c>
      <c r="I140" s="115">
        <v>70</v>
      </c>
      <c r="J140" s="243">
        <f t="shared" si="3"/>
        <v>83.125</v>
      </c>
      <c r="K140" s="115">
        <v>1400</v>
      </c>
      <c r="L140" s="244">
        <f t="shared" si="2"/>
        <v>1662.5</v>
      </c>
      <c r="M140" s="115"/>
      <c r="N140" s="244">
        <f t="shared" si="0"/>
        <v>0</v>
      </c>
      <c r="O140" s="115">
        <v>700</v>
      </c>
      <c r="P140" s="245">
        <f t="shared" si="1"/>
        <v>831.25</v>
      </c>
    </row>
    <row r="141" spans="1:16" x14ac:dyDescent="0.2">
      <c r="A141" s="114">
        <v>352</v>
      </c>
      <c r="B141" s="114">
        <v>1</v>
      </c>
      <c r="C141" s="114">
        <v>2</v>
      </c>
      <c r="D141" s="114">
        <v>5</v>
      </c>
      <c r="E141" s="114">
        <v>5</v>
      </c>
      <c r="F141" s="114">
        <v>2</v>
      </c>
      <c r="G141" s="114" t="s">
        <v>809</v>
      </c>
      <c r="H141" s="201" t="s">
        <v>535</v>
      </c>
      <c r="I141" s="115">
        <v>18</v>
      </c>
      <c r="J141" s="243">
        <f t="shared" si="3"/>
        <v>21.375</v>
      </c>
      <c r="K141" s="115" t="s">
        <v>1216</v>
      </c>
      <c r="L141" s="244"/>
      <c r="M141" s="115">
        <v>4000</v>
      </c>
      <c r="N141" s="244">
        <f t="shared" si="0"/>
        <v>4750</v>
      </c>
      <c r="O141" s="115">
        <v>2000</v>
      </c>
      <c r="P141" s="245">
        <f t="shared" si="1"/>
        <v>2375</v>
      </c>
    </row>
    <row r="142" spans="1:16" x14ac:dyDescent="0.2">
      <c r="A142" s="114">
        <v>353</v>
      </c>
      <c r="B142" s="114">
        <v>1</v>
      </c>
      <c r="C142" s="114">
        <v>2</v>
      </c>
      <c r="D142" s="114">
        <v>5</v>
      </c>
      <c r="E142" s="114">
        <v>6</v>
      </c>
      <c r="F142" s="114">
        <v>2</v>
      </c>
      <c r="G142" s="114" t="s">
        <v>809</v>
      </c>
      <c r="H142" s="201" t="s">
        <v>2250</v>
      </c>
      <c r="I142" s="115">
        <v>18</v>
      </c>
      <c r="J142" s="243">
        <f t="shared" si="3"/>
        <v>21.375</v>
      </c>
      <c r="K142" s="115">
        <v>6000</v>
      </c>
      <c r="L142" s="244">
        <f t="shared" si="2"/>
        <v>7125</v>
      </c>
      <c r="M142" s="115"/>
      <c r="N142" s="244">
        <f t="shared" si="0"/>
        <v>0</v>
      </c>
      <c r="O142" s="115"/>
      <c r="P142" s="245">
        <f t="shared" si="1"/>
        <v>0</v>
      </c>
    </row>
    <row r="143" spans="1:16" x14ac:dyDescent="0.2">
      <c r="A143" s="114">
        <v>354</v>
      </c>
      <c r="B143" s="114">
        <v>1</v>
      </c>
      <c r="C143" s="114">
        <v>2</v>
      </c>
      <c r="D143" s="114">
        <v>5</v>
      </c>
      <c r="E143" s="114">
        <v>7</v>
      </c>
      <c r="F143" s="114">
        <v>2</v>
      </c>
      <c r="G143" s="114" t="s">
        <v>809</v>
      </c>
      <c r="H143" s="201" t="s">
        <v>535</v>
      </c>
      <c r="I143" s="115">
        <v>80</v>
      </c>
      <c r="J143" s="243">
        <f t="shared" si="3"/>
        <v>95</v>
      </c>
      <c r="K143" s="115">
        <v>1500</v>
      </c>
      <c r="L143" s="244">
        <f t="shared" si="2"/>
        <v>1781.25</v>
      </c>
      <c r="M143" s="115"/>
      <c r="N143" s="244">
        <f t="shared" si="0"/>
        <v>0</v>
      </c>
      <c r="O143" s="115"/>
      <c r="P143" s="245">
        <f t="shared" si="1"/>
        <v>0</v>
      </c>
    </row>
    <row r="144" spans="1:16" x14ac:dyDescent="0.2">
      <c r="A144" s="114">
        <v>355</v>
      </c>
      <c r="B144" s="114">
        <v>1</v>
      </c>
      <c r="C144" s="114">
        <v>2</v>
      </c>
      <c r="D144" s="114">
        <v>3</v>
      </c>
      <c r="E144" s="114">
        <v>5</v>
      </c>
      <c r="F144" s="114">
        <v>2</v>
      </c>
      <c r="G144" s="114" t="s">
        <v>809</v>
      </c>
      <c r="H144" s="201" t="s">
        <v>535</v>
      </c>
      <c r="I144" s="115">
        <v>100</v>
      </c>
      <c r="J144" s="243">
        <f t="shared" si="3"/>
        <v>118.75</v>
      </c>
      <c r="K144" s="115" t="s">
        <v>1216</v>
      </c>
      <c r="L144" s="244"/>
      <c r="M144" s="115">
        <v>25000</v>
      </c>
      <c r="N144" s="244">
        <f t="shared" si="0"/>
        <v>29687.5</v>
      </c>
      <c r="O144" s="115"/>
      <c r="P144" s="245">
        <f t="shared" si="1"/>
        <v>0</v>
      </c>
    </row>
    <row r="145" spans="1:16" x14ac:dyDescent="0.2">
      <c r="A145" s="114">
        <v>356</v>
      </c>
      <c r="B145" s="114">
        <v>3</v>
      </c>
      <c r="C145" s="114">
        <v>3</v>
      </c>
      <c r="D145" s="114">
        <v>3</v>
      </c>
      <c r="E145" s="114">
        <v>2</v>
      </c>
      <c r="F145" s="114">
        <v>2</v>
      </c>
      <c r="G145" s="114" t="s">
        <v>809</v>
      </c>
      <c r="H145" s="201" t="s">
        <v>535</v>
      </c>
      <c r="I145" s="115">
        <v>70</v>
      </c>
      <c r="J145" s="243">
        <f t="shared" si="3"/>
        <v>83.125</v>
      </c>
      <c r="K145" s="115">
        <v>0</v>
      </c>
      <c r="L145" s="244">
        <f t="shared" si="2"/>
        <v>0</v>
      </c>
      <c r="M145" s="115">
        <v>5000</v>
      </c>
      <c r="N145" s="244">
        <f t="shared" si="0"/>
        <v>5937.5</v>
      </c>
      <c r="O145" s="115">
        <v>400</v>
      </c>
      <c r="P145" s="245">
        <f t="shared" si="1"/>
        <v>475</v>
      </c>
    </row>
    <row r="146" spans="1:16" x14ac:dyDescent="0.2">
      <c r="A146" s="114">
        <v>357</v>
      </c>
      <c r="B146" s="114">
        <v>1</v>
      </c>
      <c r="C146" s="114">
        <v>2</v>
      </c>
      <c r="D146" s="114">
        <v>3</v>
      </c>
      <c r="E146" s="114">
        <v>3</v>
      </c>
      <c r="F146" s="114">
        <v>2</v>
      </c>
      <c r="G146" s="114" t="s">
        <v>809</v>
      </c>
      <c r="H146" s="201" t="s">
        <v>535</v>
      </c>
      <c r="I146" s="115">
        <v>150</v>
      </c>
      <c r="J146" s="243">
        <f t="shared" si="3"/>
        <v>178.125</v>
      </c>
      <c r="K146" s="115" t="s">
        <v>1216</v>
      </c>
      <c r="L146" s="244"/>
      <c r="M146" s="115"/>
      <c r="N146" s="244">
        <f t="shared" si="0"/>
        <v>0</v>
      </c>
      <c r="O146" s="115">
        <v>0</v>
      </c>
      <c r="P146" s="245">
        <f t="shared" si="1"/>
        <v>0</v>
      </c>
    </row>
    <row r="147" spans="1:16" x14ac:dyDescent="0.2">
      <c r="A147" s="114">
        <v>358</v>
      </c>
      <c r="B147" s="114">
        <v>1</v>
      </c>
      <c r="C147" s="114">
        <v>3</v>
      </c>
      <c r="D147" s="114">
        <v>7</v>
      </c>
      <c r="E147" s="114">
        <v>7</v>
      </c>
      <c r="F147" s="114">
        <v>2</v>
      </c>
      <c r="G147" s="114" t="s">
        <v>584</v>
      </c>
      <c r="H147" s="201" t="s">
        <v>2293</v>
      </c>
      <c r="I147" s="115">
        <v>100</v>
      </c>
      <c r="J147" s="243">
        <f t="shared" si="3"/>
        <v>118.75</v>
      </c>
      <c r="K147" s="115">
        <v>2000</v>
      </c>
      <c r="L147" s="244">
        <f t="shared" si="2"/>
        <v>2375</v>
      </c>
      <c r="M147" s="115"/>
      <c r="N147" s="244">
        <f t="shared" si="0"/>
        <v>0</v>
      </c>
      <c r="O147" s="115" t="s">
        <v>1216</v>
      </c>
      <c r="P147" s="245"/>
    </row>
    <row r="148" spans="1:16" x14ac:dyDescent="0.2">
      <c r="A148" s="114">
        <v>359</v>
      </c>
      <c r="B148" s="114">
        <v>1</v>
      </c>
      <c r="C148" s="114">
        <v>2</v>
      </c>
      <c r="D148" s="114">
        <v>7</v>
      </c>
      <c r="E148" s="114">
        <v>7</v>
      </c>
      <c r="F148" s="114">
        <v>2</v>
      </c>
      <c r="G148" s="114" t="s">
        <v>809</v>
      </c>
      <c r="H148" s="42"/>
      <c r="I148" s="42" t="s">
        <v>1216</v>
      </c>
      <c r="J148" s="243"/>
      <c r="K148" s="115" t="s">
        <v>1216</v>
      </c>
      <c r="L148" s="244"/>
      <c r="M148" s="115">
        <v>2500</v>
      </c>
      <c r="N148" s="244">
        <f t="shared" si="0"/>
        <v>2968.75</v>
      </c>
      <c r="O148" s="115" t="s">
        <v>1216</v>
      </c>
      <c r="P148" s="245"/>
    </row>
    <row r="149" spans="1:16" x14ac:dyDescent="0.2">
      <c r="A149" s="114">
        <v>360</v>
      </c>
      <c r="B149" s="114">
        <v>1</v>
      </c>
      <c r="C149" s="114">
        <v>5</v>
      </c>
      <c r="D149" s="114">
        <v>3</v>
      </c>
      <c r="E149" s="114">
        <v>5</v>
      </c>
      <c r="F149" s="114">
        <v>1</v>
      </c>
      <c r="G149" s="114" t="s">
        <v>1904</v>
      </c>
      <c r="H149" s="201" t="s">
        <v>535</v>
      </c>
      <c r="I149" s="115">
        <v>900</v>
      </c>
      <c r="J149" s="243">
        <f t="shared" si="3"/>
        <v>1068.75</v>
      </c>
      <c r="K149" s="115">
        <v>20000</v>
      </c>
      <c r="L149" s="244">
        <f t="shared" si="2"/>
        <v>23750</v>
      </c>
      <c r="M149" s="115">
        <v>10000</v>
      </c>
      <c r="N149" s="244">
        <f t="shared" si="0"/>
        <v>11875</v>
      </c>
      <c r="O149" s="115">
        <v>0</v>
      </c>
      <c r="P149" s="245">
        <f t="shared" si="1"/>
        <v>0</v>
      </c>
    </row>
    <row r="150" spans="1:16" x14ac:dyDescent="0.2">
      <c r="A150" s="114">
        <v>361</v>
      </c>
      <c r="B150" s="114">
        <v>1</v>
      </c>
      <c r="C150" s="114">
        <v>2</v>
      </c>
      <c r="D150" s="114">
        <v>6</v>
      </c>
      <c r="E150" s="114">
        <v>7</v>
      </c>
      <c r="F150" s="114">
        <v>1</v>
      </c>
      <c r="G150" s="114" t="s">
        <v>1901</v>
      </c>
      <c r="H150" s="201" t="s">
        <v>535</v>
      </c>
      <c r="I150" s="115">
        <v>3000</v>
      </c>
      <c r="J150" s="243">
        <f t="shared" si="3"/>
        <v>3562.5</v>
      </c>
      <c r="K150" s="115">
        <v>7000</v>
      </c>
      <c r="L150" s="244">
        <f t="shared" si="2"/>
        <v>8312.5</v>
      </c>
      <c r="M150" s="115">
        <v>3000</v>
      </c>
      <c r="N150" s="244">
        <f t="shared" si="0"/>
        <v>3562.5</v>
      </c>
      <c r="O150" s="115">
        <v>0</v>
      </c>
      <c r="P150" s="245">
        <f t="shared" si="1"/>
        <v>0</v>
      </c>
    </row>
    <row r="151" spans="1:16" x14ac:dyDescent="0.2">
      <c r="A151" s="114">
        <v>362</v>
      </c>
      <c r="B151" s="114">
        <v>1</v>
      </c>
      <c r="C151" s="114">
        <v>2</v>
      </c>
      <c r="D151" s="114">
        <v>7</v>
      </c>
      <c r="E151" s="114">
        <v>7</v>
      </c>
      <c r="F151" s="114">
        <v>2</v>
      </c>
      <c r="G151" s="114" t="s">
        <v>809</v>
      </c>
      <c r="H151" s="201" t="s">
        <v>535</v>
      </c>
      <c r="I151" s="115">
        <v>100</v>
      </c>
      <c r="J151" s="243">
        <f t="shared" si="3"/>
        <v>118.75</v>
      </c>
      <c r="K151" s="115">
        <v>22500</v>
      </c>
      <c r="L151" s="244">
        <f t="shared" si="2"/>
        <v>26718.75</v>
      </c>
      <c r="M151" s="115" t="s">
        <v>1216</v>
      </c>
      <c r="N151" s="244"/>
      <c r="O151" s="115" t="s">
        <v>1216</v>
      </c>
      <c r="P151" s="245"/>
    </row>
  </sheetData>
  <autoFilter ref="A1:O151" xr:uid="{00000000-0009-0000-0000-000014000000}"/>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U48"/>
  <sheetViews>
    <sheetView zoomScale="70" zoomScaleNormal="70" workbookViewId="0">
      <selection activeCell="G34" sqref="G34"/>
    </sheetView>
  </sheetViews>
  <sheetFormatPr baseColWidth="10" defaultColWidth="11.5" defaultRowHeight="15" x14ac:dyDescent="0.2"/>
  <cols>
    <col min="1" max="1" width="11.5" style="78"/>
    <col min="8" max="8" width="20.6640625" customWidth="1"/>
    <col min="16" max="16" width="13.1640625" customWidth="1"/>
    <col min="17" max="17" width="13.6640625" customWidth="1"/>
  </cols>
  <sheetData>
    <row r="1" spans="1:21" ht="16" x14ac:dyDescent="0.2">
      <c r="A1" s="120" t="s">
        <v>310</v>
      </c>
      <c r="B1" s="75" t="s">
        <v>290</v>
      </c>
      <c r="C1" s="41" t="s">
        <v>347</v>
      </c>
      <c r="D1" s="41" t="s">
        <v>312</v>
      </c>
      <c r="E1" s="40" t="s">
        <v>410</v>
      </c>
      <c r="F1" s="32" t="s">
        <v>350</v>
      </c>
      <c r="G1" s="32" t="s">
        <v>351</v>
      </c>
      <c r="H1" s="32" t="s">
        <v>2358</v>
      </c>
      <c r="I1" s="33" t="s">
        <v>2360</v>
      </c>
      <c r="J1" s="34" t="s">
        <v>384</v>
      </c>
      <c r="K1" s="34" t="s">
        <v>42</v>
      </c>
      <c r="L1" s="34" t="s">
        <v>43</v>
      </c>
      <c r="M1" s="213" t="s">
        <v>2359</v>
      </c>
      <c r="N1" s="33" t="s">
        <v>2360</v>
      </c>
      <c r="O1" s="34" t="s">
        <v>384</v>
      </c>
      <c r="P1" s="34" t="s">
        <v>42</v>
      </c>
      <c r="Q1" s="34" t="s">
        <v>43</v>
      </c>
    </row>
    <row r="2" spans="1:21" x14ac:dyDescent="0.2">
      <c r="A2" s="114">
        <v>316</v>
      </c>
      <c r="B2" s="114">
        <v>1</v>
      </c>
      <c r="C2" s="114">
        <v>3</v>
      </c>
      <c r="D2" s="114">
        <v>6</v>
      </c>
      <c r="E2" s="114">
        <v>7</v>
      </c>
      <c r="F2" s="114">
        <v>2</v>
      </c>
      <c r="G2" s="114" t="s">
        <v>529</v>
      </c>
      <c r="H2" s="201" t="s">
        <v>535</v>
      </c>
      <c r="I2" s="243">
        <f t="shared" ref="I2:L3" si="0">N2*1.1875</f>
        <v>92.03125</v>
      </c>
      <c r="J2" s="244">
        <f t="shared" si="0"/>
        <v>356.25</v>
      </c>
      <c r="K2" s="244">
        <f t="shared" si="0"/>
        <v>11875</v>
      </c>
      <c r="L2" s="245">
        <f t="shared" si="0"/>
        <v>356.25</v>
      </c>
      <c r="N2" s="117">
        <v>77.5</v>
      </c>
      <c r="O2" s="115">
        <v>300</v>
      </c>
      <c r="P2" s="115">
        <v>10000</v>
      </c>
      <c r="Q2" s="115">
        <v>300</v>
      </c>
    </row>
    <row r="3" spans="1:21" x14ac:dyDescent="0.2">
      <c r="A3" s="114">
        <v>317</v>
      </c>
      <c r="B3" s="114">
        <v>1</v>
      </c>
      <c r="C3" s="114">
        <v>4</v>
      </c>
      <c r="D3" s="114">
        <v>5</v>
      </c>
      <c r="E3" s="114">
        <v>7</v>
      </c>
      <c r="F3" s="114">
        <v>1</v>
      </c>
      <c r="G3" s="114" t="s">
        <v>1901</v>
      </c>
      <c r="H3" s="201" t="s">
        <v>535</v>
      </c>
      <c r="I3" s="243">
        <f t="shared" si="0"/>
        <v>5343.75</v>
      </c>
      <c r="J3" s="244">
        <f t="shared" si="0"/>
        <v>1187.5</v>
      </c>
      <c r="K3" s="244">
        <f t="shared" si="0"/>
        <v>11875</v>
      </c>
      <c r="L3" s="245">
        <f t="shared" si="0"/>
        <v>0</v>
      </c>
      <c r="N3" s="117">
        <v>4500</v>
      </c>
      <c r="O3" s="115">
        <v>1000</v>
      </c>
      <c r="P3" s="115">
        <v>10000</v>
      </c>
      <c r="Q3" s="115">
        <v>0</v>
      </c>
    </row>
    <row r="4" spans="1:21" x14ac:dyDescent="0.2">
      <c r="A4" s="114">
        <v>318</v>
      </c>
      <c r="B4" s="114">
        <v>1</v>
      </c>
      <c r="C4" s="114">
        <v>3</v>
      </c>
      <c r="D4" s="114">
        <v>3</v>
      </c>
      <c r="E4" s="114">
        <v>2</v>
      </c>
      <c r="F4" s="114">
        <v>2</v>
      </c>
      <c r="G4" s="114" t="s">
        <v>529</v>
      </c>
      <c r="H4" s="201" t="s">
        <v>535</v>
      </c>
      <c r="I4" s="243">
        <f>N4*1.1875</f>
        <v>133</v>
      </c>
      <c r="J4" s="244">
        <f>O4*1.1875</f>
        <v>14843.75</v>
      </c>
      <c r="K4" s="244"/>
      <c r="L4" s="245">
        <f t="shared" ref="L4:L10" si="1">Q4*1.1875</f>
        <v>5937.5</v>
      </c>
      <c r="N4" s="117">
        <v>112</v>
      </c>
      <c r="O4" s="115">
        <v>12500</v>
      </c>
      <c r="P4" s="115"/>
      <c r="Q4" s="115">
        <v>5000</v>
      </c>
    </row>
    <row r="5" spans="1:21" x14ac:dyDescent="0.2">
      <c r="A5" s="114">
        <v>319</v>
      </c>
      <c r="B5" s="114">
        <v>5</v>
      </c>
      <c r="C5" s="114">
        <v>3</v>
      </c>
      <c r="D5" s="114">
        <v>5</v>
      </c>
      <c r="E5" s="114">
        <v>7</v>
      </c>
      <c r="F5" s="114">
        <v>2</v>
      </c>
      <c r="G5" s="114" t="s">
        <v>529</v>
      </c>
      <c r="H5" s="201" t="s">
        <v>535</v>
      </c>
      <c r="I5" s="243">
        <f>N5*1.1875</f>
        <v>112.8125</v>
      </c>
      <c r="J5" s="244">
        <f>O5*1.1875</f>
        <v>2968.75</v>
      </c>
      <c r="K5" s="244"/>
      <c r="L5" s="245">
        <f t="shared" si="1"/>
        <v>1187.5</v>
      </c>
      <c r="N5" s="117">
        <v>95</v>
      </c>
      <c r="O5" s="115">
        <v>2500</v>
      </c>
      <c r="P5" s="115"/>
      <c r="Q5" s="115">
        <v>1000</v>
      </c>
    </row>
    <row r="6" spans="1:21" x14ac:dyDescent="0.2">
      <c r="A6" s="114">
        <v>320</v>
      </c>
      <c r="B6" s="114">
        <v>3</v>
      </c>
      <c r="C6" s="114">
        <v>3</v>
      </c>
      <c r="D6" s="114">
        <v>7</v>
      </c>
      <c r="E6" s="114">
        <v>7</v>
      </c>
      <c r="F6" s="114">
        <v>1</v>
      </c>
      <c r="G6" s="114" t="s">
        <v>1901</v>
      </c>
      <c r="H6" s="201" t="s">
        <v>535</v>
      </c>
      <c r="I6" s="243">
        <f t="shared" ref="I6:I19" si="2">N6*1.1875</f>
        <v>3562.5</v>
      </c>
      <c r="J6" s="244"/>
      <c r="K6" s="244">
        <f>P6*1.1875</f>
        <v>1187.5</v>
      </c>
      <c r="L6" s="245">
        <f t="shared" si="1"/>
        <v>0</v>
      </c>
      <c r="N6" s="117">
        <v>3000</v>
      </c>
      <c r="O6" s="115"/>
      <c r="P6" s="115">
        <v>1000</v>
      </c>
      <c r="Q6" s="115">
        <v>0</v>
      </c>
    </row>
    <row r="7" spans="1:21" x14ac:dyDescent="0.2">
      <c r="A7" s="114">
        <v>321</v>
      </c>
      <c r="B7" s="114">
        <v>1</v>
      </c>
      <c r="C7" s="114">
        <v>2</v>
      </c>
      <c r="D7" s="114">
        <v>5</v>
      </c>
      <c r="E7" s="114">
        <v>7</v>
      </c>
      <c r="F7" s="114">
        <v>1</v>
      </c>
      <c r="G7" s="114" t="s">
        <v>1901</v>
      </c>
      <c r="H7" s="201" t="s">
        <v>535</v>
      </c>
      <c r="I7" s="243">
        <f t="shared" si="2"/>
        <v>3562.5</v>
      </c>
      <c r="J7" s="244">
        <f>O7*1.1875</f>
        <v>593.75</v>
      </c>
      <c r="K7" s="244">
        <f>P7*1.1875</f>
        <v>356.25</v>
      </c>
      <c r="L7" s="245">
        <f t="shared" si="1"/>
        <v>0</v>
      </c>
      <c r="N7" s="117">
        <v>3000</v>
      </c>
      <c r="O7" s="115">
        <v>500</v>
      </c>
      <c r="P7" s="115">
        <v>300</v>
      </c>
      <c r="Q7" s="115">
        <v>0</v>
      </c>
      <c r="R7">
        <v>356</v>
      </c>
      <c r="S7">
        <v>11876</v>
      </c>
      <c r="T7">
        <v>356</v>
      </c>
      <c r="U7" s="77">
        <f>AVERAGE(Q7:T7)</f>
        <v>3147</v>
      </c>
    </row>
    <row r="8" spans="1:21" x14ac:dyDescent="0.2">
      <c r="A8" s="114">
        <v>322</v>
      </c>
      <c r="B8" s="114">
        <v>1</v>
      </c>
      <c r="C8" s="114">
        <v>2</v>
      </c>
      <c r="D8" s="114">
        <v>7</v>
      </c>
      <c r="E8" s="114">
        <v>7</v>
      </c>
      <c r="F8" s="114">
        <v>2</v>
      </c>
      <c r="G8" s="114" t="s">
        <v>809</v>
      </c>
      <c r="H8" s="201" t="s">
        <v>2070</v>
      </c>
      <c r="I8" s="243">
        <f t="shared" si="2"/>
        <v>118.75</v>
      </c>
      <c r="J8" s="244"/>
      <c r="K8" s="244">
        <f>P8*1.1875</f>
        <v>71.25</v>
      </c>
      <c r="L8" s="245">
        <f t="shared" si="1"/>
        <v>285</v>
      </c>
      <c r="N8" s="117">
        <v>100</v>
      </c>
      <c r="O8" s="115"/>
      <c r="P8" s="115">
        <v>60</v>
      </c>
      <c r="Q8" s="115">
        <v>240</v>
      </c>
    </row>
    <row r="9" spans="1:21" x14ac:dyDescent="0.2">
      <c r="A9" s="114">
        <v>323</v>
      </c>
      <c r="B9" s="114">
        <v>1</v>
      </c>
      <c r="C9" s="114">
        <v>1</v>
      </c>
      <c r="D9" s="114">
        <v>5</v>
      </c>
      <c r="E9" s="114">
        <v>1</v>
      </c>
      <c r="F9" s="114">
        <v>2</v>
      </c>
      <c r="G9" s="114" t="s">
        <v>556</v>
      </c>
      <c r="H9" s="201" t="s">
        <v>2081</v>
      </c>
      <c r="I9" s="243">
        <f t="shared" si="2"/>
        <v>5.9375</v>
      </c>
      <c r="J9" s="244"/>
      <c r="K9" s="244"/>
      <c r="L9" s="245">
        <f t="shared" si="1"/>
        <v>178.125</v>
      </c>
      <c r="N9" s="117">
        <v>5</v>
      </c>
      <c r="O9" s="115"/>
      <c r="P9" s="115"/>
      <c r="Q9" s="115">
        <v>150</v>
      </c>
    </row>
    <row r="10" spans="1:21" x14ac:dyDescent="0.2">
      <c r="A10" s="114">
        <v>324</v>
      </c>
      <c r="B10" s="114">
        <v>1</v>
      </c>
      <c r="C10" s="114">
        <v>1</v>
      </c>
      <c r="D10" s="114">
        <v>6</v>
      </c>
      <c r="E10" s="114">
        <v>7</v>
      </c>
      <c r="F10" s="114">
        <v>2</v>
      </c>
      <c r="G10" s="114" t="s">
        <v>809</v>
      </c>
      <c r="H10" s="201" t="s">
        <v>2087</v>
      </c>
      <c r="I10" s="243">
        <f t="shared" si="2"/>
        <v>118.75</v>
      </c>
      <c r="J10" s="244">
        <f>O10*1.1875</f>
        <v>0</v>
      </c>
      <c r="K10" s="244">
        <f>P10*1.1875</f>
        <v>1187.5</v>
      </c>
      <c r="L10" s="245">
        <f t="shared" si="1"/>
        <v>118.75</v>
      </c>
      <c r="N10" s="117">
        <v>100</v>
      </c>
      <c r="O10" s="115">
        <v>0</v>
      </c>
      <c r="P10" s="115">
        <v>1000</v>
      </c>
      <c r="Q10" s="115">
        <v>100</v>
      </c>
    </row>
    <row r="11" spans="1:21" x14ac:dyDescent="0.2">
      <c r="A11" s="114">
        <v>325</v>
      </c>
      <c r="B11" s="114">
        <v>1</v>
      </c>
      <c r="C11" s="114">
        <v>2</v>
      </c>
      <c r="D11" s="114">
        <v>6</v>
      </c>
      <c r="E11" s="114">
        <v>3</v>
      </c>
      <c r="F11" s="114">
        <v>2</v>
      </c>
      <c r="G11" s="114" t="s">
        <v>809</v>
      </c>
      <c r="H11" s="201" t="s">
        <v>535</v>
      </c>
      <c r="I11" s="243">
        <f t="shared" si="2"/>
        <v>71.25</v>
      </c>
      <c r="J11" s="244"/>
      <c r="K11" s="244">
        <f t="shared" ref="K11:K16" si="3">P11*1.1875</f>
        <v>0</v>
      </c>
      <c r="L11" s="245"/>
      <c r="N11" s="117">
        <v>60</v>
      </c>
      <c r="O11" s="115"/>
      <c r="P11" s="115">
        <v>0</v>
      </c>
      <c r="Q11" s="115"/>
    </row>
    <row r="12" spans="1:21" x14ac:dyDescent="0.2">
      <c r="A12" s="114">
        <v>326</v>
      </c>
      <c r="B12" s="114">
        <v>1</v>
      </c>
      <c r="C12" s="114">
        <v>2</v>
      </c>
      <c r="D12" s="114">
        <v>6</v>
      </c>
      <c r="E12" s="114">
        <v>7</v>
      </c>
      <c r="F12" s="114">
        <v>2</v>
      </c>
      <c r="G12" s="114" t="s">
        <v>809</v>
      </c>
      <c r="H12" s="201" t="s">
        <v>535</v>
      </c>
      <c r="I12" s="243">
        <f t="shared" si="2"/>
        <v>207.8125</v>
      </c>
      <c r="J12" s="244">
        <f>O12*1.1875</f>
        <v>10687.5</v>
      </c>
      <c r="K12" s="244">
        <f t="shared" si="3"/>
        <v>9500</v>
      </c>
      <c r="L12" s="245">
        <f>Q12*1.1875</f>
        <v>0</v>
      </c>
      <c r="N12" s="117">
        <v>175</v>
      </c>
      <c r="O12" s="115">
        <v>9000</v>
      </c>
      <c r="P12" s="115">
        <v>8000</v>
      </c>
      <c r="Q12" s="115">
        <v>0</v>
      </c>
    </row>
    <row r="13" spans="1:21" x14ac:dyDescent="0.2">
      <c r="A13" s="114">
        <v>327</v>
      </c>
      <c r="B13" s="114">
        <v>1</v>
      </c>
      <c r="C13" s="114">
        <v>1</v>
      </c>
      <c r="D13" s="114">
        <v>7</v>
      </c>
      <c r="E13" s="114">
        <v>7</v>
      </c>
      <c r="F13" s="114">
        <v>2</v>
      </c>
      <c r="G13" s="114" t="s">
        <v>809</v>
      </c>
      <c r="H13" s="201" t="s">
        <v>535</v>
      </c>
      <c r="I13" s="243">
        <f t="shared" si="2"/>
        <v>71.25</v>
      </c>
      <c r="J13" s="244"/>
      <c r="K13" s="244">
        <f t="shared" si="3"/>
        <v>890.625</v>
      </c>
      <c r="L13" s="245">
        <f>Q13*1.1875</f>
        <v>237.5</v>
      </c>
      <c r="N13" s="117">
        <v>60</v>
      </c>
      <c r="O13" s="115"/>
      <c r="P13" s="115">
        <v>750</v>
      </c>
      <c r="Q13" s="115">
        <v>200</v>
      </c>
    </row>
    <row r="14" spans="1:21" x14ac:dyDescent="0.2">
      <c r="A14" s="114">
        <v>328</v>
      </c>
      <c r="B14" s="114">
        <v>3</v>
      </c>
      <c r="C14" s="114">
        <v>3</v>
      </c>
      <c r="D14" s="114">
        <v>5</v>
      </c>
      <c r="E14" s="114">
        <v>5</v>
      </c>
      <c r="F14" s="114">
        <v>1</v>
      </c>
      <c r="G14" s="114" t="s">
        <v>1901</v>
      </c>
      <c r="H14" s="201" t="s">
        <v>535</v>
      </c>
      <c r="I14" s="243">
        <f t="shared" si="2"/>
        <v>2375</v>
      </c>
      <c r="J14" s="244">
        <f>O14*1.1875</f>
        <v>2493.75</v>
      </c>
      <c r="K14" s="244">
        <f t="shared" si="3"/>
        <v>2493.75</v>
      </c>
      <c r="L14" s="245">
        <f>Q14*1.1875</f>
        <v>0</v>
      </c>
      <c r="N14" s="117">
        <v>2000</v>
      </c>
      <c r="O14" s="115">
        <v>2100</v>
      </c>
      <c r="P14" s="115">
        <v>2100</v>
      </c>
      <c r="Q14" s="115">
        <v>0</v>
      </c>
    </row>
    <row r="15" spans="1:21" x14ac:dyDescent="0.2">
      <c r="A15" s="114">
        <v>329</v>
      </c>
      <c r="B15" s="114">
        <v>3</v>
      </c>
      <c r="C15" s="114">
        <v>2</v>
      </c>
      <c r="D15" s="114">
        <v>5</v>
      </c>
      <c r="E15" s="114">
        <v>7</v>
      </c>
      <c r="F15" s="114">
        <v>1</v>
      </c>
      <c r="G15" s="114" t="s">
        <v>1901</v>
      </c>
      <c r="H15" s="201" t="s">
        <v>535</v>
      </c>
      <c r="I15" s="243">
        <f t="shared" si="2"/>
        <v>3562.5</v>
      </c>
      <c r="J15" s="244"/>
      <c r="K15" s="244">
        <f t="shared" si="3"/>
        <v>3562.5</v>
      </c>
      <c r="L15" s="245">
        <f>Q15*1.1875</f>
        <v>0</v>
      </c>
      <c r="N15" s="117">
        <v>3000</v>
      </c>
      <c r="O15" s="115"/>
      <c r="P15" s="115">
        <v>3000</v>
      </c>
      <c r="Q15" s="115">
        <v>0</v>
      </c>
    </row>
    <row r="16" spans="1:21" x14ac:dyDescent="0.2">
      <c r="A16" s="114">
        <v>330</v>
      </c>
      <c r="B16" s="114">
        <v>1</v>
      </c>
      <c r="C16" s="114">
        <v>2</v>
      </c>
      <c r="D16" s="114">
        <v>6</v>
      </c>
      <c r="E16" s="114">
        <v>7</v>
      </c>
      <c r="F16" s="114">
        <v>2</v>
      </c>
      <c r="G16" s="114" t="s">
        <v>809</v>
      </c>
      <c r="H16" s="201" t="s">
        <v>535</v>
      </c>
      <c r="I16" s="243">
        <f t="shared" si="2"/>
        <v>95</v>
      </c>
      <c r="J16" s="244"/>
      <c r="K16" s="244">
        <f t="shared" si="3"/>
        <v>9500</v>
      </c>
      <c r="L16" s="245"/>
      <c r="N16" s="117">
        <v>80</v>
      </c>
      <c r="O16" s="115"/>
      <c r="P16" s="115">
        <v>8000</v>
      </c>
      <c r="Q16" s="115"/>
    </row>
    <row r="17" spans="1:17" x14ac:dyDescent="0.2">
      <c r="A17" s="114">
        <v>331</v>
      </c>
      <c r="B17" s="114">
        <v>3</v>
      </c>
      <c r="C17" s="114">
        <v>6</v>
      </c>
      <c r="D17" s="114">
        <v>3</v>
      </c>
      <c r="E17" s="114">
        <v>4</v>
      </c>
      <c r="F17" s="114">
        <v>2</v>
      </c>
      <c r="G17" s="114" t="s">
        <v>809</v>
      </c>
      <c r="H17" s="201" t="s">
        <v>535</v>
      </c>
      <c r="I17" s="243">
        <f t="shared" si="2"/>
        <v>178.125</v>
      </c>
      <c r="J17" s="244"/>
      <c r="K17" s="244"/>
      <c r="L17" s="245"/>
      <c r="N17" s="117">
        <v>150</v>
      </c>
      <c r="O17" s="115"/>
      <c r="P17" s="115"/>
      <c r="Q17" s="115"/>
    </row>
    <row r="18" spans="1:17" x14ac:dyDescent="0.2">
      <c r="A18" s="114">
        <v>332</v>
      </c>
      <c r="B18" s="114">
        <v>3</v>
      </c>
      <c r="C18" s="114">
        <v>4</v>
      </c>
      <c r="D18" s="114">
        <v>5</v>
      </c>
      <c r="E18" s="114">
        <v>7</v>
      </c>
      <c r="F18" s="114">
        <v>1</v>
      </c>
      <c r="G18" s="114" t="s">
        <v>1901</v>
      </c>
      <c r="H18" s="201" t="s">
        <v>535</v>
      </c>
      <c r="I18" s="243">
        <f t="shared" si="2"/>
        <v>3562.5</v>
      </c>
      <c r="J18" s="244">
        <f>O18*1.1875</f>
        <v>356.25</v>
      </c>
      <c r="K18" s="244"/>
      <c r="L18" s="245"/>
      <c r="N18" s="115">
        <v>3000</v>
      </c>
      <c r="O18" s="115">
        <v>300</v>
      </c>
      <c r="P18" s="115"/>
      <c r="Q18" s="115"/>
    </row>
    <row r="19" spans="1:17" x14ac:dyDescent="0.2">
      <c r="A19" s="114">
        <v>333</v>
      </c>
      <c r="B19" s="114">
        <v>1</v>
      </c>
      <c r="C19" s="114">
        <v>2</v>
      </c>
      <c r="D19" s="114">
        <v>4</v>
      </c>
      <c r="E19" s="114">
        <v>4</v>
      </c>
      <c r="F19" s="114">
        <v>2</v>
      </c>
      <c r="G19" s="114" t="s">
        <v>809</v>
      </c>
      <c r="H19" s="201" t="s">
        <v>535</v>
      </c>
      <c r="I19" s="243">
        <f t="shared" si="2"/>
        <v>237.5</v>
      </c>
      <c r="J19" s="244"/>
      <c r="K19" s="244"/>
      <c r="L19" s="245"/>
      <c r="N19" s="115">
        <v>200</v>
      </c>
      <c r="O19" s="115"/>
      <c r="P19" s="115"/>
      <c r="Q19" s="115"/>
    </row>
    <row r="20" spans="1:17" x14ac:dyDescent="0.2">
      <c r="A20" s="114">
        <v>334</v>
      </c>
      <c r="B20" s="114">
        <v>1</v>
      </c>
      <c r="C20" s="114">
        <v>2</v>
      </c>
      <c r="D20" s="114">
        <v>5</v>
      </c>
      <c r="E20" s="114">
        <v>7</v>
      </c>
      <c r="F20" s="114">
        <v>2</v>
      </c>
      <c r="G20" s="114" t="s">
        <v>680</v>
      </c>
      <c r="H20" s="42"/>
      <c r="I20" s="243"/>
      <c r="J20" s="244"/>
      <c r="K20" s="244"/>
      <c r="L20" s="245">
        <f>Q20*1.1875</f>
        <v>0</v>
      </c>
      <c r="N20" s="42"/>
      <c r="O20" s="115"/>
      <c r="P20" s="115"/>
      <c r="Q20" s="115"/>
    </row>
    <row r="21" spans="1:17" x14ac:dyDescent="0.2">
      <c r="A21" s="114">
        <v>335</v>
      </c>
      <c r="B21" s="114">
        <v>1</v>
      </c>
      <c r="C21" s="114">
        <v>3</v>
      </c>
      <c r="D21" s="114">
        <v>5</v>
      </c>
      <c r="E21" s="114">
        <v>7</v>
      </c>
      <c r="F21" s="114">
        <v>1</v>
      </c>
      <c r="G21" s="114" t="s">
        <v>1901</v>
      </c>
      <c r="H21" s="201" t="s">
        <v>535</v>
      </c>
      <c r="I21" s="243">
        <f t="shared" ref="I21:J24" si="4">N21*1.1875</f>
        <v>11875</v>
      </c>
      <c r="J21" s="244">
        <f t="shared" si="4"/>
        <v>1187.5</v>
      </c>
      <c r="K21" s="244"/>
      <c r="L21" s="245"/>
      <c r="N21" s="115">
        <v>10000</v>
      </c>
      <c r="O21" s="115">
        <v>1000</v>
      </c>
      <c r="P21" s="115"/>
      <c r="Q21" s="115"/>
    </row>
    <row r="22" spans="1:17" x14ac:dyDescent="0.2">
      <c r="A22" s="114">
        <v>336</v>
      </c>
      <c r="B22" s="114">
        <v>1</v>
      </c>
      <c r="C22" s="114">
        <v>3</v>
      </c>
      <c r="D22" s="114">
        <v>5</v>
      </c>
      <c r="E22" s="114">
        <v>7</v>
      </c>
      <c r="F22" s="114">
        <v>1</v>
      </c>
      <c r="G22" s="114" t="s">
        <v>1901</v>
      </c>
      <c r="H22" s="201" t="s">
        <v>535</v>
      </c>
      <c r="I22" s="243">
        <f t="shared" si="4"/>
        <v>4156.25</v>
      </c>
      <c r="J22" s="244">
        <f t="shared" si="4"/>
        <v>356.25</v>
      </c>
      <c r="K22" s="244">
        <f>P22*1.1875</f>
        <v>4156.25</v>
      </c>
      <c r="L22" s="245"/>
      <c r="N22" s="115">
        <v>3500</v>
      </c>
      <c r="O22" s="115">
        <v>300</v>
      </c>
      <c r="P22" s="115">
        <v>3500</v>
      </c>
      <c r="Q22" s="115"/>
    </row>
    <row r="23" spans="1:17" x14ac:dyDescent="0.2">
      <c r="A23" s="114">
        <v>337</v>
      </c>
      <c r="B23" s="114">
        <v>1</v>
      </c>
      <c r="C23" s="114">
        <v>4</v>
      </c>
      <c r="D23" s="114">
        <v>5</v>
      </c>
      <c r="E23" s="114"/>
      <c r="F23" s="114">
        <v>1</v>
      </c>
      <c r="G23" s="114" t="s">
        <v>1902</v>
      </c>
      <c r="H23" s="201" t="s">
        <v>535</v>
      </c>
      <c r="I23" s="243">
        <f t="shared" si="4"/>
        <v>96187.5</v>
      </c>
      <c r="J23" s="244">
        <f t="shared" si="4"/>
        <v>0</v>
      </c>
      <c r="K23" s="244">
        <f>P23*1.1875</f>
        <v>4453.125</v>
      </c>
      <c r="L23" s="245">
        <f t="shared" ref="L23:L31" si="5">Q23*1.1875</f>
        <v>0</v>
      </c>
      <c r="N23" s="115">
        <v>81000</v>
      </c>
      <c r="O23" s="115"/>
      <c r="P23" s="115">
        <v>3750</v>
      </c>
      <c r="Q23" s="115">
        <v>0</v>
      </c>
    </row>
    <row r="24" spans="1:17" x14ac:dyDescent="0.2">
      <c r="A24" s="114">
        <v>338</v>
      </c>
      <c r="B24" s="114">
        <v>1</v>
      </c>
      <c r="C24" s="114">
        <v>3</v>
      </c>
      <c r="D24" s="114">
        <v>5</v>
      </c>
      <c r="E24" s="114">
        <v>7</v>
      </c>
      <c r="F24" s="114">
        <v>2</v>
      </c>
      <c r="G24" s="114" t="s">
        <v>1903</v>
      </c>
      <c r="H24" s="201" t="s">
        <v>535</v>
      </c>
      <c r="I24" s="243">
        <f t="shared" si="4"/>
        <v>95</v>
      </c>
      <c r="J24" s="244">
        <f t="shared" si="4"/>
        <v>8906.25</v>
      </c>
      <c r="K24" s="244">
        <f>P24*1.1875</f>
        <v>5937.5</v>
      </c>
      <c r="L24" s="245">
        <f t="shared" si="5"/>
        <v>593.75</v>
      </c>
      <c r="N24" s="115">
        <v>80</v>
      </c>
      <c r="O24" s="115">
        <v>7500</v>
      </c>
      <c r="P24" s="115">
        <v>5000</v>
      </c>
      <c r="Q24" s="115">
        <v>500</v>
      </c>
    </row>
    <row r="25" spans="1:17" x14ac:dyDescent="0.2">
      <c r="A25" s="114">
        <v>339</v>
      </c>
      <c r="B25" s="114">
        <v>3</v>
      </c>
      <c r="C25" s="114">
        <v>2</v>
      </c>
      <c r="D25" s="114">
        <v>4</v>
      </c>
      <c r="E25" s="114">
        <v>6</v>
      </c>
      <c r="F25" s="114">
        <v>2</v>
      </c>
      <c r="G25" s="114" t="s">
        <v>529</v>
      </c>
      <c r="H25" s="201" t="s">
        <v>535</v>
      </c>
      <c r="I25" s="243">
        <f>N25*1.1875</f>
        <v>118.75</v>
      </c>
      <c r="J25" s="244"/>
      <c r="K25" s="244">
        <f>P25*1.1875</f>
        <v>9500</v>
      </c>
      <c r="L25" s="245">
        <f t="shared" si="5"/>
        <v>2375</v>
      </c>
      <c r="N25" s="115">
        <v>100</v>
      </c>
      <c r="O25" s="115"/>
      <c r="P25" s="115">
        <v>8000</v>
      </c>
      <c r="Q25" s="115">
        <v>2000</v>
      </c>
    </row>
    <row r="26" spans="1:17" x14ac:dyDescent="0.2">
      <c r="A26" s="114">
        <v>340</v>
      </c>
      <c r="B26" s="114">
        <v>1</v>
      </c>
      <c r="C26" s="114">
        <v>3</v>
      </c>
      <c r="D26" s="114">
        <v>6</v>
      </c>
      <c r="E26" s="114">
        <v>7</v>
      </c>
      <c r="F26" s="114">
        <v>1</v>
      </c>
      <c r="G26" s="114" t="s">
        <v>1901</v>
      </c>
      <c r="H26" s="201" t="s">
        <v>535</v>
      </c>
      <c r="I26" s="243"/>
      <c r="J26" s="244"/>
      <c r="K26" s="244"/>
      <c r="L26" s="245">
        <f t="shared" si="5"/>
        <v>0</v>
      </c>
      <c r="N26" s="115"/>
      <c r="O26" s="115"/>
      <c r="P26" s="115"/>
      <c r="Q26" s="115"/>
    </row>
    <row r="27" spans="1:17" x14ac:dyDescent="0.2">
      <c r="A27" s="114">
        <v>341</v>
      </c>
      <c r="B27" s="114">
        <v>1</v>
      </c>
      <c r="C27" s="114">
        <v>4</v>
      </c>
      <c r="D27" s="114">
        <v>5</v>
      </c>
      <c r="E27" s="114">
        <v>7</v>
      </c>
      <c r="F27" s="114">
        <v>1</v>
      </c>
      <c r="G27" s="114" t="s">
        <v>1901</v>
      </c>
      <c r="H27" s="201" t="s">
        <v>535</v>
      </c>
      <c r="I27" s="243">
        <f>N27*1.1875</f>
        <v>4156.25</v>
      </c>
      <c r="J27" s="244"/>
      <c r="K27" s="244"/>
      <c r="L27" s="245">
        <f t="shared" si="5"/>
        <v>0</v>
      </c>
      <c r="N27" s="115">
        <v>3500</v>
      </c>
      <c r="O27" s="115"/>
      <c r="P27" s="115"/>
      <c r="Q27" s="115"/>
    </row>
    <row r="28" spans="1:17" x14ac:dyDescent="0.2">
      <c r="A28" s="114">
        <v>342</v>
      </c>
      <c r="B28" s="114">
        <v>3</v>
      </c>
      <c r="C28" s="114">
        <v>5</v>
      </c>
      <c r="D28" s="114">
        <v>6</v>
      </c>
      <c r="E28" s="114">
        <v>7</v>
      </c>
      <c r="F28" s="114">
        <v>1</v>
      </c>
      <c r="G28" s="114" t="s">
        <v>1150</v>
      </c>
      <c r="H28" s="201" t="s">
        <v>535</v>
      </c>
      <c r="I28" s="243">
        <f>N28*1.1875</f>
        <v>4156.25</v>
      </c>
      <c r="J28" s="244">
        <f>O28*1.1875</f>
        <v>5937.5</v>
      </c>
      <c r="K28" s="244">
        <f>P28*1.1875</f>
        <v>5937.5</v>
      </c>
      <c r="L28" s="245">
        <f t="shared" si="5"/>
        <v>0</v>
      </c>
      <c r="N28" s="115">
        <v>3500</v>
      </c>
      <c r="O28" s="115">
        <v>5000</v>
      </c>
      <c r="P28" s="115">
        <v>5000</v>
      </c>
      <c r="Q28" s="115">
        <v>0</v>
      </c>
    </row>
    <row r="29" spans="1:17" x14ac:dyDescent="0.2">
      <c r="A29" s="114">
        <v>343</v>
      </c>
      <c r="B29" s="114">
        <v>1</v>
      </c>
      <c r="C29" s="114">
        <v>3</v>
      </c>
      <c r="D29" s="114">
        <v>7</v>
      </c>
      <c r="E29" s="114">
        <v>7</v>
      </c>
      <c r="F29" s="114">
        <v>1</v>
      </c>
      <c r="G29" s="114" t="s">
        <v>1901</v>
      </c>
      <c r="H29" s="201" t="s">
        <v>535</v>
      </c>
      <c r="I29" s="243">
        <f>N29*1.1875</f>
        <v>3918.75</v>
      </c>
      <c r="J29" s="244">
        <f>O29*1.1875</f>
        <v>475</v>
      </c>
      <c r="K29" s="244">
        <f>P29*1.1875</f>
        <v>1425</v>
      </c>
      <c r="L29" s="245">
        <f t="shared" si="5"/>
        <v>534.375</v>
      </c>
      <c r="N29" s="115">
        <v>3300</v>
      </c>
      <c r="O29" s="115">
        <v>400</v>
      </c>
      <c r="P29" s="115">
        <v>1200</v>
      </c>
      <c r="Q29" s="115">
        <v>450</v>
      </c>
    </row>
    <row r="30" spans="1:17" x14ac:dyDescent="0.2">
      <c r="A30" s="114">
        <v>344</v>
      </c>
      <c r="B30" s="114">
        <v>4</v>
      </c>
      <c r="C30" s="114">
        <v>2</v>
      </c>
      <c r="D30" s="114">
        <v>5</v>
      </c>
      <c r="E30" s="114">
        <v>7</v>
      </c>
      <c r="F30" s="114">
        <v>2</v>
      </c>
      <c r="G30" s="114" t="s">
        <v>809</v>
      </c>
      <c r="H30" s="201" t="s">
        <v>535</v>
      </c>
      <c r="I30" s="243"/>
      <c r="J30" s="244"/>
      <c r="K30" s="244"/>
      <c r="L30" s="245">
        <f t="shared" si="5"/>
        <v>0</v>
      </c>
      <c r="N30" s="115"/>
      <c r="O30" s="115"/>
      <c r="P30" s="115"/>
      <c r="Q30" s="115"/>
    </row>
    <row r="31" spans="1:17" x14ac:dyDescent="0.2">
      <c r="A31" s="114">
        <v>345</v>
      </c>
      <c r="B31" s="114">
        <v>1</v>
      </c>
      <c r="C31" s="114">
        <v>1</v>
      </c>
      <c r="D31" s="114">
        <v>7</v>
      </c>
      <c r="E31" s="114">
        <v>7</v>
      </c>
      <c r="F31" s="114">
        <v>2</v>
      </c>
      <c r="G31" s="114" t="s">
        <v>2021</v>
      </c>
      <c r="H31" s="201" t="s">
        <v>535</v>
      </c>
      <c r="I31" s="243">
        <f>N31*1.1875</f>
        <v>35.625</v>
      </c>
      <c r="J31" s="244">
        <f>O31*1.1875</f>
        <v>47.5</v>
      </c>
      <c r="K31" s="244">
        <f>P31*1.1875</f>
        <v>0</v>
      </c>
      <c r="L31" s="245">
        <f t="shared" si="5"/>
        <v>11.875</v>
      </c>
      <c r="N31" s="115">
        <v>30</v>
      </c>
      <c r="O31" s="115">
        <v>40</v>
      </c>
      <c r="P31" s="115">
        <v>0</v>
      </c>
      <c r="Q31" s="115">
        <v>10</v>
      </c>
    </row>
    <row r="32" spans="1:17" x14ac:dyDescent="0.2">
      <c r="A32" s="114">
        <v>346</v>
      </c>
      <c r="B32" s="114">
        <v>1</v>
      </c>
      <c r="C32" s="114">
        <v>4</v>
      </c>
      <c r="D32" s="114">
        <v>3</v>
      </c>
      <c r="E32" s="114">
        <v>3</v>
      </c>
      <c r="F32" s="114">
        <v>1</v>
      </c>
      <c r="G32" s="114" t="s">
        <v>1901</v>
      </c>
      <c r="H32" s="201" t="s">
        <v>535</v>
      </c>
      <c r="I32" s="243">
        <f>N32*1.1875</f>
        <v>5937.5</v>
      </c>
      <c r="J32" s="244">
        <f>O32*1.1875</f>
        <v>24937.5</v>
      </c>
      <c r="K32" s="244"/>
      <c r="L32" s="245"/>
      <c r="N32" s="115">
        <v>5000</v>
      </c>
      <c r="O32" s="115">
        <v>21000</v>
      </c>
      <c r="P32" s="115"/>
      <c r="Q32" s="115"/>
    </row>
    <row r="33" spans="1:17" x14ac:dyDescent="0.2">
      <c r="A33" s="114">
        <v>347</v>
      </c>
      <c r="B33" s="114">
        <v>1</v>
      </c>
      <c r="C33" s="114">
        <v>4</v>
      </c>
      <c r="D33" s="114">
        <v>7</v>
      </c>
      <c r="E33" s="114">
        <v>7</v>
      </c>
      <c r="F33" s="114">
        <v>1</v>
      </c>
      <c r="G33" s="114" t="s">
        <v>1901</v>
      </c>
      <c r="H33" s="201" t="s">
        <v>535</v>
      </c>
      <c r="I33" s="243">
        <f t="shared" ref="I33:I44" si="6">N33*1.1875</f>
        <v>5937.5</v>
      </c>
      <c r="J33" s="244"/>
      <c r="K33" s="244">
        <f t="shared" ref="K33:K47" si="7">P33*1.1875</f>
        <v>4987.5</v>
      </c>
      <c r="L33" s="245"/>
      <c r="N33" s="115">
        <v>5000</v>
      </c>
      <c r="O33" s="115"/>
      <c r="P33" s="115">
        <v>4200</v>
      </c>
      <c r="Q33" s="115"/>
    </row>
    <row r="34" spans="1:17" x14ac:dyDescent="0.2">
      <c r="A34" s="114">
        <v>348</v>
      </c>
      <c r="B34" s="114">
        <v>1</v>
      </c>
      <c r="C34" s="114">
        <v>2</v>
      </c>
      <c r="D34" s="114">
        <v>6</v>
      </c>
      <c r="E34" s="114">
        <v>7</v>
      </c>
      <c r="F34" s="114">
        <v>2</v>
      </c>
      <c r="G34" s="114" t="s">
        <v>543</v>
      </c>
      <c r="H34" s="201" t="s">
        <v>535</v>
      </c>
      <c r="I34" s="243">
        <f t="shared" si="6"/>
        <v>142.5</v>
      </c>
      <c r="J34" s="244">
        <f>O34*1.1875</f>
        <v>20187.5</v>
      </c>
      <c r="K34" s="244">
        <f t="shared" si="7"/>
        <v>10093.75</v>
      </c>
      <c r="L34" s="245">
        <f>Q34*1.1875</f>
        <v>0</v>
      </c>
      <c r="N34" s="115">
        <v>120</v>
      </c>
      <c r="O34" s="115">
        <v>17000</v>
      </c>
      <c r="P34" s="115">
        <v>8500</v>
      </c>
      <c r="Q34" s="115">
        <v>0</v>
      </c>
    </row>
    <row r="35" spans="1:17" x14ac:dyDescent="0.2">
      <c r="A35" s="114">
        <v>349</v>
      </c>
      <c r="B35" s="114">
        <v>1</v>
      </c>
      <c r="C35" s="114"/>
      <c r="D35" s="114">
        <v>5</v>
      </c>
      <c r="E35" s="114">
        <v>7</v>
      </c>
      <c r="F35" s="114">
        <v>1</v>
      </c>
      <c r="G35" s="114" t="s">
        <v>1901</v>
      </c>
      <c r="H35" s="201" t="s">
        <v>535</v>
      </c>
      <c r="I35" s="243">
        <f t="shared" si="6"/>
        <v>7125</v>
      </c>
      <c r="J35" s="244">
        <f>O35*1.1875</f>
        <v>20781.25</v>
      </c>
      <c r="K35" s="244">
        <f t="shared" si="7"/>
        <v>0</v>
      </c>
      <c r="L35" s="245"/>
      <c r="N35" s="115">
        <v>6000</v>
      </c>
      <c r="O35" s="115">
        <v>17500</v>
      </c>
      <c r="P35" s="115"/>
      <c r="Q35" s="115"/>
    </row>
    <row r="36" spans="1:17" x14ac:dyDescent="0.2">
      <c r="A36" s="114">
        <v>350</v>
      </c>
      <c r="B36" s="114">
        <v>1</v>
      </c>
      <c r="C36" s="114">
        <v>2</v>
      </c>
      <c r="D36" s="114">
        <v>5</v>
      </c>
      <c r="E36" s="114">
        <v>7</v>
      </c>
      <c r="F36" s="114">
        <v>2</v>
      </c>
      <c r="G36" s="114" t="s">
        <v>809</v>
      </c>
      <c r="H36" s="201" t="s">
        <v>535</v>
      </c>
      <c r="I36" s="243">
        <f t="shared" si="6"/>
        <v>95</v>
      </c>
      <c r="J36" s="244">
        <f>O36*1.1875</f>
        <v>5937.5</v>
      </c>
      <c r="K36" s="244">
        <f t="shared" si="7"/>
        <v>0</v>
      </c>
      <c r="L36" s="245">
        <f t="shared" ref="L36:L43" si="8">Q36*1.1875</f>
        <v>0</v>
      </c>
      <c r="N36" s="115">
        <v>80</v>
      </c>
      <c r="O36" s="115">
        <v>5000</v>
      </c>
      <c r="P36" s="115"/>
      <c r="Q36" s="115"/>
    </row>
    <row r="37" spans="1:17" x14ac:dyDescent="0.2">
      <c r="A37" s="114">
        <v>351</v>
      </c>
      <c r="B37" s="114">
        <v>1</v>
      </c>
      <c r="C37" s="114">
        <v>2</v>
      </c>
      <c r="D37" s="114">
        <v>4</v>
      </c>
      <c r="E37" s="114">
        <v>7</v>
      </c>
      <c r="F37" s="114">
        <v>2</v>
      </c>
      <c r="G37" s="114" t="s">
        <v>529</v>
      </c>
      <c r="H37" s="201" t="s">
        <v>535</v>
      </c>
      <c r="I37" s="243">
        <f t="shared" si="6"/>
        <v>83.125</v>
      </c>
      <c r="J37" s="244">
        <f>O37*1.1875</f>
        <v>1662.5</v>
      </c>
      <c r="K37" s="244">
        <f t="shared" si="7"/>
        <v>0</v>
      </c>
      <c r="L37" s="245">
        <f t="shared" si="8"/>
        <v>831.25</v>
      </c>
      <c r="N37" s="115">
        <v>70</v>
      </c>
      <c r="O37" s="115">
        <v>1400</v>
      </c>
      <c r="P37" s="115"/>
      <c r="Q37" s="115">
        <v>700</v>
      </c>
    </row>
    <row r="38" spans="1:17" x14ac:dyDescent="0.2">
      <c r="A38" s="114">
        <v>352</v>
      </c>
      <c r="B38" s="114">
        <v>1</v>
      </c>
      <c r="C38" s="114">
        <v>2</v>
      </c>
      <c r="D38" s="114">
        <v>5</v>
      </c>
      <c r="E38" s="114">
        <v>5</v>
      </c>
      <c r="F38" s="114">
        <v>2</v>
      </c>
      <c r="G38" s="114" t="s">
        <v>809</v>
      </c>
      <c r="H38" s="201" t="s">
        <v>535</v>
      </c>
      <c r="I38" s="243">
        <f t="shared" si="6"/>
        <v>21.375</v>
      </c>
      <c r="J38" s="244"/>
      <c r="K38" s="244">
        <f t="shared" si="7"/>
        <v>4750</v>
      </c>
      <c r="L38" s="245">
        <f t="shared" si="8"/>
        <v>2375</v>
      </c>
      <c r="N38" s="115">
        <v>18</v>
      </c>
      <c r="O38" s="115"/>
      <c r="P38" s="115">
        <v>4000</v>
      </c>
      <c r="Q38" s="115">
        <v>2000</v>
      </c>
    </row>
    <row r="39" spans="1:17" x14ac:dyDescent="0.2">
      <c r="A39" s="114">
        <v>353</v>
      </c>
      <c r="B39" s="114">
        <v>1</v>
      </c>
      <c r="C39" s="114">
        <v>2</v>
      </c>
      <c r="D39" s="114">
        <v>5</v>
      </c>
      <c r="E39" s="114">
        <v>6</v>
      </c>
      <c r="F39" s="114">
        <v>2</v>
      </c>
      <c r="G39" s="114" t="s">
        <v>809</v>
      </c>
      <c r="H39" s="201" t="s">
        <v>2250</v>
      </c>
      <c r="I39" s="243">
        <f t="shared" si="6"/>
        <v>21.375</v>
      </c>
      <c r="J39" s="244">
        <f>O39*1.1875</f>
        <v>7125</v>
      </c>
      <c r="K39" s="244">
        <f t="shared" si="7"/>
        <v>0</v>
      </c>
      <c r="L39" s="245">
        <f t="shared" si="8"/>
        <v>0</v>
      </c>
      <c r="N39" s="115">
        <v>18</v>
      </c>
      <c r="O39" s="115">
        <v>6000</v>
      </c>
      <c r="P39" s="115"/>
      <c r="Q39" s="115"/>
    </row>
    <row r="40" spans="1:17" x14ac:dyDescent="0.2">
      <c r="A40" s="114">
        <v>354</v>
      </c>
      <c r="B40" s="114">
        <v>1</v>
      </c>
      <c r="C40" s="114">
        <v>2</v>
      </c>
      <c r="D40" s="114">
        <v>5</v>
      </c>
      <c r="E40" s="114">
        <v>7</v>
      </c>
      <c r="F40" s="114">
        <v>2</v>
      </c>
      <c r="G40" s="114" t="s">
        <v>809</v>
      </c>
      <c r="H40" s="201" t="s">
        <v>535</v>
      </c>
      <c r="I40" s="243">
        <f t="shared" si="6"/>
        <v>95</v>
      </c>
      <c r="J40" s="244">
        <f>O40*1.1875</f>
        <v>1781.25</v>
      </c>
      <c r="K40" s="244">
        <f t="shared" si="7"/>
        <v>0</v>
      </c>
      <c r="L40" s="245">
        <f t="shared" si="8"/>
        <v>0</v>
      </c>
      <c r="N40" s="115">
        <v>80</v>
      </c>
      <c r="O40" s="115">
        <v>1500</v>
      </c>
      <c r="P40" s="115"/>
      <c r="Q40" s="115"/>
    </row>
    <row r="41" spans="1:17" x14ac:dyDescent="0.2">
      <c r="A41" s="114">
        <v>355</v>
      </c>
      <c r="B41" s="114">
        <v>1</v>
      </c>
      <c r="C41" s="114">
        <v>2</v>
      </c>
      <c r="D41" s="114">
        <v>3</v>
      </c>
      <c r="E41" s="114">
        <v>5</v>
      </c>
      <c r="F41" s="114">
        <v>2</v>
      </c>
      <c r="G41" s="114" t="s">
        <v>809</v>
      </c>
      <c r="H41" s="201" t="s">
        <v>535</v>
      </c>
      <c r="I41" s="243">
        <f t="shared" si="6"/>
        <v>118.75</v>
      </c>
      <c r="J41" s="244"/>
      <c r="K41" s="244">
        <f t="shared" si="7"/>
        <v>29687.5</v>
      </c>
      <c r="L41" s="245">
        <f t="shared" si="8"/>
        <v>0</v>
      </c>
      <c r="N41" s="115">
        <v>100</v>
      </c>
      <c r="O41" s="115"/>
      <c r="P41" s="115">
        <v>25000</v>
      </c>
      <c r="Q41" s="115"/>
    </row>
    <row r="42" spans="1:17" x14ac:dyDescent="0.2">
      <c r="A42" s="114">
        <v>356</v>
      </c>
      <c r="B42" s="114">
        <v>3</v>
      </c>
      <c r="C42" s="114">
        <v>3</v>
      </c>
      <c r="D42" s="114">
        <v>3</v>
      </c>
      <c r="E42" s="114">
        <v>2</v>
      </c>
      <c r="F42" s="114">
        <v>2</v>
      </c>
      <c r="G42" s="114" t="s">
        <v>809</v>
      </c>
      <c r="H42" s="201" t="s">
        <v>535</v>
      </c>
      <c r="I42" s="243">
        <f t="shared" si="6"/>
        <v>83.125</v>
      </c>
      <c r="J42" s="244">
        <f>O42*1.1875</f>
        <v>0</v>
      </c>
      <c r="K42" s="244">
        <f t="shared" si="7"/>
        <v>5937.5</v>
      </c>
      <c r="L42" s="245">
        <f t="shared" si="8"/>
        <v>475</v>
      </c>
      <c r="N42" s="115">
        <v>70</v>
      </c>
      <c r="O42" s="115">
        <v>0</v>
      </c>
      <c r="P42" s="115">
        <v>5000</v>
      </c>
      <c r="Q42" s="115">
        <v>400</v>
      </c>
    </row>
    <row r="43" spans="1:17" x14ac:dyDescent="0.2">
      <c r="A43" s="114">
        <v>357</v>
      </c>
      <c r="B43" s="114">
        <v>1</v>
      </c>
      <c r="C43" s="114">
        <v>2</v>
      </c>
      <c r="D43" s="114">
        <v>3</v>
      </c>
      <c r="E43" s="114">
        <v>3</v>
      </c>
      <c r="F43" s="114">
        <v>2</v>
      </c>
      <c r="G43" s="114" t="s">
        <v>809</v>
      </c>
      <c r="H43" s="201" t="s">
        <v>535</v>
      </c>
      <c r="I43" s="243">
        <f t="shared" si="6"/>
        <v>178.125</v>
      </c>
      <c r="J43" s="244"/>
      <c r="K43" s="244">
        <f t="shared" si="7"/>
        <v>0</v>
      </c>
      <c r="L43" s="245">
        <f t="shared" si="8"/>
        <v>0</v>
      </c>
      <c r="N43" s="115">
        <v>150</v>
      </c>
      <c r="O43" s="115"/>
      <c r="P43" s="115"/>
      <c r="Q43" s="115">
        <v>0</v>
      </c>
    </row>
    <row r="44" spans="1:17" x14ac:dyDescent="0.2">
      <c r="A44" s="114">
        <v>358</v>
      </c>
      <c r="B44" s="114">
        <v>1</v>
      </c>
      <c r="C44" s="114">
        <v>3</v>
      </c>
      <c r="D44" s="114">
        <v>7</v>
      </c>
      <c r="E44" s="114">
        <v>7</v>
      </c>
      <c r="F44" s="114">
        <v>2</v>
      </c>
      <c r="G44" s="114" t="s">
        <v>584</v>
      </c>
      <c r="H44" s="201" t="s">
        <v>2293</v>
      </c>
      <c r="I44" s="243">
        <f t="shared" si="6"/>
        <v>118.75</v>
      </c>
      <c r="J44" s="244">
        <f>O44*1.1875</f>
        <v>2375</v>
      </c>
      <c r="K44" s="244">
        <f t="shared" si="7"/>
        <v>0</v>
      </c>
      <c r="L44" s="245"/>
      <c r="N44" s="115">
        <v>100</v>
      </c>
      <c r="O44" s="115">
        <v>2000</v>
      </c>
      <c r="P44" s="115"/>
      <c r="Q44" s="115"/>
    </row>
    <row r="45" spans="1:17" x14ac:dyDescent="0.2">
      <c r="A45" s="114">
        <v>359</v>
      </c>
      <c r="B45" s="114">
        <v>1</v>
      </c>
      <c r="C45" s="114">
        <v>2</v>
      </c>
      <c r="D45" s="114">
        <v>7</v>
      </c>
      <c r="E45" s="114">
        <v>7</v>
      </c>
      <c r="F45" s="114">
        <v>2</v>
      </c>
      <c r="G45" s="114" t="s">
        <v>809</v>
      </c>
      <c r="H45" s="42"/>
      <c r="I45" s="243"/>
      <c r="J45" s="244"/>
      <c r="K45" s="244">
        <f t="shared" si="7"/>
        <v>2968.75</v>
      </c>
      <c r="L45" s="245"/>
      <c r="N45" s="42"/>
      <c r="O45" s="115"/>
      <c r="P45" s="115">
        <v>2500</v>
      </c>
      <c r="Q45" s="115"/>
    </row>
    <row r="46" spans="1:17" x14ac:dyDescent="0.2">
      <c r="A46" s="114">
        <v>360</v>
      </c>
      <c r="B46" s="114">
        <v>1</v>
      </c>
      <c r="C46" s="114">
        <v>5</v>
      </c>
      <c r="D46" s="114">
        <v>3</v>
      </c>
      <c r="E46" s="114">
        <v>5</v>
      </c>
      <c r="F46" s="114">
        <v>1</v>
      </c>
      <c r="G46" s="114" t="s">
        <v>1904</v>
      </c>
      <c r="H46" s="201" t="s">
        <v>535</v>
      </c>
      <c r="I46" s="243">
        <f t="shared" ref="I46:J48" si="9">N46*1.1875</f>
        <v>1068.75</v>
      </c>
      <c r="J46" s="244">
        <f t="shared" si="9"/>
        <v>23750</v>
      </c>
      <c r="K46" s="244">
        <f t="shared" si="7"/>
        <v>11875</v>
      </c>
      <c r="L46" s="245">
        <f>Q46*1.1875</f>
        <v>0</v>
      </c>
      <c r="N46" s="115">
        <v>900</v>
      </c>
      <c r="O46" s="115">
        <v>20000</v>
      </c>
      <c r="P46" s="115">
        <v>10000</v>
      </c>
      <c r="Q46" s="115">
        <v>0</v>
      </c>
    </row>
    <row r="47" spans="1:17" x14ac:dyDescent="0.2">
      <c r="A47" s="114">
        <v>361</v>
      </c>
      <c r="B47" s="114">
        <v>1</v>
      </c>
      <c r="C47" s="114">
        <v>2</v>
      </c>
      <c r="D47" s="114">
        <v>6</v>
      </c>
      <c r="E47" s="114">
        <v>7</v>
      </c>
      <c r="F47" s="114">
        <v>1</v>
      </c>
      <c r="G47" s="114" t="s">
        <v>1901</v>
      </c>
      <c r="H47" s="201" t="s">
        <v>535</v>
      </c>
      <c r="I47" s="243">
        <f t="shared" si="9"/>
        <v>3562.5</v>
      </c>
      <c r="J47" s="244">
        <f t="shared" si="9"/>
        <v>8312.5</v>
      </c>
      <c r="K47" s="244">
        <f t="shared" si="7"/>
        <v>3562.5</v>
      </c>
      <c r="L47" s="245">
        <f>Q47*1.1875</f>
        <v>0</v>
      </c>
      <c r="N47" s="115">
        <v>3000</v>
      </c>
      <c r="O47" s="115">
        <v>7000</v>
      </c>
      <c r="P47" s="115">
        <v>3000</v>
      </c>
      <c r="Q47" s="115">
        <v>0</v>
      </c>
    </row>
    <row r="48" spans="1:17" x14ac:dyDescent="0.2">
      <c r="A48" s="114">
        <v>362</v>
      </c>
      <c r="B48" s="114">
        <v>1</v>
      </c>
      <c r="C48" s="114">
        <v>2</v>
      </c>
      <c r="D48" s="114">
        <v>7</v>
      </c>
      <c r="E48" s="114">
        <v>7</v>
      </c>
      <c r="F48" s="114">
        <v>2</v>
      </c>
      <c r="G48" s="114" t="s">
        <v>809</v>
      </c>
      <c r="H48" s="201" t="s">
        <v>535</v>
      </c>
      <c r="I48" s="243">
        <f t="shared" si="9"/>
        <v>118.75</v>
      </c>
      <c r="J48" s="244">
        <f t="shared" si="9"/>
        <v>26718.75</v>
      </c>
      <c r="K48" s="244"/>
      <c r="L48" s="245"/>
      <c r="N48" s="115">
        <v>100</v>
      </c>
      <c r="O48" s="115">
        <v>22500</v>
      </c>
      <c r="P48" s="115"/>
      <c r="Q48" s="115"/>
    </row>
  </sheetData>
  <autoFilter ref="A1:L48" xr:uid="{00000000-0009-0000-0000-000015000000}"/>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M32"/>
  <sheetViews>
    <sheetView topLeftCell="A7" zoomScale="70" zoomScaleNormal="70" workbookViewId="0">
      <selection activeCell="L34" sqref="L34"/>
    </sheetView>
  </sheetViews>
  <sheetFormatPr baseColWidth="10" defaultRowHeight="15" x14ac:dyDescent="0.2"/>
  <cols>
    <col min="1" max="1" width="27.33203125" bestFit="1" customWidth="1"/>
    <col min="2" max="2" width="23.5" bestFit="1" customWidth="1"/>
    <col min="3" max="3" width="24.5" bestFit="1" customWidth="1"/>
    <col min="4" max="4" width="18.6640625" bestFit="1" customWidth="1"/>
    <col min="5" max="6" width="19.1640625" bestFit="1" customWidth="1"/>
    <col min="9" max="9" width="15.33203125" bestFit="1" customWidth="1"/>
    <col min="10" max="11" width="16.33203125" bestFit="1" customWidth="1"/>
    <col min="12" max="12" width="14.5" bestFit="1" customWidth="1"/>
  </cols>
  <sheetData>
    <row r="1" spans="1:13" x14ac:dyDescent="0.2">
      <c r="A1" s="1" t="s">
        <v>351</v>
      </c>
      <c r="B1" t="s">
        <v>2369</v>
      </c>
    </row>
    <row r="2" spans="1:13" x14ac:dyDescent="0.2">
      <c r="I2" t="s">
        <v>2362</v>
      </c>
      <c r="J2" t="s">
        <v>2363</v>
      </c>
      <c r="K2" t="s">
        <v>2364</v>
      </c>
      <c r="L2" t="s">
        <v>2365</v>
      </c>
    </row>
    <row r="3" spans="1:13" x14ac:dyDescent="0.2">
      <c r="A3" s="1" t="s">
        <v>165</v>
      </c>
      <c r="B3" t="s">
        <v>1898</v>
      </c>
      <c r="C3" t="s">
        <v>2361</v>
      </c>
      <c r="D3" t="s">
        <v>1893</v>
      </c>
      <c r="E3" t="s">
        <v>1894</v>
      </c>
      <c r="F3" t="s">
        <v>1895</v>
      </c>
      <c r="H3" t="s">
        <v>2370</v>
      </c>
      <c r="I3" s="127">
        <v>95.763392857142861</v>
      </c>
      <c r="J3" s="127">
        <v>4797.5</v>
      </c>
      <c r="K3" s="127">
        <v>5462.5</v>
      </c>
      <c r="L3" s="127">
        <v>1613.3035714285713</v>
      </c>
    </row>
    <row r="4" spans="1:13" x14ac:dyDescent="0.2">
      <c r="A4" s="2">
        <v>2</v>
      </c>
      <c r="B4">
        <v>3</v>
      </c>
      <c r="C4" s="122">
        <v>3562.5</v>
      </c>
      <c r="D4" s="122">
        <v>4453.125</v>
      </c>
      <c r="E4" s="122">
        <v>2493.75</v>
      </c>
      <c r="F4" s="122">
        <v>0</v>
      </c>
      <c r="I4" s="125" t="s">
        <v>2362</v>
      </c>
      <c r="J4" s="125" t="s">
        <v>2363</v>
      </c>
      <c r="K4" s="125" t="s">
        <v>2364</v>
      </c>
      <c r="L4" s="125" t="s">
        <v>2365</v>
      </c>
    </row>
    <row r="5" spans="1:13" x14ac:dyDescent="0.2">
      <c r="A5" s="152">
        <v>321</v>
      </c>
      <c r="B5">
        <v>1</v>
      </c>
      <c r="C5" s="122">
        <v>3562.5</v>
      </c>
      <c r="D5" s="122">
        <v>593.75</v>
      </c>
      <c r="E5" s="122">
        <v>356.25</v>
      </c>
      <c r="F5" s="122">
        <v>0</v>
      </c>
      <c r="H5" t="s">
        <v>2371</v>
      </c>
      <c r="I5" s="127">
        <v>108.14166666666667</v>
      </c>
      <c r="J5" s="127">
        <v>6927.083333333333</v>
      </c>
      <c r="K5" s="127">
        <v>4230.2403846153848</v>
      </c>
      <c r="L5" s="127">
        <v>317.38636363636363</v>
      </c>
    </row>
    <row r="6" spans="1:13" x14ac:dyDescent="0.2">
      <c r="A6" s="152">
        <v>329</v>
      </c>
      <c r="B6">
        <v>1</v>
      </c>
      <c r="C6" s="122">
        <v>3562.5</v>
      </c>
      <c r="D6" s="122"/>
      <c r="E6" s="122">
        <v>3562.5</v>
      </c>
      <c r="F6" s="122">
        <v>0</v>
      </c>
      <c r="H6" t="s">
        <v>2368</v>
      </c>
      <c r="I6" s="127">
        <v>142.5</v>
      </c>
      <c r="J6" s="127">
        <v>20187.5</v>
      </c>
      <c r="K6" s="127">
        <v>10093.75</v>
      </c>
      <c r="L6" s="125"/>
    </row>
    <row r="7" spans="1:13" x14ac:dyDescent="0.2">
      <c r="A7" s="152">
        <v>361</v>
      </c>
      <c r="B7">
        <v>1</v>
      </c>
      <c r="C7" s="122">
        <v>3562.5</v>
      </c>
      <c r="D7" s="122">
        <v>8312.5</v>
      </c>
      <c r="E7" s="122">
        <v>3562.5</v>
      </c>
      <c r="F7" s="122">
        <v>0</v>
      </c>
      <c r="I7" s="125" t="s">
        <v>2362</v>
      </c>
      <c r="J7" s="125" t="s">
        <v>2363</v>
      </c>
      <c r="K7" s="125" t="s">
        <v>2364</v>
      </c>
      <c r="L7" s="125" t="s">
        <v>2365</v>
      </c>
    </row>
    <row r="8" spans="1:13" x14ac:dyDescent="0.2">
      <c r="A8" s="2">
        <v>3</v>
      </c>
      <c r="B8">
        <v>6</v>
      </c>
      <c r="C8" s="122">
        <v>5177.5</v>
      </c>
      <c r="D8" s="122">
        <v>1128.125</v>
      </c>
      <c r="E8" s="122">
        <v>2315.625</v>
      </c>
      <c r="F8" s="122">
        <v>133.59375</v>
      </c>
      <c r="H8" t="s">
        <v>2366</v>
      </c>
      <c r="I8" s="127">
        <v>4902.6785714285716</v>
      </c>
      <c r="J8" s="127">
        <v>6068.125</v>
      </c>
      <c r="K8" s="127">
        <v>3360.625</v>
      </c>
      <c r="L8" s="125"/>
    </row>
    <row r="9" spans="1:13" x14ac:dyDescent="0.2">
      <c r="A9" s="2">
        <v>4</v>
      </c>
      <c r="B9">
        <v>5</v>
      </c>
      <c r="C9" s="122">
        <v>4987.5</v>
      </c>
      <c r="D9" s="122">
        <v>8827.0833333333339</v>
      </c>
      <c r="E9" s="122">
        <v>8431.25</v>
      </c>
      <c r="F9" s="122">
        <v>0</v>
      </c>
    </row>
    <row r="10" spans="1:13" x14ac:dyDescent="0.2">
      <c r="A10" s="2">
        <v>5</v>
      </c>
      <c r="B10">
        <v>1</v>
      </c>
      <c r="C10" s="122">
        <v>4156.25</v>
      </c>
      <c r="D10" s="122">
        <v>5937.5</v>
      </c>
      <c r="E10" s="122">
        <v>5937.5</v>
      </c>
      <c r="F10" s="122">
        <v>0</v>
      </c>
    </row>
    <row r="11" spans="1:13" x14ac:dyDescent="0.2">
      <c r="A11" s="2" t="s">
        <v>166</v>
      </c>
      <c r="B11">
        <v>1</v>
      </c>
      <c r="C11" s="122">
        <v>7125</v>
      </c>
      <c r="D11" s="122">
        <v>20781.25</v>
      </c>
      <c r="E11" s="122">
        <v>0</v>
      </c>
      <c r="F11" s="122"/>
      <c r="H11" s="262" t="s">
        <v>529</v>
      </c>
      <c r="I11" s="262"/>
      <c r="J11" s="262"/>
      <c r="K11" s="262"/>
      <c r="L11" s="262"/>
      <c r="M11" s="262"/>
    </row>
    <row r="12" spans="1:13" x14ac:dyDescent="0.2">
      <c r="A12" s="2" t="s">
        <v>167</v>
      </c>
      <c r="B12">
        <v>16</v>
      </c>
      <c r="C12" s="122">
        <v>4852.916666666667</v>
      </c>
      <c r="D12" s="122">
        <v>6056.25</v>
      </c>
      <c r="E12" s="122">
        <v>3594.8863636363635</v>
      </c>
      <c r="F12" s="122">
        <v>53.4375</v>
      </c>
      <c r="H12" s="121" t="s">
        <v>347</v>
      </c>
      <c r="I12" s="121" t="s">
        <v>1898</v>
      </c>
      <c r="J12" t="s">
        <v>2362</v>
      </c>
      <c r="K12" t="s">
        <v>2363</v>
      </c>
      <c r="L12" t="s">
        <v>2364</v>
      </c>
      <c r="M12" t="s">
        <v>2365</v>
      </c>
    </row>
    <row r="13" spans="1:13" x14ac:dyDescent="0.2">
      <c r="H13" t="s">
        <v>1899</v>
      </c>
      <c r="I13">
        <v>1</v>
      </c>
      <c r="J13" s="125">
        <v>35.625</v>
      </c>
      <c r="K13" s="125">
        <v>47.5</v>
      </c>
      <c r="L13" s="125">
        <v>0</v>
      </c>
      <c r="M13" s="125">
        <v>11.875</v>
      </c>
    </row>
    <row r="14" spans="1:13" x14ac:dyDescent="0.2">
      <c r="H14" s="2" t="s">
        <v>1260</v>
      </c>
      <c r="I14">
        <v>2</v>
      </c>
      <c r="J14" s="125">
        <v>100.9375</v>
      </c>
      <c r="K14" s="125">
        <v>1662.5</v>
      </c>
      <c r="L14" s="125">
        <v>4750</v>
      </c>
      <c r="M14" s="125">
        <v>1603.125</v>
      </c>
    </row>
    <row r="15" spans="1:13" x14ac:dyDescent="0.2">
      <c r="H15" s="2" t="s">
        <v>1265</v>
      </c>
      <c r="I15">
        <v>4</v>
      </c>
      <c r="J15" s="125">
        <v>108.2109375</v>
      </c>
      <c r="K15" s="125">
        <v>6768.75</v>
      </c>
      <c r="L15" s="125">
        <v>8906.25</v>
      </c>
      <c r="M15" s="125">
        <v>2018.75</v>
      </c>
    </row>
    <row r="16" spans="1:13" x14ac:dyDescent="0.2">
      <c r="H16" s="2"/>
      <c r="J16" s="125"/>
      <c r="K16" s="125"/>
      <c r="L16" s="125"/>
      <c r="M16" s="125"/>
    </row>
    <row r="17" spans="8:13" x14ac:dyDescent="0.2">
      <c r="H17" s="262" t="s">
        <v>809</v>
      </c>
      <c r="I17" s="262"/>
      <c r="J17" s="262"/>
      <c r="K17" s="262"/>
      <c r="L17" s="262"/>
      <c r="M17" s="262"/>
    </row>
    <row r="18" spans="8:13" x14ac:dyDescent="0.2">
      <c r="H18" s="121" t="s">
        <v>347</v>
      </c>
      <c r="I18" s="121" t="s">
        <v>1898</v>
      </c>
      <c r="J18" t="s">
        <v>2362</v>
      </c>
      <c r="K18" t="s">
        <v>2363</v>
      </c>
      <c r="L18" t="s">
        <v>2364</v>
      </c>
      <c r="M18" t="s">
        <v>2365</v>
      </c>
    </row>
    <row r="19" spans="8:13" x14ac:dyDescent="0.2">
      <c r="H19" t="s">
        <v>1899</v>
      </c>
      <c r="I19">
        <v>2</v>
      </c>
      <c r="J19" s="125">
        <v>95</v>
      </c>
      <c r="K19" s="125"/>
      <c r="L19" s="125">
        <v>1039.0625</v>
      </c>
      <c r="M19" s="125">
        <v>178.125</v>
      </c>
    </row>
    <row r="20" spans="8:13" x14ac:dyDescent="0.2">
      <c r="H20" s="2" t="s">
        <v>1260</v>
      </c>
      <c r="I20">
        <v>14</v>
      </c>
      <c r="J20" s="125">
        <v>106.44318181818181</v>
      </c>
      <c r="K20" s="125">
        <v>10390.625</v>
      </c>
      <c r="L20" s="125">
        <v>4697.75</v>
      </c>
      <c r="M20" s="125">
        <v>332.5</v>
      </c>
    </row>
    <row r="21" spans="8:13" x14ac:dyDescent="0.2">
      <c r="H21" s="2" t="s">
        <v>1265</v>
      </c>
      <c r="I21">
        <v>1</v>
      </c>
      <c r="J21" s="125">
        <v>83.125</v>
      </c>
      <c r="K21" s="125"/>
      <c r="L21" s="125">
        <v>5937.5</v>
      </c>
      <c r="M21" s="125">
        <v>475</v>
      </c>
    </row>
    <row r="22" spans="8:13" x14ac:dyDescent="0.2">
      <c r="H22" s="2"/>
      <c r="J22" s="125"/>
      <c r="K22" s="125"/>
      <c r="L22" s="125"/>
      <c r="M22" s="125"/>
    </row>
    <row r="23" spans="8:13" x14ac:dyDescent="0.2">
      <c r="H23" s="2"/>
      <c r="J23" s="125"/>
      <c r="K23" s="125"/>
      <c r="L23" s="125"/>
      <c r="M23" s="125"/>
    </row>
    <row r="24" spans="8:13" x14ac:dyDescent="0.2">
      <c r="H24" s="263" t="s">
        <v>543</v>
      </c>
      <c r="I24" s="263"/>
      <c r="J24" s="263"/>
      <c r="K24" s="263"/>
      <c r="L24" s="263"/>
      <c r="M24" s="263"/>
    </row>
    <row r="25" spans="8:13" x14ac:dyDescent="0.2">
      <c r="H25" s="137" t="s">
        <v>347</v>
      </c>
      <c r="I25" s="137" t="s">
        <v>1898</v>
      </c>
      <c r="J25" s="136" t="s">
        <v>2362</v>
      </c>
      <c r="K25" s="136" t="s">
        <v>2363</v>
      </c>
      <c r="L25" s="136" t="s">
        <v>2364</v>
      </c>
      <c r="M25" s="136" t="s">
        <v>2365</v>
      </c>
    </row>
    <row r="26" spans="8:13" x14ac:dyDescent="0.2">
      <c r="H26" s="246" t="s">
        <v>1260</v>
      </c>
      <c r="I26" s="136">
        <v>1</v>
      </c>
      <c r="J26" s="140">
        <v>142.5</v>
      </c>
      <c r="K26" s="140">
        <v>20187.5</v>
      </c>
      <c r="L26" s="140">
        <v>10093.75</v>
      </c>
      <c r="M26" s="140">
        <v>0</v>
      </c>
    </row>
    <row r="28" spans="8:13" x14ac:dyDescent="0.2">
      <c r="H28" s="262" t="s">
        <v>1901</v>
      </c>
      <c r="I28" s="262"/>
      <c r="J28" s="262"/>
      <c r="K28" s="262"/>
      <c r="L28" s="262"/>
      <c r="M28" s="262"/>
    </row>
    <row r="29" spans="8:13" x14ac:dyDescent="0.2">
      <c r="H29" s="121" t="s">
        <v>347</v>
      </c>
      <c r="I29" s="121" t="s">
        <v>1898</v>
      </c>
      <c r="J29" t="s">
        <v>2362</v>
      </c>
      <c r="K29" t="s">
        <v>2363</v>
      </c>
      <c r="L29" t="s">
        <v>2364</v>
      </c>
      <c r="M29" t="s">
        <v>2365</v>
      </c>
    </row>
    <row r="30" spans="8:13" x14ac:dyDescent="0.2">
      <c r="H30" s="2" t="s">
        <v>1260</v>
      </c>
      <c r="I30" s="125">
        <v>3</v>
      </c>
      <c r="J30" s="125">
        <v>3562.5</v>
      </c>
      <c r="K30" s="125">
        <v>4453.125</v>
      </c>
      <c r="L30" s="125">
        <v>2493.75</v>
      </c>
      <c r="M30" s="125"/>
    </row>
    <row r="31" spans="8:13" x14ac:dyDescent="0.2">
      <c r="H31" s="2" t="s">
        <v>1265</v>
      </c>
      <c r="I31" s="125">
        <v>6</v>
      </c>
      <c r="J31" s="125">
        <v>5177.5</v>
      </c>
      <c r="K31" s="125">
        <v>1128.125</v>
      </c>
      <c r="L31" s="125">
        <v>2315.625</v>
      </c>
      <c r="M31" s="125">
        <v>133.59375</v>
      </c>
    </row>
    <row r="32" spans="8:13" x14ac:dyDescent="0.2">
      <c r="H32" s="2" t="s">
        <v>1313</v>
      </c>
      <c r="I32" s="125">
        <v>5</v>
      </c>
      <c r="J32" s="125">
        <v>4987.5</v>
      </c>
      <c r="K32" s="125">
        <v>8827.0833333333339</v>
      </c>
      <c r="L32" s="125">
        <v>8431.25</v>
      </c>
      <c r="M32" s="125"/>
    </row>
  </sheetData>
  <mergeCells count="4">
    <mergeCell ref="H11:M11"/>
    <mergeCell ref="H17:M17"/>
    <mergeCell ref="H24:M24"/>
    <mergeCell ref="H28:M2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X117"/>
  <sheetViews>
    <sheetView topLeftCell="F82" zoomScale="70" zoomScaleNormal="70" workbookViewId="0">
      <selection activeCell="K103" sqref="K103"/>
    </sheetView>
  </sheetViews>
  <sheetFormatPr baseColWidth="10" defaultColWidth="11.5" defaultRowHeight="15" x14ac:dyDescent="0.2"/>
  <cols>
    <col min="1" max="1" width="27.33203125" bestFit="1" customWidth="1"/>
    <col min="2" max="2" width="16.6640625" bestFit="1" customWidth="1"/>
    <col min="3" max="3" width="23.83203125" bestFit="1" customWidth="1"/>
    <col min="4" max="4" width="18.6640625" bestFit="1" customWidth="1"/>
    <col min="5" max="6" width="19.1640625" bestFit="1" customWidth="1"/>
    <col min="7" max="7" width="20.83203125" customWidth="1"/>
    <col min="8" max="8" width="23.83203125" bestFit="1" customWidth="1"/>
    <col min="9" max="10" width="23.83203125" customWidth="1"/>
    <col min="11" max="13" width="23.83203125" style="125" bestFit="1" customWidth="1"/>
    <col min="14" max="27" width="23.83203125" bestFit="1" customWidth="1"/>
    <col min="28" max="28" width="12.5" bestFit="1" customWidth="1"/>
  </cols>
  <sheetData>
    <row r="1" spans="1:24" ht="16" x14ac:dyDescent="0.2">
      <c r="H1" s="262" t="s">
        <v>573</v>
      </c>
      <c r="I1" s="262"/>
      <c r="J1" s="262"/>
      <c r="K1" s="262"/>
      <c r="L1" s="262"/>
      <c r="M1" s="262"/>
      <c r="N1" t="s">
        <v>507</v>
      </c>
      <c r="O1" s="13" t="s">
        <v>508</v>
      </c>
      <c r="P1" s="13" t="s">
        <v>509</v>
      </c>
      <c r="Q1" s="13" t="s">
        <v>510</v>
      </c>
      <c r="R1" s="13" t="s">
        <v>511</v>
      </c>
      <c r="S1" s="13" t="s">
        <v>512</v>
      </c>
      <c r="T1" s="13" t="s">
        <v>513</v>
      </c>
    </row>
    <row r="2" spans="1:24" x14ac:dyDescent="0.2">
      <c r="A2" s="1" t="s">
        <v>351</v>
      </c>
      <c r="B2" t="s">
        <v>543</v>
      </c>
      <c r="H2" s="121" t="s">
        <v>347</v>
      </c>
      <c r="I2" s="121" t="s">
        <v>1898</v>
      </c>
      <c r="J2" s="121" t="s">
        <v>1912</v>
      </c>
      <c r="K2" s="126" t="s">
        <v>1893</v>
      </c>
      <c r="L2" s="126" t="s">
        <v>1894</v>
      </c>
      <c r="M2" s="126" t="s">
        <v>1895</v>
      </c>
    </row>
    <row r="3" spans="1:24" x14ac:dyDescent="0.2">
      <c r="H3" s="2" t="s">
        <v>1260</v>
      </c>
      <c r="I3">
        <v>1</v>
      </c>
      <c r="J3" s="125">
        <v>700</v>
      </c>
      <c r="K3" s="125">
        <v>3000</v>
      </c>
      <c r="L3" s="125">
        <v>2000</v>
      </c>
      <c r="P3" t="s">
        <v>2362</v>
      </c>
      <c r="Q3" t="s">
        <v>2363</v>
      </c>
      <c r="R3" t="s">
        <v>2364</v>
      </c>
      <c r="S3" t="s">
        <v>2365</v>
      </c>
    </row>
    <row r="4" spans="1:24" x14ac:dyDescent="0.2">
      <c r="A4" s="1" t="s">
        <v>165</v>
      </c>
      <c r="B4" t="s">
        <v>1898</v>
      </c>
      <c r="C4" t="s">
        <v>1912</v>
      </c>
      <c r="D4" t="s">
        <v>1893</v>
      </c>
      <c r="E4" t="s">
        <v>1894</v>
      </c>
      <c r="F4" t="s">
        <v>1895</v>
      </c>
      <c r="H4" s="2" t="s">
        <v>1265</v>
      </c>
      <c r="I4">
        <v>6</v>
      </c>
      <c r="J4" s="125">
        <v>6040</v>
      </c>
      <c r="K4" s="125">
        <v>1788.3333333333333</v>
      </c>
      <c r="L4" s="125">
        <v>10000</v>
      </c>
      <c r="M4" s="125">
        <v>2500</v>
      </c>
      <c r="O4" t="s">
        <v>573</v>
      </c>
      <c r="P4" s="127">
        <v>3481.5454545454545</v>
      </c>
      <c r="Q4" s="127">
        <v>9814.4444444444453</v>
      </c>
      <c r="R4" s="127">
        <v>10500</v>
      </c>
      <c r="S4" s="127">
        <v>1500</v>
      </c>
      <c r="U4" t="s">
        <v>2362</v>
      </c>
      <c r="V4" t="s">
        <v>2363</v>
      </c>
      <c r="W4" t="s">
        <v>2364</v>
      </c>
      <c r="X4" t="s">
        <v>2365</v>
      </c>
    </row>
    <row r="5" spans="1:24" x14ac:dyDescent="0.2">
      <c r="A5" s="2">
        <v>1</v>
      </c>
      <c r="B5">
        <v>1</v>
      </c>
      <c r="C5" s="251">
        <v>200</v>
      </c>
      <c r="D5" s="251">
        <v>1500</v>
      </c>
      <c r="E5" s="251">
        <v>4000</v>
      </c>
      <c r="F5" s="251">
        <v>1000</v>
      </c>
      <c r="H5" s="2" t="s">
        <v>1425</v>
      </c>
      <c r="I5">
        <v>3</v>
      </c>
      <c r="J5" s="125">
        <v>1299</v>
      </c>
      <c r="K5" s="125">
        <v>4600</v>
      </c>
      <c r="M5" s="125">
        <v>500</v>
      </c>
      <c r="O5" t="s">
        <v>529</v>
      </c>
      <c r="P5" s="127">
        <v>38</v>
      </c>
      <c r="Q5" s="127">
        <v>1360</v>
      </c>
      <c r="R5" s="127">
        <v>5000</v>
      </c>
      <c r="S5" s="127">
        <v>1333.3333333333333</v>
      </c>
      <c r="T5" s="2" t="s">
        <v>1265</v>
      </c>
      <c r="U5" s="250">
        <v>6000</v>
      </c>
      <c r="V5" s="250">
        <v>8250</v>
      </c>
      <c r="W5" s="250">
        <v>2000</v>
      </c>
      <c r="X5" s="250"/>
    </row>
    <row r="6" spans="1:24" x14ac:dyDescent="0.2">
      <c r="A6" s="2">
        <v>3</v>
      </c>
      <c r="B6">
        <v>9</v>
      </c>
      <c r="C6" s="251">
        <v>318.88888888888891</v>
      </c>
      <c r="D6" s="251">
        <v>10000</v>
      </c>
      <c r="E6" s="251">
        <v>35000</v>
      </c>
      <c r="F6" s="251">
        <v>2860</v>
      </c>
      <c r="H6" s="2" t="s">
        <v>1285</v>
      </c>
      <c r="I6">
        <v>1</v>
      </c>
      <c r="J6" s="125">
        <v>500</v>
      </c>
      <c r="K6" s="125">
        <v>70000</v>
      </c>
      <c r="L6" s="125">
        <v>20000</v>
      </c>
      <c r="O6" t="s">
        <v>2366</v>
      </c>
      <c r="P6" s="127">
        <v>25466.666666666668</v>
      </c>
      <c r="Q6" s="127">
        <v>20800</v>
      </c>
      <c r="R6" s="127">
        <v>18611.111111111109</v>
      </c>
      <c r="S6" s="127">
        <v>1500</v>
      </c>
      <c r="T6" s="2" t="s">
        <v>1313</v>
      </c>
      <c r="U6" s="250">
        <v>17500</v>
      </c>
      <c r="V6" s="250">
        <v>15000</v>
      </c>
      <c r="W6" s="250">
        <v>19000</v>
      </c>
      <c r="X6" s="250"/>
    </row>
    <row r="7" spans="1:24" x14ac:dyDescent="0.2">
      <c r="A7" s="152">
        <v>28</v>
      </c>
      <c r="B7">
        <v>1</v>
      </c>
      <c r="C7">
        <v>70</v>
      </c>
      <c r="D7" s="122"/>
      <c r="M7" s="127"/>
      <c r="O7" t="s">
        <v>2367</v>
      </c>
      <c r="P7" s="127">
        <v>154.09090909090909</v>
      </c>
      <c r="Q7" s="127">
        <v>1000</v>
      </c>
      <c r="R7" s="127">
        <v>9800</v>
      </c>
      <c r="S7" s="127">
        <v>1190</v>
      </c>
      <c r="T7" s="2" t="s">
        <v>1425</v>
      </c>
      <c r="U7" s="250">
        <v>5000</v>
      </c>
      <c r="V7" s="250">
        <v>1500</v>
      </c>
      <c r="W7" s="250">
        <v>1500</v>
      </c>
      <c r="X7" s="250">
        <v>1000</v>
      </c>
    </row>
    <row r="8" spans="1:24" x14ac:dyDescent="0.2">
      <c r="A8" s="152">
        <v>38</v>
      </c>
      <c r="B8">
        <v>1</v>
      </c>
      <c r="C8">
        <v>200</v>
      </c>
      <c r="D8" s="122"/>
      <c r="E8">
        <v>50000</v>
      </c>
      <c r="F8">
        <v>1000</v>
      </c>
      <c r="O8" t="s">
        <v>2368</v>
      </c>
      <c r="P8" s="127">
        <v>256.66666666666669</v>
      </c>
      <c r="Q8" s="127">
        <v>10500</v>
      </c>
      <c r="R8" s="127">
        <v>14375</v>
      </c>
      <c r="S8" s="127">
        <v>1483.3333333333333</v>
      </c>
      <c r="T8" s="2" t="s">
        <v>1285</v>
      </c>
      <c r="U8" s="250">
        <v>17333.333333333332</v>
      </c>
      <c r="V8" s="250">
        <v>12500</v>
      </c>
      <c r="W8" s="250"/>
      <c r="X8" s="250"/>
    </row>
    <row r="9" spans="1:24" x14ac:dyDescent="0.2">
      <c r="A9" s="152">
        <v>68</v>
      </c>
      <c r="B9">
        <v>1</v>
      </c>
      <c r="C9">
        <v>270</v>
      </c>
      <c r="D9" s="122"/>
      <c r="E9">
        <v>25000</v>
      </c>
      <c r="F9">
        <v>800</v>
      </c>
      <c r="T9" s="2" t="s">
        <v>1900</v>
      </c>
      <c r="U9" s="250">
        <v>12000</v>
      </c>
      <c r="V9" s="250">
        <v>50000</v>
      </c>
      <c r="W9" s="250">
        <v>12000</v>
      </c>
      <c r="X9" s="250"/>
    </row>
    <row r="10" spans="1:24" x14ac:dyDescent="0.2">
      <c r="A10" s="152">
        <v>88</v>
      </c>
      <c r="B10">
        <v>1</v>
      </c>
      <c r="C10">
        <v>100</v>
      </c>
      <c r="D10" s="122"/>
      <c r="E10">
        <v>15000</v>
      </c>
      <c r="F10">
        <v>1500</v>
      </c>
      <c r="G10" s="122"/>
      <c r="H10" s="262" t="s">
        <v>529</v>
      </c>
      <c r="I10" s="262"/>
      <c r="J10" s="262"/>
      <c r="K10" s="262"/>
      <c r="L10" s="262"/>
      <c r="M10" s="262"/>
      <c r="P10" t="s">
        <v>2362</v>
      </c>
      <c r="Q10" t="s">
        <v>2363</v>
      </c>
      <c r="R10" t="s">
        <v>2364</v>
      </c>
      <c r="S10" t="s">
        <v>2365</v>
      </c>
      <c r="U10" s="144">
        <v>12200</v>
      </c>
      <c r="V10" s="144">
        <v>15428.571428571429</v>
      </c>
      <c r="W10" s="144">
        <v>8214.2857142857138</v>
      </c>
      <c r="X10" s="144">
        <v>1000</v>
      </c>
    </row>
    <row r="11" spans="1:24" x14ac:dyDescent="0.2">
      <c r="A11" s="152">
        <v>97</v>
      </c>
      <c r="B11">
        <v>1</v>
      </c>
      <c r="C11">
        <v>180</v>
      </c>
      <c r="D11" s="122"/>
      <c r="H11" s="121" t="s">
        <v>347</v>
      </c>
      <c r="I11" s="121" t="s">
        <v>1898</v>
      </c>
      <c r="J11" s="121" t="s">
        <v>1912</v>
      </c>
      <c r="K11" s="126" t="s">
        <v>1893</v>
      </c>
      <c r="L11" s="126" t="s">
        <v>1894</v>
      </c>
      <c r="M11" s="126" t="s">
        <v>1895</v>
      </c>
      <c r="O11" t="s">
        <v>2366</v>
      </c>
      <c r="P11" s="127">
        <v>12200</v>
      </c>
      <c r="Q11" s="127">
        <v>15428.571428571429</v>
      </c>
      <c r="R11" s="127">
        <v>8214.2857142857138</v>
      </c>
      <c r="S11" s="127">
        <v>1000</v>
      </c>
    </row>
    <row r="12" spans="1:24" x14ac:dyDescent="0.2">
      <c r="A12" s="152">
        <v>136</v>
      </c>
      <c r="B12">
        <v>1</v>
      </c>
      <c r="C12">
        <v>180</v>
      </c>
      <c r="D12" s="122"/>
      <c r="E12">
        <v>15000</v>
      </c>
      <c r="F12">
        <v>5000</v>
      </c>
      <c r="H12" s="2" t="s">
        <v>1260</v>
      </c>
      <c r="I12">
        <v>7</v>
      </c>
      <c r="J12" s="125">
        <v>47.833333333333336</v>
      </c>
      <c r="K12" s="125">
        <v>1625</v>
      </c>
      <c r="L12" s="125">
        <v>6500</v>
      </c>
      <c r="M12" s="125">
        <v>1500</v>
      </c>
    </row>
    <row r="13" spans="1:24" x14ac:dyDescent="0.2">
      <c r="A13" s="152">
        <v>245</v>
      </c>
      <c r="B13">
        <v>1</v>
      </c>
      <c r="C13">
        <v>1400</v>
      </c>
      <c r="D13" s="122"/>
      <c r="H13" s="2" t="s">
        <v>1265</v>
      </c>
      <c r="I13">
        <v>4</v>
      </c>
      <c r="J13" s="125">
        <v>18.333333333333332</v>
      </c>
      <c r="K13" s="125">
        <v>2150</v>
      </c>
      <c r="L13" s="125">
        <v>3000</v>
      </c>
      <c r="M13" s="125">
        <v>2500</v>
      </c>
      <c r="P13" t="s">
        <v>2362</v>
      </c>
      <c r="Q13" t="s">
        <v>2363</v>
      </c>
      <c r="R13" t="s">
        <v>2364</v>
      </c>
      <c r="S13" t="s">
        <v>2365</v>
      </c>
    </row>
    <row r="14" spans="1:24" x14ac:dyDescent="0.2">
      <c r="A14" s="152">
        <v>259</v>
      </c>
      <c r="B14">
        <v>1</v>
      </c>
      <c r="C14">
        <v>270</v>
      </c>
      <c r="D14" s="122">
        <v>10000</v>
      </c>
      <c r="E14">
        <v>70000</v>
      </c>
      <c r="F14">
        <v>6000</v>
      </c>
      <c r="H14" s="2" t="s">
        <v>1313</v>
      </c>
      <c r="I14">
        <v>2</v>
      </c>
      <c r="J14" s="125">
        <v>15</v>
      </c>
      <c r="K14" s="125">
        <v>15000</v>
      </c>
      <c r="L14" s="125">
        <v>30000</v>
      </c>
      <c r="M14" s="125">
        <v>20000</v>
      </c>
      <c r="O14" t="s">
        <v>2367</v>
      </c>
      <c r="P14" s="127">
        <v>154.09090909090909</v>
      </c>
      <c r="Q14" s="127">
        <v>1000</v>
      </c>
      <c r="R14" s="127">
        <v>9800</v>
      </c>
      <c r="S14" s="127">
        <v>1190</v>
      </c>
    </row>
    <row r="15" spans="1:24" x14ac:dyDescent="0.2">
      <c r="A15" s="152">
        <v>276</v>
      </c>
      <c r="B15">
        <v>1</v>
      </c>
      <c r="C15">
        <v>200</v>
      </c>
      <c r="D15" s="122"/>
      <c r="H15" s="124"/>
      <c r="I15" s="123"/>
      <c r="J15" s="144"/>
      <c r="K15" s="127"/>
      <c r="L15" s="127"/>
      <c r="M15" s="127"/>
      <c r="O15" t="s">
        <v>2368</v>
      </c>
      <c r="P15" s="127">
        <v>256.66666666666669</v>
      </c>
      <c r="Q15" s="127">
        <v>10500</v>
      </c>
      <c r="R15" s="127">
        <v>14375</v>
      </c>
      <c r="S15" s="127">
        <v>1483.3333333333333</v>
      </c>
    </row>
    <row r="16" spans="1:24" x14ac:dyDescent="0.2">
      <c r="A16" s="2">
        <v>4</v>
      </c>
      <c r="B16">
        <v>1</v>
      </c>
      <c r="C16" s="251">
        <v>200</v>
      </c>
      <c r="D16" s="251"/>
      <c r="E16" s="251">
        <v>20000</v>
      </c>
      <c r="F16" s="251"/>
    </row>
    <row r="17" spans="1:13" x14ac:dyDescent="0.2">
      <c r="A17" s="2" t="s">
        <v>1911</v>
      </c>
      <c r="B17">
        <v>10</v>
      </c>
      <c r="C17" s="251">
        <v>171.42857142857142</v>
      </c>
      <c r="D17" s="251">
        <v>15000</v>
      </c>
      <c r="E17" s="251">
        <v>19000</v>
      </c>
      <c r="F17" s="251">
        <v>300</v>
      </c>
      <c r="H17" s="262" t="s">
        <v>1896</v>
      </c>
      <c r="I17" s="262"/>
      <c r="J17" s="262"/>
      <c r="K17" s="262"/>
      <c r="L17" s="262"/>
      <c r="M17" s="262"/>
    </row>
    <row r="18" spans="1:13" x14ac:dyDescent="0.2">
      <c r="A18" s="2" t="s">
        <v>167</v>
      </c>
      <c r="B18">
        <v>21</v>
      </c>
      <c r="C18" s="122">
        <v>248.33333333333334</v>
      </c>
      <c r="D18" s="122">
        <v>10375</v>
      </c>
      <c r="E18" s="122">
        <v>25000</v>
      </c>
      <c r="F18" s="122">
        <v>1987.5</v>
      </c>
      <c r="H18" s="121" t="s">
        <v>347</v>
      </c>
      <c r="I18" s="121" t="s">
        <v>1898</v>
      </c>
      <c r="J18" s="121" t="s">
        <v>1912</v>
      </c>
      <c r="K18" s="126" t="s">
        <v>1893</v>
      </c>
      <c r="L18" s="126" t="s">
        <v>1894</v>
      </c>
      <c r="M18" s="126" t="s">
        <v>1895</v>
      </c>
    </row>
    <row r="19" spans="1:13" x14ac:dyDescent="0.2">
      <c r="H19" s="2" t="s">
        <v>1260</v>
      </c>
      <c r="I19">
        <v>9</v>
      </c>
      <c r="J19" s="125">
        <v>85.5</v>
      </c>
      <c r="K19" s="125">
        <v>535</v>
      </c>
      <c r="L19" s="125">
        <v>7333.333333333333</v>
      </c>
      <c r="M19" s="125">
        <v>1200</v>
      </c>
    </row>
    <row r="20" spans="1:13" x14ac:dyDescent="0.2">
      <c r="H20" s="2" t="s">
        <v>1265</v>
      </c>
      <c r="I20">
        <v>5</v>
      </c>
      <c r="J20" s="125">
        <v>123</v>
      </c>
      <c r="K20" s="125">
        <v>1166.6666666666667</v>
      </c>
      <c r="L20" s="125">
        <v>3166.6666666666665</v>
      </c>
      <c r="M20" s="125">
        <v>2333.3333333333335</v>
      </c>
    </row>
    <row r="21" spans="1:13" x14ac:dyDescent="0.2">
      <c r="H21" s="2" t="s">
        <v>1313</v>
      </c>
      <c r="I21">
        <v>1</v>
      </c>
      <c r="J21" s="125">
        <v>200</v>
      </c>
      <c r="K21" s="125">
        <v>3000</v>
      </c>
      <c r="L21" s="125">
        <v>12000</v>
      </c>
      <c r="M21" s="125">
        <v>1000</v>
      </c>
    </row>
    <row r="22" spans="1:13" x14ac:dyDescent="0.2">
      <c r="H22" s="2" t="s">
        <v>1900</v>
      </c>
      <c r="I22">
        <v>2</v>
      </c>
      <c r="J22" s="125"/>
      <c r="L22" s="125">
        <v>1000000</v>
      </c>
    </row>
    <row r="23" spans="1:13" x14ac:dyDescent="0.2">
      <c r="H23" s="124"/>
      <c r="I23" s="123"/>
      <c r="J23" s="127"/>
      <c r="K23" s="127"/>
      <c r="L23" s="127"/>
      <c r="M23" s="127"/>
    </row>
    <row r="26" spans="1:13" x14ac:dyDescent="0.2">
      <c r="H26" s="263" t="s">
        <v>1897</v>
      </c>
      <c r="I26" s="263"/>
      <c r="J26" s="263"/>
      <c r="K26" s="263"/>
      <c r="L26" s="263"/>
      <c r="M26" s="263"/>
    </row>
    <row r="27" spans="1:13" x14ac:dyDescent="0.2">
      <c r="H27" s="137" t="s">
        <v>347</v>
      </c>
      <c r="I27" s="137" t="s">
        <v>1898</v>
      </c>
      <c r="J27" s="137" t="s">
        <v>1912</v>
      </c>
      <c r="K27" s="138" t="s">
        <v>1893</v>
      </c>
      <c r="L27" s="138" t="s">
        <v>1894</v>
      </c>
      <c r="M27" s="138" t="s">
        <v>1895</v>
      </c>
    </row>
    <row r="28" spans="1:13" x14ac:dyDescent="0.2">
      <c r="H28" s="139" t="s">
        <v>1899</v>
      </c>
      <c r="I28" s="136">
        <v>1</v>
      </c>
      <c r="J28" s="140">
        <v>1000000</v>
      </c>
      <c r="K28" s="140"/>
      <c r="L28" s="140">
        <v>1000000</v>
      </c>
      <c r="M28" s="140"/>
    </row>
    <row r="29" spans="1:13" x14ac:dyDescent="0.2">
      <c r="H29" s="136" t="s">
        <v>1265</v>
      </c>
      <c r="I29" s="136">
        <v>1</v>
      </c>
      <c r="J29" s="140">
        <v>6000</v>
      </c>
      <c r="K29" s="140"/>
      <c r="L29" s="140"/>
      <c r="M29" s="140"/>
    </row>
    <row r="30" spans="1:13" x14ac:dyDescent="0.2">
      <c r="H30" s="136" t="s">
        <v>1285</v>
      </c>
      <c r="I30" s="136">
        <v>1</v>
      </c>
      <c r="J30" s="140">
        <v>20000</v>
      </c>
      <c r="K30" s="140"/>
      <c r="L30" s="140"/>
      <c r="M30" s="140"/>
    </row>
    <row r="31" spans="1:13" x14ac:dyDescent="0.2">
      <c r="H31" s="139" t="s">
        <v>1900</v>
      </c>
      <c r="I31" s="136">
        <v>4</v>
      </c>
      <c r="J31" s="140">
        <v>800000</v>
      </c>
      <c r="K31" s="140">
        <v>87500</v>
      </c>
      <c r="L31" s="140">
        <v>600000</v>
      </c>
      <c r="M31" s="140">
        <v>600000</v>
      </c>
    </row>
    <row r="32" spans="1:13" x14ac:dyDescent="0.2">
      <c r="H32" s="141"/>
      <c r="I32" s="142"/>
      <c r="J32" s="143"/>
      <c r="K32" s="143"/>
      <c r="L32" s="143"/>
      <c r="M32" s="143"/>
    </row>
    <row r="34" spans="8:20" x14ac:dyDescent="0.2">
      <c r="H34" s="262" t="s">
        <v>638</v>
      </c>
      <c r="I34" s="262"/>
      <c r="J34" s="262"/>
      <c r="K34" s="262"/>
      <c r="L34" s="262"/>
      <c r="M34" s="262"/>
    </row>
    <row r="35" spans="8:20" x14ac:dyDescent="0.2">
      <c r="H35" s="121" t="s">
        <v>347</v>
      </c>
      <c r="I35" s="121" t="s">
        <v>1898</v>
      </c>
      <c r="J35" s="121" t="s">
        <v>1912</v>
      </c>
      <c r="K35" s="126" t="s">
        <v>1893</v>
      </c>
      <c r="L35" s="126" t="s">
        <v>1894</v>
      </c>
      <c r="M35" s="126" t="s">
        <v>1895</v>
      </c>
    </row>
    <row r="36" spans="8:20" x14ac:dyDescent="0.2">
      <c r="H36" s="2" t="s">
        <v>1265</v>
      </c>
      <c r="I36">
        <v>2</v>
      </c>
      <c r="J36" s="125">
        <v>3000</v>
      </c>
      <c r="K36" s="125">
        <v>15000</v>
      </c>
      <c r="L36" s="125">
        <v>2000</v>
      </c>
    </row>
    <row r="37" spans="8:20" x14ac:dyDescent="0.2">
      <c r="H37" s="2" t="s">
        <v>1313</v>
      </c>
      <c r="I37">
        <v>2</v>
      </c>
      <c r="J37" s="125">
        <v>17500</v>
      </c>
      <c r="K37" s="125">
        <v>15000</v>
      </c>
      <c r="L37" s="125">
        <v>19000</v>
      </c>
    </row>
    <row r="38" spans="8:20" x14ac:dyDescent="0.2">
      <c r="H38" s="2" t="s">
        <v>1425</v>
      </c>
      <c r="I38">
        <v>1</v>
      </c>
      <c r="J38" s="125">
        <v>5000</v>
      </c>
      <c r="K38" s="125">
        <v>1500</v>
      </c>
      <c r="L38" s="125">
        <v>1500</v>
      </c>
      <c r="M38" s="125">
        <v>1000</v>
      </c>
    </row>
    <row r="39" spans="8:20" x14ac:dyDescent="0.2">
      <c r="H39" s="2" t="s">
        <v>1285</v>
      </c>
      <c r="I39">
        <v>3</v>
      </c>
      <c r="J39" s="125">
        <v>17333.333333333332</v>
      </c>
      <c r="K39" s="125">
        <v>12500</v>
      </c>
    </row>
    <row r="40" spans="8:20" x14ac:dyDescent="0.2">
      <c r="H40" s="2" t="s">
        <v>1900</v>
      </c>
      <c r="I40">
        <v>1</v>
      </c>
      <c r="J40" s="125">
        <v>12000</v>
      </c>
      <c r="K40" s="125">
        <v>50000</v>
      </c>
      <c r="L40" s="125">
        <v>12000</v>
      </c>
    </row>
    <row r="41" spans="8:20" x14ac:dyDescent="0.2">
      <c r="H41" s="124"/>
      <c r="I41" s="123">
        <v>9</v>
      </c>
      <c r="J41" s="127">
        <v>12222.222222222223</v>
      </c>
      <c r="K41" s="127">
        <v>17750</v>
      </c>
      <c r="L41" s="127">
        <v>9250</v>
      </c>
      <c r="M41" s="127">
        <v>1000</v>
      </c>
      <c r="P41" s="13"/>
      <c r="Q41" s="13"/>
      <c r="R41" s="13"/>
      <c r="S41" s="13"/>
      <c r="T41" s="13"/>
    </row>
    <row r="43" spans="8:20" x14ac:dyDescent="0.2">
      <c r="H43" s="263" t="s">
        <v>948</v>
      </c>
      <c r="I43" s="263"/>
      <c r="J43" s="263"/>
      <c r="K43" s="263"/>
      <c r="L43" s="263"/>
      <c r="M43" s="263"/>
    </row>
    <row r="44" spans="8:20" x14ac:dyDescent="0.2">
      <c r="H44" s="137" t="s">
        <v>347</v>
      </c>
      <c r="I44" s="137" t="s">
        <v>1898</v>
      </c>
      <c r="J44" s="121" t="s">
        <v>1912</v>
      </c>
      <c r="K44" s="138" t="s">
        <v>1893</v>
      </c>
      <c r="L44" s="138" t="s">
        <v>1894</v>
      </c>
      <c r="M44" s="138" t="s">
        <v>1895</v>
      </c>
    </row>
    <row r="45" spans="8:20" x14ac:dyDescent="0.2">
      <c r="H45" s="139" t="s">
        <v>1900</v>
      </c>
      <c r="I45" s="136">
        <v>2</v>
      </c>
      <c r="J45" s="140">
        <v>20000</v>
      </c>
      <c r="K45" s="140">
        <v>30000</v>
      </c>
      <c r="L45" s="140"/>
      <c r="M45" s="140"/>
    </row>
    <row r="46" spans="8:20" x14ac:dyDescent="0.2">
      <c r="H46" s="141"/>
      <c r="I46" s="142"/>
      <c r="J46" s="143"/>
      <c r="K46" s="143"/>
      <c r="L46" s="143"/>
      <c r="M46" s="143"/>
    </row>
    <row r="48" spans="8:20" x14ac:dyDescent="0.2">
      <c r="H48" s="262" t="s">
        <v>629</v>
      </c>
      <c r="I48" s="262"/>
      <c r="J48" s="262"/>
      <c r="K48" s="262"/>
      <c r="L48" s="262"/>
      <c r="M48" s="262"/>
    </row>
    <row r="49" spans="8:13" x14ac:dyDescent="0.2">
      <c r="H49" s="121" t="s">
        <v>347</v>
      </c>
      <c r="I49" s="121" t="s">
        <v>1898</v>
      </c>
      <c r="J49" s="148" t="s">
        <v>1912</v>
      </c>
      <c r="K49" s="126" t="s">
        <v>1893</v>
      </c>
      <c r="L49" s="126" t="s">
        <v>1894</v>
      </c>
      <c r="M49" s="126" t="s">
        <v>1895</v>
      </c>
    </row>
    <row r="50" spans="8:13" x14ac:dyDescent="0.2">
      <c r="H50" s="2" t="s">
        <v>1265</v>
      </c>
      <c r="I50">
        <v>1</v>
      </c>
      <c r="J50" s="125">
        <v>12000</v>
      </c>
      <c r="K50" s="125">
        <v>1500</v>
      </c>
      <c r="L50" s="125">
        <v>2000</v>
      </c>
    </row>
    <row r="51" spans="8:13" x14ac:dyDescent="0.2">
      <c r="H51" s="2" t="s">
        <v>1425</v>
      </c>
      <c r="I51">
        <v>1</v>
      </c>
      <c r="J51" s="125">
        <v>10000</v>
      </c>
      <c r="K51" s="125">
        <v>20000</v>
      </c>
      <c r="L51" s="125">
        <v>10000</v>
      </c>
      <c r="M51" s="125">
        <v>2000</v>
      </c>
    </row>
    <row r="52" spans="8:13" x14ac:dyDescent="0.2">
      <c r="H52" s="124"/>
      <c r="I52" s="123"/>
      <c r="J52" s="127"/>
      <c r="K52" s="127"/>
      <c r="L52" s="127"/>
      <c r="M52" s="127"/>
    </row>
    <row r="54" spans="8:13" x14ac:dyDescent="0.2">
      <c r="H54" s="262" t="s">
        <v>809</v>
      </c>
      <c r="I54" s="262"/>
      <c r="J54" s="262"/>
      <c r="K54" s="262"/>
      <c r="L54" s="262"/>
      <c r="M54" s="262"/>
    </row>
    <row r="55" spans="8:13" x14ac:dyDescent="0.2">
      <c r="H55" s="121" t="s">
        <v>347</v>
      </c>
      <c r="I55" s="121" t="s">
        <v>1898</v>
      </c>
      <c r="J55" s="148" t="s">
        <v>1912</v>
      </c>
      <c r="K55" s="126" t="s">
        <v>1893</v>
      </c>
      <c r="L55" s="126" t="s">
        <v>1894</v>
      </c>
      <c r="M55" s="126" t="s">
        <v>1895</v>
      </c>
    </row>
    <row r="56" spans="8:13" x14ac:dyDescent="0.2">
      <c r="H56" s="2" t="s">
        <v>1899</v>
      </c>
      <c r="I56">
        <v>2</v>
      </c>
      <c r="J56" s="125">
        <v>80</v>
      </c>
      <c r="K56" s="125">
        <v>700</v>
      </c>
      <c r="L56" s="125">
        <v>800</v>
      </c>
      <c r="M56" s="125">
        <v>300</v>
      </c>
    </row>
    <row r="57" spans="8:13" x14ac:dyDescent="0.2">
      <c r="H57" s="2" t="s">
        <v>1260</v>
      </c>
      <c r="I57">
        <v>1</v>
      </c>
      <c r="J57" s="125">
        <v>120</v>
      </c>
      <c r="K57" s="125">
        <v>1000</v>
      </c>
      <c r="L57" s="125">
        <v>12000</v>
      </c>
      <c r="M57" s="125">
        <v>100</v>
      </c>
    </row>
    <row r="58" spans="8:13" x14ac:dyDescent="0.2">
      <c r="H58" s="124"/>
      <c r="I58" s="123"/>
      <c r="J58" s="127"/>
      <c r="K58" s="127"/>
      <c r="L58" s="127"/>
      <c r="M58" s="127"/>
    </row>
    <row r="60" spans="8:13" x14ac:dyDescent="0.2">
      <c r="H60" s="262" t="s">
        <v>647</v>
      </c>
      <c r="I60" s="262"/>
      <c r="J60" s="262"/>
      <c r="K60" s="262"/>
      <c r="L60" s="262"/>
      <c r="M60" s="262"/>
    </row>
    <row r="61" spans="8:13" x14ac:dyDescent="0.2">
      <c r="H61" s="121" t="s">
        <v>347</v>
      </c>
      <c r="I61" s="121" t="s">
        <v>1898</v>
      </c>
      <c r="J61" s="121" t="s">
        <v>1912</v>
      </c>
      <c r="K61" s="126" t="s">
        <v>1893</v>
      </c>
      <c r="L61" s="126" t="s">
        <v>1894</v>
      </c>
      <c r="M61" s="126" t="s">
        <v>1895</v>
      </c>
    </row>
    <row r="62" spans="8:13" x14ac:dyDescent="0.2">
      <c r="H62" s="2" t="s">
        <v>1260</v>
      </c>
      <c r="I62">
        <v>4</v>
      </c>
      <c r="J62" s="125">
        <v>3893.75</v>
      </c>
      <c r="K62" s="125">
        <v>1700</v>
      </c>
      <c r="L62" s="125">
        <v>7533.333333333333</v>
      </c>
      <c r="M62" s="125">
        <v>275</v>
      </c>
    </row>
    <row r="63" spans="8:13" x14ac:dyDescent="0.2">
      <c r="H63" s="2" t="s">
        <v>1265</v>
      </c>
      <c r="I63">
        <v>1</v>
      </c>
      <c r="J63" s="125">
        <v>150</v>
      </c>
      <c r="K63" s="125">
        <v>200</v>
      </c>
      <c r="L63" s="125">
        <v>15000</v>
      </c>
    </row>
    <row r="64" spans="8:13" x14ac:dyDescent="0.2">
      <c r="H64" s="124"/>
      <c r="I64" s="123"/>
      <c r="J64" s="127"/>
      <c r="K64" s="127"/>
      <c r="L64" s="127"/>
      <c r="M64" s="127"/>
    </row>
    <row r="66" spans="8:13" x14ac:dyDescent="0.2">
      <c r="H66" s="262" t="s">
        <v>691</v>
      </c>
      <c r="I66" s="262"/>
      <c r="J66" s="262"/>
      <c r="K66" s="262"/>
      <c r="L66" s="262"/>
      <c r="M66" s="262"/>
    </row>
    <row r="67" spans="8:13" x14ac:dyDescent="0.2">
      <c r="H67" s="121" t="s">
        <v>347</v>
      </c>
      <c r="I67" s="121" t="s">
        <v>1898</v>
      </c>
      <c r="J67" s="121" t="s">
        <v>1912</v>
      </c>
      <c r="K67" s="126" t="s">
        <v>1893</v>
      </c>
      <c r="L67" s="126" t="s">
        <v>1894</v>
      </c>
      <c r="M67" s="126" t="s">
        <v>1895</v>
      </c>
    </row>
    <row r="68" spans="8:13" x14ac:dyDescent="0.2">
      <c r="H68" t="s">
        <v>1899</v>
      </c>
      <c r="I68">
        <v>1</v>
      </c>
      <c r="J68" s="125">
        <v>150</v>
      </c>
    </row>
    <row r="69" spans="8:13" x14ac:dyDescent="0.2">
      <c r="H69" s="2" t="s">
        <v>1260</v>
      </c>
      <c r="I69">
        <v>4</v>
      </c>
      <c r="J69" s="125">
        <v>153.33333333333334</v>
      </c>
      <c r="L69" s="125">
        <v>14000</v>
      </c>
    </row>
    <row r="70" spans="8:13" x14ac:dyDescent="0.2">
      <c r="H70" s="2" t="s">
        <v>1265</v>
      </c>
      <c r="I70">
        <v>1</v>
      </c>
      <c r="J70" s="125">
        <v>160</v>
      </c>
      <c r="K70" s="125">
        <v>3000</v>
      </c>
      <c r="L70" s="125">
        <v>20000</v>
      </c>
      <c r="M70" s="125">
        <v>5000</v>
      </c>
    </row>
    <row r="71" spans="8:13" x14ac:dyDescent="0.2">
      <c r="H71" s="124"/>
      <c r="I71" s="123"/>
      <c r="J71" s="127"/>
      <c r="K71" s="127"/>
      <c r="L71" s="127"/>
      <c r="M71" s="127"/>
    </row>
    <row r="74" spans="8:13" x14ac:dyDescent="0.2">
      <c r="H74" s="262" t="s">
        <v>543</v>
      </c>
      <c r="I74" s="262"/>
      <c r="J74" s="262"/>
      <c r="K74" s="262"/>
      <c r="L74" s="262"/>
      <c r="M74" s="262"/>
    </row>
    <row r="75" spans="8:13" x14ac:dyDescent="0.2">
      <c r="H75" s="121" t="s">
        <v>347</v>
      </c>
      <c r="I75" s="121" t="s">
        <v>1898</v>
      </c>
      <c r="J75" s="121" t="s">
        <v>1912</v>
      </c>
      <c r="K75" s="126" t="s">
        <v>1893</v>
      </c>
      <c r="L75" s="126" t="s">
        <v>1894</v>
      </c>
      <c r="M75" s="126" t="s">
        <v>1895</v>
      </c>
    </row>
    <row r="76" spans="8:13" x14ac:dyDescent="0.2">
      <c r="H76" s="2" t="s">
        <v>1899</v>
      </c>
      <c r="I76">
        <v>1</v>
      </c>
      <c r="J76" s="125">
        <v>200</v>
      </c>
      <c r="K76" s="125">
        <v>1500</v>
      </c>
      <c r="L76" s="125">
        <v>4000</v>
      </c>
      <c r="M76" s="125">
        <v>1000</v>
      </c>
    </row>
    <row r="77" spans="8:13" x14ac:dyDescent="0.2">
      <c r="H77" s="2" t="s">
        <v>1260</v>
      </c>
      <c r="I77">
        <v>10</v>
      </c>
      <c r="J77" s="125">
        <v>171.42857142857142</v>
      </c>
      <c r="K77" s="125">
        <v>15000</v>
      </c>
      <c r="L77" s="125">
        <v>12000</v>
      </c>
      <c r="M77" s="125">
        <v>300</v>
      </c>
    </row>
    <row r="78" spans="8:13" x14ac:dyDescent="0.2">
      <c r="H78" s="2" t="s">
        <v>1265</v>
      </c>
      <c r="I78">
        <v>9</v>
      </c>
      <c r="J78" s="125">
        <v>318.88888888888891</v>
      </c>
      <c r="K78" s="125">
        <v>10000</v>
      </c>
      <c r="L78" s="125">
        <v>18333</v>
      </c>
      <c r="M78" s="125">
        <v>2433</v>
      </c>
    </row>
    <row r="79" spans="8:13" x14ac:dyDescent="0.2">
      <c r="H79" s="2" t="s">
        <v>1313</v>
      </c>
      <c r="I79">
        <v>1</v>
      </c>
      <c r="J79" s="125">
        <v>200</v>
      </c>
      <c r="L79" s="125">
        <v>20000</v>
      </c>
    </row>
    <row r="80" spans="8:13" x14ac:dyDescent="0.2">
      <c r="H80" s="124"/>
      <c r="I80" s="123"/>
      <c r="J80" s="127"/>
      <c r="K80" s="127"/>
      <c r="L80" s="127"/>
      <c r="M80" s="127"/>
    </row>
    <row r="82" spans="8:13" x14ac:dyDescent="0.2">
      <c r="H82" s="262" t="s">
        <v>1901</v>
      </c>
      <c r="I82" s="262"/>
      <c r="J82" s="262"/>
      <c r="K82" s="262"/>
      <c r="L82" s="262"/>
      <c r="M82" s="262"/>
    </row>
    <row r="83" spans="8:13" x14ac:dyDescent="0.2">
      <c r="H83" s="121" t="s">
        <v>347</v>
      </c>
      <c r="I83" s="121" t="s">
        <v>1898</v>
      </c>
      <c r="J83" s="121" t="s">
        <v>1912</v>
      </c>
      <c r="K83" s="126" t="s">
        <v>1893</v>
      </c>
      <c r="L83" s="126" t="s">
        <v>1894</v>
      </c>
      <c r="M83" s="126" t="s">
        <v>1895</v>
      </c>
    </row>
    <row r="84" spans="8:13" x14ac:dyDescent="0.2">
      <c r="H84" s="2" t="s">
        <v>1265</v>
      </c>
      <c r="I84">
        <v>3</v>
      </c>
      <c r="J84" s="125">
        <v>6000</v>
      </c>
      <c r="K84" s="125">
        <v>8250</v>
      </c>
      <c r="L84" s="125">
        <v>2000</v>
      </c>
    </row>
    <row r="85" spans="8:13" x14ac:dyDescent="0.2">
      <c r="H85" s="2" t="s">
        <v>1313</v>
      </c>
      <c r="I85">
        <v>2</v>
      </c>
      <c r="J85" s="125">
        <v>17500</v>
      </c>
      <c r="K85" s="125">
        <v>15000</v>
      </c>
      <c r="L85" s="125">
        <v>19000</v>
      </c>
    </row>
    <row r="86" spans="8:13" x14ac:dyDescent="0.2">
      <c r="H86" s="2" t="s">
        <v>1425</v>
      </c>
      <c r="I86">
        <v>3</v>
      </c>
      <c r="J86" s="125">
        <v>7500</v>
      </c>
      <c r="K86" s="125">
        <v>10750</v>
      </c>
      <c r="L86" s="125">
        <v>5750</v>
      </c>
      <c r="M86" s="125">
        <v>1500</v>
      </c>
    </row>
    <row r="87" spans="8:13" x14ac:dyDescent="0.2">
      <c r="H87" s="2" t="s">
        <v>1285</v>
      </c>
      <c r="I87">
        <v>3</v>
      </c>
      <c r="J87" s="125">
        <v>17333.333333333332</v>
      </c>
      <c r="K87" s="125">
        <v>12500</v>
      </c>
    </row>
    <row r="88" spans="8:13" x14ac:dyDescent="0.2">
      <c r="H88" s="2" t="s">
        <v>1900</v>
      </c>
      <c r="I88">
        <v>6</v>
      </c>
      <c r="J88" s="125">
        <v>52400</v>
      </c>
      <c r="K88" s="125">
        <v>43333.333333333336</v>
      </c>
      <c r="L88" s="125">
        <v>56000</v>
      </c>
    </row>
    <row r="90" spans="8:13" x14ac:dyDescent="0.2">
      <c r="H90" s="262" t="s">
        <v>809</v>
      </c>
      <c r="I90" s="262"/>
      <c r="J90" s="262"/>
      <c r="K90" s="262"/>
      <c r="L90" s="262"/>
      <c r="M90" s="262"/>
    </row>
    <row r="91" spans="8:13" x14ac:dyDescent="0.2">
      <c r="H91" s="121" t="s">
        <v>347</v>
      </c>
      <c r="I91" s="121" t="s">
        <v>1898</v>
      </c>
      <c r="J91" s="121" t="s">
        <v>1912</v>
      </c>
      <c r="K91" s="126" t="s">
        <v>1893</v>
      </c>
      <c r="L91" s="126" t="s">
        <v>1894</v>
      </c>
      <c r="M91" s="126" t="s">
        <v>1895</v>
      </c>
    </row>
    <row r="92" spans="8:13" x14ac:dyDescent="0.2">
      <c r="H92" t="s">
        <v>1899</v>
      </c>
      <c r="I92">
        <v>3</v>
      </c>
      <c r="J92" s="125">
        <v>115</v>
      </c>
      <c r="K92" s="125">
        <v>700</v>
      </c>
      <c r="L92" s="125">
        <v>800</v>
      </c>
      <c r="M92" s="125">
        <v>300</v>
      </c>
    </row>
    <row r="93" spans="8:13" x14ac:dyDescent="0.2">
      <c r="H93" s="2" t="s">
        <v>1260</v>
      </c>
      <c r="I93">
        <v>9</v>
      </c>
      <c r="J93" s="125">
        <v>165</v>
      </c>
      <c r="K93" s="125">
        <v>700</v>
      </c>
      <c r="L93" s="125">
        <v>8520</v>
      </c>
      <c r="M93" s="125">
        <v>216.66666666666666</v>
      </c>
    </row>
    <row r="94" spans="8:13" x14ac:dyDescent="0.2">
      <c r="H94" s="2" t="s">
        <v>1265</v>
      </c>
      <c r="I94">
        <v>2</v>
      </c>
      <c r="J94" s="125">
        <v>155</v>
      </c>
      <c r="K94" s="125">
        <v>1600</v>
      </c>
      <c r="L94" s="125">
        <v>17500</v>
      </c>
      <c r="M94" s="125">
        <v>5000</v>
      </c>
    </row>
    <row r="95" spans="8:13" x14ac:dyDescent="0.2">
      <c r="H95" s="2"/>
    </row>
    <row r="96" spans="8:13" x14ac:dyDescent="0.2">
      <c r="H96" s="262" t="s">
        <v>809</v>
      </c>
      <c r="I96" s="262"/>
      <c r="J96" s="262"/>
      <c r="K96" s="262"/>
      <c r="L96" s="262"/>
      <c r="M96" s="262"/>
    </row>
    <row r="97" spans="8:13" x14ac:dyDescent="0.2">
      <c r="H97" s="121" t="s">
        <v>347</v>
      </c>
      <c r="I97" s="121" t="s">
        <v>1898</v>
      </c>
      <c r="J97" s="121" t="s">
        <v>1912</v>
      </c>
      <c r="K97" s="126" t="s">
        <v>1893</v>
      </c>
      <c r="L97" s="126" t="s">
        <v>1894</v>
      </c>
      <c r="M97" s="126" t="s">
        <v>1895</v>
      </c>
    </row>
    <row r="98" spans="8:13" x14ac:dyDescent="0.2">
      <c r="H98" t="s">
        <v>1899</v>
      </c>
      <c r="I98">
        <v>1</v>
      </c>
      <c r="J98" s="125">
        <v>200</v>
      </c>
      <c r="K98" s="125">
        <v>1500</v>
      </c>
      <c r="L98" s="125">
        <v>4000</v>
      </c>
      <c r="M98" s="125">
        <v>1000</v>
      </c>
    </row>
    <row r="99" spans="8:13" x14ac:dyDescent="0.2">
      <c r="H99" s="2" t="s">
        <v>1260</v>
      </c>
      <c r="I99">
        <v>10</v>
      </c>
      <c r="J99" s="125">
        <v>171.42857142857142</v>
      </c>
      <c r="K99" s="125">
        <v>15000</v>
      </c>
      <c r="L99" s="125">
        <v>19000</v>
      </c>
      <c r="M99" s="125">
        <v>300</v>
      </c>
    </row>
    <row r="100" spans="8:13" x14ac:dyDescent="0.2">
      <c r="H100" s="2" t="s">
        <v>1265</v>
      </c>
      <c r="I100">
        <v>9</v>
      </c>
      <c r="J100" s="125">
        <v>318.88888888888891</v>
      </c>
      <c r="K100" s="125">
        <v>10000</v>
      </c>
      <c r="L100" s="125">
        <v>35000</v>
      </c>
      <c r="M100" s="125">
        <v>2860</v>
      </c>
    </row>
    <row r="101" spans="8:13" x14ac:dyDescent="0.2">
      <c r="H101" s="2" t="s">
        <v>1313</v>
      </c>
      <c r="I101">
        <v>1</v>
      </c>
      <c r="J101" s="125">
        <v>200</v>
      </c>
      <c r="L101" s="125">
        <v>20000</v>
      </c>
    </row>
    <row r="105" spans="8:13" x14ac:dyDescent="0.2">
      <c r="H105" s="262"/>
      <c r="I105" s="262"/>
      <c r="J105" s="262"/>
      <c r="K105" s="262"/>
      <c r="L105" s="262"/>
      <c r="M105" s="262"/>
    </row>
    <row r="106" spans="8:13" x14ac:dyDescent="0.2">
      <c r="H106" s="121"/>
      <c r="I106" s="121"/>
      <c r="J106" s="121"/>
      <c r="K106" s="126"/>
      <c r="L106" s="126"/>
      <c r="M106" s="126"/>
    </row>
    <row r="107" spans="8:13" x14ac:dyDescent="0.2">
      <c r="H107" s="2"/>
      <c r="J107" s="125"/>
    </row>
    <row r="108" spans="8:13" x14ac:dyDescent="0.2">
      <c r="H108" s="2"/>
      <c r="J108" s="125"/>
    </row>
    <row r="109" spans="8:13" x14ac:dyDescent="0.2">
      <c r="H109" s="2"/>
      <c r="J109" s="125"/>
    </row>
    <row r="110" spans="8:13" x14ac:dyDescent="0.2">
      <c r="H110" s="2"/>
      <c r="J110" s="125"/>
    </row>
    <row r="111" spans="8:13" x14ac:dyDescent="0.2">
      <c r="H111" s="2"/>
      <c r="J111" s="125"/>
    </row>
    <row r="112" spans="8:13" x14ac:dyDescent="0.2">
      <c r="H112" s="124"/>
      <c r="I112" s="123"/>
      <c r="J112" s="127"/>
      <c r="K112" s="127"/>
      <c r="L112" s="127"/>
      <c r="M112" s="127"/>
    </row>
    <row r="113" spans="8:13" x14ac:dyDescent="0.2">
      <c r="H113" s="262"/>
      <c r="I113" s="262"/>
      <c r="J113" s="262"/>
      <c r="K113" s="262"/>
      <c r="L113" s="262"/>
      <c r="M113" s="262"/>
    </row>
    <row r="114" spans="8:13" x14ac:dyDescent="0.2">
      <c r="H114" s="121"/>
      <c r="I114" s="121"/>
      <c r="J114" s="148"/>
      <c r="K114" s="126"/>
      <c r="L114" s="126"/>
      <c r="M114" s="126"/>
    </row>
    <row r="115" spans="8:13" x14ac:dyDescent="0.2">
      <c r="H115" s="2"/>
      <c r="J115" s="125"/>
    </row>
    <row r="116" spans="8:13" x14ac:dyDescent="0.2">
      <c r="H116" s="2"/>
      <c r="J116" s="125"/>
    </row>
    <row r="117" spans="8:13" x14ac:dyDescent="0.2">
      <c r="H117" s="124"/>
      <c r="I117" s="123"/>
      <c r="J117" s="127"/>
      <c r="K117" s="127"/>
      <c r="L117" s="127"/>
      <c r="M117" s="127"/>
    </row>
  </sheetData>
  <mergeCells count="16">
    <mergeCell ref="H48:M48"/>
    <mergeCell ref="H54:M54"/>
    <mergeCell ref="H60:M60"/>
    <mergeCell ref="H66:M66"/>
    <mergeCell ref="H74:M74"/>
    <mergeCell ref="H43:M43"/>
    <mergeCell ref="H1:M1"/>
    <mergeCell ref="H10:M10"/>
    <mergeCell ref="H17:M17"/>
    <mergeCell ref="H26:M26"/>
    <mergeCell ref="H34:M34"/>
    <mergeCell ref="H105:M105"/>
    <mergeCell ref="H113:M113"/>
    <mergeCell ref="H82:M82"/>
    <mergeCell ref="H90:M90"/>
    <mergeCell ref="H96:M96"/>
  </mergeCells>
  <phoneticPr fontId="9" type="noConversion"/>
  <pageMargins left="0.7" right="0.7" top="0.75" bottom="0.75" header="0.3" footer="0.3"/>
  <pageSetup paperSize="9" orientation="portrait" verticalDpi="0" r:id="rId2"/>
  <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Q151"/>
  <sheetViews>
    <sheetView workbookViewId="0">
      <pane ySplit="1" topLeftCell="A97" activePane="bottomLeft" state="frozen"/>
      <selection pane="bottomLeft" activeCell="I1" sqref="I1:I1048576"/>
    </sheetView>
  </sheetViews>
  <sheetFormatPr baseColWidth="10" defaultColWidth="11.5" defaultRowHeight="15" x14ac:dyDescent="0.2"/>
  <cols>
    <col min="17" max="17" width="10.83203125" customWidth="1"/>
  </cols>
  <sheetData>
    <row r="1" spans="1:17" ht="16" x14ac:dyDescent="0.2">
      <c r="A1" s="77" t="s">
        <v>310</v>
      </c>
      <c r="B1" s="75" t="s">
        <v>290</v>
      </c>
      <c r="C1" s="41" t="s">
        <v>347</v>
      </c>
      <c r="D1" s="41" t="s">
        <v>312</v>
      </c>
      <c r="E1" s="40" t="s">
        <v>410</v>
      </c>
      <c r="F1" s="32" t="s">
        <v>350</v>
      </c>
      <c r="G1" s="32" t="s">
        <v>351</v>
      </c>
      <c r="H1" s="32" t="s">
        <v>361</v>
      </c>
      <c r="I1" s="32" t="s">
        <v>362</v>
      </c>
      <c r="J1" s="37" t="s">
        <v>385</v>
      </c>
      <c r="K1" s="37" t="s">
        <v>386</v>
      </c>
      <c r="L1" s="37" t="s">
        <v>387</v>
      </c>
      <c r="M1" s="37" t="s">
        <v>388</v>
      </c>
      <c r="N1" s="37" t="s">
        <v>389</v>
      </c>
      <c r="O1" s="37" t="s">
        <v>390</v>
      </c>
      <c r="P1" s="32" t="s">
        <v>363</v>
      </c>
      <c r="Q1" s="32" t="s">
        <v>364</v>
      </c>
    </row>
    <row r="2" spans="1:17" x14ac:dyDescent="0.2">
      <c r="A2" s="65">
        <v>7</v>
      </c>
      <c r="B2" s="18">
        <v>1</v>
      </c>
      <c r="C2" s="18">
        <v>3</v>
      </c>
      <c r="D2" s="43">
        <v>4</v>
      </c>
      <c r="E2" s="43">
        <v>6</v>
      </c>
      <c r="F2" s="43">
        <v>2</v>
      </c>
      <c r="G2" s="44" t="s">
        <v>691</v>
      </c>
      <c r="H2" s="44" t="s">
        <v>522</v>
      </c>
      <c r="I2" s="44">
        <v>2000</v>
      </c>
      <c r="J2" s="49" t="s">
        <v>537</v>
      </c>
      <c r="K2" s="43">
        <v>15000</v>
      </c>
      <c r="L2" s="42"/>
      <c r="M2" s="42"/>
      <c r="N2" s="42"/>
      <c r="O2" s="42"/>
      <c r="P2" s="44" t="s">
        <v>527</v>
      </c>
      <c r="Q2" s="44">
        <v>6</v>
      </c>
    </row>
    <row r="3" spans="1:17" x14ac:dyDescent="0.2">
      <c r="A3" s="65">
        <v>9</v>
      </c>
      <c r="B3" s="18">
        <v>1</v>
      </c>
      <c r="C3" s="18">
        <v>2</v>
      </c>
      <c r="D3" s="43">
        <v>5</v>
      </c>
      <c r="E3" s="43">
        <v>7</v>
      </c>
      <c r="F3" s="43">
        <v>2</v>
      </c>
      <c r="G3" s="44" t="s">
        <v>543</v>
      </c>
      <c r="H3" s="44" t="s">
        <v>535</v>
      </c>
      <c r="I3" s="44">
        <v>2</v>
      </c>
      <c r="J3" s="42" t="s">
        <v>548</v>
      </c>
      <c r="K3" s="43">
        <v>10</v>
      </c>
      <c r="L3" s="42" t="s">
        <v>548</v>
      </c>
      <c r="M3" s="43">
        <v>10</v>
      </c>
      <c r="N3" s="42" t="s">
        <v>548</v>
      </c>
      <c r="O3" s="43">
        <v>2</v>
      </c>
      <c r="P3" s="42"/>
      <c r="Q3" s="42"/>
    </row>
    <row r="4" spans="1:17" x14ac:dyDescent="0.2">
      <c r="A4" s="65">
        <v>16</v>
      </c>
      <c r="B4" s="18">
        <v>3</v>
      </c>
      <c r="C4" s="18">
        <v>2</v>
      </c>
      <c r="D4" s="43">
        <v>4</v>
      </c>
      <c r="E4" s="43">
        <v>7</v>
      </c>
      <c r="F4" s="43">
        <v>2</v>
      </c>
      <c r="G4" s="44" t="s">
        <v>549</v>
      </c>
      <c r="H4" s="44" t="s">
        <v>535</v>
      </c>
      <c r="I4" s="52">
        <v>1.5</v>
      </c>
      <c r="J4" s="54"/>
      <c r="K4" s="42"/>
      <c r="L4" s="42"/>
      <c r="M4" s="42"/>
      <c r="N4" s="42"/>
      <c r="O4" s="42"/>
      <c r="P4" s="44" t="s">
        <v>527</v>
      </c>
      <c r="Q4" s="104">
        <v>1.5</v>
      </c>
    </row>
    <row r="5" spans="1:17" x14ac:dyDescent="0.2">
      <c r="A5" s="65">
        <v>20</v>
      </c>
      <c r="B5" s="18">
        <v>1</v>
      </c>
      <c r="C5" s="18">
        <v>2</v>
      </c>
      <c r="D5" s="43">
        <v>2</v>
      </c>
      <c r="E5" s="43">
        <v>4</v>
      </c>
      <c r="F5" s="43">
        <v>2</v>
      </c>
      <c r="G5" s="44" t="s">
        <v>556</v>
      </c>
      <c r="H5" s="44" t="s">
        <v>560</v>
      </c>
      <c r="I5" s="44">
        <v>50</v>
      </c>
      <c r="J5" s="54" t="s">
        <v>548</v>
      </c>
      <c r="K5" s="43">
        <v>200</v>
      </c>
      <c r="L5" s="42" t="s">
        <v>548</v>
      </c>
      <c r="M5" s="43">
        <v>150</v>
      </c>
      <c r="N5" s="42" t="s">
        <v>548</v>
      </c>
      <c r="O5" s="43">
        <v>50</v>
      </c>
      <c r="P5" s="44" t="s">
        <v>561</v>
      </c>
      <c r="Q5" s="44"/>
    </row>
    <row r="6" spans="1:17" x14ac:dyDescent="0.2">
      <c r="A6" s="65">
        <v>27</v>
      </c>
      <c r="B6" s="18">
        <v>1</v>
      </c>
      <c r="C6" s="18">
        <v>2</v>
      </c>
      <c r="D6" s="43">
        <v>3</v>
      </c>
      <c r="E6" s="43">
        <v>3</v>
      </c>
      <c r="F6" s="43">
        <v>2</v>
      </c>
      <c r="G6" s="44" t="s">
        <v>556</v>
      </c>
      <c r="H6" s="42"/>
      <c r="I6" s="42"/>
      <c r="J6" s="42"/>
      <c r="K6" s="42"/>
      <c r="L6" s="42"/>
      <c r="M6" s="42"/>
      <c r="N6" s="42"/>
      <c r="O6" s="42"/>
      <c r="P6" s="42"/>
      <c r="Q6" s="42"/>
    </row>
    <row r="7" spans="1:17" x14ac:dyDescent="0.2">
      <c r="A7" s="65">
        <v>28</v>
      </c>
      <c r="B7" s="18">
        <v>3</v>
      </c>
      <c r="C7" s="18">
        <v>3</v>
      </c>
      <c r="D7" s="43">
        <v>1</v>
      </c>
      <c r="E7" s="43">
        <v>3</v>
      </c>
      <c r="F7" s="43">
        <v>2</v>
      </c>
      <c r="G7" s="44" t="s">
        <v>543</v>
      </c>
      <c r="H7" s="44" t="s">
        <v>522</v>
      </c>
      <c r="I7" s="45">
        <v>1000</v>
      </c>
      <c r="J7" s="43" t="s">
        <v>537</v>
      </c>
      <c r="K7" s="43">
        <v>50000</v>
      </c>
      <c r="L7" s="42"/>
      <c r="M7" s="42"/>
      <c r="N7" s="42"/>
      <c r="O7" s="42"/>
      <c r="P7" s="44" t="s">
        <v>527</v>
      </c>
      <c r="Q7" s="44">
        <v>5</v>
      </c>
    </row>
    <row r="8" spans="1:17" x14ac:dyDescent="0.2">
      <c r="A8" s="65">
        <v>34</v>
      </c>
      <c r="B8" s="18">
        <v>1</v>
      </c>
      <c r="C8" s="18">
        <v>6</v>
      </c>
      <c r="D8" s="43">
        <v>3</v>
      </c>
      <c r="E8" s="43">
        <v>4</v>
      </c>
      <c r="F8" s="43">
        <v>1</v>
      </c>
      <c r="G8" s="44" t="s">
        <v>573</v>
      </c>
      <c r="H8" s="42"/>
      <c r="I8" s="44">
        <v>0</v>
      </c>
      <c r="J8" s="42" t="s">
        <v>548</v>
      </c>
      <c r="K8" s="43">
        <v>16</v>
      </c>
      <c r="L8" s="42" t="s">
        <v>548</v>
      </c>
      <c r="M8" s="43">
        <v>8</v>
      </c>
      <c r="N8" s="42"/>
      <c r="O8" s="42"/>
      <c r="P8" s="44" t="s">
        <v>527</v>
      </c>
      <c r="Q8" s="44">
        <v>8</v>
      </c>
    </row>
    <row r="9" spans="1:17" x14ac:dyDescent="0.2">
      <c r="A9" s="65">
        <v>36</v>
      </c>
      <c r="B9" s="18">
        <v>1</v>
      </c>
      <c r="C9" s="18">
        <v>1</v>
      </c>
      <c r="D9" s="43">
        <v>2</v>
      </c>
      <c r="E9" s="43">
        <v>3</v>
      </c>
      <c r="F9" s="43">
        <v>2</v>
      </c>
      <c r="G9" s="44" t="s">
        <v>543</v>
      </c>
      <c r="H9" s="42"/>
      <c r="I9" s="44">
        <v>0</v>
      </c>
      <c r="J9" s="54"/>
      <c r="K9" s="42"/>
      <c r="L9" s="42"/>
      <c r="M9" s="42"/>
      <c r="N9" s="42"/>
      <c r="O9" s="42"/>
      <c r="P9" s="42"/>
      <c r="Q9" s="42"/>
    </row>
    <row r="10" spans="1:17" x14ac:dyDescent="0.2">
      <c r="A10" s="65">
        <v>37</v>
      </c>
      <c r="B10" s="18">
        <v>1</v>
      </c>
      <c r="C10" s="18">
        <v>2</v>
      </c>
      <c r="D10" s="43">
        <v>3</v>
      </c>
      <c r="E10" s="43">
        <v>2</v>
      </c>
      <c r="F10" s="43">
        <v>2</v>
      </c>
      <c r="G10" s="44" t="s">
        <v>647</v>
      </c>
      <c r="H10" s="44" t="s">
        <v>522</v>
      </c>
      <c r="I10" s="44">
        <v>20</v>
      </c>
      <c r="J10" s="54"/>
      <c r="K10" s="42"/>
      <c r="L10" s="42"/>
      <c r="M10" s="42"/>
      <c r="N10" s="42"/>
      <c r="O10" s="42"/>
      <c r="P10" s="62" t="s">
        <v>536</v>
      </c>
      <c r="Q10" s="44">
        <v>2</v>
      </c>
    </row>
    <row r="11" spans="1:17" x14ac:dyDescent="0.2">
      <c r="A11" s="65">
        <v>38</v>
      </c>
      <c r="B11" s="18">
        <v>1</v>
      </c>
      <c r="C11" s="18">
        <v>3</v>
      </c>
      <c r="D11" s="43">
        <v>4</v>
      </c>
      <c r="E11" s="43">
        <v>3</v>
      </c>
      <c r="F11" s="43">
        <v>2</v>
      </c>
      <c r="G11" s="44" t="s">
        <v>543</v>
      </c>
      <c r="H11" s="44" t="s">
        <v>522</v>
      </c>
      <c r="I11" s="44">
        <v>500</v>
      </c>
      <c r="J11" s="49" t="s">
        <v>537</v>
      </c>
      <c r="K11" s="43">
        <v>20000</v>
      </c>
      <c r="L11" s="43" t="s">
        <v>537</v>
      </c>
      <c r="M11" s="43">
        <v>12000</v>
      </c>
      <c r="N11" s="43" t="s">
        <v>537</v>
      </c>
      <c r="O11" s="43">
        <v>500</v>
      </c>
      <c r="P11" s="44" t="s">
        <v>527</v>
      </c>
      <c r="Q11" s="44">
        <v>4</v>
      </c>
    </row>
    <row r="12" spans="1:17" x14ac:dyDescent="0.2">
      <c r="A12" s="65">
        <v>60</v>
      </c>
      <c r="B12" s="18">
        <v>1</v>
      </c>
      <c r="C12" s="18">
        <v>3</v>
      </c>
      <c r="D12" s="43">
        <v>3</v>
      </c>
      <c r="E12" s="43">
        <v>6</v>
      </c>
      <c r="F12" s="43">
        <v>2</v>
      </c>
      <c r="G12" s="44" t="s">
        <v>584</v>
      </c>
      <c r="H12" s="44" t="s">
        <v>535</v>
      </c>
      <c r="I12" s="44">
        <v>2</v>
      </c>
      <c r="J12" s="49" t="s">
        <v>548</v>
      </c>
      <c r="K12" s="43">
        <v>150</v>
      </c>
      <c r="L12" s="42" t="s">
        <v>548</v>
      </c>
      <c r="M12" s="43">
        <v>100</v>
      </c>
      <c r="N12" s="42" t="s">
        <v>548</v>
      </c>
      <c r="O12" s="43">
        <v>250</v>
      </c>
      <c r="P12" s="44" t="s">
        <v>536</v>
      </c>
      <c r="Q12" s="44">
        <v>3</v>
      </c>
    </row>
    <row r="13" spans="1:17" x14ac:dyDescent="0.2">
      <c r="A13" s="65">
        <v>63</v>
      </c>
      <c r="B13" s="18">
        <v>1</v>
      </c>
      <c r="C13" s="18">
        <v>2</v>
      </c>
      <c r="D13" s="43">
        <v>2</v>
      </c>
      <c r="E13" s="43">
        <v>3</v>
      </c>
      <c r="F13" s="43">
        <v>2</v>
      </c>
      <c r="G13" s="44" t="s">
        <v>615</v>
      </c>
      <c r="H13" s="44" t="s">
        <v>535</v>
      </c>
      <c r="I13" s="52">
        <v>2.5</v>
      </c>
      <c r="J13" s="42"/>
      <c r="K13" s="42"/>
      <c r="L13" s="42"/>
      <c r="M13" s="42"/>
      <c r="N13" s="42"/>
      <c r="O13" s="42"/>
      <c r="P13" s="44" t="s">
        <v>536</v>
      </c>
      <c r="Q13" s="52">
        <v>2.5</v>
      </c>
    </row>
    <row r="14" spans="1:17" x14ac:dyDescent="0.2">
      <c r="A14" s="65">
        <v>68</v>
      </c>
      <c r="B14" s="18">
        <v>3</v>
      </c>
      <c r="C14" s="18">
        <v>3</v>
      </c>
      <c r="D14" s="43">
        <v>4</v>
      </c>
      <c r="E14" s="43">
        <v>7</v>
      </c>
      <c r="F14" s="43">
        <v>2</v>
      </c>
      <c r="G14" s="44" t="s">
        <v>543</v>
      </c>
      <c r="H14" s="44" t="s">
        <v>522</v>
      </c>
      <c r="I14" s="44">
        <v>300</v>
      </c>
      <c r="J14" s="54"/>
      <c r="K14" s="42"/>
      <c r="L14" s="42"/>
      <c r="M14" s="42"/>
      <c r="N14" s="42"/>
      <c r="O14" s="42"/>
      <c r="P14" s="44" t="s">
        <v>536</v>
      </c>
      <c r="Q14" s="44">
        <v>1</v>
      </c>
    </row>
    <row r="15" spans="1:17" x14ac:dyDescent="0.2">
      <c r="A15" s="65">
        <v>70</v>
      </c>
      <c r="B15" s="18">
        <v>3</v>
      </c>
      <c r="C15" s="18">
        <v>3</v>
      </c>
      <c r="D15" s="43">
        <v>3</v>
      </c>
      <c r="E15" s="43">
        <v>1</v>
      </c>
      <c r="F15" s="43">
        <v>1</v>
      </c>
      <c r="G15" s="44" t="s">
        <v>629</v>
      </c>
      <c r="H15" s="42"/>
      <c r="I15" s="44">
        <v>0</v>
      </c>
      <c r="J15" s="42"/>
      <c r="K15" s="42"/>
      <c r="L15" s="42"/>
      <c r="M15" s="42"/>
      <c r="N15" s="42"/>
      <c r="O15" s="42"/>
      <c r="P15" s="44" t="s">
        <v>536</v>
      </c>
      <c r="Q15" s="44">
        <v>15</v>
      </c>
    </row>
    <row r="16" spans="1:17" x14ac:dyDescent="0.2">
      <c r="A16" s="65">
        <v>74</v>
      </c>
      <c r="B16" s="18">
        <v>3</v>
      </c>
      <c r="C16" s="18">
        <v>3</v>
      </c>
      <c r="D16" s="43">
        <v>3</v>
      </c>
      <c r="E16" s="43">
        <v>5</v>
      </c>
      <c r="F16" s="43">
        <v>1</v>
      </c>
      <c r="G16" s="44" t="s">
        <v>638</v>
      </c>
      <c r="H16" s="42"/>
      <c r="I16" s="44">
        <v>0</v>
      </c>
      <c r="J16" s="42"/>
      <c r="K16" s="42"/>
      <c r="L16" s="42"/>
      <c r="M16" s="42"/>
      <c r="N16" s="42"/>
      <c r="O16" s="42"/>
      <c r="P16" s="44" t="s">
        <v>536</v>
      </c>
      <c r="Q16" s="44">
        <v>2</v>
      </c>
    </row>
    <row r="17" spans="1:17" x14ac:dyDescent="0.2">
      <c r="A17" s="65">
        <v>78</v>
      </c>
      <c r="B17" s="18">
        <v>1</v>
      </c>
      <c r="C17" s="18">
        <v>2</v>
      </c>
      <c r="D17" s="43">
        <v>2</v>
      </c>
      <c r="E17" s="43">
        <v>4</v>
      </c>
      <c r="F17" s="43">
        <v>2</v>
      </c>
      <c r="G17" s="44" t="s">
        <v>543</v>
      </c>
      <c r="H17" s="44" t="s">
        <v>522</v>
      </c>
      <c r="I17" s="44">
        <v>50</v>
      </c>
      <c r="J17" s="43" t="s">
        <v>537</v>
      </c>
      <c r="K17" s="43">
        <v>10000</v>
      </c>
      <c r="L17" s="43" t="s">
        <v>537</v>
      </c>
      <c r="M17" s="43">
        <v>10000</v>
      </c>
      <c r="N17" s="43" t="s">
        <v>537</v>
      </c>
      <c r="O17" s="43">
        <v>100</v>
      </c>
      <c r="P17" s="44" t="s">
        <v>536</v>
      </c>
      <c r="Q17" s="44">
        <v>1</v>
      </c>
    </row>
    <row r="18" spans="1:17" x14ac:dyDescent="0.2">
      <c r="A18" s="65">
        <v>80</v>
      </c>
      <c r="B18" s="18">
        <v>1</v>
      </c>
      <c r="C18" s="18">
        <v>2</v>
      </c>
      <c r="D18" s="43">
        <v>3</v>
      </c>
      <c r="E18" s="43">
        <v>4</v>
      </c>
      <c r="F18" s="43">
        <v>2</v>
      </c>
      <c r="G18" s="44" t="s">
        <v>647</v>
      </c>
      <c r="H18" s="44" t="s">
        <v>522</v>
      </c>
      <c r="I18" s="44">
        <v>1500</v>
      </c>
      <c r="J18" s="42"/>
      <c r="K18" s="42"/>
      <c r="L18" s="42"/>
      <c r="M18" s="42"/>
      <c r="N18" s="42"/>
      <c r="O18" s="42"/>
      <c r="P18" s="44" t="s">
        <v>536</v>
      </c>
      <c r="Q18" s="52">
        <v>1.75</v>
      </c>
    </row>
    <row r="19" spans="1:17" x14ac:dyDescent="0.2">
      <c r="A19" s="65">
        <v>110</v>
      </c>
      <c r="B19" s="18">
        <v>1</v>
      </c>
      <c r="C19" s="18">
        <v>4</v>
      </c>
      <c r="D19" s="43">
        <v>3</v>
      </c>
      <c r="E19" s="43">
        <v>5</v>
      </c>
      <c r="F19" s="43">
        <v>2</v>
      </c>
      <c r="G19" s="44" t="s">
        <v>529</v>
      </c>
      <c r="H19" s="44" t="s">
        <v>535</v>
      </c>
      <c r="I19" s="44">
        <v>750</v>
      </c>
      <c r="J19" s="42" t="s">
        <v>535</v>
      </c>
      <c r="K19" s="43">
        <v>500</v>
      </c>
      <c r="L19" s="42" t="s">
        <v>535</v>
      </c>
      <c r="M19" s="43">
        <v>100</v>
      </c>
      <c r="N19" s="42"/>
      <c r="O19" s="42"/>
      <c r="P19" s="62" t="s">
        <v>536</v>
      </c>
      <c r="Q19" s="44">
        <v>3.5</v>
      </c>
    </row>
    <row r="20" spans="1:17" x14ac:dyDescent="0.2">
      <c r="A20" s="65">
        <v>97</v>
      </c>
      <c r="B20" s="18">
        <v>1</v>
      </c>
      <c r="C20" s="18">
        <v>3</v>
      </c>
      <c r="D20" s="43">
        <v>3</v>
      </c>
      <c r="E20" s="43">
        <v>3</v>
      </c>
      <c r="F20" s="43">
        <v>2</v>
      </c>
      <c r="G20" s="44" t="s">
        <v>615</v>
      </c>
      <c r="H20" s="62" t="s">
        <v>522</v>
      </c>
      <c r="I20" s="44">
        <v>2000</v>
      </c>
      <c r="J20" s="43" t="s">
        <v>674</v>
      </c>
      <c r="K20" s="43">
        <v>30</v>
      </c>
      <c r="L20" s="43" t="s">
        <v>674</v>
      </c>
      <c r="M20" s="43">
        <v>25</v>
      </c>
      <c r="N20" s="43" t="s">
        <v>674</v>
      </c>
      <c r="O20" s="43">
        <v>5</v>
      </c>
      <c r="P20" s="44" t="s">
        <v>536</v>
      </c>
      <c r="Q20" s="44">
        <v>1</v>
      </c>
    </row>
    <row r="21" spans="1:17" x14ac:dyDescent="0.2">
      <c r="A21" s="65">
        <v>104</v>
      </c>
      <c r="B21" s="18">
        <v>7</v>
      </c>
      <c r="C21" s="18">
        <v>4</v>
      </c>
      <c r="D21" s="43">
        <v>5</v>
      </c>
      <c r="E21" s="43">
        <v>7</v>
      </c>
      <c r="F21" s="43">
        <v>2</v>
      </c>
      <c r="G21" s="44" t="s">
        <v>680</v>
      </c>
      <c r="H21" s="44" t="s">
        <v>535</v>
      </c>
      <c r="I21" s="44">
        <v>1.5</v>
      </c>
      <c r="J21" s="42"/>
      <c r="K21" s="42"/>
      <c r="L21" s="42"/>
      <c r="M21" s="43"/>
      <c r="N21" s="42"/>
      <c r="O21" s="42"/>
      <c r="P21" s="44" t="s">
        <v>527</v>
      </c>
      <c r="Q21" s="44">
        <v>5</v>
      </c>
    </row>
    <row r="22" spans="1:17" x14ac:dyDescent="0.2">
      <c r="A22" s="65">
        <v>114</v>
      </c>
      <c r="B22" s="18">
        <v>1</v>
      </c>
      <c r="C22" s="18">
        <v>2</v>
      </c>
      <c r="D22" s="43">
        <v>1</v>
      </c>
      <c r="E22" s="43">
        <v>3</v>
      </c>
      <c r="F22" s="43">
        <v>2</v>
      </c>
      <c r="G22" s="44" t="s">
        <v>691</v>
      </c>
      <c r="H22" s="44"/>
      <c r="I22" s="44"/>
      <c r="J22" s="42"/>
      <c r="K22" s="42"/>
      <c r="L22" s="42"/>
      <c r="M22" s="42"/>
      <c r="N22" s="42"/>
      <c r="O22" s="42"/>
      <c r="P22" s="44" t="s">
        <v>536</v>
      </c>
      <c r="Q22" s="44">
        <v>2</v>
      </c>
    </row>
    <row r="23" spans="1:17" x14ac:dyDescent="0.2">
      <c r="A23" s="65">
        <v>120</v>
      </c>
      <c r="B23" s="18">
        <v>4</v>
      </c>
      <c r="C23" s="18">
        <v>3</v>
      </c>
      <c r="D23" s="43">
        <v>2</v>
      </c>
      <c r="E23" s="43">
        <v>2</v>
      </c>
      <c r="F23" s="43">
        <v>1</v>
      </c>
      <c r="G23" s="44" t="s">
        <v>698</v>
      </c>
      <c r="H23" s="42"/>
      <c r="I23" s="44">
        <v>0</v>
      </c>
      <c r="J23" s="42"/>
      <c r="K23" s="42"/>
      <c r="L23" s="42"/>
      <c r="M23" s="42"/>
      <c r="N23" s="42"/>
      <c r="O23" s="42"/>
      <c r="P23" s="44" t="s">
        <v>536</v>
      </c>
      <c r="Q23" s="44">
        <v>10</v>
      </c>
    </row>
    <row r="24" spans="1:17" x14ac:dyDescent="0.2">
      <c r="A24" s="65">
        <v>122</v>
      </c>
      <c r="B24" s="18">
        <v>1</v>
      </c>
      <c r="C24" s="18">
        <v>2</v>
      </c>
      <c r="D24" s="43">
        <v>4</v>
      </c>
      <c r="E24" s="43">
        <v>7</v>
      </c>
      <c r="F24" s="43">
        <v>2</v>
      </c>
      <c r="G24" s="44" t="s">
        <v>615</v>
      </c>
      <c r="H24" s="44" t="s">
        <v>535</v>
      </c>
      <c r="I24" s="44">
        <v>50</v>
      </c>
      <c r="J24" s="42"/>
      <c r="K24" s="42"/>
      <c r="L24" s="42"/>
      <c r="M24" s="43"/>
      <c r="N24" s="42"/>
      <c r="O24" s="42"/>
      <c r="P24" s="44" t="s">
        <v>536</v>
      </c>
      <c r="Q24" s="44">
        <v>1</v>
      </c>
    </row>
    <row r="25" spans="1:17" x14ac:dyDescent="0.2">
      <c r="A25" s="65">
        <v>128</v>
      </c>
      <c r="B25" s="18">
        <v>3</v>
      </c>
      <c r="C25" s="18">
        <v>2</v>
      </c>
      <c r="D25" s="43">
        <v>2</v>
      </c>
      <c r="E25" s="43">
        <v>3</v>
      </c>
      <c r="F25" s="43">
        <v>2</v>
      </c>
      <c r="G25" s="44" t="s">
        <v>543</v>
      </c>
      <c r="H25" s="42"/>
      <c r="I25" s="44">
        <v>0</v>
      </c>
      <c r="J25" s="42"/>
      <c r="K25" s="42"/>
      <c r="L25" s="42"/>
      <c r="M25" s="42"/>
      <c r="N25" s="42"/>
      <c r="O25" s="42"/>
      <c r="P25" s="44" t="s">
        <v>536</v>
      </c>
      <c r="Q25" s="44">
        <v>1</v>
      </c>
    </row>
    <row r="26" spans="1:17" x14ac:dyDescent="0.2">
      <c r="A26" s="65">
        <v>135</v>
      </c>
      <c r="B26" s="18">
        <v>3</v>
      </c>
      <c r="C26" s="18">
        <v>7</v>
      </c>
      <c r="D26" s="43">
        <v>4</v>
      </c>
      <c r="E26" s="43">
        <v>7</v>
      </c>
      <c r="F26" s="43">
        <v>1</v>
      </c>
      <c r="G26" s="44" t="s">
        <v>638</v>
      </c>
      <c r="H26" s="42"/>
      <c r="I26" s="44">
        <v>0</v>
      </c>
      <c r="J26" s="43" t="s">
        <v>610</v>
      </c>
      <c r="K26" s="43">
        <v>500</v>
      </c>
      <c r="L26" s="42"/>
      <c r="M26" s="42"/>
      <c r="N26" s="42"/>
      <c r="O26" s="42"/>
      <c r="P26" s="44" t="s">
        <v>536</v>
      </c>
      <c r="Q26" s="44">
        <v>2</v>
      </c>
    </row>
    <row r="27" spans="1:17" x14ac:dyDescent="0.2">
      <c r="A27" s="65">
        <v>136</v>
      </c>
      <c r="B27" s="18">
        <v>1</v>
      </c>
      <c r="C27" s="18">
        <v>3</v>
      </c>
      <c r="D27" s="43">
        <v>2</v>
      </c>
      <c r="E27" s="43">
        <v>3</v>
      </c>
      <c r="F27" s="43">
        <v>2</v>
      </c>
      <c r="G27" s="44" t="s">
        <v>543</v>
      </c>
      <c r="H27" s="44" t="s">
        <v>522</v>
      </c>
      <c r="I27" s="45">
        <v>2000</v>
      </c>
      <c r="J27" s="43" t="s">
        <v>537</v>
      </c>
      <c r="K27" s="43">
        <v>5000</v>
      </c>
      <c r="L27" s="43" t="s">
        <v>537</v>
      </c>
      <c r="M27" s="43">
        <v>2000</v>
      </c>
      <c r="N27" s="43" t="s">
        <v>537</v>
      </c>
      <c r="O27" s="43">
        <v>5000</v>
      </c>
      <c r="P27" s="45" t="s">
        <v>536</v>
      </c>
      <c r="Q27" s="44">
        <v>1</v>
      </c>
    </row>
    <row r="28" spans="1:17" x14ac:dyDescent="0.2">
      <c r="A28" s="65">
        <v>138</v>
      </c>
      <c r="B28" s="18">
        <v>1</v>
      </c>
      <c r="C28" s="18">
        <v>2</v>
      </c>
      <c r="D28" s="43">
        <v>4</v>
      </c>
      <c r="E28" s="43">
        <v>3</v>
      </c>
      <c r="F28" s="43">
        <v>2</v>
      </c>
      <c r="G28" s="44" t="s">
        <v>543</v>
      </c>
      <c r="H28" s="42"/>
      <c r="I28" s="44">
        <v>0</v>
      </c>
      <c r="J28" s="42"/>
      <c r="K28" s="42"/>
      <c r="L28" s="42"/>
      <c r="M28" s="42"/>
      <c r="N28" s="42"/>
      <c r="O28" s="42"/>
      <c r="P28" s="42"/>
      <c r="Q28" s="44"/>
    </row>
    <row r="29" spans="1:17" x14ac:dyDescent="0.2">
      <c r="A29" s="65">
        <v>141</v>
      </c>
      <c r="B29" s="18">
        <v>1</v>
      </c>
      <c r="C29" s="18">
        <v>3</v>
      </c>
      <c r="D29" s="43">
        <v>3</v>
      </c>
      <c r="E29" s="43">
        <v>3</v>
      </c>
      <c r="F29" s="43">
        <v>2</v>
      </c>
      <c r="G29" s="44" t="s">
        <v>615</v>
      </c>
      <c r="H29" s="42"/>
      <c r="I29" s="44"/>
      <c r="J29" s="42"/>
      <c r="K29" s="42"/>
      <c r="L29" s="42"/>
      <c r="M29" s="42"/>
      <c r="N29" s="42"/>
      <c r="O29" s="42"/>
      <c r="P29" s="62" t="s">
        <v>536</v>
      </c>
      <c r="Q29" s="44">
        <v>1</v>
      </c>
    </row>
    <row r="30" spans="1:17" x14ac:dyDescent="0.2">
      <c r="A30" s="65">
        <v>142</v>
      </c>
      <c r="B30" s="18">
        <v>1</v>
      </c>
      <c r="C30" s="18">
        <v>2</v>
      </c>
      <c r="D30" s="43">
        <v>4</v>
      </c>
      <c r="E30" s="43">
        <v>7</v>
      </c>
      <c r="F30" s="43">
        <v>2</v>
      </c>
      <c r="G30" s="44" t="s">
        <v>680</v>
      </c>
      <c r="H30" s="42"/>
      <c r="I30" s="44">
        <v>0</v>
      </c>
      <c r="J30" s="42"/>
      <c r="K30" s="42"/>
      <c r="L30" s="43" t="s">
        <v>537</v>
      </c>
      <c r="M30" s="43">
        <v>50000</v>
      </c>
      <c r="N30" s="42"/>
      <c r="O30" s="42"/>
      <c r="P30" s="44" t="s">
        <v>527</v>
      </c>
      <c r="Q30" s="44">
        <v>6</v>
      </c>
    </row>
    <row r="31" spans="1:17" x14ac:dyDescent="0.2">
      <c r="A31" s="17">
        <v>143</v>
      </c>
      <c r="B31" s="18">
        <v>1</v>
      </c>
      <c r="C31" s="18">
        <v>4</v>
      </c>
      <c r="D31" s="43">
        <v>4</v>
      </c>
      <c r="E31" s="43">
        <v>7</v>
      </c>
      <c r="F31" s="43">
        <v>1</v>
      </c>
      <c r="G31" s="62" t="s">
        <v>638</v>
      </c>
      <c r="H31" s="42"/>
      <c r="I31" s="62">
        <v>0</v>
      </c>
      <c r="J31" s="18" t="s">
        <v>751</v>
      </c>
      <c r="K31" s="18">
        <v>4</v>
      </c>
      <c r="L31" s="18" t="s">
        <v>751</v>
      </c>
      <c r="M31" s="18">
        <v>2</v>
      </c>
      <c r="N31" s="18"/>
      <c r="O31" s="18"/>
      <c r="P31" s="62" t="s">
        <v>536</v>
      </c>
      <c r="Q31" s="62">
        <v>5</v>
      </c>
    </row>
    <row r="32" spans="1:17" x14ac:dyDescent="0.2">
      <c r="A32" s="65">
        <v>145</v>
      </c>
      <c r="B32" s="56">
        <v>3</v>
      </c>
      <c r="C32" s="18">
        <v>3</v>
      </c>
      <c r="D32" s="43">
        <v>2</v>
      </c>
      <c r="E32" s="43">
        <v>2</v>
      </c>
      <c r="F32" s="43">
        <v>2</v>
      </c>
      <c r="G32" s="44" t="s">
        <v>584</v>
      </c>
      <c r="H32" s="44" t="s">
        <v>522</v>
      </c>
      <c r="I32" s="44">
        <v>1000</v>
      </c>
      <c r="J32" s="42" t="s">
        <v>548</v>
      </c>
      <c r="K32" s="43">
        <v>150</v>
      </c>
      <c r="L32" s="42" t="s">
        <v>548</v>
      </c>
      <c r="M32" s="43">
        <v>25</v>
      </c>
      <c r="N32" s="42" t="s">
        <v>548</v>
      </c>
      <c r="O32" s="43">
        <v>20</v>
      </c>
      <c r="P32" s="44" t="s">
        <v>527</v>
      </c>
      <c r="Q32" s="44">
        <v>4</v>
      </c>
    </row>
    <row r="33" spans="1:17" x14ac:dyDescent="0.2">
      <c r="A33" s="65">
        <v>164</v>
      </c>
      <c r="B33" s="56">
        <v>1</v>
      </c>
      <c r="C33" s="18">
        <v>5</v>
      </c>
      <c r="D33" s="43">
        <v>3</v>
      </c>
      <c r="E33" s="43">
        <v>6</v>
      </c>
      <c r="F33" s="43">
        <v>1</v>
      </c>
      <c r="G33" s="44" t="s">
        <v>761</v>
      </c>
      <c r="H33" s="42"/>
      <c r="I33" s="44">
        <v>0</v>
      </c>
      <c r="J33" s="42"/>
      <c r="K33" s="42"/>
      <c r="L33" s="42"/>
      <c r="M33" s="42"/>
      <c r="N33" s="42"/>
      <c r="O33" s="42"/>
      <c r="P33" s="44" t="s">
        <v>536</v>
      </c>
      <c r="Q33" s="52">
        <v>4</v>
      </c>
    </row>
    <row r="34" spans="1:17" x14ac:dyDescent="0.2">
      <c r="A34" s="65">
        <v>69</v>
      </c>
      <c r="B34" s="56">
        <v>2</v>
      </c>
      <c r="C34" s="18">
        <v>2</v>
      </c>
      <c r="D34" s="43">
        <v>3</v>
      </c>
      <c r="E34" s="43">
        <v>5</v>
      </c>
      <c r="F34" s="43">
        <v>2</v>
      </c>
      <c r="G34" s="44" t="s">
        <v>543</v>
      </c>
      <c r="H34" s="42"/>
      <c r="I34" s="44">
        <v>0</v>
      </c>
      <c r="J34" s="42"/>
      <c r="K34" s="42"/>
      <c r="L34" s="42"/>
      <c r="M34" s="42"/>
      <c r="N34" s="42"/>
      <c r="O34" s="42"/>
      <c r="P34" s="44" t="s">
        <v>536</v>
      </c>
      <c r="Q34" s="44">
        <v>5</v>
      </c>
    </row>
    <row r="35" spans="1:17" x14ac:dyDescent="0.2">
      <c r="A35" s="65">
        <v>81</v>
      </c>
      <c r="B35" s="56">
        <v>1</v>
      </c>
      <c r="C35" s="18">
        <v>3</v>
      </c>
      <c r="D35" s="43">
        <v>4</v>
      </c>
      <c r="E35" s="43">
        <v>7</v>
      </c>
      <c r="F35" s="43">
        <v>2</v>
      </c>
      <c r="G35" s="44" t="s">
        <v>529</v>
      </c>
      <c r="H35" s="44" t="s">
        <v>535</v>
      </c>
      <c r="I35" s="44">
        <v>70</v>
      </c>
      <c r="J35" s="49" t="s">
        <v>535</v>
      </c>
      <c r="K35" s="57">
        <v>10</v>
      </c>
      <c r="L35" s="57" t="s">
        <v>535</v>
      </c>
      <c r="M35" s="43">
        <v>10</v>
      </c>
      <c r="N35" s="43" t="s">
        <v>535</v>
      </c>
      <c r="O35" s="43">
        <v>10</v>
      </c>
      <c r="P35" s="42"/>
      <c r="Q35" s="44"/>
    </row>
    <row r="36" spans="1:17" x14ac:dyDescent="0.2">
      <c r="A36" s="65">
        <v>183</v>
      </c>
      <c r="B36" s="56">
        <v>1</v>
      </c>
      <c r="C36" s="18">
        <v>2</v>
      </c>
      <c r="D36" s="43">
        <v>4</v>
      </c>
      <c r="E36" s="43">
        <v>6</v>
      </c>
      <c r="F36" s="43">
        <v>2</v>
      </c>
      <c r="G36" s="44" t="s">
        <v>785</v>
      </c>
      <c r="H36" s="42"/>
      <c r="I36" s="44">
        <v>0</v>
      </c>
      <c r="J36" s="42"/>
      <c r="K36" s="42"/>
      <c r="L36" s="42"/>
      <c r="M36" s="42"/>
      <c r="N36" s="42"/>
      <c r="O36" s="42"/>
      <c r="P36" s="42"/>
      <c r="Q36" s="44"/>
    </row>
    <row r="37" spans="1:17" x14ac:dyDescent="0.2">
      <c r="A37" s="65">
        <v>185</v>
      </c>
      <c r="B37" s="56">
        <v>1</v>
      </c>
      <c r="C37" s="18">
        <v>2</v>
      </c>
      <c r="D37" s="43">
        <v>3</v>
      </c>
      <c r="E37" s="43">
        <v>5</v>
      </c>
      <c r="F37" s="43">
        <v>2</v>
      </c>
      <c r="G37" s="44" t="s">
        <v>615</v>
      </c>
      <c r="H37" s="62" t="s">
        <v>522</v>
      </c>
      <c r="I37" s="44">
        <v>15000</v>
      </c>
      <c r="J37" s="42" t="s">
        <v>548</v>
      </c>
      <c r="K37" s="43">
        <v>100</v>
      </c>
      <c r="L37" s="43" t="s">
        <v>537</v>
      </c>
      <c r="M37" s="43">
        <v>3000</v>
      </c>
      <c r="N37" s="42"/>
      <c r="O37" s="42"/>
      <c r="P37" s="62" t="s">
        <v>536</v>
      </c>
      <c r="Q37" s="44">
        <v>2</v>
      </c>
    </row>
    <row r="38" spans="1:17" x14ac:dyDescent="0.2">
      <c r="A38" s="65">
        <v>209</v>
      </c>
      <c r="B38" s="56">
        <v>1</v>
      </c>
      <c r="C38" s="18">
        <v>2</v>
      </c>
      <c r="D38" s="43">
        <v>4</v>
      </c>
      <c r="E38" s="43">
        <v>7</v>
      </c>
      <c r="F38" s="43">
        <v>2</v>
      </c>
      <c r="G38" s="44" t="s">
        <v>691</v>
      </c>
      <c r="H38" s="42"/>
      <c r="I38" s="44"/>
      <c r="J38" s="42"/>
      <c r="K38" s="42"/>
      <c r="L38" s="42"/>
      <c r="M38" s="42"/>
      <c r="N38" s="42"/>
      <c r="O38" s="42"/>
      <c r="P38" s="44" t="s">
        <v>536</v>
      </c>
      <c r="Q38" s="44">
        <v>2</v>
      </c>
    </row>
    <row r="39" spans="1:17" x14ac:dyDescent="0.2">
      <c r="A39" s="65">
        <v>174</v>
      </c>
      <c r="B39" s="56">
        <v>1</v>
      </c>
      <c r="C39" s="18">
        <v>2</v>
      </c>
      <c r="D39" s="43">
        <v>3</v>
      </c>
      <c r="E39" s="43">
        <v>3</v>
      </c>
      <c r="F39" s="43">
        <v>2</v>
      </c>
      <c r="G39" s="44" t="s">
        <v>529</v>
      </c>
      <c r="H39" s="44" t="s">
        <v>535</v>
      </c>
      <c r="I39" s="44">
        <v>75</v>
      </c>
      <c r="J39" s="42"/>
      <c r="K39" s="42"/>
      <c r="L39" s="42"/>
      <c r="M39" s="42"/>
      <c r="N39" s="42"/>
      <c r="O39" s="42"/>
      <c r="P39" s="44" t="s">
        <v>536</v>
      </c>
      <c r="Q39" s="44">
        <v>5</v>
      </c>
    </row>
    <row r="40" spans="1:17" x14ac:dyDescent="0.2">
      <c r="A40" s="65">
        <v>216</v>
      </c>
      <c r="B40" s="56">
        <v>7</v>
      </c>
      <c r="C40" s="18">
        <v>1</v>
      </c>
      <c r="D40" s="43">
        <v>5</v>
      </c>
      <c r="E40" s="43">
        <v>7</v>
      </c>
      <c r="F40" s="43">
        <v>2</v>
      </c>
      <c r="G40" s="44" t="s">
        <v>809</v>
      </c>
      <c r="H40" s="42"/>
      <c r="I40" s="42"/>
      <c r="J40" s="42"/>
      <c r="K40" s="43"/>
      <c r="L40" s="42"/>
      <c r="M40" s="43"/>
      <c r="N40" s="42"/>
      <c r="O40" s="42"/>
      <c r="P40" s="44" t="s">
        <v>536</v>
      </c>
      <c r="Q40" s="44">
        <v>1</v>
      </c>
    </row>
    <row r="41" spans="1:17" x14ac:dyDescent="0.2">
      <c r="A41" s="65">
        <v>244</v>
      </c>
      <c r="B41" s="56">
        <v>1</v>
      </c>
      <c r="C41" s="18">
        <v>3</v>
      </c>
      <c r="D41" s="43">
        <v>3</v>
      </c>
      <c r="E41" s="43">
        <v>4</v>
      </c>
      <c r="F41" s="43">
        <v>1</v>
      </c>
      <c r="G41" s="44" t="s">
        <v>573</v>
      </c>
      <c r="H41" s="42"/>
      <c r="I41" s="44">
        <v>0</v>
      </c>
      <c r="J41" s="42" t="s">
        <v>548</v>
      </c>
      <c r="K41" s="43">
        <v>1500</v>
      </c>
      <c r="L41" s="42" t="s">
        <v>548</v>
      </c>
      <c r="M41" s="43">
        <v>2000</v>
      </c>
      <c r="N41" s="42"/>
      <c r="O41" s="42"/>
      <c r="P41" s="44" t="s">
        <v>527</v>
      </c>
      <c r="Q41" s="44">
        <v>1</v>
      </c>
    </row>
    <row r="42" spans="1:17" x14ac:dyDescent="0.2">
      <c r="A42" s="65">
        <v>245</v>
      </c>
      <c r="B42" s="56">
        <v>1</v>
      </c>
      <c r="C42" s="18">
        <v>3</v>
      </c>
      <c r="D42" s="43"/>
      <c r="E42" s="43"/>
      <c r="F42" s="43">
        <v>2</v>
      </c>
      <c r="G42" s="44" t="s">
        <v>543</v>
      </c>
      <c r="H42" s="44" t="s">
        <v>522</v>
      </c>
      <c r="I42" s="44">
        <v>1500</v>
      </c>
      <c r="J42" s="42"/>
      <c r="K42" s="42"/>
      <c r="L42" s="42"/>
      <c r="M42" s="42"/>
      <c r="N42" s="42"/>
      <c r="O42" s="42"/>
      <c r="P42" s="44" t="s">
        <v>527</v>
      </c>
      <c r="Q42" s="44">
        <v>1.5</v>
      </c>
    </row>
    <row r="43" spans="1:17" x14ac:dyDescent="0.2">
      <c r="A43" s="65">
        <v>178</v>
      </c>
      <c r="B43" s="56">
        <v>1</v>
      </c>
      <c r="C43" s="18">
        <v>2</v>
      </c>
      <c r="D43" s="43">
        <v>3</v>
      </c>
      <c r="E43" s="43">
        <v>5</v>
      </c>
      <c r="F43" s="43">
        <v>2</v>
      </c>
      <c r="G43" s="44" t="s">
        <v>529</v>
      </c>
      <c r="H43" s="44" t="s">
        <v>535</v>
      </c>
      <c r="I43" s="44">
        <v>15</v>
      </c>
      <c r="J43" s="42"/>
      <c r="K43" s="42"/>
      <c r="L43" s="42"/>
      <c r="M43" s="42"/>
      <c r="N43" s="42"/>
      <c r="O43" s="42"/>
      <c r="P43" s="44" t="s">
        <v>536</v>
      </c>
      <c r="Q43" s="44">
        <v>4</v>
      </c>
    </row>
    <row r="44" spans="1:17" x14ac:dyDescent="0.2">
      <c r="A44" s="65">
        <v>247</v>
      </c>
      <c r="B44" s="56">
        <v>1</v>
      </c>
      <c r="C44" s="18">
        <v>4</v>
      </c>
      <c r="D44" s="43">
        <v>4</v>
      </c>
      <c r="E44" s="43">
        <v>7</v>
      </c>
      <c r="F44" s="43">
        <v>1</v>
      </c>
      <c r="G44" s="44" t="s">
        <v>638</v>
      </c>
      <c r="H44" s="42"/>
      <c r="I44" s="44">
        <v>0</v>
      </c>
      <c r="J44" s="42"/>
      <c r="K44" s="42"/>
      <c r="L44" s="42"/>
      <c r="M44" s="42"/>
      <c r="N44" s="42"/>
      <c r="O44" s="42"/>
      <c r="P44" s="44" t="s">
        <v>536</v>
      </c>
      <c r="Q44" s="44">
        <v>4</v>
      </c>
    </row>
    <row r="45" spans="1:17" x14ac:dyDescent="0.2">
      <c r="A45" s="65">
        <v>248</v>
      </c>
      <c r="B45" s="56">
        <v>1</v>
      </c>
      <c r="C45" s="18">
        <v>4</v>
      </c>
      <c r="D45" s="43">
        <v>4</v>
      </c>
      <c r="E45" s="43">
        <v>7</v>
      </c>
      <c r="F45" s="43">
        <v>2</v>
      </c>
      <c r="G45" s="44" t="s">
        <v>543</v>
      </c>
      <c r="H45" s="42"/>
      <c r="I45" s="44">
        <v>0</v>
      </c>
      <c r="J45" s="43" t="s">
        <v>537</v>
      </c>
      <c r="K45" s="43">
        <v>25000</v>
      </c>
      <c r="L45" s="42"/>
      <c r="M45" s="43"/>
      <c r="N45" s="42"/>
      <c r="O45" s="42"/>
      <c r="P45" s="44" t="s">
        <v>527</v>
      </c>
      <c r="Q45" s="44">
        <v>6</v>
      </c>
    </row>
    <row r="46" spans="1:17" x14ac:dyDescent="0.2">
      <c r="A46" s="65">
        <v>211</v>
      </c>
      <c r="B46" s="56">
        <v>4</v>
      </c>
      <c r="C46" s="18">
        <v>4</v>
      </c>
      <c r="D46" s="43"/>
      <c r="E46" s="43"/>
      <c r="F46" s="43">
        <v>2</v>
      </c>
      <c r="G46" s="44" t="s">
        <v>529</v>
      </c>
      <c r="H46" s="44" t="s">
        <v>535</v>
      </c>
      <c r="I46" s="44">
        <v>225</v>
      </c>
      <c r="J46" s="42"/>
      <c r="K46" s="42"/>
      <c r="L46" s="42"/>
      <c r="M46" s="42"/>
      <c r="N46" s="42"/>
      <c r="O46" s="42"/>
      <c r="P46" s="44" t="s">
        <v>536</v>
      </c>
      <c r="Q46" s="52">
        <v>4</v>
      </c>
    </row>
    <row r="47" spans="1:17" x14ac:dyDescent="0.2">
      <c r="A47" s="65">
        <v>246</v>
      </c>
      <c r="B47" s="56">
        <v>2</v>
      </c>
      <c r="C47" s="18">
        <v>2</v>
      </c>
      <c r="D47" s="43">
        <v>4</v>
      </c>
      <c r="E47" s="43">
        <v>7</v>
      </c>
      <c r="F47" s="43">
        <v>2</v>
      </c>
      <c r="G47" s="44" t="s">
        <v>529</v>
      </c>
      <c r="H47" s="44" t="s">
        <v>535</v>
      </c>
      <c r="I47" s="44">
        <v>60</v>
      </c>
      <c r="J47" s="42"/>
      <c r="K47" s="42"/>
      <c r="L47" s="42"/>
      <c r="M47" s="43"/>
      <c r="N47" s="42" t="s">
        <v>535</v>
      </c>
      <c r="O47" s="43">
        <v>60</v>
      </c>
      <c r="P47" s="44" t="s">
        <v>536</v>
      </c>
      <c r="Q47" s="44">
        <v>6</v>
      </c>
    </row>
    <row r="48" spans="1:17" x14ac:dyDescent="0.2">
      <c r="A48" s="65">
        <v>251</v>
      </c>
      <c r="B48" s="56">
        <v>3</v>
      </c>
      <c r="C48" s="18">
        <v>3</v>
      </c>
      <c r="D48" s="43">
        <v>2</v>
      </c>
      <c r="E48" s="43">
        <v>3</v>
      </c>
      <c r="F48" s="43">
        <v>2</v>
      </c>
      <c r="G48" s="44" t="s">
        <v>529</v>
      </c>
      <c r="H48" s="44" t="s">
        <v>535</v>
      </c>
      <c r="I48" s="44">
        <v>5</v>
      </c>
      <c r="J48" s="43" t="s">
        <v>535</v>
      </c>
      <c r="K48" s="43">
        <v>200</v>
      </c>
      <c r="L48" s="43" t="s">
        <v>535</v>
      </c>
      <c r="M48" s="43">
        <v>200</v>
      </c>
      <c r="N48" s="42"/>
      <c r="O48" s="42"/>
      <c r="P48" s="44" t="s">
        <v>536</v>
      </c>
      <c r="Q48" s="52">
        <v>6</v>
      </c>
    </row>
    <row r="49" spans="1:17" x14ac:dyDescent="0.2">
      <c r="A49" s="65">
        <v>253</v>
      </c>
      <c r="B49" s="56">
        <v>1</v>
      </c>
      <c r="C49" s="18">
        <v>2</v>
      </c>
      <c r="D49" s="43">
        <v>3</v>
      </c>
      <c r="E49" s="43">
        <v>6</v>
      </c>
      <c r="F49" s="43">
        <v>2</v>
      </c>
      <c r="G49" s="44" t="s">
        <v>529</v>
      </c>
      <c r="H49" s="42"/>
      <c r="I49" s="42"/>
      <c r="J49" s="42"/>
      <c r="K49" s="42"/>
      <c r="L49" s="42"/>
      <c r="M49" s="42"/>
      <c r="N49" s="42"/>
      <c r="O49" s="42"/>
      <c r="P49" s="42"/>
      <c r="Q49" s="42"/>
    </row>
    <row r="50" spans="1:17" x14ac:dyDescent="0.2">
      <c r="A50" s="65">
        <v>259</v>
      </c>
      <c r="B50" s="56">
        <v>2</v>
      </c>
      <c r="C50" s="18">
        <v>3</v>
      </c>
      <c r="D50" s="43">
        <v>5</v>
      </c>
      <c r="E50" s="43">
        <v>7</v>
      </c>
      <c r="F50" s="43">
        <v>2</v>
      </c>
      <c r="G50" s="44" t="s">
        <v>543</v>
      </c>
      <c r="H50" s="44" t="s">
        <v>522</v>
      </c>
      <c r="I50" s="44">
        <v>1000</v>
      </c>
      <c r="J50" s="42"/>
      <c r="K50" s="42"/>
      <c r="L50" s="42"/>
      <c r="M50" s="42"/>
      <c r="N50" s="42"/>
      <c r="O50" s="42"/>
      <c r="P50" s="44" t="s">
        <v>527</v>
      </c>
      <c r="Q50" s="44">
        <v>2</v>
      </c>
    </row>
    <row r="51" spans="1:17" x14ac:dyDescent="0.2">
      <c r="A51" s="65">
        <v>255</v>
      </c>
      <c r="B51" s="56">
        <v>1</v>
      </c>
      <c r="C51" s="18">
        <v>3</v>
      </c>
      <c r="D51" s="43">
        <v>2</v>
      </c>
      <c r="E51" s="43">
        <v>2</v>
      </c>
      <c r="F51" s="43">
        <v>2</v>
      </c>
      <c r="G51" s="44" t="s">
        <v>529</v>
      </c>
      <c r="H51" s="44" t="s">
        <v>535</v>
      </c>
      <c r="I51" s="44">
        <v>150</v>
      </c>
      <c r="J51" s="42"/>
      <c r="K51" s="42"/>
      <c r="L51" s="42"/>
      <c r="M51" s="42"/>
      <c r="N51" s="42" t="s">
        <v>535</v>
      </c>
      <c r="O51" s="43">
        <v>20</v>
      </c>
      <c r="P51" s="44" t="s">
        <v>536</v>
      </c>
      <c r="Q51" s="44">
        <v>3</v>
      </c>
    </row>
    <row r="52" spans="1:17" x14ac:dyDescent="0.2">
      <c r="A52" s="65">
        <v>262</v>
      </c>
      <c r="B52" s="56">
        <v>1</v>
      </c>
      <c r="C52" s="18">
        <v>3</v>
      </c>
      <c r="D52" s="43">
        <v>1</v>
      </c>
      <c r="E52" s="43">
        <v>2</v>
      </c>
      <c r="F52" s="43">
        <v>2</v>
      </c>
      <c r="G52" s="44" t="s">
        <v>647</v>
      </c>
      <c r="H52" s="44" t="s">
        <v>522</v>
      </c>
      <c r="I52" s="44">
        <v>0</v>
      </c>
      <c r="J52" s="43" t="s">
        <v>537</v>
      </c>
      <c r="K52" s="43">
        <v>15000</v>
      </c>
      <c r="L52" s="43" t="s">
        <v>537</v>
      </c>
      <c r="M52" s="43">
        <v>15000</v>
      </c>
      <c r="N52" s="42"/>
      <c r="O52" s="43">
        <v>0</v>
      </c>
      <c r="P52" s="44" t="s">
        <v>536</v>
      </c>
      <c r="Q52" s="44">
        <v>3</v>
      </c>
    </row>
    <row r="53" spans="1:17" x14ac:dyDescent="0.2">
      <c r="A53" s="65">
        <v>263</v>
      </c>
      <c r="B53" s="56">
        <v>4</v>
      </c>
      <c r="C53" s="18">
        <v>2</v>
      </c>
      <c r="D53" s="43">
        <v>1</v>
      </c>
      <c r="E53" s="43">
        <v>1</v>
      </c>
      <c r="F53" s="43">
        <v>2</v>
      </c>
      <c r="G53" s="44" t="s">
        <v>809</v>
      </c>
      <c r="H53" s="44" t="s">
        <v>522</v>
      </c>
      <c r="I53" s="44">
        <v>20</v>
      </c>
      <c r="J53" s="43" t="s">
        <v>537</v>
      </c>
      <c r="K53" s="43">
        <v>15000</v>
      </c>
      <c r="L53" s="43" t="s">
        <v>537</v>
      </c>
      <c r="M53" s="43">
        <v>15000</v>
      </c>
      <c r="N53" s="42"/>
      <c r="O53" s="43">
        <v>0</v>
      </c>
      <c r="P53" s="44" t="s">
        <v>536</v>
      </c>
      <c r="Q53" s="44">
        <v>3</v>
      </c>
    </row>
    <row r="54" spans="1:17" x14ac:dyDescent="0.2">
      <c r="A54" s="65">
        <v>264</v>
      </c>
      <c r="B54" s="56">
        <v>1</v>
      </c>
      <c r="C54" s="18">
        <v>2</v>
      </c>
      <c r="D54" s="43">
        <v>3</v>
      </c>
      <c r="E54" s="43">
        <v>1</v>
      </c>
      <c r="F54" s="43">
        <v>2</v>
      </c>
      <c r="G54" s="44" t="s">
        <v>647</v>
      </c>
      <c r="H54" s="44" t="s">
        <v>522</v>
      </c>
      <c r="I54" s="44">
        <v>3</v>
      </c>
      <c r="J54" s="42"/>
      <c r="K54" s="42"/>
      <c r="L54" s="42"/>
      <c r="M54" s="42"/>
      <c r="N54" s="42"/>
      <c r="O54" s="42"/>
      <c r="P54" s="44" t="s">
        <v>536</v>
      </c>
      <c r="Q54" s="44">
        <v>1</v>
      </c>
    </row>
    <row r="55" spans="1:17" x14ac:dyDescent="0.2">
      <c r="A55" s="65">
        <v>265</v>
      </c>
      <c r="B55" s="56">
        <v>1</v>
      </c>
      <c r="C55" s="18">
        <v>2</v>
      </c>
      <c r="D55" s="43">
        <v>4</v>
      </c>
      <c r="E55" s="43">
        <v>7</v>
      </c>
      <c r="F55" s="43">
        <v>2</v>
      </c>
      <c r="G55" s="44" t="s">
        <v>691</v>
      </c>
      <c r="H55" s="44" t="s">
        <v>522</v>
      </c>
      <c r="I55" s="44">
        <v>1000</v>
      </c>
      <c r="J55" s="42"/>
      <c r="K55" s="42"/>
      <c r="L55" s="42"/>
      <c r="M55" s="42"/>
      <c r="N55" s="42"/>
      <c r="O55" s="42"/>
      <c r="P55" s="44" t="s">
        <v>536</v>
      </c>
      <c r="Q55" s="44">
        <v>2</v>
      </c>
    </row>
    <row r="56" spans="1:17" x14ac:dyDescent="0.2">
      <c r="A56" s="65">
        <v>271</v>
      </c>
      <c r="B56" s="56">
        <v>4</v>
      </c>
      <c r="C56" s="18">
        <v>6</v>
      </c>
      <c r="D56" s="43">
        <v>1</v>
      </c>
      <c r="E56" s="43">
        <v>2</v>
      </c>
      <c r="F56" s="43">
        <v>1</v>
      </c>
      <c r="G56" s="44" t="s">
        <v>897</v>
      </c>
      <c r="H56" s="42"/>
      <c r="I56" s="44">
        <v>0</v>
      </c>
      <c r="J56" s="42"/>
      <c r="K56" s="42"/>
      <c r="L56" s="42"/>
      <c r="M56" s="42"/>
      <c r="N56" s="42"/>
      <c r="O56" s="42"/>
      <c r="P56" s="42"/>
      <c r="Q56" s="44"/>
    </row>
    <row r="57" spans="1:17" x14ac:dyDescent="0.2">
      <c r="A57" s="65">
        <v>274</v>
      </c>
      <c r="B57" s="56">
        <v>4</v>
      </c>
      <c r="C57" s="18">
        <v>5</v>
      </c>
      <c r="D57" s="43">
        <v>1</v>
      </c>
      <c r="E57" s="43">
        <v>1</v>
      </c>
      <c r="F57" s="43">
        <v>1</v>
      </c>
      <c r="G57" s="44" t="s">
        <v>638</v>
      </c>
      <c r="H57" s="44" t="s">
        <v>535</v>
      </c>
      <c r="I57" s="44">
        <v>3</v>
      </c>
      <c r="J57" s="43" t="s">
        <v>610</v>
      </c>
      <c r="K57" s="43">
        <v>500</v>
      </c>
      <c r="L57" s="42" t="s">
        <v>610</v>
      </c>
      <c r="M57" s="43">
        <v>200</v>
      </c>
      <c r="N57" s="42" t="s">
        <v>610</v>
      </c>
      <c r="O57" s="43">
        <v>250</v>
      </c>
      <c r="P57" s="42"/>
      <c r="Q57" s="44"/>
    </row>
    <row r="58" spans="1:17" x14ac:dyDescent="0.2">
      <c r="A58" s="65">
        <v>275</v>
      </c>
      <c r="B58" s="56">
        <v>4</v>
      </c>
      <c r="C58" s="18">
        <v>3</v>
      </c>
      <c r="D58" s="43">
        <v>1</v>
      </c>
      <c r="E58" s="43">
        <v>1</v>
      </c>
      <c r="F58" s="43">
        <v>2</v>
      </c>
      <c r="G58" s="44" t="s">
        <v>615</v>
      </c>
      <c r="H58" s="42"/>
      <c r="I58" s="44">
        <v>0</v>
      </c>
      <c r="J58" s="42"/>
      <c r="K58" s="42"/>
      <c r="L58" s="42"/>
      <c r="M58" s="42"/>
      <c r="N58" s="42"/>
      <c r="O58" s="42">
        <v>0</v>
      </c>
      <c r="P58" s="44" t="s">
        <v>536</v>
      </c>
      <c r="Q58" s="44">
        <v>6</v>
      </c>
    </row>
    <row r="59" spans="1:17" x14ac:dyDescent="0.2">
      <c r="A59" s="65">
        <v>276</v>
      </c>
      <c r="B59" s="56">
        <v>4</v>
      </c>
      <c r="C59" s="18">
        <v>3</v>
      </c>
      <c r="D59" s="43">
        <v>1</v>
      </c>
      <c r="E59" s="43">
        <v>1</v>
      </c>
      <c r="F59" s="43">
        <v>2</v>
      </c>
      <c r="G59" s="44" t="s">
        <v>543</v>
      </c>
      <c r="H59" s="44" t="s">
        <v>522</v>
      </c>
      <c r="I59" s="44">
        <v>2000</v>
      </c>
      <c r="J59" s="42"/>
      <c r="K59" s="42"/>
      <c r="L59" s="42"/>
      <c r="M59" s="42"/>
      <c r="N59" s="42"/>
      <c r="O59" s="42"/>
      <c r="P59" s="44" t="s">
        <v>527</v>
      </c>
      <c r="Q59" s="44">
        <v>4</v>
      </c>
    </row>
    <row r="60" spans="1:17" x14ac:dyDescent="0.2">
      <c r="A60" s="65">
        <v>277</v>
      </c>
      <c r="B60" s="56">
        <v>1</v>
      </c>
      <c r="C60" s="18">
        <v>2</v>
      </c>
      <c r="D60" s="43">
        <v>3</v>
      </c>
      <c r="E60" s="43">
        <v>5</v>
      </c>
      <c r="F60" s="43">
        <v>2</v>
      </c>
      <c r="G60" s="44" t="s">
        <v>556</v>
      </c>
      <c r="H60" s="44" t="s">
        <v>522</v>
      </c>
      <c r="I60" s="44">
        <v>1000</v>
      </c>
      <c r="J60" s="42" t="s">
        <v>548</v>
      </c>
      <c r="K60" s="43">
        <v>50</v>
      </c>
      <c r="L60" s="42" t="s">
        <v>548</v>
      </c>
      <c r="M60" s="43">
        <v>5</v>
      </c>
      <c r="N60" s="42" t="s">
        <v>548</v>
      </c>
      <c r="O60" s="43">
        <v>30</v>
      </c>
      <c r="P60" s="44" t="s">
        <v>933</v>
      </c>
      <c r="Q60" s="44">
        <v>1</v>
      </c>
    </row>
    <row r="61" spans="1:17" x14ac:dyDescent="0.2">
      <c r="A61" s="65">
        <v>278</v>
      </c>
      <c r="B61" s="56">
        <v>5</v>
      </c>
      <c r="C61" s="18">
        <v>7</v>
      </c>
      <c r="D61" s="43">
        <v>3</v>
      </c>
      <c r="E61" s="43">
        <v>4</v>
      </c>
      <c r="F61" s="43">
        <v>2</v>
      </c>
      <c r="G61" s="44" t="s">
        <v>584</v>
      </c>
      <c r="H61" s="44" t="s">
        <v>603</v>
      </c>
      <c r="I61" s="44">
        <v>1000</v>
      </c>
      <c r="J61" s="42"/>
      <c r="K61" s="42"/>
      <c r="L61" s="42"/>
      <c r="M61" s="42"/>
      <c r="N61" s="42"/>
      <c r="O61" s="42"/>
      <c r="P61" s="44" t="s">
        <v>527</v>
      </c>
      <c r="Q61" s="44">
        <v>6</v>
      </c>
    </row>
    <row r="62" spans="1:17" x14ac:dyDescent="0.2">
      <c r="A62" s="65">
        <v>279</v>
      </c>
      <c r="B62" s="56">
        <v>3</v>
      </c>
      <c r="C62" s="18">
        <v>7</v>
      </c>
      <c r="D62" s="43">
        <v>3</v>
      </c>
      <c r="E62" s="43">
        <v>4</v>
      </c>
      <c r="F62" s="43">
        <v>1</v>
      </c>
      <c r="G62" s="44" t="s">
        <v>948</v>
      </c>
      <c r="H62" s="42"/>
      <c r="I62" s="44">
        <v>0</v>
      </c>
      <c r="J62" s="42"/>
      <c r="K62" s="42"/>
      <c r="L62" s="42"/>
      <c r="M62" s="42"/>
      <c r="N62" s="42"/>
      <c r="O62" s="42"/>
      <c r="P62" s="44" t="s">
        <v>536</v>
      </c>
      <c r="Q62" s="44">
        <v>1</v>
      </c>
    </row>
    <row r="63" spans="1:17" x14ac:dyDescent="0.2">
      <c r="A63" s="17">
        <v>281</v>
      </c>
      <c r="B63" s="18">
        <v>6</v>
      </c>
      <c r="C63" s="18">
        <v>1</v>
      </c>
      <c r="D63" s="43">
        <v>2</v>
      </c>
      <c r="E63" s="43">
        <v>3</v>
      </c>
      <c r="F63" s="43">
        <v>1</v>
      </c>
      <c r="G63" s="62" t="s">
        <v>952</v>
      </c>
      <c r="H63" s="42"/>
      <c r="I63" s="62">
        <v>0</v>
      </c>
      <c r="J63" s="18"/>
      <c r="K63" s="18"/>
      <c r="L63" s="18"/>
      <c r="M63" s="18"/>
      <c r="N63" s="18"/>
      <c r="O63" s="18">
        <v>0</v>
      </c>
      <c r="P63" s="62" t="s">
        <v>536</v>
      </c>
      <c r="Q63" s="62">
        <v>5</v>
      </c>
    </row>
    <row r="64" spans="1:17" x14ac:dyDescent="0.2">
      <c r="A64" s="65">
        <v>282</v>
      </c>
      <c r="B64" s="56">
        <v>3</v>
      </c>
      <c r="C64" s="18">
        <v>7</v>
      </c>
      <c r="D64" s="43">
        <v>1</v>
      </c>
      <c r="E64" s="43">
        <v>2</v>
      </c>
      <c r="F64" s="43">
        <v>1</v>
      </c>
      <c r="G64" s="62" t="s">
        <v>698</v>
      </c>
      <c r="H64" s="42"/>
      <c r="I64" s="44">
        <v>0</v>
      </c>
      <c r="J64" s="42" t="s">
        <v>548</v>
      </c>
      <c r="K64" s="43">
        <v>1</v>
      </c>
      <c r="L64" s="42"/>
      <c r="M64" s="42"/>
      <c r="N64" s="42"/>
      <c r="O64" s="43">
        <v>0</v>
      </c>
      <c r="P64" s="42"/>
      <c r="Q64" s="44">
        <v>30</v>
      </c>
    </row>
    <row r="65" spans="1:17" x14ac:dyDescent="0.2">
      <c r="A65" s="65">
        <v>284</v>
      </c>
      <c r="B65" s="56">
        <v>4</v>
      </c>
      <c r="C65" s="18">
        <v>7</v>
      </c>
      <c r="D65" s="43">
        <v>1</v>
      </c>
      <c r="E65" s="43">
        <v>2</v>
      </c>
      <c r="F65" s="43">
        <v>1</v>
      </c>
      <c r="G65" s="62" t="s">
        <v>698</v>
      </c>
      <c r="H65" s="42"/>
      <c r="I65" s="44">
        <v>0</v>
      </c>
      <c r="J65" s="42" t="s">
        <v>975</v>
      </c>
      <c r="K65" s="42">
        <v>40</v>
      </c>
      <c r="L65" s="42"/>
      <c r="M65" s="43"/>
      <c r="N65" s="42"/>
      <c r="O65" s="42"/>
      <c r="P65" s="44" t="s">
        <v>536</v>
      </c>
      <c r="Q65" s="52">
        <v>4.5</v>
      </c>
    </row>
    <row r="66" spans="1:17" x14ac:dyDescent="0.2">
      <c r="A66" s="65">
        <v>285</v>
      </c>
      <c r="B66" s="56">
        <v>6</v>
      </c>
      <c r="C66" s="18">
        <v>6</v>
      </c>
      <c r="D66" s="43">
        <v>2</v>
      </c>
      <c r="E66" s="43">
        <v>2</v>
      </c>
      <c r="F66" s="43">
        <v>1</v>
      </c>
      <c r="G66" s="44" t="s">
        <v>638</v>
      </c>
      <c r="H66" s="42"/>
      <c r="I66" s="44">
        <v>0</v>
      </c>
      <c r="J66" s="42"/>
      <c r="K66" s="42"/>
      <c r="L66" s="42"/>
      <c r="M66" s="42"/>
      <c r="N66" s="42"/>
      <c r="O66" s="43"/>
      <c r="P66" s="44" t="s">
        <v>536</v>
      </c>
      <c r="Q66" s="44">
        <v>1</v>
      </c>
    </row>
    <row r="67" spans="1:17" x14ac:dyDescent="0.2">
      <c r="A67" s="65">
        <v>286</v>
      </c>
      <c r="B67" s="56">
        <v>6</v>
      </c>
      <c r="C67" s="18">
        <v>7</v>
      </c>
      <c r="D67" s="43">
        <v>2</v>
      </c>
      <c r="E67" s="43">
        <v>4</v>
      </c>
      <c r="F67" s="43">
        <v>2</v>
      </c>
      <c r="G67" s="44" t="s">
        <v>615</v>
      </c>
      <c r="H67" s="42"/>
      <c r="I67" s="42"/>
      <c r="J67" s="42"/>
      <c r="K67" s="42"/>
      <c r="L67" s="42"/>
      <c r="M67" s="42"/>
      <c r="N67" s="42"/>
      <c r="O67" s="42"/>
      <c r="P67" s="42"/>
      <c r="Q67" s="42"/>
    </row>
    <row r="68" spans="1:17" x14ac:dyDescent="0.2">
      <c r="A68" s="65">
        <v>288</v>
      </c>
      <c r="B68" s="56">
        <v>5</v>
      </c>
      <c r="C68" s="18">
        <v>7</v>
      </c>
      <c r="D68" s="43">
        <v>2</v>
      </c>
      <c r="E68" s="43">
        <v>3</v>
      </c>
      <c r="F68" s="43">
        <v>1</v>
      </c>
      <c r="G68" s="44" t="s">
        <v>698</v>
      </c>
      <c r="H68" s="42"/>
      <c r="I68" s="44">
        <v>0</v>
      </c>
      <c r="J68" s="43" t="s">
        <v>975</v>
      </c>
      <c r="K68" s="43">
        <v>120</v>
      </c>
      <c r="L68" s="42"/>
      <c r="M68" s="42"/>
      <c r="N68" s="42"/>
      <c r="O68" s="43">
        <v>0</v>
      </c>
      <c r="P68" s="44" t="s">
        <v>536</v>
      </c>
      <c r="Q68" s="44">
        <v>3</v>
      </c>
    </row>
    <row r="69" spans="1:17" x14ac:dyDescent="0.2">
      <c r="A69" s="65">
        <v>289</v>
      </c>
      <c r="B69" s="56">
        <v>4</v>
      </c>
      <c r="C69" s="18">
        <v>4</v>
      </c>
      <c r="D69" s="43">
        <v>3</v>
      </c>
      <c r="E69" s="43">
        <v>3</v>
      </c>
      <c r="F69" s="43">
        <v>2</v>
      </c>
      <c r="G69" s="44" t="s">
        <v>691</v>
      </c>
      <c r="H69" s="44" t="s">
        <v>522</v>
      </c>
      <c r="I69" s="44">
        <v>4000</v>
      </c>
      <c r="J69" s="43" t="s">
        <v>537</v>
      </c>
      <c r="K69" s="43">
        <v>50000</v>
      </c>
      <c r="L69" s="42"/>
      <c r="M69" s="42"/>
      <c r="N69" s="42"/>
      <c r="O69" s="43">
        <v>5000</v>
      </c>
      <c r="P69" s="44" t="s">
        <v>536</v>
      </c>
      <c r="Q69" s="44">
        <v>1.5</v>
      </c>
    </row>
    <row r="70" spans="1:17" x14ac:dyDescent="0.2">
      <c r="A70" s="65">
        <v>290</v>
      </c>
      <c r="B70" s="56">
        <v>4</v>
      </c>
      <c r="C70" s="18">
        <v>7</v>
      </c>
      <c r="D70" s="43"/>
      <c r="E70" s="43"/>
      <c r="F70" s="43">
        <v>1</v>
      </c>
      <c r="G70" s="44" t="s">
        <v>980</v>
      </c>
      <c r="H70" s="42"/>
      <c r="I70" s="44">
        <v>0</v>
      </c>
      <c r="J70" s="42"/>
      <c r="K70" s="42"/>
      <c r="L70" s="42"/>
      <c r="M70" s="42"/>
      <c r="N70" s="42"/>
      <c r="O70" s="42"/>
      <c r="P70" s="44" t="s">
        <v>536</v>
      </c>
      <c r="Q70" s="44">
        <v>2</v>
      </c>
    </row>
    <row r="71" spans="1:17" x14ac:dyDescent="0.2">
      <c r="A71" s="65">
        <v>295</v>
      </c>
      <c r="B71" s="56">
        <v>4</v>
      </c>
      <c r="C71" s="18">
        <v>7</v>
      </c>
      <c r="D71" s="43">
        <v>2</v>
      </c>
      <c r="E71" s="43">
        <v>2</v>
      </c>
      <c r="F71" s="43">
        <v>1</v>
      </c>
      <c r="G71" s="44" t="s">
        <v>347</v>
      </c>
      <c r="H71" s="44" t="s">
        <v>522</v>
      </c>
      <c r="I71" s="44">
        <v>250</v>
      </c>
      <c r="J71" s="42"/>
      <c r="K71" s="42"/>
      <c r="L71" s="42"/>
      <c r="M71" s="42"/>
      <c r="N71" s="42"/>
      <c r="O71" s="42"/>
      <c r="P71" s="42"/>
      <c r="Q71" s="44"/>
    </row>
    <row r="72" spans="1:17" x14ac:dyDescent="0.2">
      <c r="A72" s="65">
        <v>297</v>
      </c>
      <c r="B72" s="56">
        <v>4</v>
      </c>
      <c r="C72" s="18">
        <v>7</v>
      </c>
      <c r="D72" s="43">
        <v>2</v>
      </c>
      <c r="E72" s="43">
        <v>1</v>
      </c>
      <c r="F72" s="43">
        <v>1</v>
      </c>
      <c r="G72" s="44" t="s">
        <v>698</v>
      </c>
      <c r="H72" s="42"/>
      <c r="I72" s="42"/>
      <c r="J72" s="42"/>
      <c r="K72" s="42"/>
      <c r="L72" s="42"/>
      <c r="M72" s="42"/>
      <c r="N72" s="42"/>
      <c r="O72" s="42"/>
      <c r="P72" s="44" t="s">
        <v>536</v>
      </c>
      <c r="Q72" s="44">
        <v>2</v>
      </c>
    </row>
    <row r="73" spans="1:17" x14ac:dyDescent="0.2">
      <c r="A73" s="65">
        <v>299</v>
      </c>
      <c r="B73" s="56">
        <v>1</v>
      </c>
      <c r="C73" s="18">
        <v>2</v>
      </c>
      <c r="D73" s="43">
        <v>3</v>
      </c>
      <c r="E73" s="43">
        <v>4</v>
      </c>
      <c r="F73" s="43">
        <v>2</v>
      </c>
      <c r="G73" s="44" t="s">
        <v>556</v>
      </c>
      <c r="H73" s="44" t="s">
        <v>522</v>
      </c>
      <c r="I73" s="44">
        <v>100</v>
      </c>
      <c r="J73" s="42" t="s">
        <v>548</v>
      </c>
      <c r="K73" s="43">
        <v>100</v>
      </c>
      <c r="L73" s="42" t="s">
        <v>548</v>
      </c>
      <c r="M73" s="43">
        <v>70</v>
      </c>
      <c r="N73" s="42" t="s">
        <v>548</v>
      </c>
      <c r="O73" s="43">
        <v>80</v>
      </c>
      <c r="P73" s="44" t="s">
        <v>527</v>
      </c>
      <c r="Q73" s="44">
        <v>1</v>
      </c>
    </row>
    <row r="74" spans="1:17" x14ac:dyDescent="0.2">
      <c r="A74" s="65">
        <v>306</v>
      </c>
      <c r="B74" s="56">
        <v>1</v>
      </c>
      <c r="C74" s="18">
        <v>2</v>
      </c>
      <c r="D74" s="43">
        <v>5</v>
      </c>
      <c r="E74" s="43">
        <v>7</v>
      </c>
      <c r="F74" s="43">
        <v>2</v>
      </c>
      <c r="G74" s="44" t="s">
        <v>691</v>
      </c>
      <c r="H74" s="42"/>
      <c r="I74" s="44"/>
      <c r="J74" s="42" t="s">
        <v>548</v>
      </c>
      <c r="K74" s="43">
        <v>300</v>
      </c>
      <c r="L74" s="42"/>
      <c r="M74" s="42"/>
      <c r="N74" s="42"/>
      <c r="O74" s="43">
        <v>0</v>
      </c>
      <c r="P74" s="44" t="s">
        <v>527</v>
      </c>
      <c r="Q74" s="44">
        <v>4</v>
      </c>
    </row>
    <row r="75" spans="1:17" x14ac:dyDescent="0.2">
      <c r="A75" s="65">
        <v>308</v>
      </c>
      <c r="B75" s="56">
        <v>1</v>
      </c>
      <c r="C75" s="18">
        <v>1</v>
      </c>
      <c r="D75" s="43">
        <v>4</v>
      </c>
      <c r="E75" s="43">
        <v>4</v>
      </c>
      <c r="F75" s="43">
        <v>2</v>
      </c>
      <c r="G75" s="44" t="s">
        <v>691</v>
      </c>
      <c r="H75" s="62" t="s">
        <v>522</v>
      </c>
      <c r="I75" s="44">
        <v>10</v>
      </c>
      <c r="J75" s="42"/>
      <c r="K75" s="42"/>
      <c r="L75" s="42"/>
      <c r="M75" s="42"/>
      <c r="N75" s="42"/>
      <c r="O75" s="42"/>
      <c r="P75" s="62" t="s">
        <v>527</v>
      </c>
      <c r="Q75" s="44">
        <v>3.5</v>
      </c>
    </row>
    <row r="76" spans="1:17" x14ac:dyDescent="0.2">
      <c r="A76" s="65">
        <v>309</v>
      </c>
      <c r="B76" s="56">
        <v>1</v>
      </c>
      <c r="C76" s="18">
        <v>1</v>
      </c>
      <c r="D76" s="43">
        <v>3</v>
      </c>
      <c r="E76" s="43">
        <v>2</v>
      </c>
      <c r="F76" s="43">
        <v>2</v>
      </c>
      <c r="G76" s="44" t="s">
        <v>809</v>
      </c>
      <c r="H76" s="42"/>
      <c r="I76" s="44">
        <v>0</v>
      </c>
      <c r="J76" s="42"/>
      <c r="K76" s="42"/>
      <c r="L76" s="42"/>
      <c r="M76" s="42"/>
      <c r="N76" s="42"/>
      <c r="O76" s="42"/>
      <c r="P76" s="44" t="s">
        <v>536</v>
      </c>
      <c r="Q76" s="52">
        <v>1.5</v>
      </c>
    </row>
    <row r="77" spans="1:17" x14ac:dyDescent="0.2">
      <c r="A77" s="65">
        <v>310</v>
      </c>
      <c r="B77" s="56">
        <v>1</v>
      </c>
      <c r="C77" s="18">
        <v>2</v>
      </c>
      <c r="D77" s="43">
        <v>4</v>
      </c>
      <c r="E77" s="43">
        <v>2</v>
      </c>
      <c r="F77" s="43">
        <v>2</v>
      </c>
      <c r="G77" s="44" t="s">
        <v>543</v>
      </c>
      <c r="H77" s="44" t="s">
        <v>522</v>
      </c>
      <c r="I77" s="44">
        <v>400</v>
      </c>
      <c r="J77" s="42"/>
      <c r="K77" s="42"/>
      <c r="L77" s="42"/>
      <c r="M77" s="42"/>
      <c r="N77" s="42"/>
      <c r="O77" s="42"/>
      <c r="P77" s="44" t="s">
        <v>527</v>
      </c>
      <c r="Q77" s="44">
        <v>2</v>
      </c>
    </row>
    <row r="78" spans="1:17" x14ac:dyDescent="0.2">
      <c r="A78" s="65">
        <v>312</v>
      </c>
      <c r="B78" s="56">
        <v>1</v>
      </c>
      <c r="C78" s="18">
        <v>2</v>
      </c>
      <c r="D78" s="43">
        <v>4</v>
      </c>
      <c r="E78" s="43">
        <v>7</v>
      </c>
      <c r="F78" s="43">
        <v>2</v>
      </c>
      <c r="G78" s="44" t="s">
        <v>647</v>
      </c>
      <c r="H78" s="42"/>
      <c r="I78" s="44">
        <v>0</v>
      </c>
      <c r="J78" s="42" t="s">
        <v>548</v>
      </c>
      <c r="K78" s="43" t="s">
        <v>1026</v>
      </c>
      <c r="L78" s="42" t="s">
        <v>548</v>
      </c>
      <c r="M78" s="43">
        <v>5</v>
      </c>
      <c r="N78" s="42" t="s">
        <v>535</v>
      </c>
      <c r="O78" s="43">
        <v>10</v>
      </c>
      <c r="P78" s="44" t="s">
        <v>527</v>
      </c>
      <c r="Q78" s="44">
        <v>6</v>
      </c>
    </row>
    <row r="79" spans="1:17" x14ac:dyDescent="0.2">
      <c r="A79" s="65">
        <v>313</v>
      </c>
      <c r="B79" s="56">
        <v>1</v>
      </c>
      <c r="C79" s="18">
        <v>6</v>
      </c>
      <c r="D79" s="43">
        <v>4</v>
      </c>
      <c r="E79" s="43">
        <v>7</v>
      </c>
      <c r="F79" s="43">
        <v>1</v>
      </c>
      <c r="G79" s="44" t="s">
        <v>638</v>
      </c>
      <c r="H79" s="42"/>
      <c r="I79" s="44">
        <v>0</v>
      </c>
      <c r="J79" s="42"/>
      <c r="K79" s="42"/>
      <c r="L79" s="42"/>
      <c r="M79" s="42"/>
      <c r="N79" s="42"/>
      <c r="O79" s="42"/>
      <c r="P79" s="44" t="s">
        <v>536</v>
      </c>
      <c r="Q79" s="44">
        <v>10</v>
      </c>
    </row>
    <row r="80" spans="1:17" x14ac:dyDescent="0.2">
      <c r="A80" s="65">
        <v>314</v>
      </c>
      <c r="B80" s="56">
        <v>2</v>
      </c>
      <c r="C80" s="18">
        <v>6</v>
      </c>
      <c r="D80" s="43">
        <v>4</v>
      </c>
      <c r="E80" s="43">
        <v>5</v>
      </c>
      <c r="F80" s="43">
        <v>2</v>
      </c>
      <c r="G80" s="44" t="s">
        <v>584</v>
      </c>
      <c r="H80" s="44" t="s">
        <v>522</v>
      </c>
      <c r="I80" s="44">
        <v>5000</v>
      </c>
      <c r="J80" s="42"/>
      <c r="K80" s="42"/>
      <c r="L80" s="42"/>
      <c r="M80" s="42"/>
      <c r="N80" s="42"/>
      <c r="O80" s="42"/>
      <c r="P80" s="44" t="s">
        <v>536</v>
      </c>
      <c r="Q80" s="44">
        <v>2</v>
      </c>
    </row>
    <row r="81" spans="1:17" x14ac:dyDescent="0.2">
      <c r="A81" s="65">
        <v>260</v>
      </c>
      <c r="B81" s="56">
        <v>1</v>
      </c>
      <c r="C81" s="18">
        <v>2</v>
      </c>
      <c r="D81" s="43">
        <v>3</v>
      </c>
      <c r="E81" s="43">
        <v>4</v>
      </c>
      <c r="F81" s="43">
        <v>2</v>
      </c>
      <c r="G81" s="44" t="s">
        <v>529</v>
      </c>
      <c r="H81" s="44" t="s">
        <v>535</v>
      </c>
      <c r="I81" s="44">
        <v>20</v>
      </c>
      <c r="J81" s="42" t="s">
        <v>535</v>
      </c>
      <c r="K81" s="43">
        <v>100</v>
      </c>
      <c r="L81" s="42" t="s">
        <v>535</v>
      </c>
      <c r="M81" s="43">
        <v>80</v>
      </c>
      <c r="N81" s="42" t="s">
        <v>535</v>
      </c>
      <c r="O81" s="43">
        <v>15</v>
      </c>
      <c r="P81" s="44" t="s">
        <v>536</v>
      </c>
      <c r="Q81" s="44">
        <v>5</v>
      </c>
    </row>
    <row r="82" spans="1:17" x14ac:dyDescent="0.2">
      <c r="A82" s="67">
        <v>87</v>
      </c>
      <c r="B82" s="56">
        <v>1</v>
      </c>
      <c r="C82" s="18">
        <v>7</v>
      </c>
      <c r="D82" s="43">
        <v>4</v>
      </c>
      <c r="E82" s="43">
        <v>6</v>
      </c>
      <c r="F82" s="43">
        <v>1</v>
      </c>
      <c r="G82" s="44" t="s">
        <v>907</v>
      </c>
      <c r="H82" s="42"/>
      <c r="I82" s="42"/>
      <c r="J82" s="42" t="s">
        <v>610</v>
      </c>
      <c r="K82" s="43">
        <v>6250</v>
      </c>
      <c r="L82" s="42"/>
      <c r="M82" s="42"/>
      <c r="N82" s="42"/>
      <c r="O82" s="42"/>
      <c r="P82" s="44" t="s">
        <v>536</v>
      </c>
      <c r="Q82" s="44">
        <v>2</v>
      </c>
    </row>
    <row r="83" spans="1:17" x14ac:dyDescent="0.2">
      <c r="A83" s="67">
        <v>88</v>
      </c>
      <c r="B83" s="56">
        <v>1</v>
      </c>
      <c r="C83" s="18">
        <v>3</v>
      </c>
      <c r="D83" s="43">
        <v>3</v>
      </c>
      <c r="E83" s="43">
        <v>5</v>
      </c>
      <c r="F83" s="43">
        <v>2</v>
      </c>
      <c r="G83" s="62" t="s">
        <v>543</v>
      </c>
      <c r="H83" s="62" t="s">
        <v>522</v>
      </c>
      <c r="I83" s="62">
        <v>2000</v>
      </c>
      <c r="J83" s="42"/>
      <c r="K83" s="42"/>
      <c r="L83" s="42"/>
      <c r="M83" s="42"/>
      <c r="N83" s="42"/>
      <c r="O83" s="42"/>
      <c r="P83" s="62" t="s">
        <v>527</v>
      </c>
      <c r="Q83" s="62">
        <v>3</v>
      </c>
    </row>
    <row r="84" spans="1:17" x14ac:dyDescent="0.2">
      <c r="A84" s="67">
        <v>90</v>
      </c>
      <c r="B84" s="56">
        <v>1</v>
      </c>
      <c r="C84" s="18">
        <v>3</v>
      </c>
      <c r="D84" s="43">
        <v>4</v>
      </c>
      <c r="E84" s="43">
        <v>7</v>
      </c>
      <c r="F84" s="43">
        <v>1</v>
      </c>
      <c r="G84" s="62" t="s">
        <v>573</v>
      </c>
      <c r="H84" s="42"/>
      <c r="I84" s="62"/>
      <c r="J84" s="42" t="s">
        <v>610</v>
      </c>
      <c r="K84" s="42">
        <v>1950</v>
      </c>
      <c r="L84" s="42" t="s">
        <v>610</v>
      </c>
      <c r="M84" s="42">
        <v>1200</v>
      </c>
      <c r="N84" s="42"/>
      <c r="O84" s="42"/>
      <c r="P84" s="62" t="s">
        <v>536</v>
      </c>
      <c r="Q84" s="62">
        <v>1</v>
      </c>
    </row>
    <row r="85" spans="1:17" x14ac:dyDescent="0.2">
      <c r="A85" s="67">
        <v>92</v>
      </c>
      <c r="B85" s="18">
        <v>1</v>
      </c>
      <c r="C85" s="18">
        <v>3</v>
      </c>
      <c r="D85" s="43">
        <v>5</v>
      </c>
      <c r="E85" s="43">
        <v>7</v>
      </c>
      <c r="F85" s="43">
        <v>1</v>
      </c>
      <c r="G85" s="44" t="s">
        <v>638</v>
      </c>
      <c r="H85" s="42"/>
      <c r="I85" s="42"/>
      <c r="J85" s="42" t="s">
        <v>610</v>
      </c>
      <c r="K85" s="43">
        <v>1000</v>
      </c>
      <c r="L85" s="42"/>
      <c r="M85" s="42"/>
      <c r="N85" s="42"/>
      <c r="O85" s="42"/>
      <c r="P85" s="62" t="s">
        <v>536</v>
      </c>
      <c r="Q85" s="44">
        <v>1</v>
      </c>
    </row>
    <row r="86" spans="1:17" x14ac:dyDescent="0.2">
      <c r="A86" s="67">
        <v>93</v>
      </c>
      <c r="B86" s="18">
        <v>1</v>
      </c>
      <c r="C86" s="18">
        <v>5</v>
      </c>
      <c r="D86" s="43">
        <v>3</v>
      </c>
      <c r="E86" s="43">
        <v>7</v>
      </c>
      <c r="F86" s="43">
        <v>1</v>
      </c>
      <c r="G86" s="44" t="s">
        <v>573</v>
      </c>
      <c r="H86" s="44" t="s">
        <v>535</v>
      </c>
      <c r="I86" s="44" t="s">
        <v>1645</v>
      </c>
      <c r="J86" s="42"/>
      <c r="K86" s="43"/>
      <c r="L86" s="42"/>
      <c r="M86" s="43"/>
      <c r="N86" s="42"/>
      <c r="O86" s="43"/>
      <c r="P86" s="62" t="s">
        <v>536</v>
      </c>
      <c r="Q86" s="44">
        <v>1</v>
      </c>
    </row>
    <row r="87" spans="1:17" x14ac:dyDescent="0.2">
      <c r="A87" s="67">
        <v>94</v>
      </c>
      <c r="B87" s="18">
        <v>4</v>
      </c>
      <c r="C87" s="18">
        <v>5</v>
      </c>
      <c r="D87" s="43">
        <v>3</v>
      </c>
      <c r="E87" s="43">
        <v>5</v>
      </c>
      <c r="F87" s="43">
        <v>1</v>
      </c>
      <c r="G87" s="44" t="s">
        <v>948</v>
      </c>
      <c r="H87" s="42"/>
      <c r="I87" s="44">
        <v>0</v>
      </c>
      <c r="J87" s="42"/>
      <c r="K87" s="42"/>
      <c r="L87" s="42"/>
      <c r="M87" s="42"/>
      <c r="N87" s="42"/>
      <c r="O87" s="42"/>
      <c r="P87" s="44" t="s">
        <v>536</v>
      </c>
      <c r="Q87" s="44">
        <v>3</v>
      </c>
    </row>
    <row r="88" spans="1:17" x14ac:dyDescent="0.2">
      <c r="A88" s="67">
        <v>95</v>
      </c>
      <c r="B88" s="18">
        <v>1</v>
      </c>
      <c r="C88" s="18">
        <v>3</v>
      </c>
      <c r="D88" s="43">
        <v>3</v>
      </c>
      <c r="E88" s="43">
        <v>5</v>
      </c>
      <c r="F88" s="43">
        <v>1</v>
      </c>
      <c r="G88" s="44" t="s">
        <v>573</v>
      </c>
      <c r="H88" s="42"/>
      <c r="I88" s="44">
        <v>0</v>
      </c>
      <c r="J88" s="42"/>
      <c r="K88" s="43"/>
      <c r="L88" s="42"/>
      <c r="M88" s="42"/>
      <c r="N88" s="42"/>
      <c r="O88" s="42"/>
      <c r="P88" s="62" t="s">
        <v>536</v>
      </c>
      <c r="Q88" s="44">
        <v>2</v>
      </c>
    </row>
    <row r="89" spans="1:17" x14ac:dyDescent="0.2">
      <c r="A89" s="110">
        <v>315</v>
      </c>
      <c r="B89" s="18">
        <v>3</v>
      </c>
      <c r="C89" s="18">
        <v>3</v>
      </c>
      <c r="D89" s="43">
        <v>5</v>
      </c>
      <c r="E89" s="43">
        <v>7</v>
      </c>
      <c r="F89" s="43">
        <v>2</v>
      </c>
      <c r="G89" s="44" t="s">
        <v>529</v>
      </c>
      <c r="H89" s="44" t="s">
        <v>535</v>
      </c>
      <c r="I89" s="44">
        <v>75</v>
      </c>
      <c r="J89" s="42"/>
      <c r="K89" s="42"/>
      <c r="L89" s="42"/>
      <c r="M89" s="42"/>
      <c r="N89" s="42"/>
      <c r="O89" s="42"/>
      <c r="P89" s="44" t="s">
        <v>536</v>
      </c>
      <c r="Q89" s="52">
        <v>2.5</v>
      </c>
    </row>
    <row r="90" spans="1:17" x14ac:dyDescent="0.2">
      <c r="A90" s="67">
        <v>97</v>
      </c>
      <c r="B90" s="18">
        <v>1</v>
      </c>
      <c r="C90" s="18">
        <v>3</v>
      </c>
      <c r="D90" s="43">
        <v>4</v>
      </c>
      <c r="E90" s="43">
        <v>7</v>
      </c>
      <c r="F90" s="43">
        <v>2</v>
      </c>
      <c r="G90" s="44" t="s">
        <v>543</v>
      </c>
      <c r="H90" s="44" t="s">
        <v>522</v>
      </c>
      <c r="I90" s="44">
        <v>7000</v>
      </c>
      <c r="J90" s="42"/>
      <c r="K90" s="43"/>
      <c r="L90" s="43" t="s">
        <v>537</v>
      </c>
      <c r="M90" s="43">
        <v>12000</v>
      </c>
      <c r="N90" s="42"/>
      <c r="O90" s="42"/>
      <c r="P90" s="44" t="s">
        <v>527</v>
      </c>
      <c r="Q90" s="44">
        <v>3</v>
      </c>
    </row>
    <row r="91" spans="1:17" x14ac:dyDescent="0.2">
      <c r="A91" s="67">
        <v>98</v>
      </c>
      <c r="B91" s="18">
        <v>1</v>
      </c>
      <c r="C91" s="18">
        <v>2</v>
      </c>
      <c r="D91" s="43">
        <v>4</v>
      </c>
      <c r="E91" s="43">
        <v>7</v>
      </c>
      <c r="F91" s="43">
        <v>2</v>
      </c>
      <c r="G91" s="44" t="s">
        <v>543</v>
      </c>
      <c r="H91" s="42"/>
      <c r="I91" s="44">
        <v>0</v>
      </c>
      <c r="J91" s="42"/>
      <c r="K91" s="43"/>
      <c r="L91" s="42"/>
      <c r="M91" s="42"/>
      <c r="N91" s="42"/>
      <c r="O91" s="42"/>
      <c r="P91" s="44" t="s">
        <v>527</v>
      </c>
      <c r="Q91" s="44">
        <v>1</v>
      </c>
    </row>
    <row r="92" spans="1:17" x14ac:dyDescent="0.2">
      <c r="A92" s="67">
        <v>99</v>
      </c>
      <c r="B92" s="18">
        <v>1</v>
      </c>
      <c r="C92" s="18">
        <v>6</v>
      </c>
      <c r="D92" s="43">
        <v>3</v>
      </c>
      <c r="E92" s="43">
        <v>5</v>
      </c>
      <c r="F92" s="43">
        <v>1</v>
      </c>
      <c r="G92" s="44" t="s">
        <v>638</v>
      </c>
      <c r="H92" s="44" t="s">
        <v>535</v>
      </c>
      <c r="I92" s="44">
        <v>1</v>
      </c>
      <c r="J92" s="42" t="s">
        <v>610</v>
      </c>
      <c r="K92" s="43">
        <v>200</v>
      </c>
      <c r="L92" s="42"/>
      <c r="M92" s="42"/>
      <c r="N92" s="42"/>
      <c r="O92" s="42"/>
      <c r="P92" s="44" t="s">
        <v>536</v>
      </c>
      <c r="Q92" s="44">
        <v>3</v>
      </c>
    </row>
    <row r="93" spans="1:17" x14ac:dyDescent="0.2">
      <c r="A93" s="67">
        <v>100</v>
      </c>
      <c r="B93" s="18">
        <v>1</v>
      </c>
      <c r="C93" s="18">
        <v>2</v>
      </c>
      <c r="D93" s="43">
        <v>4</v>
      </c>
      <c r="E93" s="43">
        <v>5</v>
      </c>
      <c r="F93" s="43">
        <v>2</v>
      </c>
      <c r="G93" s="44" t="s">
        <v>543</v>
      </c>
      <c r="H93" s="44" t="s">
        <v>522</v>
      </c>
      <c r="I93" s="44">
        <v>5000</v>
      </c>
      <c r="J93" s="42"/>
      <c r="K93" s="43"/>
      <c r="L93" s="42"/>
      <c r="M93" s="43"/>
      <c r="N93" s="42"/>
      <c r="O93" s="42"/>
      <c r="P93" s="44" t="s">
        <v>527</v>
      </c>
      <c r="Q93" s="44">
        <v>4</v>
      </c>
    </row>
    <row r="94" spans="1:17" x14ac:dyDescent="0.2">
      <c r="A94" s="67">
        <v>101</v>
      </c>
      <c r="B94" s="18">
        <v>1</v>
      </c>
      <c r="C94" s="18">
        <v>7</v>
      </c>
      <c r="D94" s="43">
        <v>4</v>
      </c>
      <c r="E94" s="43">
        <v>7</v>
      </c>
      <c r="F94" s="43">
        <v>1</v>
      </c>
      <c r="G94" s="44" t="s">
        <v>948</v>
      </c>
      <c r="H94" s="42"/>
      <c r="I94" s="42"/>
      <c r="J94" s="42"/>
      <c r="K94" s="42"/>
      <c r="L94" s="42"/>
      <c r="M94" s="42"/>
      <c r="N94" s="42"/>
      <c r="O94" s="42"/>
      <c r="P94" s="44" t="s">
        <v>536</v>
      </c>
      <c r="Q94" s="44">
        <v>2</v>
      </c>
    </row>
    <row r="95" spans="1:17" x14ac:dyDescent="0.2">
      <c r="A95" s="67">
        <v>102</v>
      </c>
      <c r="B95" s="18">
        <v>2</v>
      </c>
      <c r="C95" s="18">
        <v>3</v>
      </c>
      <c r="D95" s="43">
        <v>5</v>
      </c>
      <c r="E95" s="43">
        <v>7</v>
      </c>
      <c r="F95" s="43">
        <v>1</v>
      </c>
      <c r="G95" s="44" t="s">
        <v>573</v>
      </c>
      <c r="H95" s="42"/>
      <c r="I95" s="44">
        <v>0</v>
      </c>
      <c r="J95" s="42"/>
      <c r="K95" s="43"/>
      <c r="L95" s="42"/>
      <c r="M95" s="43"/>
      <c r="N95" s="42"/>
      <c r="O95" s="42"/>
      <c r="P95" s="44" t="s">
        <v>536</v>
      </c>
      <c r="Q95" s="44">
        <v>2</v>
      </c>
    </row>
    <row r="96" spans="1:17" x14ac:dyDescent="0.2">
      <c r="A96" s="67">
        <v>103</v>
      </c>
      <c r="B96" s="18">
        <v>1</v>
      </c>
      <c r="C96" s="18">
        <v>2</v>
      </c>
      <c r="D96" s="43">
        <v>4</v>
      </c>
      <c r="E96" s="43">
        <v>7</v>
      </c>
      <c r="F96" s="43">
        <v>1</v>
      </c>
      <c r="G96" s="44" t="s">
        <v>573</v>
      </c>
      <c r="H96" s="42"/>
      <c r="I96" s="44" t="s">
        <v>1149</v>
      </c>
      <c r="J96" s="42"/>
      <c r="K96" s="43"/>
      <c r="L96" s="42"/>
      <c r="M96" s="42"/>
      <c r="N96" s="42"/>
      <c r="O96" s="42"/>
      <c r="P96" s="44" t="s">
        <v>536</v>
      </c>
      <c r="Q96" s="44">
        <v>2</v>
      </c>
    </row>
    <row r="97" spans="1:17" x14ac:dyDescent="0.2">
      <c r="A97" s="67">
        <v>96</v>
      </c>
      <c r="B97" s="18">
        <v>1</v>
      </c>
      <c r="C97" s="18">
        <v>2</v>
      </c>
      <c r="D97" s="43">
        <v>2</v>
      </c>
      <c r="E97" s="43">
        <v>3</v>
      </c>
      <c r="F97" s="43">
        <v>2</v>
      </c>
      <c r="G97" s="44" t="s">
        <v>529</v>
      </c>
      <c r="H97" s="44" t="s">
        <v>535</v>
      </c>
      <c r="I97" s="44">
        <v>10</v>
      </c>
      <c r="J97" s="42"/>
      <c r="K97" s="43">
        <v>50</v>
      </c>
      <c r="L97" s="42"/>
      <c r="M97" s="42"/>
      <c r="N97" s="42"/>
      <c r="O97" s="42"/>
      <c r="P97" s="44" t="s">
        <v>536</v>
      </c>
      <c r="Q97" s="44">
        <v>15</v>
      </c>
    </row>
    <row r="98" spans="1:17" x14ac:dyDescent="0.2">
      <c r="A98" s="67">
        <v>105</v>
      </c>
      <c r="B98" s="18">
        <v>1</v>
      </c>
      <c r="C98" s="18">
        <v>3</v>
      </c>
      <c r="D98" s="43">
        <v>4</v>
      </c>
      <c r="E98" s="43">
        <v>7</v>
      </c>
      <c r="F98" s="43">
        <v>1</v>
      </c>
      <c r="G98" s="44" t="s">
        <v>573</v>
      </c>
      <c r="H98" s="42"/>
      <c r="I98" s="42"/>
      <c r="J98" s="42"/>
      <c r="K98" s="43">
        <v>8</v>
      </c>
      <c r="L98" s="42"/>
      <c r="M98" s="42"/>
      <c r="N98" s="42"/>
      <c r="O98" s="42"/>
      <c r="P98" s="44" t="s">
        <v>527</v>
      </c>
      <c r="Q98" s="44">
        <v>16</v>
      </c>
    </row>
    <row r="99" spans="1:17" x14ac:dyDescent="0.2">
      <c r="A99" s="67">
        <v>106</v>
      </c>
      <c r="B99" s="18">
        <v>1</v>
      </c>
      <c r="C99" s="18">
        <v>4</v>
      </c>
      <c r="D99" s="43">
        <v>2</v>
      </c>
      <c r="E99" s="43">
        <v>3</v>
      </c>
      <c r="F99" s="43">
        <v>1</v>
      </c>
      <c r="G99" s="44" t="s">
        <v>573</v>
      </c>
      <c r="H99" s="42"/>
      <c r="I99" s="42"/>
      <c r="J99" s="42"/>
      <c r="K99" s="43"/>
      <c r="L99" s="42"/>
      <c r="M99" s="43"/>
      <c r="N99" s="42"/>
      <c r="O99" s="42"/>
      <c r="P99" s="62" t="s">
        <v>536</v>
      </c>
      <c r="Q99" s="44">
        <v>1</v>
      </c>
    </row>
    <row r="100" spans="1:17" x14ac:dyDescent="0.2">
      <c r="A100" s="67">
        <v>107</v>
      </c>
      <c r="B100" s="18">
        <v>1</v>
      </c>
      <c r="C100" s="18">
        <v>2</v>
      </c>
      <c r="D100" s="43">
        <v>4</v>
      </c>
      <c r="E100" s="43">
        <v>6</v>
      </c>
      <c r="F100" s="43">
        <v>2</v>
      </c>
      <c r="G100" s="44" t="s">
        <v>543</v>
      </c>
      <c r="H100" s="44" t="s">
        <v>522</v>
      </c>
      <c r="I100" s="44">
        <v>500</v>
      </c>
      <c r="J100" s="43" t="s">
        <v>537</v>
      </c>
      <c r="K100" s="43">
        <v>20000</v>
      </c>
      <c r="L100" s="42" t="s">
        <v>548</v>
      </c>
      <c r="M100" s="105">
        <v>20000</v>
      </c>
      <c r="N100" s="42"/>
      <c r="O100" s="42"/>
      <c r="P100" s="62" t="s">
        <v>536</v>
      </c>
      <c r="Q100" s="44">
        <v>2</v>
      </c>
    </row>
    <row r="101" spans="1:17" x14ac:dyDescent="0.2">
      <c r="A101" s="67">
        <v>108</v>
      </c>
      <c r="B101" s="18">
        <v>1</v>
      </c>
      <c r="C101" s="18">
        <v>5</v>
      </c>
      <c r="D101" s="43">
        <v>4</v>
      </c>
      <c r="E101" s="43">
        <v>6</v>
      </c>
      <c r="F101" s="43">
        <v>1</v>
      </c>
      <c r="G101" s="44" t="s">
        <v>573</v>
      </c>
      <c r="H101" s="42"/>
      <c r="I101" s="42"/>
      <c r="J101" s="42"/>
      <c r="K101" s="43">
        <v>12</v>
      </c>
      <c r="L101" s="42"/>
      <c r="M101" s="43"/>
      <c r="N101" s="42"/>
      <c r="O101" s="42"/>
      <c r="P101" s="62" t="s">
        <v>536</v>
      </c>
      <c r="Q101" s="44">
        <v>1</v>
      </c>
    </row>
    <row r="102" spans="1:17" x14ac:dyDescent="0.2">
      <c r="A102" s="67">
        <v>109</v>
      </c>
      <c r="B102" s="18">
        <v>2</v>
      </c>
      <c r="C102" s="18">
        <v>3</v>
      </c>
      <c r="D102" s="43">
        <v>5</v>
      </c>
      <c r="E102" s="43">
        <v>7</v>
      </c>
      <c r="F102" s="43">
        <v>1</v>
      </c>
      <c r="G102" s="44" t="s">
        <v>573</v>
      </c>
      <c r="H102" s="42"/>
      <c r="I102" s="44" t="s">
        <v>1185</v>
      </c>
      <c r="J102" s="42"/>
      <c r="K102" s="43"/>
      <c r="L102" s="42" t="s">
        <v>1905</v>
      </c>
      <c r="M102" s="43">
        <v>8</v>
      </c>
      <c r="N102" s="42"/>
      <c r="O102" s="42"/>
      <c r="P102" s="62" t="s">
        <v>527</v>
      </c>
      <c r="Q102" s="44">
        <v>18</v>
      </c>
    </row>
    <row r="103" spans="1:17" x14ac:dyDescent="0.2">
      <c r="A103" s="67">
        <v>104</v>
      </c>
      <c r="B103" s="18">
        <v>3</v>
      </c>
      <c r="C103" s="18">
        <v>2</v>
      </c>
      <c r="D103" s="43">
        <v>4</v>
      </c>
      <c r="E103" s="43">
        <v>7</v>
      </c>
      <c r="F103" s="43">
        <v>2</v>
      </c>
      <c r="G103" s="44" t="s">
        <v>529</v>
      </c>
      <c r="H103" s="44" t="s">
        <v>535</v>
      </c>
      <c r="I103" s="44">
        <v>200</v>
      </c>
      <c r="J103" s="42"/>
      <c r="K103" s="43">
        <v>500</v>
      </c>
      <c r="L103" s="43"/>
      <c r="M103" s="43">
        <v>50</v>
      </c>
      <c r="N103" s="42"/>
      <c r="O103" s="42"/>
      <c r="P103" s="44" t="s">
        <v>536</v>
      </c>
      <c r="Q103" s="44">
        <v>1</v>
      </c>
    </row>
    <row r="104" spans="1:17" x14ac:dyDescent="0.2">
      <c r="A104" s="67">
        <v>111</v>
      </c>
      <c r="B104" s="18">
        <v>1</v>
      </c>
      <c r="C104" s="18">
        <v>5</v>
      </c>
      <c r="D104" s="43">
        <v>3</v>
      </c>
      <c r="E104" s="43">
        <v>5</v>
      </c>
      <c r="F104" s="43">
        <v>1</v>
      </c>
      <c r="G104" s="44" t="s">
        <v>573</v>
      </c>
      <c r="H104" s="42"/>
      <c r="I104" s="42"/>
      <c r="J104" s="42"/>
      <c r="K104" s="42"/>
      <c r="L104" s="43" t="s">
        <v>610</v>
      </c>
      <c r="M104" s="43">
        <v>10</v>
      </c>
      <c r="N104" s="42"/>
      <c r="O104" s="42"/>
      <c r="P104" s="44" t="s">
        <v>536</v>
      </c>
      <c r="Q104" s="44">
        <v>10</v>
      </c>
    </row>
    <row r="105" spans="1:17" x14ac:dyDescent="0.2">
      <c r="A105" s="114">
        <v>316</v>
      </c>
      <c r="B105" s="114">
        <v>1</v>
      </c>
      <c r="C105" s="114">
        <v>3</v>
      </c>
      <c r="D105" s="114">
        <v>6</v>
      </c>
      <c r="E105" s="114">
        <v>7</v>
      </c>
      <c r="F105" s="114">
        <v>2</v>
      </c>
      <c r="G105" s="114" t="s">
        <v>529</v>
      </c>
      <c r="H105" s="115" t="s">
        <v>535</v>
      </c>
      <c r="I105" s="115">
        <v>1</v>
      </c>
      <c r="J105" s="115" t="s">
        <v>610</v>
      </c>
      <c r="K105" s="115">
        <v>20</v>
      </c>
      <c r="L105" s="115"/>
      <c r="M105" s="115">
        <v>0</v>
      </c>
      <c r="N105" s="115" t="s">
        <v>610</v>
      </c>
      <c r="O105" s="115">
        <v>5</v>
      </c>
      <c r="P105" s="201" t="s">
        <v>536</v>
      </c>
      <c r="Q105" s="115">
        <v>5</v>
      </c>
    </row>
    <row r="106" spans="1:17" x14ac:dyDescent="0.2">
      <c r="A106" s="114">
        <v>317</v>
      </c>
      <c r="B106" s="114">
        <v>1</v>
      </c>
      <c r="C106" s="114">
        <v>4</v>
      </c>
      <c r="D106" s="114">
        <v>5</v>
      </c>
      <c r="E106" s="114">
        <v>7</v>
      </c>
      <c r="F106" s="114">
        <v>1</v>
      </c>
      <c r="G106" s="114" t="s">
        <v>1901</v>
      </c>
      <c r="H106" s="42"/>
      <c r="I106" s="115">
        <v>0</v>
      </c>
      <c r="J106" s="115" t="s">
        <v>2043</v>
      </c>
      <c r="K106" s="115">
        <v>24</v>
      </c>
      <c r="L106" s="115"/>
      <c r="M106" s="115">
        <v>0</v>
      </c>
      <c r="N106" s="115"/>
      <c r="O106" s="115" t="s">
        <v>1216</v>
      </c>
      <c r="P106" s="201" t="s">
        <v>536</v>
      </c>
      <c r="Q106" s="115">
        <v>2.5</v>
      </c>
    </row>
    <row r="107" spans="1:17" x14ac:dyDescent="0.2">
      <c r="A107" s="114">
        <v>318</v>
      </c>
      <c r="B107" s="114">
        <v>1</v>
      </c>
      <c r="C107" s="114">
        <v>3</v>
      </c>
      <c r="D107" s="114">
        <v>3</v>
      </c>
      <c r="E107" s="114">
        <v>2</v>
      </c>
      <c r="F107" s="114">
        <v>2</v>
      </c>
      <c r="G107" s="114" t="s">
        <v>529</v>
      </c>
      <c r="H107" s="115" t="s">
        <v>535</v>
      </c>
      <c r="I107" s="115">
        <v>40</v>
      </c>
      <c r="J107" s="115" t="s">
        <v>537</v>
      </c>
      <c r="K107" s="115">
        <v>2200</v>
      </c>
      <c r="L107" s="115"/>
      <c r="M107" s="115">
        <v>0</v>
      </c>
      <c r="N107" s="115" t="s">
        <v>535</v>
      </c>
      <c r="O107" s="115">
        <v>41</v>
      </c>
      <c r="P107" s="201" t="s">
        <v>536</v>
      </c>
      <c r="Q107" s="115">
        <v>10.5</v>
      </c>
    </row>
    <row r="108" spans="1:17" x14ac:dyDescent="0.2">
      <c r="A108" s="114">
        <v>319</v>
      </c>
      <c r="B108" s="114">
        <v>5</v>
      </c>
      <c r="C108" s="114">
        <v>3</v>
      </c>
      <c r="D108" s="114">
        <v>5</v>
      </c>
      <c r="E108" s="114">
        <v>7</v>
      </c>
      <c r="F108" s="114">
        <v>2</v>
      </c>
      <c r="G108" s="114" t="s">
        <v>529</v>
      </c>
      <c r="H108" s="115" t="s">
        <v>535</v>
      </c>
      <c r="I108" s="115">
        <v>12</v>
      </c>
      <c r="J108" s="115" t="s">
        <v>537</v>
      </c>
      <c r="K108" s="115">
        <v>4180</v>
      </c>
      <c r="L108" s="115"/>
      <c r="M108" s="115">
        <v>0</v>
      </c>
      <c r="N108" s="115" t="s">
        <v>535</v>
      </c>
      <c r="O108" s="115">
        <v>11</v>
      </c>
      <c r="P108" s="201" t="s">
        <v>536</v>
      </c>
      <c r="Q108" s="115">
        <v>10</v>
      </c>
    </row>
    <row r="109" spans="1:17" x14ac:dyDescent="0.2">
      <c r="A109" s="114">
        <v>320</v>
      </c>
      <c r="B109" s="114">
        <v>3</v>
      </c>
      <c r="C109" s="114">
        <v>3</v>
      </c>
      <c r="D109" s="114">
        <v>7</v>
      </c>
      <c r="E109" s="114">
        <v>7</v>
      </c>
      <c r="F109" s="114">
        <v>1</v>
      </c>
      <c r="G109" s="114" t="s">
        <v>1901</v>
      </c>
      <c r="H109" s="42"/>
      <c r="I109" s="115">
        <v>0</v>
      </c>
      <c r="J109" s="115"/>
      <c r="K109" s="115"/>
      <c r="L109" s="115"/>
      <c r="M109" s="115">
        <v>0</v>
      </c>
      <c r="N109" s="115"/>
      <c r="O109" s="115" t="s">
        <v>1216</v>
      </c>
      <c r="P109" s="201" t="s">
        <v>536</v>
      </c>
      <c r="Q109" s="115">
        <v>2.5</v>
      </c>
    </row>
    <row r="110" spans="1:17" x14ac:dyDescent="0.2">
      <c r="A110" s="114">
        <v>321</v>
      </c>
      <c r="B110" s="114">
        <v>1</v>
      </c>
      <c r="C110" s="114">
        <v>2</v>
      </c>
      <c r="D110" s="114">
        <v>5</v>
      </c>
      <c r="E110" s="114">
        <v>7</v>
      </c>
      <c r="F110" s="114">
        <v>1</v>
      </c>
      <c r="G110" s="114" t="s">
        <v>1901</v>
      </c>
      <c r="H110" s="42"/>
      <c r="I110" s="115">
        <v>0</v>
      </c>
      <c r="J110" s="115" t="s">
        <v>610</v>
      </c>
      <c r="K110" s="115">
        <v>20</v>
      </c>
      <c r="L110" s="115"/>
      <c r="M110" s="115">
        <v>0</v>
      </c>
      <c r="N110" s="115"/>
      <c r="O110" s="115" t="s">
        <v>1216</v>
      </c>
      <c r="P110" s="201" t="s">
        <v>536</v>
      </c>
      <c r="Q110" s="115">
        <v>10</v>
      </c>
    </row>
    <row r="111" spans="1:17" x14ac:dyDescent="0.2">
      <c r="A111" s="114">
        <v>322</v>
      </c>
      <c r="B111" s="114">
        <v>1</v>
      </c>
      <c r="C111" s="114">
        <v>2</v>
      </c>
      <c r="D111" s="114">
        <v>7</v>
      </c>
      <c r="E111" s="114">
        <v>7</v>
      </c>
      <c r="F111" s="114">
        <v>2</v>
      </c>
      <c r="G111" s="114" t="s">
        <v>809</v>
      </c>
      <c r="H111" s="115" t="s">
        <v>522</v>
      </c>
      <c r="I111" s="115">
        <v>182</v>
      </c>
      <c r="J111" s="115" t="s">
        <v>1648</v>
      </c>
      <c r="K111" s="115">
        <v>1</v>
      </c>
      <c r="L111" s="115"/>
      <c r="M111" s="115">
        <v>0</v>
      </c>
      <c r="N111" s="115" t="s">
        <v>537</v>
      </c>
      <c r="O111" s="209">
        <v>218.72</v>
      </c>
      <c r="P111" s="201" t="s">
        <v>536</v>
      </c>
      <c r="Q111" s="115">
        <v>3.5</v>
      </c>
    </row>
    <row r="112" spans="1:17" x14ac:dyDescent="0.2">
      <c r="A112" s="114">
        <v>323</v>
      </c>
      <c r="B112" s="114">
        <v>1</v>
      </c>
      <c r="C112" s="114">
        <v>1</v>
      </c>
      <c r="D112" s="114">
        <v>5</v>
      </c>
      <c r="E112" s="114">
        <v>1</v>
      </c>
      <c r="F112" s="114">
        <v>2</v>
      </c>
      <c r="G112" s="114" t="s">
        <v>556</v>
      </c>
      <c r="H112" s="115" t="s">
        <v>560</v>
      </c>
      <c r="I112" s="115">
        <v>30</v>
      </c>
      <c r="J112" s="115"/>
      <c r="K112" s="115"/>
      <c r="L112" s="115"/>
      <c r="M112" s="115" t="s">
        <v>1216</v>
      </c>
      <c r="N112" s="115"/>
      <c r="O112" s="115" t="s">
        <v>1216</v>
      </c>
      <c r="P112" s="42"/>
      <c r="Q112" s="42"/>
    </row>
    <row r="113" spans="1:17" x14ac:dyDescent="0.2">
      <c r="A113" s="114">
        <v>324</v>
      </c>
      <c r="B113" s="114">
        <v>1</v>
      </c>
      <c r="C113" s="114">
        <v>1</v>
      </c>
      <c r="D113" s="114">
        <v>6</v>
      </c>
      <c r="E113" s="114">
        <v>7</v>
      </c>
      <c r="F113" s="114">
        <v>2</v>
      </c>
      <c r="G113" s="114" t="s">
        <v>809</v>
      </c>
      <c r="H113" s="115" t="s">
        <v>522</v>
      </c>
      <c r="I113" s="115">
        <v>100</v>
      </c>
      <c r="J113" s="115" t="s">
        <v>610</v>
      </c>
      <c r="K113" s="115">
        <v>200</v>
      </c>
      <c r="L113" s="115"/>
      <c r="M113" s="115">
        <v>0</v>
      </c>
      <c r="N113" s="115" t="s">
        <v>610</v>
      </c>
      <c r="O113" s="115">
        <v>15</v>
      </c>
      <c r="P113" s="201" t="s">
        <v>536</v>
      </c>
      <c r="Q113" s="115">
        <v>3</v>
      </c>
    </row>
    <row r="114" spans="1:17" x14ac:dyDescent="0.2">
      <c r="A114" s="114">
        <v>325</v>
      </c>
      <c r="B114" s="114">
        <v>1</v>
      </c>
      <c r="C114" s="114">
        <v>2</v>
      </c>
      <c r="D114" s="114">
        <v>6</v>
      </c>
      <c r="E114" s="114">
        <v>3</v>
      </c>
      <c r="F114" s="114">
        <v>2</v>
      </c>
      <c r="G114" s="114" t="s">
        <v>809</v>
      </c>
      <c r="H114" s="42"/>
      <c r="I114" s="115">
        <v>0</v>
      </c>
      <c r="J114" s="115"/>
      <c r="K114" s="115"/>
      <c r="L114" s="115"/>
      <c r="M114" s="115" t="s">
        <v>1216</v>
      </c>
      <c r="N114" s="115"/>
      <c r="O114" s="115" t="s">
        <v>1216</v>
      </c>
      <c r="P114" s="42"/>
      <c r="Q114" s="42"/>
    </row>
    <row r="115" spans="1:17" x14ac:dyDescent="0.2">
      <c r="A115" s="114">
        <v>326</v>
      </c>
      <c r="B115" s="114">
        <v>1</v>
      </c>
      <c r="C115" s="114">
        <v>2</v>
      </c>
      <c r="D115" s="114">
        <v>6</v>
      </c>
      <c r="E115" s="114">
        <v>7</v>
      </c>
      <c r="F115" s="114">
        <v>2</v>
      </c>
      <c r="G115" s="114" t="s">
        <v>809</v>
      </c>
      <c r="H115" s="115" t="s">
        <v>522</v>
      </c>
      <c r="I115" s="115">
        <v>0.84</v>
      </c>
      <c r="J115" s="115" t="s">
        <v>1648</v>
      </c>
      <c r="K115" s="115">
        <v>35</v>
      </c>
      <c r="L115" s="115"/>
      <c r="M115" s="115">
        <v>0</v>
      </c>
      <c r="N115" s="115"/>
      <c r="O115" s="115">
        <v>0</v>
      </c>
      <c r="P115" s="201" t="s">
        <v>536</v>
      </c>
      <c r="Q115" s="115">
        <v>1</v>
      </c>
    </row>
    <row r="116" spans="1:17" x14ac:dyDescent="0.2">
      <c r="A116" s="114">
        <v>327</v>
      </c>
      <c r="B116" s="114">
        <v>1</v>
      </c>
      <c r="C116" s="114">
        <v>1</v>
      </c>
      <c r="D116" s="114">
        <v>7</v>
      </c>
      <c r="E116" s="114">
        <v>7</v>
      </c>
      <c r="F116" s="114">
        <v>2</v>
      </c>
      <c r="G116" s="114" t="s">
        <v>809</v>
      </c>
      <c r="H116" s="115" t="s">
        <v>522</v>
      </c>
      <c r="I116" s="115">
        <v>219</v>
      </c>
      <c r="J116" s="115"/>
      <c r="K116" s="115"/>
      <c r="L116" s="115"/>
      <c r="M116" s="115" t="s">
        <v>1216</v>
      </c>
      <c r="N116" s="115"/>
      <c r="O116" s="115" t="s">
        <v>1216</v>
      </c>
      <c r="P116" s="201" t="s">
        <v>536</v>
      </c>
      <c r="Q116" s="115">
        <v>2.5</v>
      </c>
    </row>
    <row r="117" spans="1:17" x14ac:dyDescent="0.2">
      <c r="A117" s="114">
        <v>328</v>
      </c>
      <c r="B117" s="114">
        <v>3</v>
      </c>
      <c r="C117" s="114">
        <v>3</v>
      </c>
      <c r="D117" s="114">
        <v>5</v>
      </c>
      <c r="E117" s="114">
        <v>5</v>
      </c>
      <c r="F117" s="114">
        <v>1</v>
      </c>
      <c r="G117" s="114" t="s">
        <v>1901</v>
      </c>
      <c r="H117" s="42"/>
      <c r="I117" s="115">
        <v>0</v>
      </c>
      <c r="J117" s="115"/>
      <c r="K117" s="115"/>
      <c r="L117" s="115"/>
      <c r="M117" s="115" t="s">
        <v>1216</v>
      </c>
      <c r="N117" s="115"/>
      <c r="O117" s="115">
        <v>0</v>
      </c>
      <c r="P117" s="201" t="s">
        <v>536</v>
      </c>
      <c r="Q117" s="115">
        <v>5</v>
      </c>
    </row>
    <row r="118" spans="1:17" x14ac:dyDescent="0.2">
      <c r="A118" s="114">
        <v>329</v>
      </c>
      <c r="B118" s="114">
        <v>3</v>
      </c>
      <c r="C118" s="114">
        <v>2</v>
      </c>
      <c r="D118" s="114">
        <v>5</v>
      </c>
      <c r="E118" s="114">
        <v>7</v>
      </c>
      <c r="F118" s="114">
        <v>1</v>
      </c>
      <c r="G118" s="114" t="s">
        <v>1901</v>
      </c>
      <c r="H118" s="42"/>
      <c r="I118" s="115">
        <v>0</v>
      </c>
      <c r="J118" s="115"/>
      <c r="K118" s="115"/>
      <c r="L118" s="115"/>
      <c r="M118" s="115" t="s">
        <v>1216</v>
      </c>
      <c r="N118" s="115"/>
      <c r="O118" s="115" t="s">
        <v>1216</v>
      </c>
      <c r="P118" s="201" t="s">
        <v>536</v>
      </c>
      <c r="Q118" s="115">
        <v>6.5</v>
      </c>
    </row>
    <row r="119" spans="1:17" x14ac:dyDescent="0.2">
      <c r="A119" s="114">
        <v>330</v>
      </c>
      <c r="B119" s="114">
        <v>1</v>
      </c>
      <c r="C119" s="114">
        <v>2</v>
      </c>
      <c r="D119" s="114">
        <v>6</v>
      </c>
      <c r="E119" s="114">
        <v>7</v>
      </c>
      <c r="F119" s="114">
        <v>2</v>
      </c>
      <c r="G119" s="114" t="s">
        <v>809</v>
      </c>
      <c r="H119" s="115" t="s">
        <v>535</v>
      </c>
      <c r="I119" s="115">
        <v>2</v>
      </c>
      <c r="J119" s="115"/>
      <c r="K119" s="115"/>
      <c r="L119" s="115"/>
      <c r="M119" s="115" t="s">
        <v>1216</v>
      </c>
      <c r="N119" s="115"/>
      <c r="O119" s="115" t="s">
        <v>1216</v>
      </c>
      <c r="P119" s="201" t="s">
        <v>536</v>
      </c>
      <c r="Q119" s="115">
        <v>1</v>
      </c>
    </row>
    <row r="120" spans="1:17" x14ac:dyDescent="0.2">
      <c r="A120" s="114">
        <v>331</v>
      </c>
      <c r="B120" s="114">
        <v>3</v>
      </c>
      <c r="C120" s="114">
        <v>6</v>
      </c>
      <c r="D120" s="114">
        <v>3</v>
      </c>
      <c r="E120" s="114">
        <v>4</v>
      </c>
      <c r="F120" s="114">
        <v>2</v>
      </c>
      <c r="G120" s="114" t="s">
        <v>809</v>
      </c>
      <c r="H120" s="115" t="s">
        <v>535</v>
      </c>
      <c r="I120" s="115">
        <v>0.33</v>
      </c>
      <c r="J120" s="115"/>
      <c r="K120" s="115"/>
      <c r="L120" s="115"/>
      <c r="M120" s="115" t="s">
        <v>1216</v>
      </c>
      <c r="N120" s="115"/>
      <c r="O120" s="115" t="s">
        <v>1216</v>
      </c>
      <c r="P120" s="201" t="s">
        <v>536</v>
      </c>
      <c r="Q120" s="115">
        <v>0.6</v>
      </c>
    </row>
    <row r="121" spans="1:17" x14ac:dyDescent="0.2">
      <c r="A121" s="114">
        <v>332</v>
      </c>
      <c r="B121" s="114">
        <v>3</v>
      </c>
      <c r="C121" s="114">
        <v>4</v>
      </c>
      <c r="D121" s="114">
        <v>5</v>
      </c>
      <c r="E121" s="114">
        <v>7</v>
      </c>
      <c r="F121" s="114">
        <v>1</v>
      </c>
      <c r="G121" s="114" t="s">
        <v>1901</v>
      </c>
      <c r="H121" s="42"/>
      <c r="I121" s="42"/>
      <c r="J121" s="115"/>
      <c r="K121" s="115"/>
      <c r="L121" s="115"/>
      <c r="M121" s="115" t="s">
        <v>1216</v>
      </c>
      <c r="N121" s="115"/>
      <c r="O121" s="115" t="s">
        <v>1216</v>
      </c>
      <c r="P121" s="201" t="s">
        <v>536</v>
      </c>
      <c r="Q121" s="115">
        <v>4</v>
      </c>
    </row>
    <row r="122" spans="1:17" x14ac:dyDescent="0.2">
      <c r="A122" s="114">
        <v>333</v>
      </c>
      <c r="B122" s="114">
        <v>1</v>
      </c>
      <c r="C122" s="114">
        <v>2</v>
      </c>
      <c r="D122" s="114">
        <v>4</v>
      </c>
      <c r="E122" s="114">
        <v>4</v>
      </c>
      <c r="F122" s="114">
        <v>2</v>
      </c>
      <c r="G122" s="114" t="s">
        <v>809</v>
      </c>
      <c r="H122" s="115" t="s">
        <v>522</v>
      </c>
      <c r="I122" s="115">
        <v>200</v>
      </c>
      <c r="J122" s="115"/>
      <c r="K122" s="115"/>
      <c r="L122" s="115"/>
      <c r="M122" s="115">
        <v>0</v>
      </c>
      <c r="N122" s="115"/>
      <c r="O122" s="115">
        <v>0</v>
      </c>
      <c r="P122" s="201" t="s">
        <v>536</v>
      </c>
      <c r="Q122" s="115">
        <v>0.5</v>
      </c>
    </row>
    <row r="123" spans="1:17" x14ac:dyDescent="0.2">
      <c r="A123" s="114">
        <v>334</v>
      </c>
      <c r="B123" s="114">
        <v>1</v>
      </c>
      <c r="C123" s="114">
        <v>2</v>
      </c>
      <c r="D123" s="114">
        <v>5</v>
      </c>
      <c r="E123" s="114">
        <v>7</v>
      </c>
      <c r="F123" s="114">
        <v>2</v>
      </c>
      <c r="G123" s="114" t="s">
        <v>680</v>
      </c>
      <c r="H123" s="115" t="s">
        <v>535</v>
      </c>
      <c r="I123" s="115">
        <v>150</v>
      </c>
      <c r="J123" s="115"/>
      <c r="K123" s="115" t="s">
        <v>2151</v>
      </c>
      <c r="L123" s="115"/>
      <c r="M123" s="115" t="s">
        <v>1216</v>
      </c>
      <c r="N123" s="115" t="s">
        <v>610</v>
      </c>
      <c r="O123" s="115">
        <v>40</v>
      </c>
      <c r="P123" s="42"/>
      <c r="Q123" s="42"/>
    </row>
    <row r="124" spans="1:17" x14ac:dyDescent="0.2">
      <c r="A124" s="114">
        <v>335</v>
      </c>
      <c r="B124" s="114">
        <v>1</v>
      </c>
      <c r="C124" s="114">
        <v>3</v>
      </c>
      <c r="D124" s="114">
        <v>5</v>
      </c>
      <c r="E124" s="114">
        <v>7</v>
      </c>
      <c r="F124" s="114">
        <v>1</v>
      </c>
      <c r="G124" s="114" t="s">
        <v>1901</v>
      </c>
      <c r="H124" s="42"/>
      <c r="I124" s="42"/>
      <c r="J124" s="115"/>
      <c r="K124" s="115"/>
      <c r="L124" s="115"/>
      <c r="M124" s="115" t="s">
        <v>1216</v>
      </c>
      <c r="N124" s="115"/>
      <c r="O124" s="115" t="s">
        <v>1216</v>
      </c>
      <c r="P124" s="201" t="s">
        <v>536</v>
      </c>
      <c r="Q124" s="115">
        <v>5</v>
      </c>
    </row>
    <row r="125" spans="1:17" x14ac:dyDescent="0.2">
      <c r="A125" s="114">
        <v>336</v>
      </c>
      <c r="B125" s="114">
        <v>1</v>
      </c>
      <c r="C125" s="114">
        <v>3</v>
      </c>
      <c r="D125" s="114">
        <v>5</v>
      </c>
      <c r="E125" s="114">
        <v>7</v>
      </c>
      <c r="F125" s="114">
        <v>1</v>
      </c>
      <c r="G125" s="114" t="s">
        <v>1901</v>
      </c>
      <c r="H125" s="115" t="s">
        <v>522</v>
      </c>
      <c r="I125" s="115">
        <v>9</v>
      </c>
      <c r="J125" s="115"/>
      <c r="K125" s="115"/>
      <c r="L125" s="115"/>
      <c r="M125" s="115" t="s">
        <v>1216</v>
      </c>
      <c r="N125" s="115"/>
      <c r="O125" s="115" t="s">
        <v>1216</v>
      </c>
      <c r="P125" s="201" t="s">
        <v>536</v>
      </c>
      <c r="Q125" s="115">
        <v>1.5</v>
      </c>
    </row>
    <row r="126" spans="1:17" x14ac:dyDescent="0.2">
      <c r="A126" s="114">
        <v>337</v>
      </c>
      <c r="B126" s="114">
        <v>1</v>
      </c>
      <c r="C126" s="114">
        <v>4</v>
      </c>
      <c r="D126" s="114">
        <v>5</v>
      </c>
      <c r="E126" s="114"/>
      <c r="F126" s="114">
        <v>1</v>
      </c>
      <c r="G126" s="114" t="s">
        <v>1902</v>
      </c>
      <c r="H126" s="42"/>
      <c r="I126" s="115">
        <v>0</v>
      </c>
      <c r="J126" s="115" t="s">
        <v>537</v>
      </c>
      <c r="K126" s="115">
        <v>200</v>
      </c>
      <c r="L126" s="115" t="s">
        <v>537</v>
      </c>
      <c r="M126" s="115">
        <v>50</v>
      </c>
      <c r="N126" s="115"/>
      <c r="O126" s="115" t="s">
        <v>1216</v>
      </c>
      <c r="P126" s="201" t="s">
        <v>536</v>
      </c>
      <c r="Q126" s="115">
        <v>17.5</v>
      </c>
    </row>
    <row r="127" spans="1:17" x14ac:dyDescent="0.2">
      <c r="A127" s="114">
        <v>338</v>
      </c>
      <c r="B127" s="114">
        <v>1</v>
      </c>
      <c r="C127" s="114">
        <v>3</v>
      </c>
      <c r="D127" s="114">
        <v>5</v>
      </c>
      <c r="E127" s="114">
        <v>7</v>
      </c>
      <c r="F127" s="114">
        <v>2</v>
      </c>
      <c r="G127" s="114" t="s">
        <v>1903</v>
      </c>
      <c r="H127" s="115" t="s">
        <v>535</v>
      </c>
      <c r="I127" s="115">
        <v>3</v>
      </c>
      <c r="J127" s="115"/>
      <c r="K127" s="115"/>
      <c r="L127" s="115"/>
      <c r="M127" s="115" t="s">
        <v>1216</v>
      </c>
      <c r="N127" s="115" t="s">
        <v>535</v>
      </c>
      <c r="O127" s="115">
        <v>3</v>
      </c>
      <c r="P127" s="201" t="s">
        <v>536</v>
      </c>
      <c r="Q127" s="115">
        <v>9</v>
      </c>
    </row>
    <row r="128" spans="1:17" x14ac:dyDescent="0.2">
      <c r="A128" s="114">
        <v>339</v>
      </c>
      <c r="B128" s="114">
        <v>3</v>
      </c>
      <c r="C128" s="114">
        <v>2</v>
      </c>
      <c r="D128" s="114">
        <v>4</v>
      </c>
      <c r="E128" s="114">
        <v>6</v>
      </c>
      <c r="F128" s="114">
        <v>2</v>
      </c>
      <c r="G128" s="114" t="s">
        <v>529</v>
      </c>
      <c r="H128" s="115" t="s">
        <v>535</v>
      </c>
      <c r="I128" s="115">
        <v>30</v>
      </c>
      <c r="J128" s="115"/>
      <c r="K128" s="115"/>
      <c r="L128" s="115"/>
      <c r="M128" s="115" t="s">
        <v>1216</v>
      </c>
      <c r="N128" s="115"/>
      <c r="O128" s="115" t="s">
        <v>1216</v>
      </c>
      <c r="P128" s="201" t="s">
        <v>536</v>
      </c>
      <c r="Q128" s="115">
        <v>8</v>
      </c>
    </row>
    <row r="129" spans="1:17" x14ac:dyDescent="0.2">
      <c r="A129" s="114">
        <v>340</v>
      </c>
      <c r="B129" s="114">
        <v>1</v>
      </c>
      <c r="C129" s="114">
        <v>3</v>
      </c>
      <c r="D129" s="114">
        <v>6</v>
      </c>
      <c r="E129" s="114">
        <v>7</v>
      </c>
      <c r="F129" s="114">
        <v>1</v>
      </c>
      <c r="G129" s="114" t="s">
        <v>1901</v>
      </c>
      <c r="H129" s="42"/>
      <c r="I129" s="115">
        <v>0</v>
      </c>
      <c r="J129" s="115"/>
      <c r="K129" s="115"/>
      <c r="L129" s="115"/>
      <c r="M129" s="115" t="s">
        <v>1216</v>
      </c>
      <c r="N129" s="115"/>
      <c r="O129" s="115">
        <v>0</v>
      </c>
      <c r="P129" s="201" t="s">
        <v>536</v>
      </c>
      <c r="Q129" s="42" t="s">
        <v>1216</v>
      </c>
    </row>
    <row r="130" spans="1:17" x14ac:dyDescent="0.2">
      <c r="A130" s="114">
        <v>341</v>
      </c>
      <c r="B130" s="114">
        <v>1</v>
      </c>
      <c r="C130" s="114">
        <v>4</v>
      </c>
      <c r="D130" s="114">
        <v>5</v>
      </c>
      <c r="E130" s="114">
        <v>7</v>
      </c>
      <c r="F130" s="114">
        <v>1</v>
      </c>
      <c r="G130" s="114" t="s">
        <v>1901</v>
      </c>
      <c r="H130" s="115" t="s">
        <v>535</v>
      </c>
      <c r="I130" s="115">
        <v>0.16</v>
      </c>
      <c r="J130" s="115"/>
      <c r="K130" s="115"/>
      <c r="L130" s="115" t="s">
        <v>610</v>
      </c>
      <c r="M130" s="115">
        <v>1</v>
      </c>
      <c r="N130" s="115"/>
      <c r="O130" s="115">
        <v>0</v>
      </c>
      <c r="P130" s="201" t="s">
        <v>536</v>
      </c>
      <c r="Q130" s="42" t="s">
        <v>1216</v>
      </c>
    </row>
    <row r="131" spans="1:17" x14ac:dyDescent="0.2">
      <c r="A131" s="114">
        <v>342</v>
      </c>
      <c r="B131" s="114">
        <v>3</v>
      </c>
      <c r="C131" s="114">
        <v>5</v>
      </c>
      <c r="D131" s="114">
        <v>6</v>
      </c>
      <c r="E131" s="114">
        <v>7</v>
      </c>
      <c r="F131" s="114">
        <v>1</v>
      </c>
      <c r="G131" s="114" t="s">
        <v>1150</v>
      </c>
      <c r="H131" s="42"/>
      <c r="I131" s="115">
        <v>0</v>
      </c>
      <c r="J131" s="115"/>
      <c r="K131" s="115">
        <v>0</v>
      </c>
      <c r="L131" s="115"/>
      <c r="M131" s="115">
        <v>0</v>
      </c>
      <c r="N131" s="115"/>
      <c r="O131" s="115">
        <v>0</v>
      </c>
      <c r="P131" s="201" t="s">
        <v>536</v>
      </c>
      <c r="Q131" s="115">
        <v>5</v>
      </c>
    </row>
    <row r="132" spans="1:17" x14ac:dyDescent="0.2">
      <c r="A132" s="114">
        <v>343</v>
      </c>
      <c r="B132" s="114">
        <v>1</v>
      </c>
      <c r="C132" s="114">
        <v>3</v>
      </c>
      <c r="D132" s="114">
        <v>7</v>
      </c>
      <c r="E132" s="114">
        <v>7</v>
      </c>
      <c r="F132" s="114">
        <v>1</v>
      </c>
      <c r="G132" s="114" t="s">
        <v>1901</v>
      </c>
      <c r="H132" s="42"/>
      <c r="I132" s="115">
        <v>0</v>
      </c>
      <c r="J132" s="115" t="s">
        <v>1648</v>
      </c>
      <c r="K132" s="115">
        <v>1</v>
      </c>
      <c r="L132" s="115" t="s">
        <v>537</v>
      </c>
      <c r="M132" s="115">
        <v>750</v>
      </c>
      <c r="N132" s="115"/>
      <c r="O132" s="115">
        <v>0</v>
      </c>
      <c r="P132" s="201" t="s">
        <v>536</v>
      </c>
      <c r="Q132" s="115">
        <v>1</v>
      </c>
    </row>
    <row r="133" spans="1:17" x14ac:dyDescent="0.2">
      <c r="A133" s="114">
        <v>344</v>
      </c>
      <c r="B133" s="114">
        <v>4</v>
      </c>
      <c r="C133" s="114">
        <v>2</v>
      </c>
      <c r="D133" s="114">
        <v>5</v>
      </c>
      <c r="E133" s="114">
        <v>7</v>
      </c>
      <c r="F133" s="114">
        <v>2</v>
      </c>
      <c r="G133" s="114" t="s">
        <v>809</v>
      </c>
      <c r="H133" s="42"/>
      <c r="I133" s="115">
        <v>0</v>
      </c>
      <c r="J133" s="115"/>
      <c r="K133" s="115"/>
      <c r="L133" s="115"/>
      <c r="M133" s="115" t="s">
        <v>1216</v>
      </c>
      <c r="N133" s="115"/>
      <c r="O133" s="115">
        <v>0</v>
      </c>
      <c r="P133" s="201" t="s">
        <v>536</v>
      </c>
      <c r="Q133" s="115">
        <v>0.5</v>
      </c>
    </row>
    <row r="134" spans="1:17" x14ac:dyDescent="0.2">
      <c r="A134" s="114">
        <v>345</v>
      </c>
      <c r="B134" s="114">
        <v>1</v>
      </c>
      <c r="C134" s="114">
        <v>1</v>
      </c>
      <c r="D134" s="114">
        <v>7</v>
      </c>
      <c r="E134" s="114">
        <v>7</v>
      </c>
      <c r="F134" s="114">
        <v>2</v>
      </c>
      <c r="G134" s="114" t="s">
        <v>2021</v>
      </c>
      <c r="H134" s="42"/>
      <c r="I134" s="115">
        <v>0</v>
      </c>
      <c r="J134" s="115"/>
      <c r="K134" s="115"/>
      <c r="L134" s="115"/>
      <c r="M134" s="115" t="s">
        <v>1216</v>
      </c>
      <c r="N134" s="115"/>
      <c r="O134" s="115">
        <v>1</v>
      </c>
      <c r="P134" s="201" t="s">
        <v>536</v>
      </c>
      <c r="Q134" s="115">
        <v>1</v>
      </c>
    </row>
    <row r="135" spans="1:17" x14ac:dyDescent="0.2">
      <c r="A135" s="114">
        <v>346</v>
      </c>
      <c r="B135" s="114">
        <v>1</v>
      </c>
      <c r="C135" s="114">
        <v>4</v>
      </c>
      <c r="D135" s="114">
        <v>3</v>
      </c>
      <c r="E135" s="114">
        <v>3</v>
      </c>
      <c r="F135" s="114">
        <v>1</v>
      </c>
      <c r="G135" s="114" t="s">
        <v>1901</v>
      </c>
      <c r="H135" s="42"/>
      <c r="I135" s="115">
        <v>0</v>
      </c>
      <c r="J135" s="115"/>
      <c r="K135" s="115"/>
      <c r="L135" s="115"/>
      <c r="M135" s="115" t="s">
        <v>1216</v>
      </c>
      <c r="N135" s="115"/>
      <c r="O135" s="115" t="s">
        <v>1216</v>
      </c>
      <c r="P135" s="201" t="s">
        <v>536</v>
      </c>
      <c r="Q135" s="115">
        <v>2</v>
      </c>
    </row>
    <row r="136" spans="1:17" x14ac:dyDescent="0.2">
      <c r="A136" s="114">
        <v>347</v>
      </c>
      <c r="B136" s="114">
        <v>1</v>
      </c>
      <c r="C136" s="114">
        <v>4</v>
      </c>
      <c r="D136" s="114">
        <v>7</v>
      </c>
      <c r="E136" s="114">
        <v>7</v>
      </c>
      <c r="F136" s="114">
        <v>1</v>
      </c>
      <c r="G136" s="114" t="s">
        <v>1901</v>
      </c>
      <c r="H136" s="42"/>
      <c r="I136" s="115">
        <v>0</v>
      </c>
      <c r="J136" s="115" t="s">
        <v>537</v>
      </c>
      <c r="K136" s="115">
        <v>877</v>
      </c>
      <c r="L136" s="115"/>
      <c r="M136" s="115" t="s">
        <v>1216</v>
      </c>
      <c r="N136" s="115"/>
      <c r="O136" s="115" t="s">
        <v>1216</v>
      </c>
      <c r="P136" s="201" t="s">
        <v>536</v>
      </c>
      <c r="Q136" s="115">
        <v>5</v>
      </c>
    </row>
    <row r="137" spans="1:17" x14ac:dyDescent="0.2">
      <c r="A137" s="114">
        <v>348</v>
      </c>
      <c r="B137" s="114">
        <v>1</v>
      </c>
      <c r="C137" s="114">
        <v>2</v>
      </c>
      <c r="D137" s="114">
        <v>6</v>
      </c>
      <c r="E137" s="114">
        <v>7</v>
      </c>
      <c r="F137" s="114">
        <v>2</v>
      </c>
      <c r="G137" s="114" t="s">
        <v>543</v>
      </c>
      <c r="H137" s="42"/>
      <c r="I137" s="115">
        <v>0</v>
      </c>
      <c r="J137" s="115" t="s">
        <v>537</v>
      </c>
      <c r="K137" s="115">
        <v>5000</v>
      </c>
      <c r="L137" s="115" t="s">
        <v>537</v>
      </c>
      <c r="M137" s="115">
        <v>5000</v>
      </c>
      <c r="N137" s="115"/>
      <c r="O137" s="115">
        <v>0</v>
      </c>
      <c r="P137" s="201" t="s">
        <v>536</v>
      </c>
      <c r="Q137" s="115">
        <v>2</v>
      </c>
    </row>
    <row r="138" spans="1:17" x14ac:dyDescent="0.2">
      <c r="A138" s="114">
        <v>349</v>
      </c>
      <c r="B138" s="114">
        <v>1</v>
      </c>
      <c r="C138" s="114"/>
      <c r="D138" s="114">
        <v>5</v>
      </c>
      <c r="E138" s="114">
        <v>7</v>
      </c>
      <c r="F138" s="114">
        <v>1</v>
      </c>
      <c r="G138" s="114" t="s">
        <v>1901</v>
      </c>
      <c r="H138" s="42"/>
      <c r="I138" s="115">
        <v>0</v>
      </c>
      <c r="J138" s="115"/>
      <c r="K138" s="115"/>
      <c r="L138" s="115"/>
      <c r="M138" s="115" t="s">
        <v>1216</v>
      </c>
      <c r="N138" s="115"/>
      <c r="O138" s="115" t="s">
        <v>1216</v>
      </c>
      <c r="P138" s="201" t="s">
        <v>536</v>
      </c>
      <c r="Q138" s="115">
        <v>3</v>
      </c>
    </row>
    <row r="139" spans="1:17" x14ac:dyDescent="0.2">
      <c r="A139" s="114">
        <v>350</v>
      </c>
      <c r="B139" s="114">
        <v>1</v>
      </c>
      <c r="C139" s="114">
        <v>2</v>
      </c>
      <c r="D139" s="114">
        <v>5</v>
      </c>
      <c r="E139" s="114">
        <v>7</v>
      </c>
      <c r="F139" s="114">
        <v>2</v>
      </c>
      <c r="G139" s="114" t="s">
        <v>809</v>
      </c>
      <c r="H139" s="115" t="s">
        <v>535</v>
      </c>
      <c r="I139" s="115">
        <v>50</v>
      </c>
      <c r="J139" s="115" t="s">
        <v>1648</v>
      </c>
      <c r="K139" s="115">
        <v>200</v>
      </c>
      <c r="L139" s="115"/>
      <c r="M139" s="115" t="s">
        <v>1216</v>
      </c>
      <c r="N139" s="115"/>
      <c r="O139" s="115" t="s">
        <v>1216</v>
      </c>
      <c r="P139" s="201" t="s">
        <v>536</v>
      </c>
      <c r="Q139" s="115">
        <v>0.8</v>
      </c>
    </row>
    <row r="140" spans="1:17" x14ac:dyDescent="0.2">
      <c r="A140" s="114">
        <v>351</v>
      </c>
      <c r="B140" s="114">
        <v>1</v>
      </c>
      <c r="C140" s="114">
        <v>2</v>
      </c>
      <c r="D140" s="114">
        <v>4</v>
      </c>
      <c r="E140" s="114">
        <v>7</v>
      </c>
      <c r="F140" s="114">
        <v>2</v>
      </c>
      <c r="G140" s="114" t="s">
        <v>529</v>
      </c>
      <c r="H140" s="115" t="s">
        <v>535</v>
      </c>
      <c r="I140" s="115">
        <v>10</v>
      </c>
      <c r="J140" s="115"/>
      <c r="K140" s="115"/>
      <c r="L140" s="115"/>
      <c r="M140" s="115" t="s">
        <v>1216</v>
      </c>
      <c r="N140" s="115"/>
      <c r="O140" s="115" t="s">
        <v>1216</v>
      </c>
      <c r="P140" s="201" t="s">
        <v>536</v>
      </c>
      <c r="Q140" s="115">
        <v>4</v>
      </c>
    </row>
    <row r="141" spans="1:17" x14ac:dyDescent="0.2">
      <c r="A141" s="114">
        <v>352</v>
      </c>
      <c r="B141" s="114">
        <v>1</v>
      </c>
      <c r="C141" s="114">
        <v>2</v>
      </c>
      <c r="D141" s="114">
        <v>5</v>
      </c>
      <c r="E141" s="114">
        <v>5</v>
      </c>
      <c r="F141" s="114">
        <v>2</v>
      </c>
      <c r="G141" s="114" t="s">
        <v>809</v>
      </c>
      <c r="H141" s="115" t="s">
        <v>522</v>
      </c>
      <c r="I141" s="115">
        <v>1828</v>
      </c>
      <c r="J141" s="115" t="s">
        <v>1648</v>
      </c>
      <c r="K141" s="115">
        <v>200</v>
      </c>
      <c r="L141" s="115"/>
      <c r="M141" s="115" t="s">
        <v>1216</v>
      </c>
      <c r="N141" s="115"/>
      <c r="O141" s="115" t="s">
        <v>1216</v>
      </c>
      <c r="P141" s="201" t="s">
        <v>536</v>
      </c>
      <c r="Q141" s="115">
        <v>0.5</v>
      </c>
    </row>
    <row r="142" spans="1:17" x14ac:dyDescent="0.2">
      <c r="A142" s="114">
        <v>353</v>
      </c>
      <c r="B142" s="114">
        <v>1</v>
      </c>
      <c r="C142" s="114">
        <v>2</v>
      </c>
      <c r="D142" s="114">
        <v>5</v>
      </c>
      <c r="E142" s="114">
        <v>6</v>
      </c>
      <c r="F142" s="114">
        <v>2</v>
      </c>
      <c r="G142" s="114" t="s">
        <v>809</v>
      </c>
      <c r="H142" s="115" t="s">
        <v>522</v>
      </c>
      <c r="I142" s="115">
        <v>1500</v>
      </c>
      <c r="J142" s="115"/>
      <c r="K142" s="115"/>
      <c r="L142" s="115"/>
      <c r="M142" s="115" t="s">
        <v>1216</v>
      </c>
      <c r="N142" s="115"/>
      <c r="O142" s="115" t="s">
        <v>1216</v>
      </c>
      <c r="P142" s="201" t="s">
        <v>536</v>
      </c>
      <c r="Q142" s="115">
        <v>0.5</v>
      </c>
    </row>
    <row r="143" spans="1:17" x14ac:dyDescent="0.2">
      <c r="A143" s="114">
        <v>354</v>
      </c>
      <c r="B143" s="114">
        <v>1</v>
      </c>
      <c r="C143" s="114">
        <v>2</v>
      </c>
      <c r="D143" s="114">
        <v>5</v>
      </c>
      <c r="E143" s="114">
        <v>7</v>
      </c>
      <c r="F143" s="114">
        <v>2</v>
      </c>
      <c r="G143" s="114" t="s">
        <v>809</v>
      </c>
      <c r="H143" s="115" t="s">
        <v>535</v>
      </c>
      <c r="I143" s="115">
        <v>15</v>
      </c>
      <c r="J143" s="115"/>
      <c r="K143" s="211" t="s">
        <v>2260</v>
      </c>
      <c r="L143" s="115"/>
      <c r="M143" s="115" t="s">
        <v>1216</v>
      </c>
      <c r="N143" s="115"/>
      <c r="O143" s="115" t="s">
        <v>1216</v>
      </c>
      <c r="P143" s="201" t="s">
        <v>536</v>
      </c>
      <c r="Q143" s="115">
        <v>1</v>
      </c>
    </row>
    <row r="144" spans="1:17" x14ac:dyDescent="0.2">
      <c r="A144" s="114">
        <v>355</v>
      </c>
      <c r="B144" s="114">
        <v>1</v>
      </c>
      <c r="C144" s="114">
        <v>2</v>
      </c>
      <c r="D144" s="114">
        <v>3</v>
      </c>
      <c r="E144" s="114">
        <v>5</v>
      </c>
      <c r="F144" s="114">
        <v>2</v>
      </c>
      <c r="G144" s="114" t="s">
        <v>809</v>
      </c>
      <c r="H144" s="42"/>
      <c r="I144" s="115">
        <v>0</v>
      </c>
      <c r="J144" s="115"/>
      <c r="K144" s="115"/>
      <c r="L144" s="115"/>
      <c r="M144" s="115" t="s">
        <v>1216</v>
      </c>
      <c r="N144" s="115"/>
      <c r="O144" s="115" t="s">
        <v>1216</v>
      </c>
      <c r="P144" s="201" t="s">
        <v>2264</v>
      </c>
      <c r="Q144" s="115">
        <v>365</v>
      </c>
    </row>
    <row r="145" spans="1:17" x14ac:dyDescent="0.2">
      <c r="A145" s="114">
        <v>356</v>
      </c>
      <c r="B145" s="114">
        <v>3</v>
      </c>
      <c r="C145" s="114">
        <v>3</v>
      </c>
      <c r="D145" s="114">
        <v>3</v>
      </c>
      <c r="E145" s="114">
        <v>2</v>
      </c>
      <c r="F145" s="114">
        <v>2</v>
      </c>
      <c r="G145" s="114" t="s">
        <v>809</v>
      </c>
      <c r="H145" s="115" t="s">
        <v>522</v>
      </c>
      <c r="I145" s="115">
        <v>273</v>
      </c>
      <c r="J145" s="212" t="s">
        <v>2278</v>
      </c>
      <c r="K145" s="212">
        <v>50</v>
      </c>
      <c r="L145" s="115"/>
      <c r="M145" s="115">
        <v>0</v>
      </c>
      <c r="N145" s="115"/>
      <c r="O145" s="115">
        <v>0</v>
      </c>
      <c r="P145" s="201" t="s">
        <v>536</v>
      </c>
      <c r="Q145" s="115">
        <v>3</v>
      </c>
    </row>
    <row r="146" spans="1:17" x14ac:dyDescent="0.2">
      <c r="A146" s="114">
        <v>357</v>
      </c>
      <c r="B146" s="114">
        <v>1</v>
      </c>
      <c r="C146" s="114">
        <v>2</v>
      </c>
      <c r="D146" s="114">
        <v>3</v>
      </c>
      <c r="E146" s="114">
        <v>3</v>
      </c>
      <c r="F146" s="114">
        <v>2</v>
      </c>
      <c r="G146" s="114" t="s">
        <v>809</v>
      </c>
      <c r="H146" s="42"/>
      <c r="I146" s="115">
        <v>0</v>
      </c>
      <c r="J146" s="115"/>
      <c r="K146" s="115" t="s">
        <v>2287</v>
      </c>
      <c r="L146" s="115"/>
      <c r="M146" s="115">
        <v>0</v>
      </c>
      <c r="N146" s="115"/>
      <c r="O146" s="115">
        <v>0</v>
      </c>
      <c r="P146" s="201" t="s">
        <v>536</v>
      </c>
      <c r="Q146" s="115">
        <v>1</v>
      </c>
    </row>
    <row r="147" spans="1:17" x14ac:dyDescent="0.2">
      <c r="A147" s="114">
        <v>358</v>
      </c>
      <c r="B147" s="114">
        <v>1</v>
      </c>
      <c r="C147" s="114">
        <v>3</v>
      </c>
      <c r="D147" s="114">
        <v>7</v>
      </c>
      <c r="E147" s="114">
        <v>7</v>
      </c>
      <c r="F147" s="114">
        <v>2</v>
      </c>
      <c r="G147" s="114" t="s">
        <v>584</v>
      </c>
      <c r="H147" s="42"/>
      <c r="I147" s="115">
        <v>0</v>
      </c>
      <c r="J147" s="115" t="s">
        <v>537</v>
      </c>
      <c r="K147" s="115">
        <v>1500</v>
      </c>
      <c r="L147" s="115"/>
      <c r="M147" s="115" t="s">
        <v>1216</v>
      </c>
      <c r="N147" s="115"/>
      <c r="O147" s="115" t="s">
        <v>1216</v>
      </c>
      <c r="P147" s="201" t="s">
        <v>536</v>
      </c>
      <c r="Q147" s="115">
        <v>7.5</v>
      </c>
    </row>
    <row r="148" spans="1:17" x14ac:dyDescent="0.2">
      <c r="A148" s="114">
        <v>359</v>
      </c>
      <c r="B148" s="114">
        <v>1</v>
      </c>
      <c r="C148" s="114">
        <v>2</v>
      </c>
      <c r="D148" s="114">
        <v>7</v>
      </c>
      <c r="E148" s="114">
        <v>7</v>
      </c>
      <c r="F148" s="114">
        <v>2</v>
      </c>
      <c r="G148" s="114" t="s">
        <v>809</v>
      </c>
      <c r="H148" s="42"/>
      <c r="I148" s="115">
        <v>0</v>
      </c>
      <c r="J148" s="115"/>
      <c r="K148" s="115"/>
      <c r="L148" s="115"/>
      <c r="M148" s="115">
        <v>0</v>
      </c>
      <c r="N148" s="115"/>
      <c r="O148" s="115">
        <v>0</v>
      </c>
      <c r="P148" s="201" t="s">
        <v>536</v>
      </c>
      <c r="Q148" s="115">
        <v>1</v>
      </c>
    </row>
    <row r="149" spans="1:17" x14ac:dyDescent="0.2">
      <c r="A149" s="114">
        <v>360</v>
      </c>
      <c r="B149" s="114">
        <v>1</v>
      </c>
      <c r="C149" s="114">
        <v>5</v>
      </c>
      <c r="D149" s="114">
        <v>3</v>
      </c>
      <c r="E149" s="114">
        <v>5</v>
      </c>
      <c r="F149" s="114">
        <v>1</v>
      </c>
      <c r="G149" s="114" t="s">
        <v>1904</v>
      </c>
      <c r="H149" s="42"/>
      <c r="I149" s="115">
        <v>0</v>
      </c>
      <c r="J149" s="115" t="s">
        <v>751</v>
      </c>
      <c r="K149" s="115">
        <v>18.399999999999999</v>
      </c>
      <c r="L149" s="115"/>
      <c r="M149" s="115">
        <v>0</v>
      </c>
      <c r="N149" s="115"/>
      <c r="O149" s="115">
        <v>0</v>
      </c>
      <c r="P149" s="201" t="s">
        <v>536</v>
      </c>
      <c r="Q149" s="115">
        <v>3.5</v>
      </c>
    </row>
    <row r="150" spans="1:17" x14ac:dyDescent="0.2">
      <c r="A150" s="114">
        <v>361</v>
      </c>
      <c r="B150" s="114">
        <v>1</v>
      </c>
      <c r="C150" s="114">
        <v>2</v>
      </c>
      <c r="D150" s="114">
        <v>6</v>
      </c>
      <c r="E150" s="114">
        <v>7</v>
      </c>
      <c r="F150" s="114">
        <v>1</v>
      </c>
      <c r="G150" s="114" t="s">
        <v>1901</v>
      </c>
      <c r="H150" s="42"/>
      <c r="I150" s="115">
        <v>0</v>
      </c>
      <c r="J150" s="115"/>
      <c r="K150" s="115"/>
      <c r="L150" s="115"/>
      <c r="M150" s="115" t="s">
        <v>1216</v>
      </c>
      <c r="N150" s="115"/>
      <c r="O150" s="115" t="s">
        <v>1216</v>
      </c>
      <c r="P150" s="201" t="s">
        <v>536</v>
      </c>
      <c r="Q150" s="115">
        <v>1.5</v>
      </c>
    </row>
    <row r="151" spans="1:17" x14ac:dyDescent="0.2">
      <c r="A151" s="114">
        <v>362</v>
      </c>
      <c r="B151" s="114">
        <v>1</v>
      </c>
      <c r="C151" s="114">
        <v>2</v>
      </c>
      <c r="D151" s="114">
        <v>7</v>
      </c>
      <c r="E151" s="114">
        <v>7</v>
      </c>
      <c r="F151" s="114">
        <v>2</v>
      </c>
      <c r="G151" s="114" t="s">
        <v>809</v>
      </c>
      <c r="H151" s="42"/>
      <c r="I151" s="115">
        <v>0</v>
      </c>
      <c r="J151" s="115"/>
      <c r="K151" s="115"/>
      <c r="L151" s="115" t="s">
        <v>535</v>
      </c>
      <c r="M151" s="115">
        <v>50</v>
      </c>
      <c r="N151" s="115"/>
      <c r="O151" s="115">
        <v>0</v>
      </c>
      <c r="P151" s="201" t="s">
        <v>536</v>
      </c>
      <c r="Q151" s="115">
        <v>0.3</v>
      </c>
    </row>
  </sheetData>
  <autoFilter ref="A1:O104" xr:uid="{00000000-0009-0000-0000-000026000000}"/>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R42"/>
  <sheetViews>
    <sheetView topLeftCell="D1" zoomScale="80" zoomScaleNormal="80" workbookViewId="0">
      <pane ySplit="1" topLeftCell="A2" activePane="bottomLeft" state="frozen"/>
      <selection pane="bottomLeft" activeCell="B10" sqref="B10"/>
    </sheetView>
  </sheetViews>
  <sheetFormatPr baseColWidth="10" defaultColWidth="11.5" defaultRowHeight="15" x14ac:dyDescent="0.2"/>
  <cols>
    <col min="1" max="1" width="21.5" bestFit="1" customWidth="1"/>
    <col min="2" max="2" width="13.5" bestFit="1" customWidth="1"/>
    <col min="3" max="3" width="15" bestFit="1" customWidth="1"/>
    <col min="4" max="4" width="14.5" bestFit="1" customWidth="1"/>
    <col min="5" max="5" width="14.83203125" bestFit="1" customWidth="1"/>
    <col min="6" max="6" width="14.83203125" customWidth="1"/>
    <col min="7" max="7" width="18.83203125" customWidth="1"/>
    <col min="8" max="8" width="19" customWidth="1"/>
    <col min="9" max="9" width="18" customWidth="1"/>
    <col min="10" max="10" width="18.1640625" customWidth="1"/>
    <col min="11" max="11" width="17.6640625" customWidth="1"/>
  </cols>
  <sheetData>
    <row r="1" spans="1:18" ht="16" x14ac:dyDescent="0.2">
      <c r="A1" s="1" t="s">
        <v>351</v>
      </c>
      <c r="B1" t="s">
        <v>1906</v>
      </c>
      <c r="G1" s="263" t="s">
        <v>573</v>
      </c>
      <c r="H1" s="263"/>
      <c r="I1" s="263"/>
      <c r="J1" s="263"/>
      <c r="K1" s="263"/>
      <c r="L1" t="s">
        <v>507</v>
      </c>
      <c r="M1" s="13" t="s">
        <v>508</v>
      </c>
      <c r="N1" s="13" t="s">
        <v>509</v>
      </c>
      <c r="O1" s="13" t="s">
        <v>510</v>
      </c>
      <c r="P1" s="13" t="s">
        <v>511</v>
      </c>
      <c r="Q1" s="13" t="s">
        <v>512</v>
      </c>
      <c r="R1" s="13" t="s">
        <v>513</v>
      </c>
    </row>
    <row r="2" spans="1:18" x14ac:dyDescent="0.2">
      <c r="G2" s="137" t="s">
        <v>347</v>
      </c>
      <c r="H2" s="137" t="s">
        <v>1898</v>
      </c>
      <c r="I2" s="137" t="s">
        <v>1907</v>
      </c>
      <c r="J2" s="137" t="s">
        <v>1908</v>
      </c>
      <c r="K2" s="137" t="s">
        <v>1909</v>
      </c>
    </row>
    <row r="3" spans="1:18" x14ac:dyDescent="0.2">
      <c r="A3" s="1" t="s">
        <v>165</v>
      </c>
      <c r="B3" t="s">
        <v>1898</v>
      </c>
      <c r="C3" t="s">
        <v>1907</v>
      </c>
      <c r="D3" t="s">
        <v>1908</v>
      </c>
      <c r="E3" t="s">
        <v>1909</v>
      </c>
      <c r="G3" s="139" t="s">
        <v>1260</v>
      </c>
      <c r="H3" s="136">
        <v>1</v>
      </c>
      <c r="I3" s="146"/>
      <c r="J3" s="136"/>
      <c r="K3" s="146"/>
    </row>
    <row r="4" spans="1:18" x14ac:dyDescent="0.2">
      <c r="A4" s="2">
        <v>1</v>
      </c>
      <c r="B4">
        <v>5</v>
      </c>
      <c r="E4">
        <v>0</v>
      </c>
      <c r="F4" s="122"/>
      <c r="G4" s="139" t="s">
        <v>1265</v>
      </c>
      <c r="H4" s="136">
        <v>6</v>
      </c>
      <c r="I4" s="146">
        <v>1152.6666666666667</v>
      </c>
      <c r="J4" s="146">
        <v>1069.3333333333333</v>
      </c>
      <c r="K4" s="136"/>
    </row>
    <row r="5" spans="1:18" x14ac:dyDescent="0.2">
      <c r="A5" s="2">
        <v>2</v>
      </c>
      <c r="B5">
        <v>36</v>
      </c>
      <c r="C5" s="122">
        <v>3867.5</v>
      </c>
      <c r="D5">
        <v>8197.5</v>
      </c>
      <c r="E5" s="122">
        <v>34.700000000000003</v>
      </c>
      <c r="G5" s="139" t="s">
        <v>1313</v>
      </c>
      <c r="H5" s="136">
        <v>1</v>
      </c>
      <c r="I5" s="136"/>
      <c r="J5" s="136"/>
      <c r="K5" s="136"/>
    </row>
    <row r="6" spans="1:18" x14ac:dyDescent="0.2">
      <c r="A6" s="2">
        <v>3</v>
      </c>
      <c r="B6">
        <v>30</v>
      </c>
      <c r="C6" s="122">
        <v>7857</v>
      </c>
      <c r="D6" s="122">
        <v>3714</v>
      </c>
      <c r="E6">
        <v>645</v>
      </c>
      <c r="G6" s="139" t="s">
        <v>1910</v>
      </c>
      <c r="H6" s="136">
        <v>3</v>
      </c>
      <c r="I6" s="136">
        <v>12</v>
      </c>
      <c r="J6" s="136">
        <v>10</v>
      </c>
      <c r="K6" s="136"/>
    </row>
    <row r="7" spans="1:18" x14ac:dyDescent="0.2">
      <c r="A7" s="2">
        <v>4</v>
      </c>
      <c r="B7">
        <v>8</v>
      </c>
      <c r="C7">
        <v>18876</v>
      </c>
      <c r="D7">
        <v>51</v>
      </c>
      <c r="E7">
        <v>5000</v>
      </c>
      <c r="G7" s="139" t="s">
        <v>1285</v>
      </c>
      <c r="H7" s="136">
        <v>1</v>
      </c>
      <c r="I7" s="136">
        <v>16</v>
      </c>
      <c r="J7" s="136">
        <v>8</v>
      </c>
      <c r="K7" s="136"/>
    </row>
    <row r="8" spans="1:18" x14ac:dyDescent="0.2">
      <c r="A8" s="2">
        <v>5</v>
      </c>
      <c r="B8">
        <v>6</v>
      </c>
      <c r="C8">
        <v>256</v>
      </c>
      <c r="D8">
        <v>105</v>
      </c>
      <c r="E8">
        <v>250</v>
      </c>
      <c r="G8" s="141" t="s">
        <v>167</v>
      </c>
      <c r="H8" s="142">
        <v>12</v>
      </c>
      <c r="I8" s="147">
        <v>697.2</v>
      </c>
      <c r="J8" s="142">
        <v>645.20000000000005</v>
      </c>
      <c r="K8" s="142"/>
    </row>
    <row r="9" spans="1:18" x14ac:dyDescent="0.2">
      <c r="A9" s="2">
        <v>6</v>
      </c>
      <c r="B9">
        <v>6</v>
      </c>
      <c r="C9">
        <v>108</v>
      </c>
      <c r="D9">
        <v>8</v>
      </c>
    </row>
    <row r="10" spans="1:18" x14ac:dyDescent="0.2">
      <c r="A10" s="2">
        <v>7</v>
      </c>
      <c r="B10">
        <v>12</v>
      </c>
      <c r="C10" s="122">
        <v>1382.2</v>
      </c>
      <c r="E10">
        <v>0</v>
      </c>
      <c r="G10" s="262" t="s">
        <v>529</v>
      </c>
      <c r="H10" s="262"/>
      <c r="I10" s="262"/>
      <c r="J10" s="262"/>
      <c r="K10" s="262"/>
    </row>
    <row r="11" spans="1:18" x14ac:dyDescent="0.2">
      <c r="A11" s="2" t="s">
        <v>167</v>
      </c>
      <c r="B11">
        <v>103</v>
      </c>
      <c r="C11" s="122">
        <v>6142.333333333333</v>
      </c>
      <c r="D11" s="122">
        <v>4939.9310344827591</v>
      </c>
      <c r="E11" s="122">
        <v>475.08333333333331</v>
      </c>
      <c r="G11" s="121" t="s">
        <v>347</v>
      </c>
      <c r="H11" s="121" t="s">
        <v>1898</v>
      </c>
      <c r="I11" s="121" t="s">
        <v>1907</v>
      </c>
      <c r="J11" s="121" t="s">
        <v>1908</v>
      </c>
      <c r="K11" s="121" t="s">
        <v>1909</v>
      </c>
    </row>
    <row r="12" spans="1:18" x14ac:dyDescent="0.2">
      <c r="G12" s="2" t="s">
        <v>1260</v>
      </c>
      <c r="H12">
        <v>7</v>
      </c>
      <c r="I12" s="122">
        <v>216.66666666666666</v>
      </c>
      <c r="J12">
        <v>65</v>
      </c>
      <c r="K12" s="122">
        <v>37.5</v>
      </c>
    </row>
    <row r="13" spans="1:18" x14ac:dyDescent="0.2">
      <c r="G13" s="2" t="s">
        <v>1265</v>
      </c>
      <c r="H13">
        <v>4</v>
      </c>
      <c r="I13" s="122">
        <v>105</v>
      </c>
      <c r="J13" s="122">
        <v>105</v>
      </c>
      <c r="K13">
        <v>15</v>
      </c>
    </row>
    <row r="14" spans="1:18" x14ac:dyDescent="0.2">
      <c r="G14" s="145" t="s">
        <v>1313</v>
      </c>
      <c r="H14">
        <v>2</v>
      </c>
      <c r="I14">
        <v>500</v>
      </c>
      <c r="J14">
        <v>100</v>
      </c>
    </row>
    <row r="15" spans="1:18" x14ac:dyDescent="0.2">
      <c r="G15" s="124" t="s">
        <v>167</v>
      </c>
      <c r="H15" s="123">
        <v>13</v>
      </c>
      <c r="I15" s="144">
        <v>226.66666666666666</v>
      </c>
      <c r="J15" s="123">
        <v>88</v>
      </c>
      <c r="K15" s="123">
        <v>26.25</v>
      </c>
    </row>
    <row r="17" spans="7:11" x14ac:dyDescent="0.2">
      <c r="G17" s="263" t="s">
        <v>1896</v>
      </c>
      <c r="H17" s="263"/>
      <c r="I17" s="263"/>
      <c r="J17" s="263"/>
      <c r="K17" s="263"/>
    </row>
    <row r="18" spans="7:11" x14ac:dyDescent="0.2">
      <c r="G18" s="137" t="s">
        <v>347</v>
      </c>
      <c r="H18" s="137" t="s">
        <v>1898</v>
      </c>
      <c r="I18" s="137" t="s">
        <v>1907</v>
      </c>
      <c r="J18" s="137" t="s">
        <v>1908</v>
      </c>
      <c r="K18" s="137" t="s">
        <v>1909</v>
      </c>
    </row>
    <row r="19" spans="7:11" x14ac:dyDescent="0.2">
      <c r="G19" s="139" t="s">
        <v>1260</v>
      </c>
      <c r="H19" s="136">
        <v>9</v>
      </c>
      <c r="I19" s="146">
        <v>112.5</v>
      </c>
      <c r="J19" s="136">
        <v>10645</v>
      </c>
      <c r="K19" s="146">
        <v>53.333333333333336</v>
      </c>
    </row>
    <row r="20" spans="7:11" x14ac:dyDescent="0.2">
      <c r="G20" s="139" t="s">
        <v>1265</v>
      </c>
      <c r="H20" s="136">
        <v>5</v>
      </c>
      <c r="I20" s="146">
        <v>110</v>
      </c>
      <c r="J20" s="146">
        <v>50</v>
      </c>
      <c r="K20" s="136">
        <v>68.75</v>
      </c>
    </row>
    <row r="21" spans="7:11" x14ac:dyDescent="0.2">
      <c r="G21" s="141" t="s">
        <v>167</v>
      </c>
      <c r="H21" s="142">
        <v>18</v>
      </c>
      <c r="I21" s="147">
        <v>111.42857142857143</v>
      </c>
      <c r="J21" s="147">
        <v>6671.875</v>
      </c>
      <c r="K21" s="147">
        <v>62.142857142857146</v>
      </c>
    </row>
    <row r="22" spans="7:11" x14ac:dyDescent="0.2">
      <c r="G22" s="2"/>
    </row>
    <row r="23" spans="7:11" x14ac:dyDescent="0.2">
      <c r="G23" s="263" t="s">
        <v>1897</v>
      </c>
      <c r="H23" s="263"/>
      <c r="I23" s="263"/>
      <c r="J23" s="263"/>
      <c r="K23" s="263"/>
    </row>
    <row r="24" spans="7:11" x14ac:dyDescent="0.2">
      <c r="G24" s="137" t="s">
        <v>347</v>
      </c>
      <c r="H24" s="137" t="s">
        <v>1898</v>
      </c>
      <c r="I24" s="137" t="s">
        <v>1907</v>
      </c>
      <c r="J24" s="137" t="s">
        <v>1908</v>
      </c>
      <c r="K24" s="137" t="s">
        <v>1909</v>
      </c>
    </row>
    <row r="25" spans="7:11" x14ac:dyDescent="0.2">
      <c r="G25" s="139" t="s">
        <v>1899</v>
      </c>
      <c r="H25" s="136">
        <v>1</v>
      </c>
      <c r="I25" s="136"/>
      <c r="J25" s="136"/>
      <c r="K25" s="136">
        <v>0</v>
      </c>
    </row>
    <row r="26" spans="7:11" x14ac:dyDescent="0.2">
      <c r="G26" s="139" t="s">
        <v>1900</v>
      </c>
      <c r="H26" s="136">
        <v>4</v>
      </c>
      <c r="I26" s="146">
        <v>53.666666666666664</v>
      </c>
      <c r="J26" s="136"/>
      <c r="K26" s="136">
        <v>0</v>
      </c>
    </row>
    <row r="27" spans="7:11" x14ac:dyDescent="0.2">
      <c r="G27" s="141" t="s">
        <v>167</v>
      </c>
      <c r="H27" s="142">
        <v>7</v>
      </c>
      <c r="I27" s="147">
        <v>53.666666666666664</v>
      </c>
      <c r="J27" s="147"/>
      <c r="K27" s="147">
        <v>0</v>
      </c>
    </row>
    <row r="29" spans="7:11" x14ac:dyDescent="0.2">
      <c r="G29" s="262" t="s">
        <v>638</v>
      </c>
      <c r="H29" s="262"/>
      <c r="I29" s="262"/>
      <c r="J29" s="262"/>
      <c r="K29" s="262"/>
    </row>
    <row r="30" spans="7:11" x14ac:dyDescent="0.2">
      <c r="G30" s="121" t="s">
        <v>347</v>
      </c>
      <c r="H30" s="121" t="s">
        <v>1898</v>
      </c>
      <c r="I30" s="121" t="s">
        <v>1907</v>
      </c>
      <c r="J30" s="121" t="s">
        <v>1908</v>
      </c>
      <c r="K30" s="121" t="s">
        <v>1909</v>
      </c>
    </row>
    <row r="31" spans="7:11" x14ac:dyDescent="0.2">
      <c r="G31" s="2" t="s">
        <v>1265</v>
      </c>
      <c r="H31">
        <v>2</v>
      </c>
      <c r="I31" s="122">
        <v>1000</v>
      </c>
      <c r="J31" s="122"/>
    </row>
    <row r="32" spans="7:11" x14ac:dyDescent="0.2">
      <c r="G32" s="2" t="s">
        <v>1313</v>
      </c>
      <c r="H32">
        <v>2</v>
      </c>
      <c r="I32" s="136">
        <v>4</v>
      </c>
      <c r="J32" s="136">
        <v>2</v>
      </c>
    </row>
    <row r="33" spans="7:11" x14ac:dyDescent="0.2">
      <c r="G33" s="2" t="s">
        <v>1425</v>
      </c>
      <c r="H33">
        <v>1</v>
      </c>
      <c r="I33">
        <v>500</v>
      </c>
      <c r="J33">
        <v>200</v>
      </c>
      <c r="K33">
        <v>250</v>
      </c>
    </row>
    <row r="34" spans="7:11" x14ac:dyDescent="0.2">
      <c r="G34" s="2" t="s">
        <v>1285</v>
      </c>
      <c r="H34">
        <v>3</v>
      </c>
      <c r="I34">
        <v>200</v>
      </c>
    </row>
    <row r="35" spans="7:11" x14ac:dyDescent="0.2">
      <c r="G35" s="2" t="s">
        <v>1900</v>
      </c>
      <c r="H35">
        <v>2</v>
      </c>
      <c r="I35" s="122">
        <v>3375</v>
      </c>
    </row>
    <row r="36" spans="7:11" x14ac:dyDescent="0.2">
      <c r="G36" s="124" t="s">
        <v>167</v>
      </c>
      <c r="H36" s="123">
        <v>10</v>
      </c>
      <c r="I36" s="144">
        <v>1409</v>
      </c>
      <c r="J36" s="144">
        <v>101</v>
      </c>
      <c r="K36" s="144">
        <v>250</v>
      </c>
    </row>
    <row r="38" spans="7:11" x14ac:dyDescent="0.2">
      <c r="G38" s="263" t="s">
        <v>948</v>
      </c>
      <c r="H38" s="263"/>
      <c r="I38" s="263"/>
      <c r="J38" s="263"/>
      <c r="K38" s="263"/>
    </row>
    <row r="39" spans="7:11" x14ac:dyDescent="0.2">
      <c r="G39" s="137" t="s">
        <v>347</v>
      </c>
      <c r="H39" s="137" t="s">
        <v>1898</v>
      </c>
      <c r="I39" s="137" t="s">
        <v>1907</v>
      </c>
      <c r="J39" s="137" t="s">
        <v>1908</v>
      </c>
      <c r="K39" s="137" t="s">
        <v>1909</v>
      </c>
    </row>
    <row r="41" spans="7:11" x14ac:dyDescent="0.2">
      <c r="G41" s="263" t="s">
        <v>629</v>
      </c>
      <c r="H41" s="263"/>
      <c r="I41" s="263"/>
      <c r="J41" s="263"/>
      <c r="K41" s="263"/>
    </row>
    <row r="42" spans="7:11" x14ac:dyDescent="0.2">
      <c r="G42" s="137" t="s">
        <v>347</v>
      </c>
      <c r="H42" s="137" t="s">
        <v>1898</v>
      </c>
      <c r="I42" s="137" t="s">
        <v>1907</v>
      </c>
      <c r="J42" s="137" t="s">
        <v>1908</v>
      </c>
      <c r="K42" s="137" t="s">
        <v>1909</v>
      </c>
    </row>
  </sheetData>
  <mergeCells count="7">
    <mergeCell ref="G29:K29"/>
    <mergeCell ref="G38:K38"/>
    <mergeCell ref="G41:K41"/>
    <mergeCell ref="G10:K10"/>
    <mergeCell ref="G1:K1"/>
    <mergeCell ref="G17:K17"/>
    <mergeCell ref="G23:K23"/>
  </mergeCells>
  <pageMargins left="0.7" right="0.7" top="0.75" bottom="0.75" header="0.3" footer="0.3"/>
  <pageSetup paperSize="9" orientation="portrait" verticalDpi="0"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theme="9"/>
  </sheetPr>
  <dimension ref="A1:S151"/>
  <sheetViews>
    <sheetView zoomScale="70" zoomScaleNormal="70" workbookViewId="0">
      <pane ySplit="1" topLeftCell="A71" activePane="bottomLeft" state="frozen"/>
      <selection activeCell="E1" sqref="E1"/>
      <selection pane="bottomLeft" activeCell="O1" sqref="O1"/>
    </sheetView>
  </sheetViews>
  <sheetFormatPr baseColWidth="10" defaultColWidth="11.5" defaultRowHeight="15" x14ac:dyDescent="0.2"/>
  <cols>
    <col min="3" max="3" width="10" style="78" customWidth="1"/>
    <col min="17" max="17" width="63" customWidth="1"/>
    <col min="19" max="19" width="197" customWidth="1"/>
  </cols>
  <sheetData>
    <row r="1" spans="1:19" ht="16" x14ac:dyDescent="0.2">
      <c r="A1" s="77" t="s">
        <v>310</v>
      </c>
      <c r="B1" s="83" t="s">
        <v>1911</v>
      </c>
      <c r="C1" s="111" t="s">
        <v>500</v>
      </c>
      <c r="D1" s="75" t="s">
        <v>290</v>
      </c>
      <c r="E1" s="41" t="s">
        <v>347</v>
      </c>
      <c r="F1" s="41" t="s">
        <v>312</v>
      </c>
      <c r="G1" s="40" t="s">
        <v>410</v>
      </c>
      <c r="H1" s="32" t="s">
        <v>350</v>
      </c>
      <c r="I1" s="155" t="s">
        <v>1923</v>
      </c>
      <c r="J1" s="155" t="s">
        <v>1924</v>
      </c>
      <c r="K1" s="155" t="s">
        <v>1925</v>
      </c>
      <c r="L1" s="155" t="s">
        <v>1926</v>
      </c>
      <c r="M1" s="155" t="s">
        <v>1927</v>
      </c>
      <c r="N1" s="155" t="s">
        <v>1928</v>
      </c>
      <c r="O1" s="149" t="s">
        <v>392</v>
      </c>
      <c r="P1" s="154" t="s">
        <v>393</v>
      </c>
      <c r="Q1" s="154" t="s">
        <v>394</v>
      </c>
    </row>
    <row r="2" spans="1:19" ht="16" thickBot="1" x14ac:dyDescent="0.25">
      <c r="A2" s="65">
        <v>7</v>
      </c>
      <c r="B2" s="18">
        <v>1</v>
      </c>
      <c r="C2" s="18">
        <v>2</v>
      </c>
      <c r="D2" s="18">
        <v>1</v>
      </c>
      <c r="E2" s="18">
        <v>3</v>
      </c>
      <c r="F2" s="43">
        <v>4</v>
      </c>
      <c r="G2" s="43">
        <v>6</v>
      </c>
      <c r="H2" s="43">
        <v>2</v>
      </c>
      <c r="I2" s="43"/>
      <c r="J2" s="43"/>
      <c r="K2" s="43"/>
      <c r="L2" s="43"/>
      <c r="M2" s="43">
        <v>5</v>
      </c>
      <c r="N2" s="43"/>
      <c r="O2" s="43">
        <v>1</v>
      </c>
      <c r="P2" s="62">
        <v>1</v>
      </c>
      <c r="Q2" s="62" t="s">
        <v>539</v>
      </c>
    </row>
    <row r="3" spans="1:19" ht="16" x14ac:dyDescent="0.2">
      <c r="A3" s="65">
        <v>9</v>
      </c>
      <c r="B3" s="18">
        <v>1</v>
      </c>
      <c r="C3" s="18">
        <v>2</v>
      </c>
      <c r="D3" s="18">
        <v>1</v>
      </c>
      <c r="E3" s="18">
        <v>2</v>
      </c>
      <c r="F3" s="43">
        <v>5</v>
      </c>
      <c r="G3" s="43">
        <v>7</v>
      </c>
      <c r="H3" s="43">
        <v>2</v>
      </c>
      <c r="I3" s="43"/>
      <c r="J3" s="43"/>
      <c r="K3" s="43"/>
      <c r="L3" s="43"/>
      <c r="M3" s="43">
        <v>5</v>
      </c>
      <c r="N3" s="43"/>
      <c r="O3" s="43">
        <v>2</v>
      </c>
      <c r="P3" s="62">
        <v>1</v>
      </c>
      <c r="Q3" s="62"/>
      <c r="S3" s="162" t="s">
        <v>459</v>
      </c>
    </row>
    <row r="4" spans="1:19" ht="16" x14ac:dyDescent="0.2">
      <c r="A4" s="65">
        <v>16</v>
      </c>
      <c r="B4" s="18">
        <v>1</v>
      </c>
      <c r="C4" s="18">
        <v>3</v>
      </c>
      <c r="D4" s="18">
        <v>3</v>
      </c>
      <c r="E4" s="18">
        <v>2</v>
      </c>
      <c r="F4" s="43">
        <v>4</v>
      </c>
      <c r="G4" s="43">
        <v>7</v>
      </c>
      <c r="H4" s="43">
        <v>2</v>
      </c>
      <c r="I4" s="43">
        <v>1</v>
      </c>
      <c r="J4" s="43">
        <v>2</v>
      </c>
      <c r="K4" s="43"/>
      <c r="L4" s="43"/>
      <c r="M4" s="43"/>
      <c r="N4" s="43"/>
      <c r="O4" s="43">
        <v>2</v>
      </c>
      <c r="P4" s="62">
        <v>1</v>
      </c>
      <c r="Q4" s="62"/>
      <c r="S4" s="163" t="s">
        <v>1929</v>
      </c>
    </row>
    <row r="5" spans="1:19" ht="16" x14ac:dyDescent="0.2">
      <c r="A5" s="65">
        <v>20</v>
      </c>
      <c r="B5" s="18">
        <v>1</v>
      </c>
      <c r="C5" s="18">
        <v>1</v>
      </c>
      <c r="D5" s="18">
        <v>1</v>
      </c>
      <c r="E5" s="18">
        <v>2</v>
      </c>
      <c r="F5" s="43">
        <v>2</v>
      </c>
      <c r="G5" s="43">
        <v>4</v>
      </c>
      <c r="H5" s="43">
        <v>2</v>
      </c>
      <c r="I5" s="43">
        <v>1</v>
      </c>
      <c r="J5" s="43"/>
      <c r="K5" s="43"/>
      <c r="L5" s="43"/>
      <c r="M5" s="43"/>
      <c r="N5" s="43"/>
      <c r="O5" s="43">
        <v>2</v>
      </c>
      <c r="P5" s="62">
        <v>1</v>
      </c>
      <c r="Q5" s="62"/>
      <c r="S5" s="163" t="s">
        <v>1930</v>
      </c>
    </row>
    <row r="6" spans="1:19" ht="16" x14ac:dyDescent="0.2">
      <c r="A6" s="65">
        <v>27</v>
      </c>
      <c r="B6" s="18">
        <v>1</v>
      </c>
      <c r="C6" s="18">
        <v>1</v>
      </c>
      <c r="D6" s="18">
        <v>1</v>
      </c>
      <c r="E6" s="18">
        <v>2</v>
      </c>
      <c r="F6" s="43">
        <v>3</v>
      </c>
      <c r="G6" s="43">
        <v>3</v>
      </c>
      <c r="H6" s="43">
        <v>2</v>
      </c>
      <c r="I6" s="43">
        <v>1</v>
      </c>
      <c r="J6" s="43">
        <v>2</v>
      </c>
      <c r="K6" s="43">
        <v>3</v>
      </c>
      <c r="L6" s="43">
        <v>4</v>
      </c>
      <c r="M6" s="43"/>
      <c r="N6" s="43"/>
      <c r="O6" s="43">
        <v>1</v>
      </c>
      <c r="P6" s="62">
        <v>1</v>
      </c>
      <c r="Q6" s="62"/>
      <c r="S6" s="163" t="s">
        <v>1931</v>
      </c>
    </row>
    <row r="7" spans="1:19" ht="16" x14ac:dyDescent="0.2">
      <c r="A7" s="65">
        <v>28</v>
      </c>
      <c r="B7" s="18">
        <v>1</v>
      </c>
      <c r="C7" s="18">
        <v>4</v>
      </c>
      <c r="D7" s="18">
        <v>3</v>
      </c>
      <c r="E7" s="18">
        <v>3</v>
      </c>
      <c r="F7" s="43">
        <v>1</v>
      </c>
      <c r="G7" s="43">
        <v>3</v>
      </c>
      <c r="H7" s="43">
        <v>2</v>
      </c>
      <c r="I7" s="43">
        <v>1</v>
      </c>
      <c r="J7" s="43"/>
      <c r="K7" s="43"/>
      <c r="L7" s="43"/>
      <c r="M7" s="43"/>
      <c r="N7" s="43"/>
      <c r="O7" s="43">
        <v>2</v>
      </c>
      <c r="P7" s="62">
        <v>1</v>
      </c>
      <c r="Q7" s="62"/>
      <c r="S7" s="163" t="s">
        <v>1932</v>
      </c>
    </row>
    <row r="8" spans="1:19" ht="16" x14ac:dyDescent="0.2">
      <c r="A8" s="65">
        <v>34</v>
      </c>
      <c r="B8" s="18">
        <v>1</v>
      </c>
      <c r="C8" s="18">
        <v>3</v>
      </c>
      <c r="D8" s="18">
        <v>1</v>
      </c>
      <c r="E8" s="18">
        <v>6</v>
      </c>
      <c r="F8" s="43">
        <v>3</v>
      </c>
      <c r="G8" s="43">
        <v>4</v>
      </c>
      <c r="H8" s="43">
        <v>1</v>
      </c>
      <c r="I8" s="43">
        <v>1</v>
      </c>
      <c r="J8" s="43">
        <v>2</v>
      </c>
      <c r="K8" s="43">
        <v>3</v>
      </c>
      <c r="L8" s="43">
        <v>4</v>
      </c>
      <c r="M8" s="43"/>
      <c r="N8" s="43"/>
      <c r="O8" s="43">
        <v>2</v>
      </c>
      <c r="P8" s="62">
        <v>1</v>
      </c>
      <c r="Q8" s="62" t="s">
        <v>578</v>
      </c>
      <c r="S8" s="163" t="s">
        <v>1933</v>
      </c>
    </row>
    <row r="9" spans="1:19" ht="16" x14ac:dyDescent="0.2">
      <c r="A9" s="65">
        <v>36</v>
      </c>
      <c r="B9" s="18">
        <v>1</v>
      </c>
      <c r="C9" s="18"/>
      <c r="D9" s="18">
        <v>1</v>
      </c>
      <c r="E9" s="18">
        <v>1</v>
      </c>
      <c r="F9" s="43">
        <v>2</v>
      </c>
      <c r="G9" s="43">
        <v>3</v>
      </c>
      <c r="H9" s="43">
        <v>2</v>
      </c>
      <c r="I9" s="43">
        <v>1</v>
      </c>
      <c r="J9" s="43"/>
      <c r="K9" s="43"/>
      <c r="L9" s="43"/>
      <c r="M9" s="43"/>
      <c r="N9" s="43"/>
      <c r="O9" s="43">
        <v>2</v>
      </c>
      <c r="P9" s="62">
        <v>1</v>
      </c>
      <c r="Q9" s="62"/>
      <c r="S9" s="163" t="s">
        <v>1934</v>
      </c>
    </row>
    <row r="10" spans="1:19" ht="16" x14ac:dyDescent="0.2">
      <c r="A10" s="65">
        <v>37</v>
      </c>
      <c r="B10" s="18">
        <v>1</v>
      </c>
      <c r="C10" s="18">
        <v>1</v>
      </c>
      <c r="D10" s="18">
        <v>1</v>
      </c>
      <c r="E10" s="18">
        <v>2</v>
      </c>
      <c r="F10" s="43">
        <v>3</v>
      </c>
      <c r="G10" s="43">
        <v>2</v>
      </c>
      <c r="H10" s="43">
        <v>2</v>
      </c>
      <c r="I10" s="43"/>
      <c r="J10" s="43">
        <v>2</v>
      </c>
      <c r="K10" s="43"/>
      <c r="L10" s="43"/>
      <c r="M10" s="43"/>
      <c r="N10" s="43"/>
      <c r="O10" s="43">
        <v>1</v>
      </c>
      <c r="P10" s="62">
        <v>1</v>
      </c>
      <c r="Q10" s="62" t="s">
        <v>596</v>
      </c>
      <c r="S10" s="164" t="s">
        <v>460</v>
      </c>
    </row>
    <row r="11" spans="1:19" x14ac:dyDescent="0.2">
      <c r="A11" s="65">
        <v>38</v>
      </c>
      <c r="B11" s="18">
        <v>1</v>
      </c>
      <c r="C11" s="18">
        <v>2</v>
      </c>
      <c r="D11" s="18">
        <v>1</v>
      </c>
      <c r="E11" s="18">
        <v>3</v>
      </c>
      <c r="F11" s="43">
        <v>4</v>
      </c>
      <c r="G11" s="43">
        <v>3</v>
      </c>
      <c r="H11" s="43">
        <v>2</v>
      </c>
      <c r="I11" s="43">
        <v>1</v>
      </c>
      <c r="J11" s="43"/>
      <c r="K11" s="43"/>
      <c r="L11" s="43"/>
      <c r="M11" s="43"/>
      <c r="N11" s="43"/>
      <c r="O11" s="43">
        <v>1</v>
      </c>
      <c r="P11" s="62">
        <v>1</v>
      </c>
      <c r="Q11" s="62" t="s">
        <v>605</v>
      </c>
      <c r="S11" s="165" t="s">
        <v>216</v>
      </c>
    </row>
    <row r="12" spans="1:19" x14ac:dyDescent="0.2">
      <c r="A12" s="65">
        <v>60</v>
      </c>
      <c r="B12" s="18">
        <v>1</v>
      </c>
      <c r="C12" s="18"/>
      <c r="D12" s="18">
        <v>1</v>
      </c>
      <c r="E12" s="18">
        <v>3</v>
      </c>
      <c r="F12" s="43">
        <v>3</v>
      </c>
      <c r="G12" s="43">
        <v>6</v>
      </c>
      <c r="H12" s="43">
        <v>2</v>
      </c>
      <c r="I12" s="43">
        <v>1</v>
      </c>
      <c r="J12" s="43"/>
      <c r="K12" s="43"/>
      <c r="L12" s="43">
        <v>4</v>
      </c>
      <c r="M12" s="43"/>
      <c r="N12" s="43"/>
      <c r="O12" s="43">
        <v>2</v>
      </c>
      <c r="P12" s="62">
        <v>1</v>
      </c>
      <c r="Q12" s="62" t="s">
        <v>611</v>
      </c>
      <c r="S12" s="165" t="s">
        <v>217</v>
      </c>
    </row>
    <row r="13" spans="1:19" x14ac:dyDescent="0.2">
      <c r="A13" s="65">
        <v>63</v>
      </c>
      <c r="B13" s="18">
        <v>1</v>
      </c>
      <c r="C13" s="18">
        <v>4</v>
      </c>
      <c r="D13" s="18">
        <v>1</v>
      </c>
      <c r="E13" s="18">
        <v>2</v>
      </c>
      <c r="F13" s="43">
        <v>2</v>
      </c>
      <c r="G13" s="43">
        <v>3</v>
      </c>
      <c r="H13" s="43">
        <v>2</v>
      </c>
      <c r="I13" s="43">
        <v>1</v>
      </c>
      <c r="J13" s="43">
        <v>2</v>
      </c>
      <c r="K13" s="43">
        <v>3</v>
      </c>
      <c r="L13" s="43">
        <v>4</v>
      </c>
      <c r="M13" s="43"/>
      <c r="N13" s="43"/>
      <c r="O13" s="43">
        <v>1</v>
      </c>
      <c r="P13" s="62">
        <v>1</v>
      </c>
      <c r="Q13" s="62"/>
      <c r="S13" s="165" t="s">
        <v>461</v>
      </c>
    </row>
    <row r="14" spans="1:19" ht="16" x14ac:dyDescent="0.2">
      <c r="A14" s="65">
        <v>68</v>
      </c>
      <c r="B14" s="18">
        <v>1</v>
      </c>
      <c r="C14" s="18">
        <v>3</v>
      </c>
      <c r="D14" s="18">
        <v>3</v>
      </c>
      <c r="E14" s="18">
        <v>3</v>
      </c>
      <c r="F14" s="43">
        <v>4</v>
      </c>
      <c r="G14" s="43">
        <v>7</v>
      </c>
      <c r="H14" s="43">
        <v>2</v>
      </c>
      <c r="I14" s="43">
        <v>1</v>
      </c>
      <c r="J14" s="43"/>
      <c r="K14" s="43">
        <v>3</v>
      </c>
      <c r="L14" s="43"/>
      <c r="M14" s="43"/>
      <c r="N14" s="43"/>
      <c r="O14" s="43">
        <v>2</v>
      </c>
      <c r="P14" s="62">
        <v>1</v>
      </c>
      <c r="Q14" s="62" t="s">
        <v>624</v>
      </c>
      <c r="S14" s="166" t="s">
        <v>462</v>
      </c>
    </row>
    <row r="15" spans="1:19" x14ac:dyDescent="0.2">
      <c r="A15" s="65">
        <v>70</v>
      </c>
      <c r="B15" s="18">
        <v>1</v>
      </c>
      <c r="C15" s="18">
        <v>1</v>
      </c>
      <c r="D15" s="18">
        <v>3</v>
      </c>
      <c r="E15" s="18">
        <v>3</v>
      </c>
      <c r="F15" s="43">
        <v>3</v>
      </c>
      <c r="G15" s="43">
        <v>1</v>
      </c>
      <c r="H15" s="43">
        <v>1</v>
      </c>
      <c r="I15" s="43"/>
      <c r="J15" s="43"/>
      <c r="K15" s="43"/>
      <c r="L15" s="43">
        <v>4</v>
      </c>
      <c r="M15" s="43"/>
      <c r="N15" s="43"/>
      <c r="O15" s="43">
        <v>2</v>
      </c>
      <c r="P15" s="62">
        <v>1</v>
      </c>
      <c r="Q15" s="62" t="s">
        <v>635</v>
      </c>
      <c r="S15" s="165" t="s">
        <v>216</v>
      </c>
    </row>
    <row r="16" spans="1:19" x14ac:dyDescent="0.2">
      <c r="A16" s="65">
        <v>74</v>
      </c>
      <c r="B16" s="18">
        <v>1</v>
      </c>
      <c r="C16" s="18">
        <v>4</v>
      </c>
      <c r="D16" s="18">
        <v>3</v>
      </c>
      <c r="E16" s="18">
        <v>3</v>
      </c>
      <c r="F16" s="43">
        <v>3</v>
      </c>
      <c r="G16" s="43">
        <v>5</v>
      </c>
      <c r="H16" s="43">
        <v>1</v>
      </c>
      <c r="I16" s="43"/>
      <c r="J16" s="43">
        <v>2</v>
      </c>
      <c r="K16" s="43"/>
      <c r="L16" s="43"/>
      <c r="M16" s="43"/>
      <c r="N16" s="43"/>
      <c r="O16" s="43">
        <v>2</v>
      </c>
      <c r="P16" s="62">
        <v>1</v>
      </c>
      <c r="Q16" s="62"/>
      <c r="S16" s="165" t="s">
        <v>217</v>
      </c>
    </row>
    <row r="17" spans="1:19" ht="17" thickBot="1" x14ac:dyDescent="0.25">
      <c r="A17" s="65">
        <v>78</v>
      </c>
      <c r="B17" s="18">
        <v>1</v>
      </c>
      <c r="C17" s="18">
        <v>4</v>
      </c>
      <c r="D17" s="18">
        <v>1</v>
      </c>
      <c r="E17" s="18">
        <v>2</v>
      </c>
      <c r="F17" s="43">
        <v>2</v>
      </c>
      <c r="G17" s="43">
        <v>4</v>
      </c>
      <c r="H17" s="43">
        <v>2</v>
      </c>
      <c r="I17" s="43">
        <v>1</v>
      </c>
      <c r="J17" s="43"/>
      <c r="K17" s="43"/>
      <c r="L17" s="43"/>
      <c r="M17" s="43"/>
      <c r="N17" s="43"/>
      <c r="O17" s="43">
        <v>2</v>
      </c>
      <c r="P17" s="62">
        <v>1</v>
      </c>
      <c r="Q17" s="62" t="s">
        <v>652</v>
      </c>
      <c r="S17" s="167" t="s">
        <v>463</v>
      </c>
    </row>
    <row r="18" spans="1:19" x14ac:dyDescent="0.2">
      <c r="A18" s="65">
        <v>80</v>
      </c>
      <c r="B18" s="18">
        <v>1</v>
      </c>
      <c r="C18" s="18">
        <v>4</v>
      </c>
      <c r="D18" s="18">
        <v>1</v>
      </c>
      <c r="E18" s="18">
        <v>2</v>
      </c>
      <c r="F18" s="43">
        <v>3</v>
      </c>
      <c r="G18" s="43">
        <v>4</v>
      </c>
      <c r="H18" s="43">
        <v>2</v>
      </c>
      <c r="I18" s="43"/>
      <c r="J18" s="43"/>
      <c r="K18" s="43"/>
      <c r="L18" s="43"/>
      <c r="M18" s="43"/>
      <c r="N18" s="43">
        <v>6</v>
      </c>
      <c r="O18" s="43">
        <v>2</v>
      </c>
      <c r="P18" s="62">
        <v>1</v>
      </c>
      <c r="Q18" s="62" t="s">
        <v>665</v>
      </c>
    </row>
    <row r="19" spans="1:19" x14ac:dyDescent="0.2">
      <c r="A19" s="65">
        <v>110</v>
      </c>
      <c r="B19" s="18">
        <v>1</v>
      </c>
      <c r="C19" s="18">
        <v>2</v>
      </c>
      <c r="D19" s="18">
        <v>1</v>
      </c>
      <c r="E19" s="18">
        <v>4</v>
      </c>
      <c r="F19" s="43">
        <v>3</v>
      </c>
      <c r="G19" s="43">
        <v>5</v>
      </c>
      <c r="H19" s="43">
        <v>2</v>
      </c>
      <c r="I19" s="43"/>
      <c r="J19" s="43"/>
      <c r="K19" s="43"/>
      <c r="L19" s="43"/>
      <c r="M19" s="43">
        <v>5</v>
      </c>
      <c r="N19" s="43"/>
      <c r="O19" s="43">
        <v>2</v>
      </c>
      <c r="P19" s="62">
        <v>1</v>
      </c>
      <c r="Q19" s="62" t="s">
        <v>1198</v>
      </c>
    </row>
    <row r="20" spans="1:19" x14ac:dyDescent="0.2">
      <c r="A20" s="65">
        <v>97</v>
      </c>
      <c r="B20" s="18">
        <v>1</v>
      </c>
      <c r="C20" s="18">
        <v>4</v>
      </c>
      <c r="D20" s="18">
        <v>1</v>
      </c>
      <c r="E20" s="18">
        <v>3</v>
      </c>
      <c r="F20" s="43">
        <v>3</v>
      </c>
      <c r="G20" s="43">
        <v>3</v>
      </c>
      <c r="H20" s="43">
        <v>2</v>
      </c>
      <c r="I20" s="43">
        <v>1</v>
      </c>
      <c r="J20" s="43"/>
      <c r="K20" s="43">
        <v>3</v>
      </c>
      <c r="L20" s="43"/>
      <c r="M20" s="43"/>
      <c r="N20" s="43"/>
      <c r="O20" s="43">
        <v>2</v>
      </c>
      <c r="P20" s="62">
        <v>1</v>
      </c>
      <c r="Q20" s="62" t="s">
        <v>676</v>
      </c>
    </row>
    <row r="21" spans="1:19" x14ac:dyDescent="0.2">
      <c r="A21" s="65">
        <v>104</v>
      </c>
      <c r="B21" s="18">
        <v>1</v>
      </c>
      <c r="C21" s="18">
        <v>4</v>
      </c>
      <c r="D21" s="18">
        <v>7</v>
      </c>
      <c r="E21" s="18">
        <v>4</v>
      </c>
      <c r="F21" s="43">
        <v>5</v>
      </c>
      <c r="G21" s="43">
        <v>7</v>
      </c>
      <c r="H21" s="43">
        <v>2</v>
      </c>
      <c r="I21" s="43"/>
      <c r="J21" s="43"/>
      <c r="K21" s="43">
        <v>3</v>
      </c>
      <c r="L21" s="43">
        <v>4</v>
      </c>
      <c r="M21" s="43"/>
      <c r="N21" s="43"/>
      <c r="O21" s="43">
        <v>2</v>
      </c>
      <c r="P21" s="62">
        <v>1</v>
      </c>
      <c r="Q21" s="62"/>
    </row>
    <row r="22" spans="1:19" x14ac:dyDescent="0.2">
      <c r="A22" s="65">
        <v>114</v>
      </c>
      <c r="B22" s="18">
        <v>1</v>
      </c>
      <c r="C22" s="18">
        <v>4</v>
      </c>
      <c r="D22" s="18">
        <v>1</v>
      </c>
      <c r="E22" s="18">
        <v>2</v>
      </c>
      <c r="F22" s="43">
        <v>1</v>
      </c>
      <c r="G22" s="43">
        <v>3</v>
      </c>
      <c r="H22" s="43">
        <v>2</v>
      </c>
      <c r="I22" s="43"/>
      <c r="J22" s="43"/>
      <c r="K22" s="43"/>
      <c r="L22" s="43"/>
      <c r="M22" s="43"/>
      <c r="N22" s="43">
        <v>6</v>
      </c>
      <c r="O22" s="43">
        <v>2</v>
      </c>
      <c r="P22" s="62">
        <v>1</v>
      </c>
      <c r="Q22" s="62" t="s">
        <v>697</v>
      </c>
    </row>
    <row r="23" spans="1:19" x14ac:dyDescent="0.2">
      <c r="A23" s="65">
        <v>120</v>
      </c>
      <c r="B23" s="18">
        <v>1</v>
      </c>
      <c r="C23" s="18">
        <v>4</v>
      </c>
      <c r="D23" s="18">
        <v>4</v>
      </c>
      <c r="E23" s="18">
        <v>3</v>
      </c>
      <c r="F23" s="43">
        <v>2</v>
      </c>
      <c r="G23" s="43">
        <v>2</v>
      </c>
      <c r="H23" s="43">
        <v>1</v>
      </c>
      <c r="I23" s="43">
        <v>1</v>
      </c>
      <c r="J23" s="43"/>
      <c r="K23" s="43">
        <v>3</v>
      </c>
      <c r="L23" s="43"/>
      <c r="M23" s="43"/>
      <c r="N23" s="43"/>
      <c r="O23" s="43">
        <v>2</v>
      </c>
      <c r="P23" s="62">
        <v>1</v>
      </c>
      <c r="Q23" s="62" t="s">
        <v>706</v>
      </c>
    </row>
    <row r="24" spans="1:19" x14ac:dyDescent="0.2">
      <c r="A24" s="65">
        <v>122</v>
      </c>
      <c r="B24" s="18">
        <v>1</v>
      </c>
      <c r="C24" s="18">
        <v>4</v>
      </c>
      <c r="D24" s="18">
        <v>1</v>
      </c>
      <c r="E24" s="18">
        <v>2</v>
      </c>
      <c r="F24" s="43">
        <v>4</v>
      </c>
      <c r="G24" s="43">
        <v>7</v>
      </c>
      <c r="H24" s="43">
        <v>2</v>
      </c>
      <c r="I24" s="43">
        <v>1</v>
      </c>
      <c r="J24" s="43"/>
      <c r="K24" s="43"/>
      <c r="L24" s="43"/>
      <c r="M24" s="43"/>
      <c r="N24" s="43"/>
      <c r="O24" s="43">
        <v>2</v>
      </c>
      <c r="P24" s="62">
        <v>1</v>
      </c>
      <c r="Q24" s="62" t="s">
        <v>715</v>
      </c>
    </row>
    <row r="25" spans="1:19" x14ac:dyDescent="0.2">
      <c r="A25" s="65">
        <v>128</v>
      </c>
      <c r="B25" s="18">
        <v>1</v>
      </c>
      <c r="C25" s="18">
        <v>4</v>
      </c>
      <c r="D25" s="18">
        <v>3</v>
      </c>
      <c r="E25" s="18">
        <v>2</v>
      </c>
      <c r="F25" s="43">
        <v>2</v>
      </c>
      <c r="G25" s="43">
        <v>3</v>
      </c>
      <c r="H25" s="43">
        <v>2</v>
      </c>
      <c r="I25" s="43"/>
      <c r="J25" s="43">
        <v>2</v>
      </c>
      <c r="K25" s="43"/>
      <c r="L25" s="43"/>
      <c r="M25" s="43"/>
      <c r="N25" s="43"/>
      <c r="O25" s="43">
        <v>2</v>
      </c>
      <c r="P25" s="62">
        <v>1</v>
      </c>
      <c r="Q25" s="62" t="s">
        <v>721</v>
      </c>
    </row>
    <row r="26" spans="1:19" x14ac:dyDescent="0.2">
      <c r="A26" s="65">
        <v>135</v>
      </c>
      <c r="B26" s="18">
        <v>1</v>
      </c>
      <c r="C26" s="18">
        <v>2</v>
      </c>
      <c r="D26" s="18">
        <v>3</v>
      </c>
      <c r="E26" s="18">
        <v>7</v>
      </c>
      <c r="F26" s="43">
        <v>4</v>
      </c>
      <c r="G26" s="43">
        <v>7</v>
      </c>
      <c r="H26" s="43">
        <v>1</v>
      </c>
      <c r="I26" s="43"/>
      <c r="J26" s="43"/>
      <c r="K26" s="43"/>
      <c r="L26" s="43">
        <v>4</v>
      </c>
      <c r="M26" s="43"/>
      <c r="N26" s="43"/>
      <c r="O26" s="43">
        <v>2</v>
      </c>
      <c r="P26" s="62">
        <v>1</v>
      </c>
      <c r="Q26" s="62" t="s">
        <v>724</v>
      </c>
    </row>
    <row r="27" spans="1:19" x14ac:dyDescent="0.2">
      <c r="A27" s="65">
        <v>136</v>
      </c>
      <c r="B27" s="18">
        <v>1</v>
      </c>
      <c r="C27" s="18">
        <v>4</v>
      </c>
      <c r="D27" s="18">
        <v>1</v>
      </c>
      <c r="E27" s="18">
        <v>3</v>
      </c>
      <c r="F27" s="43">
        <v>2</v>
      </c>
      <c r="G27" s="43">
        <v>3</v>
      </c>
      <c r="H27" s="43">
        <v>2</v>
      </c>
      <c r="I27" s="43">
        <v>1</v>
      </c>
      <c r="J27" s="43"/>
      <c r="K27" s="43"/>
      <c r="L27" s="43"/>
      <c r="M27" s="43"/>
      <c r="N27" s="43"/>
      <c r="O27" s="43">
        <v>2</v>
      </c>
      <c r="P27" s="62">
        <v>1</v>
      </c>
      <c r="Q27" s="62" t="s">
        <v>727</v>
      </c>
    </row>
    <row r="28" spans="1:19" x14ac:dyDescent="0.2">
      <c r="A28" s="65">
        <v>138</v>
      </c>
      <c r="B28" s="18">
        <v>1</v>
      </c>
      <c r="C28" s="18">
        <v>4</v>
      </c>
      <c r="D28" s="18">
        <v>1</v>
      </c>
      <c r="E28" s="18">
        <v>2</v>
      </c>
      <c r="F28" s="43">
        <v>4</v>
      </c>
      <c r="G28" s="43">
        <v>3</v>
      </c>
      <c r="H28" s="43">
        <v>2</v>
      </c>
      <c r="I28" s="43">
        <v>1</v>
      </c>
      <c r="J28" s="43"/>
      <c r="K28" s="43"/>
      <c r="L28" s="43"/>
      <c r="M28" s="43"/>
      <c r="N28" s="43"/>
      <c r="O28" s="43">
        <v>2</v>
      </c>
      <c r="P28" s="62">
        <v>1</v>
      </c>
      <c r="Q28" s="62" t="s">
        <v>733</v>
      </c>
    </row>
    <row r="29" spans="1:19" x14ac:dyDescent="0.2">
      <c r="A29" s="65">
        <v>141</v>
      </c>
      <c r="B29" s="18">
        <v>1</v>
      </c>
      <c r="C29" s="18">
        <v>4</v>
      </c>
      <c r="D29" s="18">
        <v>1</v>
      </c>
      <c r="E29" s="18">
        <v>3</v>
      </c>
      <c r="F29" s="43">
        <v>3</v>
      </c>
      <c r="G29" s="43">
        <v>3</v>
      </c>
      <c r="H29" s="43">
        <v>2</v>
      </c>
      <c r="I29" s="43">
        <v>1</v>
      </c>
      <c r="J29" s="43"/>
      <c r="K29" s="43"/>
      <c r="L29" s="43"/>
      <c r="M29" s="43"/>
      <c r="N29" s="43"/>
      <c r="O29" s="43">
        <v>2</v>
      </c>
      <c r="P29" s="62">
        <v>1</v>
      </c>
      <c r="Q29" s="62" t="s">
        <v>738</v>
      </c>
    </row>
    <row r="30" spans="1:19" x14ac:dyDescent="0.2">
      <c r="A30" s="65">
        <v>142</v>
      </c>
      <c r="B30" s="18">
        <v>1</v>
      </c>
      <c r="C30" s="18">
        <v>4</v>
      </c>
      <c r="D30" s="18">
        <v>1</v>
      </c>
      <c r="E30" s="18">
        <v>2</v>
      </c>
      <c r="F30" s="43">
        <v>4</v>
      </c>
      <c r="G30" s="43">
        <v>7</v>
      </c>
      <c r="H30" s="43">
        <v>2</v>
      </c>
      <c r="I30" s="43"/>
      <c r="J30" s="43">
        <v>2</v>
      </c>
      <c r="K30" s="43"/>
      <c r="L30" s="43"/>
      <c r="M30" s="43"/>
      <c r="N30" s="43"/>
      <c r="O30" s="43">
        <v>2</v>
      </c>
      <c r="P30" s="62">
        <v>1</v>
      </c>
      <c r="Q30" s="62" t="s">
        <v>743</v>
      </c>
    </row>
    <row r="31" spans="1:19" x14ac:dyDescent="0.2">
      <c r="A31" s="17">
        <v>143</v>
      </c>
      <c r="B31" s="18">
        <v>1</v>
      </c>
      <c r="C31" s="18">
        <v>2</v>
      </c>
      <c r="D31" s="18">
        <v>1</v>
      </c>
      <c r="E31" s="18">
        <v>4</v>
      </c>
      <c r="F31" s="43">
        <v>4</v>
      </c>
      <c r="G31" s="43">
        <v>7</v>
      </c>
      <c r="H31" s="43">
        <v>1</v>
      </c>
      <c r="I31" s="18">
        <v>1</v>
      </c>
      <c r="J31" s="18">
        <v>2</v>
      </c>
      <c r="K31" s="18">
        <v>3</v>
      </c>
      <c r="L31" s="18"/>
      <c r="M31" s="18"/>
      <c r="N31" s="18"/>
      <c r="O31" s="18">
        <v>2</v>
      </c>
      <c r="P31" s="62">
        <v>2</v>
      </c>
      <c r="Q31" s="62"/>
    </row>
    <row r="32" spans="1:19" x14ac:dyDescent="0.2">
      <c r="A32" s="65">
        <v>145</v>
      </c>
      <c r="B32" s="18">
        <v>1</v>
      </c>
      <c r="C32" s="18">
        <v>4</v>
      </c>
      <c r="D32" s="56">
        <v>3</v>
      </c>
      <c r="E32" s="18">
        <v>3</v>
      </c>
      <c r="F32" s="43">
        <v>2</v>
      </c>
      <c r="G32" s="43">
        <v>2</v>
      </c>
      <c r="H32" s="43">
        <v>2</v>
      </c>
      <c r="I32" s="43"/>
      <c r="J32" s="43"/>
      <c r="K32" s="43"/>
      <c r="L32" s="43">
        <v>4</v>
      </c>
      <c r="M32" s="43"/>
      <c r="N32" s="43"/>
      <c r="O32" s="43">
        <v>2</v>
      </c>
      <c r="P32" s="62">
        <v>1</v>
      </c>
      <c r="Q32" s="62" t="s">
        <v>758</v>
      </c>
    </row>
    <row r="33" spans="1:17" x14ac:dyDescent="0.2">
      <c r="A33" s="65">
        <v>164</v>
      </c>
      <c r="B33" s="18">
        <v>1</v>
      </c>
      <c r="C33" s="18"/>
      <c r="D33" s="56">
        <v>1</v>
      </c>
      <c r="E33" s="18">
        <v>5</v>
      </c>
      <c r="F33" s="43">
        <v>3</v>
      </c>
      <c r="G33" s="43">
        <v>6</v>
      </c>
      <c r="H33" s="43">
        <v>1</v>
      </c>
      <c r="I33" s="43">
        <v>1</v>
      </c>
      <c r="J33" s="43"/>
      <c r="K33" s="43"/>
      <c r="L33" s="43"/>
      <c r="M33" s="43"/>
      <c r="N33" s="43"/>
      <c r="O33" s="43">
        <v>1</v>
      </c>
      <c r="P33" s="62">
        <v>1</v>
      </c>
      <c r="Q33" s="62" t="s">
        <v>766</v>
      </c>
    </row>
    <row r="34" spans="1:17" x14ac:dyDescent="0.2">
      <c r="A34" s="65">
        <v>69</v>
      </c>
      <c r="B34" s="18">
        <v>1</v>
      </c>
      <c r="C34" s="18">
        <v>2</v>
      </c>
      <c r="D34" s="56">
        <v>2</v>
      </c>
      <c r="E34" s="18">
        <v>2</v>
      </c>
      <c r="F34" s="43">
        <v>3</v>
      </c>
      <c r="G34" s="43">
        <v>5</v>
      </c>
      <c r="H34" s="43">
        <v>2</v>
      </c>
      <c r="I34" s="43"/>
      <c r="J34" s="43"/>
      <c r="K34" s="43"/>
      <c r="L34" s="43"/>
      <c r="M34" s="43">
        <v>5</v>
      </c>
      <c r="N34" s="43"/>
      <c r="O34" s="43">
        <v>2</v>
      </c>
      <c r="P34" s="62">
        <v>1</v>
      </c>
      <c r="Q34" s="62" t="s">
        <v>628</v>
      </c>
    </row>
    <row r="35" spans="1:17" x14ac:dyDescent="0.2">
      <c r="A35" s="65">
        <v>81</v>
      </c>
      <c r="B35" s="18">
        <v>1</v>
      </c>
      <c r="C35" s="18">
        <v>1</v>
      </c>
      <c r="D35" s="56">
        <v>1</v>
      </c>
      <c r="E35" s="18">
        <v>3</v>
      </c>
      <c r="F35" s="43">
        <v>4</v>
      </c>
      <c r="G35" s="43">
        <v>7</v>
      </c>
      <c r="H35" s="43">
        <v>2</v>
      </c>
      <c r="I35" s="43">
        <v>1</v>
      </c>
      <c r="J35" s="43">
        <v>2</v>
      </c>
      <c r="K35" s="43"/>
      <c r="L35" s="43">
        <v>4</v>
      </c>
      <c r="M35" s="43"/>
      <c r="N35" s="43"/>
      <c r="O35" s="43">
        <v>2</v>
      </c>
      <c r="P35" s="62">
        <v>1</v>
      </c>
      <c r="Q35" s="62" t="s">
        <v>671</v>
      </c>
    </row>
    <row r="36" spans="1:17" x14ac:dyDescent="0.2">
      <c r="A36" s="65">
        <v>183</v>
      </c>
      <c r="B36" s="18">
        <v>1</v>
      </c>
      <c r="C36" s="18"/>
      <c r="D36" s="56">
        <v>1</v>
      </c>
      <c r="E36" s="18">
        <v>2</v>
      </c>
      <c r="F36" s="43">
        <v>4</v>
      </c>
      <c r="G36" s="43">
        <v>6</v>
      </c>
      <c r="H36" s="43">
        <v>2</v>
      </c>
      <c r="I36" s="43"/>
      <c r="J36" s="43"/>
      <c r="K36" s="43"/>
      <c r="L36" s="43">
        <v>4</v>
      </c>
      <c r="M36" s="43"/>
      <c r="N36" s="43"/>
      <c r="O36" s="43">
        <v>2</v>
      </c>
      <c r="P36" s="62">
        <v>1</v>
      </c>
      <c r="Q36" s="62" t="s">
        <v>788</v>
      </c>
    </row>
    <row r="37" spans="1:17" x14ac:dyDescent="0.2">
      <c r="A37" s="65">
        <v>185</v>
      </c>
      <c r="B37" s="18">
        <v>1</v>
      </c>
      <c r="C37" s="18">
        <v>4</v>
      </c>
      <c r="D37" s="56">
        <v>1</v>
      </c>
      <c r="E37" s="18">
        <v>2</v>
      </c>
      <c r="F37" s="43">
        <v>3</v>
      </c>
      <c r="G37" s="43">
        <v>5</v>
      </c>
      <c r="H37" s="43">
        <v>2</v>
      </c>
      <c r="I37" s="43"/>
      <c r="J37" s="43"/>
      <c r="K37" s="43"/>
      <c r="L37" s="43"/>
      <c r="M37" s="43">
        <v>5</v>
      </c>
      <c r="N37" s="43"/>
      <c r="O37" s="43">
        <v>2</v>
      </c>
      <c r="P37" s="62">
        <v>1</v>
      </c>
      <c r="Q37" s="62" t="s">
        <v>794</v>
      </c>
    </row>
    <row r="38" spans="1:17" x14ac:dyDescent="0.2">
      <c r="A38" s="65">
        <v>209</v>
      </c>
      <c r="B38" s="18">
        <v>1</v>
      </c>
      <c r="C38" s="18">
        <v>1</v>
      </c>
      <c r="D38" s="56">
        <v>1</v>
      </c>
      <c r="E38" s="18">
        <v>2</v>
      </c>
      <c r="F38" s="43">
        <v>4</v>
      </c>
      <c r="G38" s="43">
        <v>7</v>
      </c>
      <c r="H38" s="43">
        <v>2</v>
      </c>
      <c r="I38" s="43">
        <v>1</v>
      </c>
      <c r="J38" s="43">
        <v>2</v>
      </c>
      <c r="K38" s="43">
        <v>3</v>
      </c>
      <c r="L38" s="43"/>
      <c r="M38" s="43"/>
      <c r="N38" s="43"/>
      <c r="O38" s="43">
        <v>2</v>
      </c>
      <c r="P38" s="62">
        <v>1</v>
      </c>
      <c r="Q38" s="62"/>
    </row>
    <row r="39" spans="1:17" x14ac:dyDescent="0.2">
      <c r="A39" s="65">
        <v>174</v>
      </c>
      <c r="B39" s="18">
        <v>1</v>
      </c>
      <c r="C39" s="18">
        <v>2</v>
      </c>
      <c r="D39" s="56">
        <v>1</v>
      </c>
      <c r="E39" s="18">
        <v>2</v>
      </c>
      <c r="F39" s="43">
        <v>3</v>
      </c>
      <c r="G39" s="43">
        <v>3</v>
      </c>
      <c r="H39" s="43">
        <v>2</v>
      </c>
      <c r="I39" s="43"/>
      <c r="J39" s="43"/>
      <c r="K39" s="43"/>
      <c r="L39" s="43"/>
      <c r="M39" s="43">
        <v>5</v>
      </c>
      <c r="N39" s="43"/>
      <c r="O39" s="42"/>
      <c r="P39" s="62">
        <v>1</v>
      </c>
      <c r="Q39" s="62"/>
    </row>
    <row r="40" spans="1:17" x14ac:dyDescent="0.2">
      <c r="A40" s="65">
        <v>216</v>
      </c>
      <c r="B40" s="18">
        <v>1</v>
      </c>
      <c r="C40" s="18">
        <v>1</v>
      </c>
      <c r="D40" s="56">
        <v>7</v>
      </c>
      <c r="E40" s="18">
        <v>1</v>
      </c>
      <c r="F40" s="43">
        <v>5</v>
      </c>
      <c r="G40" s="43">
        <v>7</v>
      </c>
      <c r="H40" s="43">
        <v>2</v>
      </c>
      <c r="I40" s="43"/>
      <c r="J40" s="43">
        <v>2</v>
      </c>
      <c r="K40" s="43"/>
      <c r="L40" s="43">
        <v>4</v>
      </c>
      <c r="M40" s="43"/>
      <c r="N40" s="43"/>
      <c r="O40" s="43">
        <v>2</v>
      </c>
      <c r="P40" s="62">
        <v>1</v>
      </c>
      <c r="Q40" s="62" t="s">
        <v>818</v>
      </c>
    </row>
    <row r="41" spans="1:17" x14ac:dyDescent="0.2">
      <c r="A41" s="65">
        <v>244</v>
      </c>
      <c r="B41" s="18">
        <v>1</v>
      </c>
      <c r="C41" s="18">
        <v>1</v>
      </c>
      <c r="D41" s="56">
        <v>1</v>
      </c>
      <c r="E41" s="18">
        <v>3</v>
      </c>
      <c r="F41" s="43">
        <v>3</v>
      </c>
      <c r="G41" s="43">
        <v>4</v>
      </c>
      <c r="H41" s="43">
        <v>1</v>
      </c>
      <c r="I41" s="43">
        <v>1</v>
      </c>
      <c r="J41" s="43"/>
      <c r="K41" s="43"/>
      <c r="L41" s="43"/>
      <c r="M41" s="43"/>
      <c r="N41" s="43"/>
      <c r="O41" s="43">
        <v>2</v>
      </c>
      <c r="P41" s="62">
        <v>1</v>
      </c>
      <c r="Q41" s="62"/>
    </row>
    <row r="42" spans="1:17" x14ac:dyDescent="0.2">
      <c r="A42" s="65">
        <v>245</v>
      </c>
      <c r="B42" s="18">
        <v>1</v>
      </c>
      <c r="C42" s="18">
        <v>2</v>
      </c>
      <c r="D42" s="56">
        <v>1</v>
      </c>
      <c r="E42" s="18">
        <v>3</v>
      </c>
      <c r="F42" s="43"/>
      <c r="G42" s="43"/>
      <c r="H42" s="43">
        <v>2</v>
      </c>
      <c r="I42" s="43"/>
      <c r="J42" s="43"/>
      <c r="K42" s="43"/>
      <c r="L42" s="43"/>
      <c r="M42" s="43"/>
      <c r="N42" s="43"/>
      <c r="O42" s="42"/>
      <c r="P42" s="62"/>
      <c r="Q42" s="62"/>
    </row>
    <row r="43" spans="1:17" x14ac:dyDescent="0.2">
      <c r="A43" s="65">
        <v>178</v>
      </c>
      <c r="B43" s="18">
        <v>1</v>
      </c>
      <c r="C43" s="18">
        <v>2</v>
      </c>
      <c r="D43" s="56">
        <v>1</v>
      </c>
      <c r="E43" s="18">
        <v>2</v>
      </c>
      <c r="F43" s="43">
        <v>3</v>
      </c>
      <c r="G43" s="43">
        <v>5</v>
      </c>
      <c r="H43" s="43">
        <v>2</v>
      </c>
      <c r="I43" s="43">
        <v>1</v>
      </c>
      <c r="J43" s="43"/>
      <c r="K43" s="43"/>
      <c r="L43" s="43"/>
      <c r="M43" s="43"/>
      <c r="N43" s="43"/>
      <c r="O43" s="43">
        <v>2</v>
      </c>
      <c r="P43" s="62">
        <v>1</v>
      </c>
      <c r="Q43" s="62" t="s">
        <v>781</v>
      </c>
    </row>
    <row r="44" spans="1:17" x14ac:dyDescent="0.2">
      <c r="A44" s="65">
        <v>247</v>
      </c>
      <c r="B44" s="18">
        <v>1</v>
      </c>
      <c r="C44" s="18">
        <v>2</v>
      </c>
      <c r="D44" s="56">
        <v>1</v>
      </c>
      <c r="E44" s="18">
        <v>4</v>
      </c>
      <c r="F44" s="43">
        <v>4</v>
      </c>
      <c r="G44" s="43">
        <v>7</v>
      </c>
      <c r="H44" s="43">
        <v>1</v>
      </c>
      <c r="I44" s="43">
        <v>1</v>
      </c>
      <c r="J44" s="43"/>
      <c r="K44" s="43"/>
      <c r="L44" s="43"/>
      <c r="M44" s="43"/>
      <c r="N44" s="43"/>
      <c r="O44" s="43">
        <v>2</v>
      </c>
      <c r="P44" s="62">
        <v>1</v>
      </c>
      <c r="Q44" s="62"/>
    </row>
    <row r="45" spans="1:17" x14ac:dyDescent="0.2">
      <c r="A45" s="65">
        <v>248</v>
      </c>
      <c r="B45" s="18">
        <v>1</v>
      </c>
      <c r="C45" s="18">
        <v>1</v>
      </c>
      <c r="D45" s="56">
        <v>1</v>
      </c>
      <c r="E45" s="18">
        <v>4</v>
      </c>
      <c r="F45" s="43">
        <v>4</v>
      </c>
      <c r="G45" s="43">
        <v>7</v>
      </c>
      <c r="H45" s="43">
        <v>2</v>
      </c>
      <c r="I45" s="43">
        <v>1</v>
      </c>
      <c r="J45" s="43"/>
      <c r="K45" s="43">
        <v>3</v>
      </c>
      <c r="L45" s="43"/>
      <c r="M45" s="43"/>
      <c r="N45" s="43"/>
      <c r="O45" s="43">
        <v>2</v>
      </c>
      <c r="P45" s="62">
        <v>1</v>
      </c>
      <c r="Q45" s="62"/>
    </row>
    <row r="46" spans="1:17" x14ac:dyDescent="0.2">
      <c r="A46" s="65">
        <v>211</v>
      </c>
      <c r="B46" s="18">
        <v>1</v>
      </c>
      <c r="C46" s="18"/>
      <c r="D46" s="56">
        <v>4</v>
      </c>
      <c r="E46" s="18">
        <v>4</v>
      </c>
      <c r="F46" s="43"/>
      <c r="G46" s="43"/>
      <c r="H46" s="43">
        <v>2</v>
      </c>
      <c r="I46" s="43">
        <v>1</v>
      </c>
      <c r="J46" s="43"/>
      <c r="K46" s="43"/>
      <c r="L46" s="43"/>
      <c r="M46" s="43"/>
      <c r="N46" s="43"/>
      <c r="O46" s="43">
        <v>1</v>
      </c>
      <c r="P46" s="62"/>
      <c r="Q46" s="62"/>
    </row>
    <row r="47" spans="1:17" x14ac:dyDescent="0.2">
      <c r="A47" s="65">
        <v>246</v>
      </c>
      <c r="B47" s="18">
        <v>1</v>
      </c>
      <c r="C47" s="18">
        <v>2</v>
      </c>
      <c r="D47" s="56">
        <v>2</v>
      </c>
      <c r="E47" s="18">
        <v>2</v>
      </c>
      <c r="F47" s="43">
        <v>4</v>
      </c>
      <c r="G47" s="43">
        <v>7</v>
      </c>
      <c r="H47" s="43">
        <v>2</v>
      </c>
      <c r="I47" s="43"/>
      <c r="J47" s="43"/>
      <c r="K47" s="43"/>
      <c r="L47" s="43"/>
      <c r="M47" s="43">
        <v>5</v>
      </c>
      <c r="N47" s="43"/>
      <c r="O47" s="43">
        <v>2</v>
      </c>
      <c r="P47" s="62">
        <v>1</v>
      </c>
      <c r="Q47" s="62"/>
    </row>
    <row r="48" spans="1:17" x14ac:dyDescent="0.2">
      <c r="A48" s="65">
        <v>251</v>
      </c>
      <c r="B48" s="18">
        <v>1</v>
      </c>
      <c r="C48" s="18">
        <v>2</v>
      </c>
      <c r="D48" s="56">
        <v>3</v>
      </c>
      <c r="E48" s="18">
        <v>3</v>
      </c>
      <c r="F48" s="43">
        <v>2</v>
      </c>
      <c r="G48" s="43">
        <v>3</v>
      </c>
      <c r="H48" s="43">
        <v>2</v>
      </c>
      <c r="I48" s="43">
        <v>1</v>
      </c>
      <c r="J48" s="43"/>
      <c r="K48" s="43"/>
      <c r="L48" s="43"/>
      <c r="M48" s="43"/>
      <c r="N48" s="43"/>
      <c r="O48" s="43">
        <v>2</v>
      </c>
      <c r="P48" s="62">
        <v>1</v>
      </c>
      <c r="Q48" s="62" t="s">
        <v>845</v>
      </c>
    </row>
    <row r="49" spans="1:17" x14ac:dyDescent="0.2">
      <c r="A49" s="65">
        <v>253</v>
      </c>
      <c r="B49" s="18">
        <v>1</v>
      </c>
      <c r="C49" s="18">
        <v>2</v>
      </c>
      <c r="D49" s="56">
        <v>1</v>
      </c>
      <c r="E49" s="18">
        <v>2</v>
      </c>
      <c r="F49" s="43">
        <v>3</v>
      </c>
      <c r="G49" s="43">
        <v>6</v>
      </c>
      <c r="H49" s="43">
        <v>2</v>
      </c>
      <c r="I49" s="43">
        <v>1</v>
      </c>
      <c r="J49" s="43">
        <v>2</v>
      </c>
      <c r="K49" s="43">
        <v>3</v>
      </c>
      <c r="L49" s="43">
        <v>4</v>
      </c>
      <c r="M49" s="43"/>
      <c r="N49" s="43"/>
      <c r="O49" s="43">
        <v>2</v>
      </c>
      <c r="P49" s="62">
        <v>1</v>
      </c>
      <c r="Q49" s="62"/>
    </row>
    <row r="50" spans="1:17" x14ac:dyDescent="0.2">
      <c r="A50" s="65">
        <v>259</v>
      </c>
      <c r="B50" s="18">
        <v>1</v>
      </c>
      <c r="C50" s="18">
        <v>2</v>
      </c>
      <c r="D50" s="56">
        <v>2</v>
      </c>
      <c r="E50" s="18">
        <v>3</v>
      </c>
      <c r="F50" s="43">
        <v>5</v>
      </c>
      <c r="G50" s="43">
        <v>7</v>
      </c>
      <c r="H50" s="43">
        <v>2</v>
      </c>
      <c r="I50" s="43">
        <v>1</v>
      </c>
      <c r="J50" s="43">
        <v>2</v>
      </c>
      <c r="K50" s="43">
        <v>3</v>
      </c>
      <c r="L50" s="43">
        <v>4</v>
      </c>
      <c r="M50" s="43"/>
      <c r="N50" s="43"/>
      <c r="O50" s="43">
        <v>2</v>
      </c>
      <c r="P50" s="62">
        <v>1</v>
      </c>
      <c r="Q50" s="62" t="s">
        <v>855</v>
      </c>
    </row>
    <row r="51" spans="1:17" x14ac:dyDescent="0.2">
      <c r="A51" s="65">
        <v>255</v>
      </c>
      <c r="B51" s="18">
        <v>1</v>
      </c>
      <c r="C51" s="18">
        <v>2</v>
      </c>
      <c r="D51" s="56">
        <v>1</v>
      </c>
      <c r="E51" s="18">
        <v>3</v>
      </c>
      <c r="F51" s="43">
        <v>2</v>
      </c>
      <c r="G51" s="43">
        <v>2</v>
      </c>
      <c r="H51" s="43">
        <v>2</v>
      </c>
      <c r="I51" s="43"/>
      <c r="J51" s="43"/>
      <c r="K51" s="43"/>
      <c r="L51" s="43"/>
      <c r="M51" s="43">
        <v>5</v>
      </c>
      <c r="N51" s="43"/>
      <c r="O51" s="43">
        <v>1</v>
      </c>
      <c r="P51" s="62">
        <v>1</v>
      </c>
      <c r="Q51" s="62" t="s">
        <v>853</v>
      </c>
    </row>
    <row r="52" spans="1:17" x14ac:dyDescent="0.2">
      <c r="A52" s="65">
        <v>262</v>
      </c>
      <c r="B52" s="18">
        <v>1</v>
      </c>
      <c r="C52" s="18">
        <v>1</v>
      </c>
      <c r="D52" s="56">
        <v>1</v>
      </c>
      <c r="E52" s="18">
        <v>3</v>
      </c>
      <c r="F52" s="43">
        <v>1</v>
      </c>
      <c r="G52" s="43">
        <v>2</v>
      </c>
      <c r="H52" s="43">
        <v>2</v>
      </c>
      <c r="I52" s="43"/>
      <c r="J52" s="43">
        <v>2</v>
      </c>
      <c r="K52" s="43"/>
      <c r="L52" s="43">
        <v>4</v>
      </c>
      <c r="M52" s="43"/>
      <c r="N52" s="43"/>
      <c r="O52" s="43">
        <v>2</v>
      </c>
      <c r="P52" s="62">
        <v>1</v>
      </c>
      <c r="Q52" s="62" t="s">
        <v>877</v>
      </c>
    </row>
    <row r="53" spans="1:17" x14ac:dyDescent="0.2">
      <c r="A53" s="65">
        <v>263</v>
      </c>
      <c r="B53" s="18">
        <v>1</v>
      </c>
      <c r="C53" s="18">
        <v>1</v>
      </c>
      <c r="D53" s="56">
        <v>4</v>
      </c>
      <c r="E53" s="18">
        <v>2</v>
      </c>
      <c r="F53" s="43">
        <v>1</v>
      </c>
      <c r="G53" s="43">
        <v>1</v>
      </c>
      <c r="H53" s="43">
        <v>2</v>
      </c>
      <c r="I53" s="43"/>
      <c r="J53" s="43">
        <v>2</v>
      </c>
      <c r="K53" s="43"/>
      <c r="L53" s="43"/>
      <c r="M53" s="43"/>
      <c r="N53" s="43"/>
      <c r="O53" s="43">
        <v>1</v>
      </c>
      <c r="P53" s="62">
        <v>1</v>
      </c>
      <c r="Q53" s="62" t="s">
        <v>885</v>
      </c>
    </row>
    <row r="54" spans="1:17" x14ac:dyDescent="0.2">
      <c r="A54" s="65">
        <v>264</v>
      </c>
      <c r="B54" s="18">
        <v>1</v>
      </c>
      <c r="C54" s="18">
        <v>1</v>
      </c>
      <c r="D54" s="56">
        <v>1</v>
      </c>
      <c r="E54" s="18">
        <v>2</v>
      </c>
      <c r="F54" s="43">
        <v>3</v>
      </c>
      <c r="G54" s="43">
        <v>1</v>
      </c>
      <c r="H54" s="43">
        <v>2</v>
      </c>
      <c r="I54" s="43">
        <v>1</v>
      </c>
      <c r="J54" s="43"/>
      <c r="K54" s="43"/>
      <c r="L54" s="43"/>
      <c r="M54" s="43"/>
      <c r="N54" s="43"/>
      <c r="O54" s="43">
        <v>2</v>
      </c>
      <c r="P54" s="62">
        <v>1</v>
      </c>
      <c r="Q54" s="62" t="s">
        <v>888</v>
      </c>
    </row>
    <row r="55" spans="1:17" x14ac:dyDescent="0.2">
      <c r="A55" s="65">
        <v>265</v>
      </c>
      <c r="B55" s="18">
        <v>1</v>
      </c>
      <c r="C55" s="18">
        <v>1</v>
      </c>
      <c r="D55" s="56">
        <v>1</v>
      </c>
      <c r="E55" s="18">
        <v>2</v>
      </c>
      <c r="F55" s="43">
        <v>4</v>
      </c>
      <c r="G55" s="43">
        <v>7</v>
      </c>
      <c r="H55" s="43">
        <v>2</v>
      </c>
      <c r="I55" s="43"/>
      <c r="J55" s="43">
        <v>2</v>
      </c>
      <c r="K55" s="43"/>
      <c r="L55" s="43"/>
      <c r="M55" s="43"/>
      <c r="N55" s="43"/>
      <c r="O55" s="43">
        <v>2</v>
      </c>
      <c r="P55" s="62">
        <v>1</v>
      </c>
      <c r="Q55" s="62"/>
    </row>
    <row r="56" spans="1:17" x14ac:dyDescent="0.2">
      <c r="A56" s="65">
        <v>271</v>
      </c>
      <c r="B56" s="18">
        <v>1</v>
      </c>
      <c r="C56" s="18">
        <v>4</v>
      </c>
      <c r="D56" s="56">
        <v>4</v>
      </c>
      <c r="E56" s="18">
        <v>6</v>
      </c>
      <c r="F56" s="43">
        <v>1</v>
      </c>
      <c r="G56" s="43">
        <v>2</v>
      </c>
      <c r="H56" s="43">
        <v>1</v>
      </c>
      <c r="I56" s="43">
        <v>1</v>
      </c>
      <c r="J56" s="43"/>
      <c r="K56" s="43">
        <v>3</v>
      </c>
      <c r="L56" s="43">
        <v>4</v>
      </c>
      <c r="M56" s="43"/>
      <c r="N56" s="43"/>
      <c r="O56" s="43">
        <v>1</v>
      </c>
      <c r="P56" s="62">
        <v>2</v>
      </c>
      <c r="Q56" s="62"/>
    </row>
    <row r="57" spans="1:17" x14ac:dyDescent="0.2">
      <c r="A57" s="65">
        <v>274</v>
      </c>
      <c r="B57" s="18">
        <v>1</v>
      </c>
      <c r="C57" s="18">
        <v>4</v>
      </c>
      <c r="D57" s="56">
        <v>4</v>
      </c>
      <c r="E57" s="18">
        <v>5</v>
      </c>
      <c r="F57" s="43">
        <v>1</v>
      </c>
      <c r="G57" s="43">
        <v>1</v>
      </c>
      <c r="H57" s="43">
        <v>1</v>
      </c>
      <c r="I57" s="43">
        <v>1</v>
      </c>
      <c r="J57" s="43"/>
      <c r="K57" s="43">
        <v>3</v>
      </c>
      <c r="L57" s="43"/>
      <c r="M57" s="43"/>
      <c r="N57" s="43"/>
      <c r="O57" s="43">
        <v>2</v>
      </c>
      <c r="P57" s="62">
        <v>1</v>
      </c>
      <c r="Q57" s="62" t="s">
        <v>916</v>
      </c>
    </row>
    <row r="58" spans="1:17" x14ac:dyDescent="0.2">
      <c r="A58" s="65">
        <v>275</v>
      </c>
      <c r="B58" s="18">
        <v>1</v>
      </c>
      <c r="C58" s="18">
        <v>4</v>
      </c>
      <c r="D58" s="56">
        <v>4</v>
      </c>
      <c r="E58" s="18">
        <v>3</v>
      </c>
      <c r="F58" s="43">
        <v>1</v>
      </c>
      <c r="G58" s="43">
        <v>1</v>
      </c>
      <c r="H58" s="43">
        <v>2</v>
      </c>
      <c r="I58" s="43">
        <v>1</v>
      </c>
      <c r="J58" s="43">
        <v>2</v>
      </c>
      <c r="K58" s="43"/>
      <c r="L58" s="43">
        <v>4</v>
      </c>
      <c r="M58" s="43"/>
      <c r="N58" s="43"/>
      <c r="O58" s="43">
        <v>1</v>
      </c>
      <c r="P58" s="62">
        <v>2</v>
      </c>
      <c r="Q58" s="62"/>
    </row>
    <row r="59" spans="1:17" x14ac:dyDescent="0.2">
      <c r="A59" s="65">
        <v>276</v>
      </c>
      <c r="B59" s="18">
        <v>1</v>
      </c>
      <c r="C59" s="18">
        <v>4</v>
      </c>
      <c r="D59" s="56">
        <v>4</v>
      </c>
      <c r="E59" s="18">
        <v>3</v>
      </c>
      <c r="F59" s="43">
        <v>1</v>
      </c>
      <c r="G59" s="43">
        <v>1</v>
      </c>
      <c r="H59" s="43">
        <v>2</v>
      </c>
      <c r="I59" s="43">
        <v>1</v>
      </c>
      <c r="J59" s="43"/>
      <c r="K59" s="43"/>
      <c r="L59" s="43"/>
      <c r="M59" s="43"/>
      <c r="N59" s="43"/>
      <c r="O59" s="43">
        <v>2</v>
      </c>
      <c r="P59" s="62">
        <v>1</v>
      </c>
      <c r="Q59" s="62"/>
    </row>
    <row r="60" spans="1:17" x14ac:dyDescent="0.2">
      <c r="A60" s="65">
        <v>277</v>
      </c>
      <c r="B60" s="18">
        <v>1</v>
      </c>
      <c r="C60" s="18">
        <v>3</v>
      </c>
      <c r="D60" s="56">
        <v>1</v>
      </c>
      <c r="E60" s="18">
        <v>2</v>
      </c>
      <c r="F60" s="43">
        <v>3</v>
      </c>
      <c r="G60" s="43">
        <v>5</v>
      </c>
      <c r="H60" s="43">
        <v>2</v>
      </c>
      <c r="I60" s="43"/>
      <c r="J60" s="43">
        <v>2</v>
      </c>
      <c r="K60" s="43">
        <v>3</v>
      </c>
      <c r="L60" s="43">
        <v>4</v>
      </c>
      <c r="M60" s="43"/>
      <c r="N60" s="43"/>
      <c r="O60" s="43">
        <v>2</v>
      </c>
      <c r="P60" s="62">
        <v>1</v>
      </c>
      <c r="Q60" s="62" t="s">
        <v>937</v>
      </c>
    </row>
    <row r="61" spans="1:17" x14ac:dyDescent="0.2">
      <c r="A61" s="65">
        <v>278</v>
      </c>
      <c r="B61" s="18">
        <v>1</v>
      </c>
      <c r="C61" s="18"/>
      <c r="D61" s="56">
        <v>5</v>
      </c>
      <c r="E61" s="18">
        <v>7</v>
      </c>
      <c r="F61" s="43">
        <v>3</v>
      </c>
      <c r="G61" s="43">
        <v>4</v>
      </c>
      <c r="H61" s="43">
        <v>2</v>
      </c>
      <c r="I61" s="43">
        <v>1</v>
      </c>
      <c r="J61" s="43">
        <v>2</v>
      </c>
      <c r="K61" s="43"/>
      <c r="L61" s="43"/>
      <c r="M61" s="43"/>
      <c r="N61" s="43"/>
      <c r="O61" s="43">
        <v>1</v>
      </c>
      <c r="P61" s="62">
        <v>1</v>
      </c>
      <c r="Q61" s="62" t="s">
        <v>947</v>
      </c>
    </row>
    <row r="62" spans="1:17" x14ac:dyDescent="0.2">
      <c r="A62" s="65">
        <v>279</v>
      </c>
      <c r="B62" s="18">
        <v>1</v>
      </c>
      <c r="C62" s="18">
        <v>1</v>
      </c>
      <c r="D62" s="56">
        <v>3</v>
      </c>
      <c r="E62" s="18">
        <v>7</v>
      </c>
      <c r="F62" s="43">
        <v>3</v>
      </c>
      <c r="G62" s="43">
        <v>4</v>
      </c>
      <c r="H62" s="43">
        <v>1</v>
      </c>
      <c r="I62" s="43">
        <v>1</v>
      </c>
      <c r="J62" s="43"/>
      <c r="K62" s="43">
        <v>3</v>
      </c>
      <c r="L62" s="43"/>
      <c r="M62" s="43"/>
      <c r="N62" s="43"/>
      <c r="O62" s="43">
        <v>2</v>
      </c>
      <c r="P62" s="62">
        <v>1</v>
      </c>
      <c r="Q62" s="62" t="s">
        <v>950</v>
      </c>
    </row>
    <row r="63" spans="1:17" x14ac:dyDescent="0.2">
      <c r="A63" s="17">
        <v>281</v>
      </c>
      <c r="B63" s="18">
        <v>1</v>
      </c>
      <c r="C63" s="112">
        <v>1</v>
      </c>
      <c r="D63" s="18">
        <v>6</v>
      </c>
      <c r="E63" s="18">
        <v>1</v>
      </c>
      <c r="F63" s="43">
        <v>2</v>
      </c>
      <c r="G63" s="43">
        <v>3</v>
      </c>
      <c r="H63" s="43">
        <v>1</v>
      </c>
      <c r="I63" s="18"/>
      <c r="J63" s="18"/>
      <c r="K63" s="18"/>
      <c r="L63" s="18"/>
      <c r="M63" s="18">
        <v>5</v>
      </c>
      <c r="N63" s="18"/>
      <c r="O63" s="18">
        <v>1</v>
      </c>
      <c r="P63" s="62">
        <v>1</v>
      </c>
      <c r="Q63" s="62" t="s">
        <v>957</v>
      </c>
    </row>
    <row r="64" spans="1:17" x14ac:dyDescent="0.2">
      <c r="A64" s="65">
        <v>282</v>
      </c>
      <c r="B64" s="18">
        <v>1</v>
      </c>
      <c r="C64" s="18"/>
      <c r="D64" s="56">
        <v>3</v>
      </c>
      <c r="E64" s="18">
        <v>7</v>
      </c>
      <c r="F64" s="43">
        <v>1</v>
      </c>
      <c r="G64" s="43">
        <v>2</v>
      </c>
      <c r="H64" s="43">
        <v>1</v>
      </c>
      <c r="I64" s="43">
        <v>1</v>
      </c>
      <c r="J64" s="43">
        <v>2</v>
      </c>
      <c r="K64" s="43"/>
      <c r="L64" s="43">
        <v>4</v>
      </c>
      <c r="M64" s="43"/>
      <c r="N64" s="43"/>
      <c r="O64" s="43">
        <v>1</v>
      </c>
      <c r="P64" s="62">
        <v>1</v>
      </c>
      <c r="Q64" s="62">
        <v>2</v>
      </c>
    </row>
    <row r="65" spans="1:17" x14ac:dyDescent="0.2">
      <c r="A65" s="65">
        <v>284</v>
      </c>
      <c r="B65" s="18">
        <v>1</v>
      </c>
      <c r="C65" s="18">
        <v>1</v>
      </c>
      <c r="D65" s="56">
        <v>4</v>
      </c>
      <c r="E65" s="18">
        <v>7</v>
      </c>
      <c r="F65" s="43">
        <v>1</v>
      </c>
      <c r="G65" s="43">
        <v>2</v>
      </c>
      <c r="H65" s="43">
        <v>1</v>
      </c>
      <c r="I65" s="43">
        <v>1</v>
      </c>
      <c r="J65" s="43">
        <v>2</v>
      </c>
      <c r="K65" s="43">
        <v>3</v>
      </c>
      <c r="L65" s="43"/>
      <c r="M65" s="43"/>
      <c r="N65" s="43"/>
      <c r="O65" s="43">
        <v>2</v>
      </c>
      <c r="P65" s="62">
        <v>1</v>
      </c>
      <c r="Q65" s="62" t="s">
        <v>968</v>
      </c>
    </row>
    <row r="66" spans="1:17" x14ac:dyDescent="0.2">
      <c r="A66" s="65">
        <v>285</v>
      </c>
      <c r="B66" s="18">
        <v>1</v>
      </c>
      <c r="C66" s="18"/>
      <c r="D66" s="56">
        <v>6</v>
      </c>
      <c r="E66" s="18">
        <v>6</v>
      </c>
      <c r="F66" s="43">
        <v>2</v>
      </c>
      <c r="G66" s="43">
        <v>2</v>
      </c>
      <c r="H66" s="43">
        <v>1</v>
      </c>
      <c r="I66" s="43">
        <v>1</v>
      </c>
      <c r="J66" s="43">
        <v>2</v>
      </c>
      <c r="K66" s="43"/>
      <c r="L66" s="43">
        <v>4</v>
      </c>
      <c r="M66" s="43"/>
      <c r="N66" s="43"/>
      <c r="O66" s="43">
        <v>2</v>
      </c>
      <c r="P66" s="62">
        <v>1</v>
      </c>
      <c r="Q66" s="62" t="s">
        <v>971</v>
      </c>
    </row>
    <row r="67" spans="1:17" x14ac:dyDescent="0.2">
      <c r="A67" s="65">
        <v>286</v>
      </c>
      <c r="B67" s="18">
        <v>1</v>
      </c>
      <c r="C67" s="18"/>
      <c r="D67" s="56">
        <v>6</v>
      </c>
      <c r="E67" s="18">
        <v>7</v>
      </c>
      <c r="F67" s="43">
        <v>2</v>
      </c>
      <c r="G67" s="43">
        <v>4</v>
      </c>
      <c r="H67" s="43">
        <v>2</v>
      </c>
      <c r="I67" s="43"/>
      <c r="J67" s="43">
        <v>2</v>
      </c>
      <c r="K67" s="43"/>
      <c r="L67" s="43"/>
      <c r="M67" s="43"/>
      <c r="N67" s="43"/>
      <c r="O67" s="43">
        <v>1</v>
      </c>
      <c r="P67" s="62">
        <v>1</v>
      </c>
      <c r="Q67" s="62" t="s">
        <v>974</v>
      </c>
    </row>
    <row r="68" spans="1:17" x14ac:dyDescent="0.2">
      <c r="A68" s="65">
        <v>288</v>
      </c>
      <c r="B68" s="18">
        <v>1</v>
      </c>
      <c r="C68" s="18">
        <v>4</v>
      </c>
      <c r="D68" s="56">
        <v>5</v>
      </c>
      <c r="E68" s="18">
        <v>7</v>
      </c>
      <c r="F68" s="43">
        <v>2</v>
      </c>
      <c r="G68" s="43">
        <v>3</v>
      </c>
      <c r="H68" s="43">
        <v>1</v>
      </c>
      <c r="I68" s="43"/>
      <c r="J68" s="43"/>
      <c r="K68" s="43"/>
      <c r="L68" s="43">
        <v>4</v>
      </c>
      <c r="M68" s="43"/>
      <c r="N68" s="43"/>
      <c r="O68" s="43">
        <v>2</v>
      </c>
      <c r="P68" s="62">
        <v>1</v>
      </c>
      <c r="Q68" s="62">
        <v>2</v>
      </c>
    </row>
    <row r="69" spans="1:17" x14ac:dyDescent="0.2">
      <c r="A69" s="65">
        <v>289</v>
      </c>
      <c r="B69" s="18">
        <v>1</v>
      </c>
      <c r="C69" s="18">
        <v>1</v>
      </c>
      <c r="D69" s="56">
        <v>4</v>
      </c>
      <c r="E69" s="18">
        <v>4</v>
      </c>
      <c r="F69" s="43">
        <v>3</v>
      </c>
      <c r="G69" s="43">
        <v>3</v>
      </c>
      <c r="H69" s="43">
        <v>2</v>
      </c>
      <c r="I69" s="43"/>
      <c r="J69" s="43">
        <v>2</v>
      </c>
      <c r="K69" s="43"/>
      <c r="L69" s="43">
        <v>4</v>
      </c>
      <c r="M69" s="43"/>
      <c r="N69" s="43"/>
      <c r="O69" s="43">
        <v>2</v>
      </c>
      <c r="P69" s="62">
        <v>1</v>
      </c>
      <c r="Q69" s="62"/>
    </row>
    <row r="70" spans="1:17" x14ac:dyDescent="0.2">
      <c r="A70" s="65">
        <v>290</v>
      </c>
      <c r="B70" s="18">
        <v>1</v>
      </c>
      <c r="C70" s="18">
        <v>1</v>
      </c>
      <c r="D70" s="56">
        <v>4</v>
      </c>
      <c r="E70" s="18">
        <v>7</v>
      </c>
      <c r="F70" s="43"/>
      <c r="G70" s="43"/>
      <c r="H70" s="43">
        <v>1</v>
      </c>
      <c r="I70" s="43"/>
      <c r="J70" s="43"/>
      <c r="K70" s="43"/>
      <c r="L70" s="43"/>
      <c r="M70" s="43"/>
      <c r="N70" s="43"/>
      <c r="O70" s="42"/>
      <c r="P70" s="62"/>
      <c r="Q70" s="62"/>
    </row>
    <row r="71" spans="1:17" x14ac:dyDescent="0.2">
      <c r="A71" s="65">
        <v>295</v>
      </c>
      <c r="B71" s="18">
        <v>1</v>
      </c>
      <c r="C71" s="18"/>
      <c r="D71" s="56">
        <v>4</v>
      </c>
      <c r="E71" s="18">
        <v>7</v>
      </c>
      <c r="F71" s="43">
        <v>2</v>
      </c>
      <c r="G71" s="43">
        <v>2</v>
      </c>
      <c r="H71" s="43">
        <v>1</v>
      </c>
      <c r="I71" s="43">
        <v>1</v>
      </c>
      <c r="J71" s="43"/>
      <c r="K71" s="43"/>
      <c r="L71" s="43"/>
      <c r="M71" s="43"/>
      <c r="N71" s="43"/>
      <c r="O71" s="43">
        <v>1</v>
      </c>
      <c r="P71" s="62">
        <v>1</v>
      </c>
      <c r="Q71" s="62"/>
    </row>
    <row r="72" spans="1:17" x14ac:dyDescent="0.2">
      <c r="A72" s="65">
        <v>297</v>
      </c>
      <c r="B72" s="18">
        <v>1</v>
      </c>
      <c r="C72" s="18">
        <v>1</v>
      </c>
      <c r="D72" s="56">
        <v>4</v>
      </c>
      <c r="E72" s="18">
        <v>7</v>
      </c>
      <c r="F72" s="43">
        <v>2</v>
      </c>
      <c r="G72" s="43">
        <v>1</v>
      </c>
      <c r="H72" s="43">
        <v>1</v>
      </c>
      <c r="I72" s="43">
        <v>1</v>
      </c>
      <c r="J72" s="43">
        <v>2</v>
      </c>
      <c r="K72" s="43">
        <v>3</v>
      </c>
      <c r="L72" s="43">
        <v>4</v>
      </c>
      <c r="M72" s="43"/>
      <c r="N72" s="43"/>
      <c r="O72" s="43">
        <v>1</v>
      </c>
      <c r="P72" s="62">
        <v>1</v>
      </c>
      <c r="Q72" s="62"/>
    </row>
    <row r="73" spans="1:17" x14ac:dyDescent="0.2">
      <c r="A73" s="65">
        <v>299</v>
      </c>
      <c r="B73" s="18">
        <v>1</v>
      </c>
      <c r="C73" s="18">
        <v>1</v>
      </c>
      <c r="D73" s="56">
        <v>1</v>
      </c>
      <c r="E73" s="18">
        <v>2</v>
      </c>
      <c r="F73" s="43">
        <v>3</v>
      </c>
      <c r="G73" s="43">
        <v>4</v>
      </c>
      <c r="H73" s="43">
        <v>2</v>
      </c>
      <c r="I73" s="43">
        <v>1</v>
      </c>
      <c r="J73" s="43"/>
      <c r="K73" s="43"/>
      <c r="L73" s="43"/>
      <c r="M73" s="43"/>
      <c r="N73" s="43"/>
      <c r="O73" s="43">
        <v>2</v>
      </c>
      <c r="P73" s="62">
        <v>1</v>
      </c>
      <c r="Q73" s="62"/>
    </row>
    <row r="74" spans="1:17" x14ac:dyDescent="0.2">
      <c r="A74" s="65">
        <v>306</v>
      </c>
      <c r="B74" s="18">
        <v>1</v>
      </c>
      <c r="C74" s="18">
        <v>1</v>
      </c>
      <c r="D74" s="56">
        <v>1</v>
      </c>
      <c r="E74" s="18">
        <v>2</v>
      </c>
      <c r="F74" s="43">
        <v>5</v>
      </c>
      <c r="G74" s="43">
        <v>7</v>
      </c>
      <c r="H74" s="43">
        <v>2</v>
      </c>
      <c r="I74" s="43">
        <v>1</v>
      </c>
      <c r="J74" s="43"/>
      <c r="K74" s="43"/>
      <c r="L74" s="43"/>
      <c r="M74" s="43"/>
      <c r="N74" s="43"/>
      <c r="O74" s="43">
        <v>1</v>
      </c>
      <c r="P74" s="62">
        <v>1</v>
      </c>
      <c r="Q74" s="62" t="s">
        <v>995</v>
      </c>
    </row>
    <row r="75" spans="1:17" x14ac:dyDescent="0.2">
      <c r="A75" s="65">
        <v>308</v>
      </c>
      <c r="B75" s="18">
        <v>1</v>
      </c>
      <c r="C75" s="18">
        <v>1</v>
      </c>
      <c r="D75" s="56">
        <v>1</v>
      </c>
      <c r="E75" s="18">
        <v>1</v>
      </c>
      <c r="F75" s="43">
        <v>4</v>
      </c>
      <c r="G75" s="43">
        <v>4</v>
      </c>
      <c r="H75" s="43">
        <v>2</v>
      </c>
      <c r="I75" s="43">
        <v>1</v>
      </c>
      <c r="J75" s="43"/>
      <c r="K75" s="43">
        <v>3</v>
      </c>
      <c r="L75" s="43"/>
      <c r="M75" s="43"/>
      <c r="N75" s="43"/>
      <c r="O75" s="43">
        <v>2</v>
      </c>
      <c r="P75" s="62">
        <v>1</v>
      </c>
      <c r="Q75" s="62"/>
    </row>
    <row r="76" spans="1:17" x14ac:dyDescent="0.2">
      <c r="A76" s="65">
        <v>309</v>
      </c>
      <c r="B76" s="18">
        <v>1</v>
      </c>
      <c r="C76" s="18">
        <v>1</v>
      </c>
      <c r="D76" s="56">
        <v>1</v>
      </c>
      <c r="E76" s="18">
        <v>1</v>
      </c>
      <c r="F76" s="43">
        <v>3</v>
      </c>
      <c r="G76" s="43">
        <v>2</v>
      </c>
      <c r="H76" s="43">
        <v>2</v>
      </c>
      <c r="I76" s="43"/>
      <c r="J76" s="43"/>
      <c r="K76" s="43"/>
      <c r="L76" s="43"/>
      <c r="M76" s="43">
        <v>5</v>
      </c>
      <c r="N76" s="43"/>
      <c r="O76" s="43">
        <v>2</v>
      </c>
      <c r="P76" s="62">
        <v>1</v>
      </c>
      <c r="Q76" s="62" t="s">
        <v>1011</v>
      </c>
    </row>
    <row r="77" spans="1:17" x14ac:dyDescent="0.2">
      <c r="A77" s="65">
        <v>310</v>
      </c>
      <c r="B77" s="18">
        <v>1</v>
      </c>
      <c r="C77" s="18">
        <v>1</v>
      </c>
      <c r="D77" s="56">
        <v>1</v>
      </c>
      <c r="E77" s="18">
        <v>2</v>
      </c>
      <c r="F77" s="43">
        <v>4</v>
      </c>
      <c r="G77" s="43">
        <v>2</v>
      </c>
      <c r="H77" s="43">
        <v>2</v>
      </c>
      <c r="I77" s="43"/>
      <c r="J77" s="43">
        <v>2</v>
      </c>
      <c r="K77" s="43"/>
      <c r="L77" s="43"/>
      <c r="M77" s="43"/>
      <c r="N77" s="43"/>
      <c r="O77" s="43">
        <v>2</v>
      </c>
      <c r="P77" s="62">
        <v>1</v>
      </c>
      <c r="Q77" s="62" t="s">
        <v>1019</v>
      </c>
    </row>
    <row r="78" spans="1:17" x14ac:dyDescent="0.2">
      <c r="A78" s="65">
        <v>312</v>
      </c>
      <c r="B78" s="18">
        <v>1</v>
      </c>
      <c r="C78" s="18">
        <v>1</v>
      </c>
      <c r="D78" s="56">
        <v>1</v>
      </c>
      <c r="E78" s="18">
        <v>2</v>
      </c>
      <c r="F78" s="43">
        <v>4</v>
      </c>
      <c r="G78" s="43">
        <v>7</v>
      </c>
      <c r="H78" s="43">
        <v>2</v>
      </c>
      <c r="I78" s="43">
        <v>1</v>
      </c>
      <c r="J78" s="43"/>
      <c r="K78" s="43"/>
      <c r="L78" s="43"/>
      <c r="M78" s="43"/>
      <c r="N78" s="43"/>
      <c r="O78" s="43">
        <v>1</v>
      </c>
      <c r="P78" s="62">
        <v>1</v>
      </c>
      <c r="Q78" s="62"/>
    </row>
    <row r="79" spans="1:17" x14ac:dyDescent="0.2">
      <c r="A79" s="65">
        <v>313</v>
      </c>
      <c r="B79" s="18">
        <v>1</v>
      </c>
      <c r="C79" s="18">
        <v>4</v>
      </c>
      <c r="D79" s="56">
        <v>1</v>
      </c>
      <c r="E79" s="18">
        <v>6</v>
      </c>
      <c r="F79" s="43">
        <v>4</v>
      </c>
      <c r="G79" s="43">
        <v>7</v>
      </c>
      <c r="H79" s="43">
        <v>1</v>
      </c>
      <c r="I79" s="43">
        <v>1</v>
      </c>
      <c r="J79" s="43"/>
      <c r="K79" s="43"/>
      <c r="L79" s="43">
        <v>4</v>
      </c>
      <c r="M79" s="43"/>
      <c r="N79" s="43"/>
      <c r="O79" s="43">
        <v>2</v>
      </c>
      <c r="P79" s="62">
        <v>2</v>
      </c>
      <c r="Q79" s="62"/>
    </row>
    <row r="80" spans="1:17" x14ac:dyDescent="0.2">
      <c r="A80" s="65">
        <v>314</v>
      </c>
      <c r="B80" s="18">
        <v>1</v>
      </c>
      <c r="C80" s="18"/>
      <c r="D80" s="56">
        <v>2</v>
      </c>
      <c r="E80" s="18">
        <v>6</v>
      </c>
      <c r="F80" s="43">
        <v>4</v>
      </c>
      <c r="G80" s="43">
        <v>5</v>
      </c>
      <c r="H80" s="43">
        <v>2</v>
      </c>
      <c r="I80" s="43"/>
      <c r="J80" s="43"/>
      <c r="K80" s="43"/>
      <c r="L80" s="43"/>
      <c r="M80" s="43">
        <v>5</v>
      </c>
      <c r="N80" s="43"/>
      <c r="O80" s="43">
        <v>2</v>
      </c>
      <c r="P80" s="62">
        <v>1</v>
      </c>
      <c r="Q80" s="62" t="s">
        <v>1033</v>
      </c>
    </row>
    <row r="81" spans="1:17" x14ac:dyDescent="0.2">
      <c r="A81" s="65">
        <v>260</v>
      </c>
      <c r="B81" s="18">
        <v>1</v>
      </c>
      <c r="C81" s="18"/>
      <c r="D81" s="56">
        <v>1</v>
      </c>
      <c r="E81" s="18">
        <v>2</v>
      </c>
      <c r="F81" s="43">
        <v>3</v>
      </c>
      <c r="G81" s="43">
        <v>4</v>
      </c>
      <c r="H81" s="43">
        <v>2</v>
      </c>
      <c r="I81" s="43"/>
      <c r="J81" s="43"/>
      <c r="K81" s="43"/>
      <c r="L81" s="43"/>
      <c r="M81" s="43">
        <v>5</v>
      </c>
      <c r="N81" s="43"/>
      <c r="O81" s="43">
        <v>2</v>
      </c>
      <c r="P81" s="62">
        <v>1</v>
      </c>
      <c r="Q81" s="62" t="s">
        <v>867</v>
      </c>
    </row>
    <row r="82" spans="1:17" x14ac:dyDescent="0.2">
      <c r="A82" s="67">
        <v>87</v>
      </c>
      <c r="B82" s="18">
        <v>1</v>
      </c>
      <c r="C82" s="18">
        <v>2</v>
      </c>
      <c r="D82" s="56">
        <v>1</v>
      </c>
      <c r="E82" s="18">
        <v>7</v>
      </c>
      <c r="F82" s="43">
        <v>4</v>
      </c>
      <c r="G82" s="43">
        <v>6</v>
      </c>
      <c r="H82" s="43">
        <v>1</v>
      </c>
      <c r="I82" s="43">
        <v>1</v>
      </c>
      <c r="J82" s="43"/>
      <c r="K82" s="43"/>
      <c r="L82" s="43"/>
      <c r="M82" s="43"/>
      <c r="N82" s="43"/>
      <c r="O82" s="43">
        <v>2</v>
      </c>
      <c r="P82" s="62">
        <v>1</v>
      </c>
      <c r="Q82" s="62" t="s">
        <v>1045</v>
      </c>
    </row>
    <row r="83" spans="1:17" x14ac:dyDescent="0.2">
      <c r="A83" s="67">
        <v>88</v>
      </c>
      <c r="B83" s="18">
        <v>1</v>
      </c>
      <c r="C83" s="18">
        <v>2</v>
      </c>
      <c r="D83" s="56">
        <v>1</v>
      </c>
      <c r="E83" s="18">
        <v>3</v>
      </c>
      <c r="F83" s="43">
        <v>3</v>
      </c>
      <c r="G83" s="43">
        <v>5</v>
      </c>
      <c r="H83" s="43">
        <v>2</v>
      </c>
      <c r="I83" s="42"/>
      <c r="J83" s="42"/>
      <c r="K83" s="42"/>
      <c r="L83" s="42"/>
      <c r="M83" s="42"/>
      <c r="N83" s="42">
        <v>6</v>
      </c>
      <c r="O83" s="42">
        <v>2</v>
      </c>
      <c r="P83" s="62">
        <v>2</v>
      </c>
      <c r="Q83" s="62"/>
    </row>
    <row r="84" spans="1:17" x14ac:dyDescent="0.2">
      <c r="A84" s="67">
        <v>90</v>
      </c>
      <c r="B84" s="18">
        <v>1</v>
      </c>
      <c r="C84" s="18">
        <v>2</v>
      </c>
      <c r="D84" s="56">
        <v>1</v>
      </c>
      <c r="E84" s="18">
        <v>3</v>
      </c>
      <c r="F84" s="43">
        <v>4</v>
      </c>
      <c r="G84" s="43">
        <v>7</v>
      </c>
      <c r="H84" s="43">
        <v>1</v>
      </c>
      <c r="I84" s="42">
        <v>1</v>
      </c>
      <c r="J84" s="42"/>
      <c r="K84" s="42"/>
      <c r="L84" s="42"/>
      <c r="M84" s="42"/>
      <c r="N84" s="42">
        <v>6</v>
      </c>
      <c r="O84" s="42">
        <v>2</v>
      </c>
      <c r="P84" s="62">
        <v>1</v>
      </c>
      <c r="Q84" s="62" t="s">
        <v>1062</v>
      </c>
    </row>
    <row r="85" spans="1:17" x14ac:dyDescent="0.2">
      <c r="A85" s="67">
        <v>92</v>
      </c>
      <c r="B85" s="18">
        <v>1</v>
      </c>
      <c r="C85" s="18">
        <v>2</v>
      </c>
      <c r="D85" s="18">
        <v>1</v>
      </c>
      <c r="E85" s="18">
        <v>3</v>
      </c>
      <c r="F85" s="43">
        <v>5</v>
      </c>
      <c r="G85" s="43">
        <v>7</v>
      </c>
      <c r="H85" s="43">
        <v>1</v>
      </c>
      <c r="I85" s="43"/>
      <c r="J85" s="43">
        <v>2</v>
      </c>
      <c r="K85" s="43">
        <v>3</v>
      </c>
      <c r="L85" s="43">
        <v>4</v>
      </c>
      <c r="M85" s="43"/>
      <c r="N85" s="43"/>
      <c r="O85" s="43">
        <v>1</v>
      </c>
      <c r="P85" s="62">
        <v>1</v>
      </c>
      <c r="Q85" s="62"/>
    </row>
    <row r="86" spans="1:17" x14ac:dyDescent="0.2">
      <c r="A86" s="67">
        <v>93</v>
      </c>
      <c r="B86" s="18">
        <v>1</v>
      </c>
      <c r="C86" s="18">
        <v>2</v>
      </c>
      <c r="D86" s="18">
        <v>1</v>
      </c>
      <c r="E86" s="18">
        <v>5</v>
      </c>
      <c r="F86" s="43">
        <v>3</v>
      </c>
      <c r="G86" s="43">
        <v>7</v>
      </c>
      <c r="H86" s="43">
        <v>1</v>
      </c>
      <c r="I86" s="43"/>
      <c r="J86" s="43"/>
      <c r="K86" s="43"/>
      <c r="L86" s="43"/>
      <c r="M86" s="43">
        <v>5</v>
      </c>
      <c r="N86" s="43"/>
      <c r="O86" s="43">
        <v>2</v>
      </c>
      <c r="P86" s="62">
        <v>1</v>
      </c>
      <c r="Q86" s="62" t="s">
        <v>1084</v>
      </c>
    </row>
    <row r="87" spans="1:17" x14ac:dyDescent="0.2">
      <c r="A87" s="67">
        <v>94</v>
      </c>
      <c r="B87" s="18">
        <v>1</v>
      </c>
      <c r="C87" s="18"/>
      <c r="D87" s="18">
        <v>4</v>
      </c>
      <c r="E87" s="18">
        <v>5</v>
      </c>
      <c r="F87" s="43">
        <v>3</v>
      </c>
      <c r="G87" s="43">
        <v>5</v>
      </c>
      <c r="H87" s="43">
        <v>1</v>
      </c>
      <c r="I87" s="43"/>
      <c r="J87" s="43">
        <v>2</v>
      </c>
      <c r="K87" s="43"/>
      <c r="L87" s="43"/>
      <c r="M87" s="43"/>
      <c r="N87" s="43"/>
      <c r="O87" s="43">
        <v>2</v>
      </c>
      <c r="P87" s="62">
        <v>1</v>
      </c>
      <c r="Q87" s="62" t="s">
        <v>1093</v>
      </c>
    </row>
    <row r="88" spans="1:17" x14ac:dyDescent="0.2">
      <c r="A88" s="67">
        <v>95</v>
      </c>
      <c r="B88" s="18">
        <v>1</v>
      </c>
      <c r="C88" s="18">
        <v>2</v>
      </c>
      <c r="D88" s="18">
        <v>1</v>
      </c>
      <c r="E88" s="18">
        <v>3</v>
      </c>
      <c r="F88" s="43">
        <v>3</v>
      </c>
      <c r="G88" s="43">
        <v>5</v>
      </c>
      <c r="H88" s="43">
        <v>1</v>
      </c>
      <c r="I88" s="43"/>
      <c r="J88" s="43">
        <v>2</v>
      </c>
      <c r="K88" s="43"/>
      <c r="L88" s="43"/>
      <c r="M88" s="43"/>
      <c r="N88" s="43"/>
      <c r="O88" s="43">
        <v>2</v>
      </c>
      <c r="P88" s="62">
        <v>1</v>
      </c>
      <c r="Q88" s="62" t="s">
        <v>1098</v>
      </c>
    </row>
    <row r="89" spans="1:17" x14ac:dyDescent="0.2">
      <c r="A89" s="110">
        <v>315</v>
      </c>
      <c r="B89" s="18">
        <v>1</v>
      </c>
      <c r="C89" s="18">
        <v>2</v>
      </c>
      <c r="D89" s="18">
        <v>3</v>
      </c>
      <c r="E89" s="18">
        <v>3</v>
      </c>
      <c r="F89" s="43">
        <v>5</v>
      </c>
      <c r="G89" s="43">
        <v>7</v>
      </c>
      <c r="H89" s="43">
        <v>2</v>
      </c>
      <c r="I89" s="43"/>
      <c r="J89" s="43">
        <v>2</v>
      </c>
      <c r="K89" s="43">
        <v>3</v>
      </c>
      <c r="L89" s="43">
        <v>4</v>
      </c>
      <c r="M89" s="43"/>
      <c r="N89" s="43"/>
      <c r="O89" s="43">
        <v>2</v>
      </c>
      <c r="P89" s="62">
        <v>1</v>
      </c>
      <c r="Q89" s="62" t="s">
        <v>1038</v>
      </c>
    </row>
    <row r="90" spans="1:17" x14ac:dyDescent="0.2">
      <c r="A90" s="67">
        <v>97</v>
      </c>
      <c r="B90" s="18">
        <v>1</v>
      </c>
      <c r="C90" s="18">
        <v>2</v>
      </c>
      <c r="D90" s="18">
        <v>1</v>
      </c>
      <c r="E90" s="18">
        <v>3</v>
      </c>
      <c r="F90" s="43">
        <v>4</v>
      </c>
      <c r="G90" s="43">
        <v>7</v>
      </c>
      <c r="H90" s="43">
        <v>2</v>
      </c>
      <c r="I90" s="43">
        <v>1</v>
      </c>
      <c r="J90" s="43"/>
      <c r="K90" s="43"/>
      <c r="L90" s="43"/>
      <c r="M90" s="43">
        <v>5</v>
      </c>
      <c r="N90" s="43">
        <v>6</v>
      </c>
      <c r="O90" s="43">
        <v>2</v>
      </c>
      <c r="P90" s="62">
        <v>1</v>
      </c>
      <c r="Q90" s="62"/>
    </row>
    <row r="91" spans="1:17" x14ac:dyDescent="0.2">
      <c r="A91" s="67">
        <v>98</v>
      </c>
      <c r="B91" s="18">
        <v>1</v>
      </c>
      <c r="C91" s="18"/>
      <c r="D91" s="18">
        <v>1</v>
      </c>
      <c r="E91" s="18">
        <v>2</v>
      </c>
      <c r="F91" s="43">
        <v>4</v>
      </c>
      <c r="G91" s="43">
        <v>7</v>
      </c>
      <c r="H91" s="43">
        <v>2</v>
      </c>
      <c r="I91" s="43">
        <v>1</v>
      </c>
      <c r="J91" s="43">
        <v>2</v>
      </c>
      <c r="K91" s="43">
        <v>3</v>
      </c>
      <c r="L91" s="43"/>
      <c r="M91" s="43"/>
      <c r="N91" s="43"/>
      <c r="O91" s="43">
        <v>2</v>
      </c>
      <c r="P91" s="62">
        <v>1</v>
      </c>
      <c r="Q91" s="62"/>
    </row>
    <row r="92" spans="1:17" x14ac:dyDescent="0.2">
      <c r="A92" s="67">
        <v>99</v>
      </c>
      <c r="B92" s="18">
        <v>1</v>
      </c>
      <c r="C92" s="18">
        <v>4</v>
      </c>
      <c r="D92" s="18">
        <v>1</v>
      </c>
      <c r="E92" s="18">
        <v>6</v>
      </c>
      <c r="F92" s="43">
        <v>3</v>
      </c>
      <c r="G92" s="43">
        <v>5</v>
      </c>
      <c r="H92" s="43">
        <v>1</v>
      </c>
      <c r="I92" s="43"/>
      <c r="J92" s="43"/>
      <c r="K92" s="43">
        <v>3</v>
      </c>
      <c r="L92" s="43"/>
      <c r="M92" s="43"/>
      <c r="N92" s="43">
        <v>6</v>
      </c>
      <c r="O92" s="43">
        <v>1</v>
      </c>
      <c r="P92" s="62">
        <v>1</v>
      </c>
      <c r="Q92" s="62" t="s">
        <v>1129</v>
      </c>
    </row>
    <row r="93" spans="1:17" x14ac:dyDescent="0.2">
      <c r="A93" s="67">
        <v>100</v>
      </c>
      <c r="B93" s="18">
        <v>1</v>
      </c>
      <c r="C93" s="18">
        <v>2</v>
      </c>
      <c r="D93" s="18">
        <v>1</v>
      </c>
      <c r="E93" s="18">
        <v>2</v>
      </c>
      <c r="F93" s="43">
        <v>4</v>
      </c>
      <c r="G93" s="43">
        <v>5</v>
      </c>
      <c r="H93" s="43">
        <v>2</v>
      </c>
      <c r="I93" s="43"/>
      <c r="J93" s="43"/>
      <c r="K93" s="43"/>
      <c r="L93" s="43"/>
      <c r="M93" s="43"/>
      <c r="N93" s="43">
        <v>6</v>
      </c>
      <c r="O93" s="43">
        <v>2</v>
      </c>
      <c r="P93" s="62">
        <v>1</v>
      </c>
      <c r="Q93" s="62"/>
    </row>
    <row r="94" spans="1:17" x14ac:dyDescent="0.2">
      <c r="A94" s="67">
        <v>101</v>
      </c>
      <c r="B94" s="18">
        <v>1</v>
      </c>
      <c r="C94" s="18">
        <v>3</v>
      </c>
      <c r="D94" s="18">
        <v>1</v>
      </c>
      <c r="E94" s="18">
        <v>7</v>
      </c>
      <c r="F94" s="43">
        <v>4</v>
      </c>
      <c r="G94" s="43">
        <v>7</v>
      </c>
      <c r="H94" s="43">
        <v>1</v>
      </c>
      <c r="I94" s="43">
        <v>1</v>
      </c>
      <c r="J94" s="43"/>
      <c r="K94" s="43"/>
      <c r="L94" s="43">
        <v>4</v>
      </c>
      <c r="M94" s="43"/>
      <c r="N94" s="43"/>
      <c r="O94" s="43">
        <v>2</v>
      </c>
      <c r="P94" s="62">
        <v>1</v>
      </c>
      <c r="Q94" s="62" t="s">
        <v>1142</v>
      </c>
    </row>
    <row r="95" spans="1:17" x14ac:dyDescent="0.2">
      <c r="A95" s="67">
        <v>102</v>
      </c>
      <c r="B95" s="18">
        <v>1</v>
      </c>
      <c r="C95" s="18">
        <v>2</v>
      </c>
      <c r="D95" s="18">
        <v>2</v>
      </c>
      <c r="E95" s="18">
        <v>3</v>
      </c>
      <c r="F95" s="43">
        <v>5</v>
      </c>
      <c r="G95" s="43">
        <v>7</v>
      </c>
      <c r="H95" s="43">
        <v>1</v>
      </c>
      <c r="I95" s="43">
        <v>1</v>
      </c>
      <c r="J95" s="43">
        <v>2</v>
      </c>
      <c r="K95" s="43"/>
      <c r="L95" s="43"/>
      <c r="M95" s="43"/>
      <c r="N95" s="43"/>
      <c r="O95" s="43">
        <v>2</v>
      </c>
      <c r="P95" s="62">
        <v>1</v>
      </c>
      <c r="Q95" s="62"/>
    </row>
    <row r="96" spans="1:17" x14ac:dyDescent="0.2">
      <c r="A96" s="67">
        <v>103</v>
      </c>
      <c r="B96" s="18">
        <v>1</v>
      </c>
      <c r="C96" s="18">
        <v>2</v>
      </c>
      <c r="D96" s="18">
        <v>1</v>
      </c>
      <c r="E96" s="18">
        <v>2</v>
      </c>
      <c r="F96" s="43">
        <v>4</v>
      </c>
      <c r="G96" s="43">
        <v>7</v>
      </c>
      <c r="H96" s="43">
        <v>1</v>
      </c>
      <c r="I96" s="43">
        <v>1</v>
      </c>
      <c r="J96" s="43"/>
      <c r="K96" s="43">
        <v>3</v>
      </c>
      <c r="L96" s="43"/>
      <c r="M96" s="43"/>
      <c r="N96" s="43"/>
      <c r="O96" s="43">
        <v>2</v>
      </c>
      <c r="P96" s="62">
        <v>1</v>
      </c>
      <c r="Q96" s="62" t="s">
        <v>1152</v>
      </c>
    </row>
    <row r="97" spans="1:17" x14ac:dyDescent="0.2">
      <c r="A97" s="67">
        <v>96</v>
      </c>
      <c r="B97" s="18">
        <v>1</v>
      </c>
      <c r="C97" s="18">
        <v>2</v>
      </c>
      <c r="D97" s="18">
        <v>1</v>
      </c>
      <c r="E97" s="18">
        <v>2</v>
      </c>
      <c r="F97" s="43">
        <v>2</v>
      </c>
      <c r="G97" s="43">
        <v>3</v>
      </c>
      <c r="H97" s="43">
        <v>2</v>
      </c>
      <c r="I97" s="43"/>
      <c r="J97" s="43"/>
      <c r="K97" s="43"/>
      <c r="L97" s="43"/>
      <c r="M97" s="43"/>
      <c r="N97" s="43"/>
      <c r="O97" s="43">
        <v>2</v>
      </c>
      <c r="P97" s="62">
        <v>1</v>
      </c>
      <c r="Q97" s="62" t="s">
        <v>1107</v>
      </c>
    </row>
    <row r="98" spans="1:17" x14ac:dyDescent="0.2">
      <c r="A98" s="67">
        <v>105</v>
      </c>
      <c r="B98" s="18">
        <v>1</v>
      </c>
      <c r="C98" s="18">
        <v>2</v>
      </c>
      <c r="D98" s="18">
        <v>1</v>
      </c>
      <c r="E98" s="18">
        <v>3</v>
      </c>
      <c r="F98" s="43">
        <v>4</v>
      </c>
      <c r="G98" s="43">
        <v>7</v>
      </c>
      <c r="H98" s="43">
        <v>1</v>
      </c>
      <c r="I98" s="43">
        <v>1</v>
      </c>
      <c r="J98" s="43"/>
      <c r="K98" s="43"/>
      <c r="L98" s="43"/>
      <c r="M98" s="43"/>
      <c r="N98" s="43"/>
      <c r="O98" s="43">
        <v>2</v>
      </c>
      <c r="P98" s="62">
        <v>1</v>
      </c>
      <c r="Q98" s="62"/>
    </row>
    <row r="99" spans="1:17" x14ac:dyDescent="0.2">
      <c r="A99" s="67">
        <v>106</v>
      </c>
      <c r="B99" s="18">
        <v>1</v>
      </c>
      <c r="C99" s="18">
        <v>2</v>
      </c>
      <c r="D99" s="18">
        <v>1</v>
      </c>
      <c r="E99" s="18">
        <v>4</v>
      </c>
      <c r="F99" s="43">
        <v>2</v>
      </c>
      <c r="G99" s="43">
        <v>3</v>
      </c>
      <c r="H99" s="43">
        <v>1</v>
      </c>
      <c r="I99" s="43">
        <v>1</v>
      </c>
      <c r="J99" s="43"/>
      <c r="K99" s="43"/>
      <c r="L99" s="43"/>
      <c r="M99" s="43"/>
      <c r="N99" s="43"/>
      <c r="O99" s="43">
        <v>2</v>
      </c>
      <c r="P99" s="62">
        <v>2</v>
      </c>
      <c r="Q99" s="62"/>
    </row>
    <row r="100" spans="1:17" x14ac:dyDescent="0.2">
      <c r="A100" s="67">
        <v>107</v>
      </c>
      <c r="B100" s="18">
        <v>1</v>
      </c>
      <c r="C100" s="18">
        <v>2</v>
      </c>
      <c r="D100" s="18">
        <v>1</v>
      </c>
      <c r="E100" s="18">
        <v>2</v>
      </c>
      <c r="F100" s="43">
        <v>4</v>
      </c>
      <c r="G100" s="43">
        <v>6</v>
      </c>
      <c r="H100" s="43">
        <v>2</v>
      </c>
      <c r="I100" s="43"/>
      <c r="J100" s="43">
        <v>2</v>
      </c>
      <c r="K100" s="43"/>
      <c r="L100" s="43"/>
      <c r="M100" s="43"/>
      <c r="N100" s="43"/>
      <c r="O100" s="43">
        <v>2</v>
      </c>
      <c r="P100" s="62">
        <v>1</v>
      </c>
      <c r="Q100" s="62" t="s">
        <v>1176</v>
      </c>
    </row>
    <row r="101" spans="1:17" x14ac:dyDescent="0.2">
      <c r="A101" s="67">
        <v>108</v>
      </c>
      <c r="B101" s="18">
        <v>1</v>
      </c>
      <c r="C101" s="18">
        <v>2</v>
      </c>
      <c r="D101" s="18">
        <v>1</v>
      </c>
      <c r="E101" s="18">
        <v>5</v>
      </c>
      <c r="F101" s="43">
        <v>4</v>
      </c>
      <c r="G101" s="43">
        <v>6</v>
      </c>
      <c r="H101" s="43">
        <v>1</v>
      </c>
      <c r="I101" s="43">
        <v>1</v>
      </c>
      <c r="J101" s="43"/>
      <c r="K101" s="43"/>
      <c r="L101" s="43">
        <v>4</v>
      </c>
      <c r="M101" s="43"/>
      <c r="N101" s="43"/>
      <c r="O101" s="43">
        <v>2</v>
      </c>
      <c r="P101" s="62">
        <v>1</v>
      </c>
      <c r="Q101" s="62" t="s">
        <v>1184</v>
      </c>
    </row>
    <row r="102" spans="1:17" x14ac:dyDescent="0.2">
      <c r="A102" s="67">
        <v>109</v>
      </c>
      <c r="B102" s="18">
        <v>1</v>
      </c>
      <c r="C102" s="18">
        <v>2</v>
      </c>
      <c r="D102" s="18">
        <v>2</v>
      </c>
      <c r="E102" s="18">
        <v>3</v>
      </c>
      <c r="F102" s="43">
        <v>5</v>
      </c>
      <c r="G102" s="43">
        <v>7</v>
      </c>
      <c r="H102" s="43">
        <v>1</v>
      </c>
      <c r="I102" s="43">
        <v>1</v>
      </c>
      <c r="J102" s="43"/>
      <c r="K102" s="43">
        <v>3</v>
      </c>
      <c r="L102" s="43"/>
      <c r="M102" s="43"/>
      <c r="N102" s="43"/>
      <c r="O102" s="43">
        <v>2</v>
      </c>
      <c r="P102" s="62">
        <v>1</v>
      </c>
      <c r="Q102" s="62" t="s">
        <v>1194</v>
      </c>
    </row>
    <row r="103" spans="1:17" x14ac:dyDescent="0.2">
      <c r="A103" s="67">
        <v>104</v>
      </c>
      <c r="B103" s="18">
        <v>1</v>
      </c>
      <c r="C103" s="18"/>
      <c r="D103" s="18">
        <v>3</v>
      </c>
      <c r="E103" s="18">
        <v>2</v>
      </c>
      <c r="F103" s="43">
        <v>4</v>
      </c>
      <c r="G103" s="43">
        <v>7</v>
      </c>
      <c r="H103" s="43">
        <v>2</v>
      </c>
      <c r="I103" s="43"/>
      <c r="J103" s="43">
        <v>2</v>
      </c>
      <c r="K103" s="43"/>
      <c r="L103" s="43"/>
      <c r="M103" s="43"/>
      <c r="N103" s="43"/>
      <c r="O103" s="43">
        <v>2</v>
      </c>
      <c r="P103" s="62">
        <v>1</v>
      </c>
      <c r="Q103" s="62"/>
    </row>
    <row r="104" spans="1:17" x14ac:dyDescent="0.2">
      <c r="A104" s="67">
        <v>111</v>
      </c>
      <c r="B104" s="18">
        <v>1</v>
      </c>
      <c r="C104" s="18">
        <v>2</v>
      </c>
      <c r="D104" s="18">
        <v>1</v>
      </c>
      <c r="E104" s="18">
        <v>5</v>
      </c>
      <c r="F104" s="43">
        <v>3</v>
      </c>
      <c r="G104" s="43">
        <v>5</v>
      </c>
      <c r="H104" s="43">
        <v>1</v>
      </c>
      <c r="I104" s="43">
        <v>1</v>
      </c>
      <c r="J104" s="43"/>
      <c r="K104" s="43">
        <v>3</v>
      </c>
      <c r="L104" s="43">
        <v>4</v>
      </c>
      <c r="M104" s="43"/>
      <c r="N104" s="43"/>
      <c r="O104" s="43">
        <v>1</v>
      </c>
      <c r="P104" s="62">
        <v>1</v>
      </c>
      <c r="Q104" s="62" t="s">
        <v>1209</v>
      </c>
    </row>
    <row r="105" spans="1:17" x14ac:dyDescent="0.2">
      <c r="A105" s="114">
        <v>316</v>
      </c>
      <c r="B105" s="114">
        <v>2</v>
      </c>
      <c r="C105" s="114"/>
      <c r="D105" s="114">
        <v>1</v>
      </c>
      <c r="E105" s="114">
        <v>3</v>
      </c>
      <c r="F105" s="114">
        <v>6</v>
      </c>
      <c r="G105" s="114">
        <v>7</v>
      </c>
      <c r="H105" s="114">
        <v>2</v>
      </c>
      <c r="I105" s="114">
        <v>1</v>
      </c>
      <c r="J105" s="114"/>
      <c r="K105" s="114"/>
      <c r="L105" s="114"/>
      <c r="M105" s="114"/>
      <c r="N105" s="114"/>
      <c r="O105" s="114">
        <v>2</v>
      </c>
      <c r="P105" s="62">
        <v>2</v>
      </c>
      <c r="Q105" s="62">
        <v>1</v>
      </c>
    </row>
    <row r="106" spans="1:17" x14ac:dyDescent="0.2">
      <c r="A106" s="114">
        <v>317</v>
      </c>
      <c r="B106" s="114">
        <v>2</v>
      </c>
      <c r="C106" s="114"/>
      <c r="D106" s="114">
        <v>1</v>
      </c>
      <c r="E106" s="114">
        <v>4</v>
      </c>
      <c r="F106" s="114">
        <v>5</v>
      </c>
      <c r="G106" s="114">
        <v>7</v>
      </c>
      <c r="H106" s="114">
        <v>1</v>
      </c>
      <c r="I106" s="114">
        <v>1</v>
      </c>
      <c r="J106" s="114"/>
      <c r="K106" s="114"/>
      <c r="L106" s="114"/>
      <c r="M106" s="114"/>
      <c r="N106" s="114"/>
      <c r="O106" s="114">
        <v>2</v>
      </c>
      <c r="P106" s="62">
        <v>2</v>
      </c>
      <c r="Q106" s="62">
        <v>1</v>
      </c>
    </row>
    <row r="107" spans="1:17" x14ac:dyDescent="0.2">
      <c r="A107" s="114">
        <v>318</v>
      </c>
      <c r="B107" s="114">
        <v>2</v>
      </c>
      <c r="C107" s="114"/>
      <c r="D107" s="114">
        <v>1</v>
      </c>
      <c r="E107" s="114">
        <v>3</v>
      </c>
      <c r="F107" s="114">
        <v>3</v>
      </c>
      <c r="G107" s="114">
        <v>2</v>
      </c>
      <c r="H107" s="114">
        <v>2</v>
      </c>
      <c r="I107" s="114">
        <v>1</v>
      </c>
      <c r="J107" s="114"/>
      <c r="K107" s="114"/>
      <c r="L107" s="114"/>
      <c r="M107" s="114"/>
      <c r="N107" s="114"/>
      <c r="O107" s="114">
        <v>2</v>
      </c>
      <c r="P107" s="62">
        <v>2</v>
      </c>
      <c r="Q107" s="62">
        <v>1</v>
      </c>
    </row>
    <row r="108" spans="1:17" x14ac:dyDescent="0.2">
      <c r="A108" s="114">
        <v>319</v>
      </c>
      <c r="B108" s="114">
        <v>2</v>
      </c>
      <c r="C108" s="114"/>
      <c r="D108" s="114">
        <v>5</v>
      </c>
      <c r="E108" s="114">
        <v>3</v>
      </c>
      <c r="F108" s="114">
        <v>5</v>
      </c>
      <c r="G108" s="114">
        <v>7</v>
      </c>
      <c r="H108" s="114">
        <v>2</v>
      </c>
      <c r="I108" s="114">
        <v>1</v>
      </c>
      <c r="J108" s="114"/>
      <c r="K108" s="114"/>
      <c r="L108" s="114"/>
      <c r="M108" s="114"/>
      <c r="N108" s="114"/>
      <c r="O108" s="114">
        <v>2</v>
      </c>
      <c r="P108" s="62">
        <v>2</v>
      </c>
      <c r="Q108" s="62">
        <v>1</v>
      </c>
    </row>
    <row r="109" spans="1:17" x14ac:dyDescent="0.2">
      <c r="A109" s="114">
        <v>320</v>
      </c>
      <c r="B109" s="114">
        <v>2</v>
      </c>
      <c r="C109" s="114"/>
      <c r="D109" s="114">
        <v>3</v>
      </c>
      <c r="E109" s="114">
        <v>3</v>
      </c>
      <c r="F109" s="114">
        <v>7</v>
      </c>
      <c r="G109" s="114">
        <v>7</v>
      </c>
      <c r="H109" s="114">
        <v>1</v>
      </c>
      <c r="I109" s="114">
        <v>1</v>
      </c>
      <c r="J109" s="114"/>
      <c r="K109" s="114"/>
      <c r="L109" s="114"/>
      <c r="M109" s="114"/>
      <c r="N109" s="114"/>
      <c r="O109" s="114">
        <v>2</v>
      </c>
      <c r="P109" s="62">
        <v>2</v>
      </c>
      <c r="Q109" s="62">
        <v>1</v>
      </c>
    </row>
    <row r="110" spans="1:17" x14ac:dyDescent="0.2">
      <c r="A110" s="114">
        <v>321</v>
      </c>
      <c r="B110" s="114">
        <v>2</v>
      </c>
      <c r="C110" s="114"/>
      <c r="D110" s="114">
        <v>1</v>
      </c>
      <c r="E110" s="114">
        <v>2</v>
      </c>
      <c r="F110" s="114">
        <v>5</v>
      </c>
      <c r="G110" s="114">
        <v>7</v>
      </c>
      <c r="H110" s="114">
        <v>1</v>
      </c>
      <c r="I110" s="114">
        <v>1</v>
      </c>
      <c r="J110" s="114"/>
      <c r="K110" s="114"/>
      <c r="L110" s="114"/>
      <c r="M110" s="114"/>
      <c r="N110" s="114"/>
      <c r="O110" s="114">
        <v>2</v>
      </c>
      <c r="P110" s="62">
        <v>2</v>
      </c>
      <c r="Q110" s="62">
        <v>1</v>
      </c>
    </row>
    <row r="111" spans="1:17" x14ac:dyDescent="0.2">
      <c r="A111" s="114">
        <v>322</v>
      </c>
      <c r="B111" s="114">
        <v>2</v>
      </c>
      <c r="C111" s="114"/>
      <c r="D111" s="114">
        <v>1</v>
      </c>
      <c r="E111" s="114">
        <v>2</v>
      </c>
      <c r="F111" s="114">
        <v>7</v>
      </c>
      <c r="G111" s="114">
        <v>7</v>
      </c>
      <c r="H111" s="114">
        <v>2</v>
      </c>
      <c r="I111" s="114"/>
      <c r="J111" s="114"/>
      <c r="K111" s="114"/>
      <c r="L111" s="114"/>
      <c r="M111" s="114">
        <v>5</v>
      </c>
      <c r="N111" s="114"/>
      <c r="O111" s="114">
        <v>2</v>
      </c>
      <c r="P111" s="62">
        <v>1</v>
      </c>
      <c r="Q111" s="62">
        <v>1</v>
      </c>
    </row>
    <row r="112" spans="1:17" x14ac:dyDescent="0.2">
      <c r="A112" s="114">
        <v>323</v>
      </c>
      <c r="B112" s="114">
        <v>2</v>
      </c>
      <c r="C112" s="114"/>
      <c r="D112" s="114">
        <v>1</v>
      </c>
      <c r="E112" s="114">
        <v>1</v>
      </c>
      <c r="F112" s="114">
        <v>5</v>
      </c>
      <c r="G112" s="114">
        <v>1</v>
      </c>
      <c r="H112" s="114">
        <v>2</v>
      </c>
      <c r="I112" s="114">
        <v>1</v>
      </c>
      <c r="J112" s="114"/>
      <c r="K112" s="114">
        <v>3</v>
      </c>
      <c r="L112" s="114"/>
      <c r="M112" s="114"/>
      <c r="N112" s="114"/>
      <c r="O112" s="114">
        <v>2</v>
      </c>
      <c r="P112" s="62">
        <v>2</v>
      </c>
      <c r="Q112" s="62">
        <v>1</v>
      </c>
    </row>
    <row r="113" spans="1:17" x14ac:dyDescent="0.2">
      <c r="A113" s="114">
        <v>324</v>
      </c>
      <c r="B113" s="114">
        <v>2</v>
      </c>
      <c r="C113" s="114"/>
      <c r="D113" s="114">
        <v>1</v>
      </c>
      <c r="E113" s="114">
        <v>1</v>
      </c>
      <c r="F113" s="114">
        <v>6</v>
      </c>
      <c r="G113" s="114">
        <v>7</v>
      </c>
      <c r="H113" s="114">
        <v>2</v>
      </c>
      <c r="I113" s="114"/>
      <c r="J113" s="114">
        <v>2</v>
      </c>
      <c r="K113" s="114">
        <v>3</v>
      </c>
      <c r="L113" s="114"/>
      <c r="M113" s="114"/>
      <c r="N113" s="114"/>
      <c r="O113" s="114">
        <v>2</v>
      </c>
      <c r="P113" s="62">
        <v>1</v>
      </c>
      <c r="Q113" s="62">
        <v>1</v>
      </c>
    </row>
    <row r="114" spans="1:17" x14ac:dyDescent="0.2">
      <c r="A114" s="114">
        <v>325</v>
      </c>
      <c r="B114" s="114">
        <v>2</v>
      </c>
      <c r="C114" s="114"/>
      <c r="D114" s="114">
        <v>1</v>
      </c>
      <c r="E114" s="114">
        <v>2</v>
      </c>
      <c r="F114" s="114">
        <v>6</v>
      </c>
      <c r="G114" s="114">
        <v>3</v>
      </c>
      <c r="H114" s="114">
        <v>2</v>
      </c>
      <c r="I114" s="114"/>
      <c r="J114" s="114"/>
      <c r="K114" s="114">
        <v>3</v>
      </c>
      <c r="L114" s="114"/>
      <c r="M114" s="114"/>
      <c r="N114" s="114"/>
      <c r="O114" s="114">
        <v>2</v>
      </c>
      <c r="P114" s="62">
        <v>2</v>
      </c>
      <c r="Q114" s="62">
        <v>1</v>
      </c>
    </row>
    <row r="115" spans="1:17" x14ac:dyDescent="0.2">
      <c r="A115" s="114">
        <v>326</v>
      </c>
      <c r="B115" s="114">
        <v>2</v>
      </c>
      <c r="C115" s="114"/>
      <c r="D115" s="114">
        <v>1</v>
      </c>
      <c r="E115" s="114">
        <v>2</v>
      </c>
      <c r="F115" s="114">
        <v>6</v>
      </c>
      <c r="G115" s="114">
        <v>7</v>
      </c>
      <c r="H115" s="114">
        <v>2</v>
      </c>
      <c r="I115" s="114"/>
      <c r="J115" s="114"/>
      <c r="K115" s="114"/>
      <c r="L115" s="114"/>
      <c r="M115" s="114">
        <v>5</v>
      </c>
      <c r="N115" s="114"/>
      <c r="O115" s="114">
        <v>1</v>
      </c>
      <c r="P115" s="62">
        <v>1</v>
      </c>
      <c r="Q115" s="62">
        <v>1</v>
      </c>
    </row>
    <row r="116" spans="1:17" x14ac:dyDescent="0.2">
      <c r="A116" s="114">
        <v>327</v>
      </c>
      <c r="B116" s="114">
        <v>2</v>
      </c>
      <c r="C116" s="114"/>
      <c r="D116" s="114">
        <v>1</v>
      </c>
      <c r="E116" s="114">
        <v>1</v>
      </c>
      <c r="F116" s="114">
        <v>7</v>
      </c>
      <c r="G116" s="114">
        <v>7</v>
      </c>
      <c r="H116" s="114">
        <v>2</v>
      </c>
      <c r="I116" s="114"/>
      <c r="J116" s="114"/>
      <c r="K116" s="114">
        <v>3</v>
      </c>
      <c r="L116" s="114">
        <v>4</v>
      </c>
      <c r="M116" s="114"/>
      <c r="N116" s="114"/>
      <c r="O116" s="114">
        <v>1</v>
      </c>
      <c r="P116" s="62">
        <v>2</v>
      </c>
      <c r="Q116" s="62">
        <v>1</v>
      </c>
    </row>
    <row r="117" spans="1:17" x14ac:dyDescent="0.2">
      <c r="A117" s="114">
        <v>328</v>
      </c>
      <c r="B117" s="114">
        <v>2</v>
      </c>
      <c r="C117" s="114"/>
      <c r="D117" s="114">
        <v>3</v>
      </c>
      <c r="E117" s="114">
        <v>3</v>
      </c>
      <c r="F117" s="114">
        <v>5</v>
      </c>
      <c r="G117" s="114">
        <v>5</v>
      </c>
      <c r="H117" s="114">
        <v>1</v>
      </c>
      <c r="I117" s="114"/>
      <c r="J117" s="114"/>
      <c r="K117" s="114">
        <v>3</v>
      </c>
      <c r="L117" s="114">
        <v>4</v>
      </c>
      <c r="M117" s="114"/>
      <c r="N117" s="114"/>
      <c r="O117" s="114">
        <v>2</v>
      </c>
      <c r="P117" s="62">
        <v>2</v>
      </c>
      <c r="Q117" s="62">
        <v>1</v>
      </c>
    </row>
    <row r="118" spans="1:17" x14ac:dyDescent="0.2">
      <c r="A118" s="114">
        <v>329</v>
      </c>
      <c r="B118" s="114">
        <v>2</v>
      </c>
      <c r="C118" s="114"/>
      <c r="D118" s="114">
        <v>3</v>
      </c>
      <c r="E118" s="114">
        <v>2</v>
      </c>
      <c r="F118" s="114">
        <v>5</v>
      </c>
      <c r="G118" s="114">
        <v>7</v>
      </c>
      <c r="H118" s="114">
        <v>1</v>
      </c>
      <c r="I118" s="114">
        <v>1</v>
      </c>
      <c r="J118" s="114"/>
      <c r="K118" s="114">
        <v>3</v>
      </c>
      <c r="L118" s="114">
        <v>4</v>
      </c>
      <c r="M118" s="114"/>
      <c r="N118" s="114"/>
      <c r="O118" s="114">
        <v>2</v>
      </c>
      <c r="P118" s="62">
        <v>2</v>
      </c>
      <c r="Q118" s="62">
        <v>1</v>
      </c>
    </row>
    <row r="119" spans="1:17" x14ac:dyDescent="0.2">
      <c r="A119" s="114">
        <v>330</v>
      </c>
      <c r="B119" s="114">
        <v>2</v>
      </c>
      <c r="C119" s="114"/>
      <c r="D119" s="114">
        <v>1</v>
      </c>
      <c r="E119" s="114">
        <v>2</v>
      </c>
      <c r="F119" s="114">
        <v>6</v>
      </c>
      <c r="G119" s="114">
        <v>7</v>
      </c>
      <c r="H119" s="114">
        <v>2</v>
      </c>
      <c r="I119" s="114"/>
      <c r="J119" s="114">
        <v>2</v>
      </c>
      <c r="K119" s="114"/>
      <c r="L119" s="114">
        <v>4</v>
      </c>
      <c r="M119" s="114"/>
      <c r="N119" s="114"/>
      <c r="O119" s="114">
        <v>2</v>
      </c>
      <c r="P119" s="62">
        <v>1</v>
      </c>
      <c r="Q119" s="62">
        <v>1</v>
      </c>
    </row>
    <row r="120" spans="1:17" x14ac:dyDescent="0.2">
      <c r="A120" s="114">
        <v>331</v>
      </c>
      <c r="B120" s="114">
        <v>2</v>
      </c>
      <c r="C120" s="114"/>
      <c r="D120" s="114">
        <v>3</v>
      </c>
      <c r="E120" s="114">
        <v>6</v>
      </c>
      <c r="F120" s="114">
        <v>3</v>
      </c>
      <c r="G120" s="114">
        <v>4</v>
      </c>
      <c r="H120" s="114">
        <v>2</v>
      </c>
      <c r="I120" s="114">
        <v>1</v>
      </c>
      <c r="J120" s="114">
        <v>2</v>
      </c>
      <c r="K120" s="114">
        <v>3</v>
      </c>
      <c r="L120" s="114"/>
      <c r="M120" s="114"/>
      <c r="N120" s="114"/>
      <c r="O120" s="114">
        <v>2</v>
      </c>
      <c r="P120" s="62">
        <v>1</v>
      </c>
      <c r="Q120" s="62">
        <v>1</v>
      </c>
    </row>
    <row r="121" spans="1:17" x14ac:dyDescent="0.2">
      <c r="A121" s="114">
        <v>332</v>
      </c>
      <c r="B121" s="114">
        <v>2</v>
      </c>
      <c r="C121" s="114"/>
      <c r="D121" s="114">
        <v>3</v>
      </c>
      <c r="E121" s="114">
        <v>4</v>
      </c>
      <c r="F121" s="114">
        <v>5</v>
      </c>
      <c r="G121" s="114">
        <v>7</v>
      </c>
      <c r="H121" s="114">
        <v>1</v>
      </c>
      <c r="I121" s="114">
        <v>1</v>
      </c>
      <c r="J121" s="114"/>
      <c r="K121" s="114">
        <v>3</v>
      </c>
      <c r="L121" s="114"/>
      <c r="M121" s="114"/>
      <c r="N121" s="114"/>
      <c r="O121" s="114">
        <v>2</v>
      </c>
      <c r="P121" s="62">
        <v>2</v>
      </c>
      <c r="Q121" s="62">
        <v>1</v>
      </c>
    </row>
    <row r="122" spans="1:17" x14ac:dyDescent="0.2">
      <c r="A122" s="114">
        <v>333</v>
      </c>
      <c r="B122" s="114">
        <v>2</v>
      </c>
      <c r="C122" s="114"/>
      <c r="D122" s="114">
        <v>1</v>
      </c>
      <c r="E122" s="114">
        <v>2</v>
      </c>
      <c r="F122" s="114">
        <v>4</v>
      </c>
      <c r="G122" s="114">
        <v>4</v>
      </c>
      <c r="H122" s="114">
        <v>2</v>
      </c>
      <c r="I122" s="114"/>
      <c r="J122" s="114">
        <v>2</v>
      </c>
      <c r="K122" s="114"/>
      <c r="L122" s="114"/>
      <c r="M122" s="114"/>
      <c r="N122" s="114"/>
      <c r="O122" s="114">
        <v>1</v>
      </c>
      <c r="P122" s="62">
        <v>1</v>
      </c>
      <c r="Q122" s="62">
        <v>1</v>
      </c>
    </row>
    <row r="123" spans="1:17" x14ac:dyDescent="0.2">
      <c r="A123" s="114">
        <v>334</v>
      </c>
      <c r="B123" s="114">
        <v>2</v>
      </c>
      <c r="C123" s="114"/>
      <c r="D123" s="114">
        <v>1</v>
      </c>
      <c r="E123" s="114">
        <v>2</v>
      </c>
      <c r="F123" s="114">
        <v>5</v>
      </c>
      <c r="G123" s="114">
        <v>7</v>
      </c>
      <c r="H123" s="114">
        <v>2</v>
      </c>
      <c r="I123" s="114"/>
      <c r="J123" s="114"/>
      <c r="K123" s="114"/>
      <c r="L123" s="114"/>
      <c r="M123" s="114">
        <v>5</v>
      </c>
      <c r="N123" s="114"/>
      <c r="O123" s="114">
        <v>2</v>
      </c>
      <c r="P123" s="62">
        <v>1</v>
      </c>
      <c r="Q123" s="62">
        <v>1</v>
      </c>
    </row>
    <row r="124" spans="1:17" x14ac:dyDescent="0.2">
      <c r="A124" s="114">
        <v>335</v>
      </c>
      <c r="B124" s="114">
        <v>2</v>
      </c>
      <c r="C124" s="114"/>
      <c r="D124" s="114">
        <v>1</v>
      </c>
      <c r="E124" s="114">
        <v>3</v>
      </c>
      <c r="F124" s="114">
        <v>5</v>
      </c>
      <c r="G124" s="114">
        <v>7</v>
      </c>
      <c r="H124" s="114">
        <v>1</v>
      </c>
      <c r="I124" s="114">
        <v>1</v>
      </c>
      <c r="J124" s="114"/>
      <c r="K124" s="114">
        <v>3</v>
      </c>
      <c r="L124" s="114"/>
      <c r="M124" s="114"/>
      <c r="N124" s="114"/>
      <c r="O124" s="114">
        <v>2</v>
      </c>
      <c r="P124" s="62">
        <v>2</v>
      </c>
      <c r="Q124" s="62">
        <v>2</v>
      </c>
    </row>
    <row r="125" spans="1:17" x14ac:dyDescent="0.2">
      <c r="A125" s="114">
        <v>336</v>
      </c>
      <c r="B125" s="114">
        <v>2</v>
      </c>
      <c r="C125" s="114"/>
      <c r="D125" s="114">
        <v>1</v>
      </c>
      <c r="E125" s="114">
        <v>3</v>
      </c>
      <c r="F125" s="114">
        <v>5</v>
      </c>
      <c r="G125" s="114">
        <v>7</v>
      </c>
      <c r="H125" s="114">
        <v>1</v>
      </c>
      <c r="I125" s="114"/>
      <c r="J125" s="114">
        <v>2</v>
      </c>
      <c r="K125" s="114">
        <v>3</v>
      </c>
      <c r="L125" s="114">
        <v>4</v>
      </c>
      <c r="M125" s="114"/>
      <c r="N125" s="114"/>
      <c r="O125" s="114">
        <v>1</v>
      </c>
      <c r="P125" s="62">
        <v>2</v>
      </c>
      <c r="Q125" s="62">
        <v>1</v>
      </c>
    </row>
    <row r="126" spans="1:17" x14ac:dyDescent="0.2">
      <c r="A126" s="114">
        <v>337</v>
      </c>
      <c r="B126" s="114">
        <v>2</v>
      </c>
      <c r="C126" s="114"/>
      <c r="D126" s="114">
        <v>1</v>
      </c>
      <c r="E126" s="114">
        <v>4</v>
      </c>
      <c r="F126" s="114">
        <v>5</v>
      </c>
      <c r="G126" s="114"/>
      <c r="H126" s="114">
        <v>1</v>
      </c>
      <c r="I126" s="114">
        <v>1</v>
      </c>
      <c r="J126" s="114">
        <v>2</v>
      </c>
      <c r="K126" s="114"/>
      <c r="L126" s="114">
        <v>4</v>
      </c>
      <c r="M126" s="114"/>
      <c r="N126" s="114"/>
      <c r="O126" s="114">
        <v>2</v>
      </c>
      <c r="P126" s="62">
        <v>1</v>
      </c>
      <c r="Q126" s="62">
        <v>1</v>
      </c>
    </row>
    <row r="127" spans="1:17" x14ac:dyDescent="0.2">
      <c r="A127" s="114">
        <v>338</v>
      </c>
      <c r="B127" s="114">
        <v>2</v>
      </c>
      <c r="C127" s="114"/>
      <c r="D127" s="114">
        <v>1</v>
      </c>
      <c r="E127" s="114">
        <v>3</v>
      </c>
      <c r="F127" s="114">
        <v>5</v>
      </c>
      <c r="G127" s="114">
        <v>7</v>
      </c>
      <c r="H127" s="114">
        <v>2</v>
      </c>
      <c r="I127" s="114">
        <v>1</v>
      </c>
      <c r="J127" s="114">
        <v>2</v>
      </c>
      <c r="K127" s="114"/>
      <c r="L127" s="114">
        <v>4</v>
      </c>
      <c r="M127" s="114"/>
      <c r="N127" s="114"/>
      <c r="O127" s="114">
        <v>2</v>
      </c>
      <c r="P127" s="62">
        <v>1</v>
      </c>
      <c r="Q127" s="62">
        <v>1</v>
      </c>
    </row>
    <row r="128" spans="1:17" x14ac:dyDescent="0.2">
      <c r="A128" s="114">
        <v>339</v>
      </c>
      <c r="B128" s="114">
        <v>2</v>
      </c>
      <c r="C128" s="114"/>
      <c r="D128" s="114">
        <v>3</v>
      </c>
      <c r="E128" s="114">
        <v>2</v>
      </c>
      <c r="F128" s="114">
        <v>4</v>
      </c>
      <c r="G128" s="114">
        <v>6</v>
      </c>
      <c r="H128" s="114">
        <v>2</v>
      </c>
      <c r="I128" s="114">
        <v>1</v>
      </c>
      <c r="J128" s="114"/>
      <c r="K128" s="114">
        <v>3</v>
      </c>
      <c r="L128" s="114">
        <v>4</v>
      </c>
      <c r="M128" s="114"/>
      <c r="N128" s="114"/>
      <c r="O128" s="114">
        <v>2</v>
      </c>
      <c r="P128" s="62">
        <v>2</v>
      </c>
      <c r="Q128" s="62">
        <v>1</v>
      </c>
    </row>
    <row r="129" spans="1:17" x14ac:dyDescent="0.2">
      <c r="A129" s="114">
        <v>340</v>
      </c>
      <c r="B129" s="114">
        <v>2</v>
      </c>
      <c r="C129" s="114"/>
      <c r="D129" s="114">
        <v>1</v>
      </c>
      <c r="E129" s="114">
        <v>3</v>
      </c>
      <c r="F129" s="114">
        <v>6</v>
      </c>
      <c r="G129" s="114">
        <v>7</v>
      </c>
      <c r="H129" s="114">
        <v>1</v>
      </c>
      <c r="I129" s="114"/>
      <c r="J129" s="114">
        <v>2</v>
      </c>
      <c r="K129" s="114">
        <v>3</v>
      </c>
      <c r="L129" s="114"/>
      <c r="M129" s="114"/>
      <c r="N129" s="114"/>
      <c r="O129" s="114">
        <v>2</v>
      </c>
      <c r="P129" s="62">
        <v>2</v>
      </c>
      <c r="Q129" s="62">
        <v>1</v>
      </c>
    </row>
    <row r="130" spans="1:17" x14ac:dyDescent="0.2">
      <c r="A130" s="114">
        <v>341</v>
      </c>
      <c r="B130" s="114">
        <v>2</v>
      </c>
      <c r="C130" s="114"/>
      <c r="D130" s="114">
        <v>1</v>
      </c>
      <c r="E130" s="114">
        <v>4</v>
      </c>
      <c r="F130" s="114">
        <v>5</v>
      </c>
      <c r="G130" s="114">
        <v>7</v>
      </c>
      <c r="H130" s="114">
        <v>1</v>
      </c>
      <c r="I130" s="114"/>
      <c r="J130" s="114">
        <v>2</v>
      </c>
      <c r="K130" s="114">
        <v>3</v>
      </c>
      <c r="L130" s="114"/>
      <c r="M130" s="114"/>
      <c r="N130" s="114"/>
      <c r="O130" s="114">
        <v>2</v>
      </c>
      <c r="P130" s="62">
        <v>1</v>
      </c>
      <c r="Q130" s="62">
        <v>1</v>
      </c>
    </row>
    <row r="131" spans="1:17" x14ac:dyDescent="0.2">
      <c r="A131" s="114">
        <v>342</v>
      </c>
      <c r="B131" s="114">
        <v>2</v>
      </c>
      <c r="C131" s="114"/>
      <c r="D131" s="114">
        <v>3</v>
      </c>
      <c r="E131" s="114">
        <v>5</v>
      </c>
      <c r="F131" s="114">
        <v>6</v>
      </c>
      <c r="G131" s="114">
        <v>7</v>
      </c>
      <c r="H131" s="114">
        <v>1</v>
      </c>
      <c r="I131" s="114">
        <v>1</v>
      </c>
      <c r="J131" s="114"/>
      <c r="K131" s="114">
        <v>3</v>
      </c>
      <c r="L131" s="114">
        <v>4</v>
      </c>
      <c r="M131" s="114"/>
      <c r="N131" s="114"/>
      <c r="O131" s="114">
        <v>1</v>
      </c>
      <c r="P131" s="62">
        <v>2</v>
      </c>
      <c r="Q131" s="62">
        <v>1</v>
      </c>
    </row>
    <row r="132" spans="1:17" x14ac:dyDescent="0.2">
      <c r="A132" s="114">
        <v>343</v>
      </c>
      <c r="B132" s="114">
        <v>2</v>
      </c>
      <c r="C132" s="114"/>
      <c r="D132" s="114">
        <v>1</v>
      </c>
      <c r="E132" s="114">
        <v>3</v>
      </c>
      <c r="F132" s="114">
        <v>7</v>
      </c>
      <c r="G132" s="114">
        <v>7</v>
      </c>
      <c r="H132" s="114">
        <v>1</v>
      </c>
      <c r="I132" s="114">
        <v>1</v>
      </c>
      <c r="J132" s="114">
        <v>2</v>
      </c>
      <c r="K132" s="114">
        <v>3</v>
      </c>
      <c r="L132" s="114"/>
      <c r="M132" s="114"/>
      <c r="N132" s="114"/>
      <c r="O132" s="114">
        <v>2</v>
      </c>
      <c r="P132" s="62">
        <v>2</v>
      </c>
      <c r="Q132" s="62">
        <v>1</v>
      </c>
    </row>
    <row r="133" spans="1:17" x14ac:dyDescent="0.2">
      <c r="A133" s="114">
        <v>344</v>
      </c>
      <c r="B133" s="114">
        <v>2</v>
      </c>
      <c r="C133" s="114"/>
      <c r="D133" s="114">
        <v>4</v>
      </c>
      <c r="E133" s="114">
        <v>2</v>
      </c>
      <c r="F133" s="114">
        <v>5</v>
      </c>
      <c r="G133" s="114">
        <v>7</v>
      </c>
      <c r="H133" s="114">
        <v>2</v>
      </c>
      <c r="I133" s="114"/>
      <c r="J133" s="114">
        <v>2</v>
      </c>
      <c r="K133" s="114"/>
      <c r="L133" s="114"/>
      <c r="M133" s="114"/>
      <c r="N133" s="114"/>
      <c r="O133" s="114">
        <v>2</v>
      </c>
      <c r="P133" s="62">
        <v>1</v>
      </c>
      <c r="Q133" s="62">
        <v>1</v>
      </c>
    </row>
    <row r="134" spans="1:17" x14ac:dyDescent="0.2">
      <c r="A134" s="114">
        <v>345</v>
      </c>
      <c r="B134" s="114">
        <v>2</v>
      </c>
      <c r="C134" s="114"/>
      <c r="D134" s="114">
        <v>1</v>
      </c>
      <c r="E134" s="114">
        <v>1</v>
      </c>
      <c r="F134" s="114">
        <v>7</v>
      </c>
      <c r="G134" s="114">
        <v>7</v>
      </c>
      <c r="H134" s="114">
        <v>2</v>
      </c>
      <c r="I134" s="114"/>
      <c r="J134" s="114">
        <v>2</v>
      </c>
      <c r="K134" s="114"/>
      <c r="L134" s="114"/>
      <c r="M134" s="114"/>
      <c r="N134" s="114"/>
      <c r="O134" s="114">
        <v>2</v>
      </c>
      <c r="P134" s="62">
        <v>2</v>
      </c>
      <c r="Q134" s="62">
        <v>1</v>
      </c>
    </row>
    <row r="135" spans="1:17" x14ac:dyDescent="0.2">
      <c r="A135" s="114">
        <v>346</v>
      </c>
      <c r="B135" s="114">
        <v>2</v>
      </c>
      <c r="C135" s="114"/>
      <c r="D135" s="114">
        <v>1</v>
      </c>
      <c r="E135" s="114">
        <v>4</v>
      </c>
      <c r="F135" s="114">
        <v>3</v>
      </c>
      <c r="G135" s="114">
        <v>3</v>
      </c>
      <c r="H135" s="114">
        <v>1</v>
      </c>
      <c r="I135" s="114">
        <v>1</v>
      </c>
      <c r="J135" s="114">
        <v>2</v>
      </c>
      <c r="K135" s="114">
        <v>3</v>
      </c>
      <c r="L135" s="114"/>
      <c r="M135" s="114"/>
      <c r="N135" s="114"/>
      <c r="O135" s="114">
        <v>1</v>
      </c>
      <c r="P135" s="62">
        <v>1</v>
      </c>
      <c r="Q135" s="62">
        <v>1</v>
      </c>
    </row>
    <row r="136" spans="1:17" x14ac:dyDescent="0.2">
      <c r="A136" s="114">
        <v>347</v>
      </c>
      <c r="B136" s="114">
        <v>2</v>
      </c>
      <c r="C136" s="114"/>
      <c r="D136" s="114">
        <v>1</v>
      </c>
      <c r="E136" s="114">
        <v>4</v>
      </c>
      <c r="F136" s="114">
        <v>7</v>
      </c>
      <c r="G136" s="114">
        <v>7</v>
      </c>
      <c r="H136" s="114">
        <v>1</v>
      </c>
      <c r="I136" s="114">
        <v>1</v>
      </c>
      <c r="J136" s="114">
        <v>2</v>
      </c>
      <c r="K136" s="114">
        <v>3</v>
      </c>
      <c r="L136" s="114"/>
      <c r="M136" s="114"/>
      <c r="N136" s="114"/>
      <c r="O136" s="114">
        <v>2</v>
      </c>
      <c r="P136" s="62">
        <v>1</v>
      </c>
      <c r="Q136" s="62">
        <v>1</v>
      </c>
    </row>
    <row r="137" spans="1:17" x14ac:dyDescent="0.2">
      <c r="A137" s="114">
        <v>348</v>
      </c>
      <c r="B137" s="114">
        <v>2</v>
      </c>
      <c r="C137" s="114"/>
      <c r="D137" s="114">
        <v>1</v>
      </c>
      <c r="E137" s="114">
        <v>2</v>
      </c>
      <c r="F137" s="114">
        <v>6</v>
      </c>
      <c r="G137" s="114">
        <v>7</v>
      </c>
      <c r="H137" s="114">
        <v>2</v>
      </c>
      <c r="I137" s="114">
        <v>1</v>
      </c>
      <c r="J137" s="114"/>
      <c r="K137" s="114"/>
      <c r="L137" s="114"/>
      <c r="M137" s="114"/>
      <c r="N137" s="114"/>
      <c r="O137" s="114">
        <v>2</v>
      </c>
      <c r="P137" s="62">
        <v>2</v>
      </c>
      <c r="Q137" s="62">
        <v>1</v>
      </c>
    </row>
    <row r="138" spans="1:17" x14ac:dyDescent="0.2">
      <c r="A138" s="114">
        <v>349</v>
      </c>
      <c r="B138" s="114">
        <v>2</v>
      </c>
      <c r="C138" s="114"/>
      <c r="D138" s="114">
        <v>1</v>
      </c>
      <c r="E138" s="114"/>
      <c r="F138" s="114">
        <v>5</v>
      </c>
      <c r="G138" s="114">
        <v>7</v>
      </c>
      <c r="H138" s="114">
        <v>1</v>
      </c>
      <c r="I138" s="114">
        <v>1</v>
      </c>
      <c r="J138" s="114">
        <v>2</v>
      </c>
      <c r="K138" s="114">
        <v>3</v>
      </c>
      <c r="L138" s="114">
        <v>4</v>
      </c>
      <c r="M138" s="114"/>
      <c r="N138" s="114"/>
      <c r="O138" s="114">
        <v>1</v>
      </c>
      <c r="P138" s="62">
        <v>1</v>
      </c>
      <c r="Q138" s="62">
        <v>1</v>
      </c>
    </row>
    <row r="139" spans="1:17" x14ac:dyDescent="0.2">
      <c r="A139" s="114">
        <v>350</v>
      </c>
      <c r="B139" s="114">
        <v>2</v>
      </c>
      <c r="C139" s="114"/>
      <c r="D139" s="114">
        <v>1</v>
      </c>
      <c r="E139" s="114">
        <v>2</v>
      </c>
      <c r="F139" s="114">
        <v>5</v>
      </c>
      <c r="G139" s="114">
        <v>7</v>
      </c>
      <c r="H139" s="114">
        <v>2</v>
      </c>
      <c r="I139" s="114">
        <v>1</v>
      </c>
      <c r="J139" s="114">
        <v>2</v>
      </c>
      <c r="K139" s="114">
        <v>3</v>
      </c>
      <c r="L139" s="114">
        <v>4</v>
      </c>
      <c r="M139" s="114"/>
      <c r="N139" s="114"/>
      <c r="O139" s="114">
        <v>2</v>
      </c>
      <c r="P139" s="62">
        <v>1</v>
      </c>
      <c r="Q139" s="62">
        <v>1</v>
      </c>
    </row>
    <row r="140" spans="1:17" x14ac:dyDescent="0.2">
      <c r="A140" s="114">
        <v>351</v>
      </c>
      <c r="B140" s="114">
        <v>2</v>
      </c>
      <c r="C140" s="114"/>
      <c r="D140" s="114">
        <v>1</v>
      </c>
      <c r="E140" s="114">
        <v>2</v>
      </c>
      <c r="F140" s="114">
        <v>4</v>
      </c>
      <c r="G140" s="114">
        <v>7</v>
      </c>
      <c r="H140" s="114">
        <v>2</v>
      </c>
      <c r="I140" s="114"/>
      <c r="J140" s="114">
        <v>2</v>
      </c>
      <c r="K140" s="114"/>
      <c r="L140" s="114"/>
      <c r="M140" s="114"/>
      <c r="N140" s="114"/>
      <c r="O140" s="114">
        <v>1</v>
      </c>
      <c r="P140" s="62">
        <v>1</v>
      </c>
      <c r="Q140" s="62">
        <v>1</v>
      </c>
    </row>
    <row r="141" spans="1:17" x14ac:dyDescent="0.2">
      <c r="A141" s="114">
        <v>352</v>
      </c>
      <c r="B141" s="114">
        <v>2</v>
      </c>
      <c r="C141" s="114"/>
      <c r="D141" s="114">
        <v>1</v>
      </c>
      <c r="E141" s="114">
        <v>2</v>
      </c>
      <c r="F141" s="114">
        <v>5</v>
      </c>
      <c r="G141" s="114">
        <v>5</v>
      </c>
      <c r="H141" s="114">
        <v>2</v>
      </c>
      <c r="I141" s="114"/>
      <c r="J141" s="114"/>
      <c r="K141" s="114"/>
      <c r="L141" s="114"/>
      <c r="M141" s="114">
        <v>5</v>
      </c>
      <c r="N141" s="114"/>
      <c r="O141" s="114">
        <v>2</v>
      </c>
      <c r="P141" s="62">
        <v>1</v>
      </c>
      <c r="Q141" s="62">
        <v>1</v>
      </c>
    </row>
    <row r="142" spans="1:17" x14ac:dyDescent="0.2">
      <c r="A142" s="114">
        <v>353</v>
      </c>
      <c r="B142" s="114">
        <v>2</v>
      </c>
      <c r="C142" s="114"/>
      <c r="D142" s="114">
        <v>1</v>
      </c>
      <c r="E142" s="114">
        <v>2</v>
      </c>
      <c r="F142" s="114">
        <v>5</v>
      </c>
      <c r="G142" s="114">
        <v>6</v>
      </c>
      <c r="H142" s="114">
        <v>2</v>
      </c>
      <c r="I142" s="114"/>
      <c r="J142" s="114"/>
      <c r="K142" s="114"/>
      <c r="L142" s="114"/>
      <c r="M142" s="114">
        <v>5</v>
      </c>
      <c r="N142" s="114"/>
      <c r="O142" s="114">
        <v>2</v>
      </c>
      <c r="P142" s="62">
        <v>2</v>
      </c>
      <c r="Q142" s="62">
        <v>1</v>
      </c>
    </row>
    <row r="143" spans="1:17" x14ac:dyDescent="0.2">
      <c r="A143" s="114">
        <v>354</v>
      </c>
      <c r="B143" s="114">
        <v>2</v>
      </c>
      <c r="C143" s="114"/>
      <c r="D143" s="114">
        <v>1</v>
      </c>
      <c r="E143" s="114">
        <v>2</v>
      </c>
      <c r="F143" s="114">
        <v>5</v>
      </c>
      <c r="G143" s="114">
        <v>7</v>
      </c>
      <c r="H143" s="114">
        <v>2</v>
      </c>
      <c r="I143" s="114">
        <v>1</v>
      </c>
      <c r="J143" s="114">
        <v>2</v>
      </c>
      <c r="K143" s="114">
        <v>3</v>
      </c>
      <c r="L143" s="114">
        <v>4</v>
      </c>
      <c r="M143" s="114"/>
      <c r="N143" s="114"/>
      <c r="O143" s="114">
        <v>2</v>
      </c>
      <c r="P143" s="62">
        <v>1</v>
      </c>
      <c r="Q143" s="62">
        <v>1</v>
      </c>
    </row>
    <row r="144" spans="1:17" x14ac:dyDescent="0.2">
      <c r="A144" s="114">
        <v>355</v>
      </c>
      <c r="B144" s="114">
        <v>2</v>
      </c>
      <c r="C144" s="114"/>
      <c r="D144" s="114">
        <v>1</v>
      </c>
      <c r="E144" s="114">
        <v>2</v>
      </c>
      <c r="F144" s="114">
        <v>3</v>
      </c>
      <c r="G144" s="114">
        <v>5</v>
      </c>
      <c r="H144" s="114">
        <v>2</v>
      </c>
      <c r="I144" s="114">
        <v>1</v>
      </c>
      <c r="J144" s="114">
        <v>2</v>
      </c>
      <c r="K144" s="114">
        <v>3</v>
      </c>
      <c r="L144" s="114">
        <v>4</v>
      </c>
      <c r="M144" s="114"/>
      <c r="N144" s="114"/>
      <c r="O144" s="114">
        <v>2</v>
      </c>
      <c r="P144" s="62">
        <v>1</v>
      </c>
      <c r="Q144" s="62">
        <v>1</v>
      </c>
    </row>
    <row r="145" spans="1:17" x14ac:dyDescent="0.2">
      <c r="A145" s="114">
        <v>356</v>
      </c>
      <c r="B145" s="114">
        <v>2</v>
      </c>
      <c r="C145" s="114"/>
      <c r="D145" s="114">
        <v>3</v>
      </c>
      <c r="E145" s="114">
        <v>3</v>
      </c>
      <c r="F145" s="114">
        <v>3</v>
      </c>
      <c r="G145" s="114">
        <v>2</v>
      </c>
      <c r="H145" s="114">
        <v>2</v>
      </c>
      <c r="I145" s="114">
        <v>1</v>
      </c>
      <c r="J145" s="114">
        <v>2</v>
      </c>
      <c r="K145" s="114">
        <v>3</v>
      </c>
      <c r="L145" s="114">
        <v>4</v>
      </c>
      <c r="M145" s="114"/>
      <c r="N145" s="114"/>
      <c r="O145" s="114">
        <v>2</v>
      </c>
      <c r="P145" s="62">
        <v>1</v>
      </c>
      <c r="Q145" s="62">
        <v>1</v>
      </c>
    </row>
    <row r="146" spans="1:17" x14ac:dyDescent="0.2">
      <c r="A146" s="114">
        <v>357</v>
      </c>
      <c r="B146" s="114">
        <v>2</v>
      </c>
      <c r="C146" s="114"/>
      <c r="D146" s="114">
        <v>1</v>
      </c>
      <c r="E146" s="114">
        <v>2</v>
      </c>
      <c r="F146" s="114">
        <v>3</v>
      </c>
      <c r="G146" s="114">
        <v>3</v>
      </c>
      <c r="H146" s="114">
        <v>2</v>
      </c>
      <c r="I146" s="114">
        <v>1</v>
      </c>
      <c r="J146" s="114"/>
      <c r="K146" s="114">
        <v>3</v>
      </c>
      <c r="L146" s="114"/>
      <c r="M146" s="114"/>
      <c r="N146" s="114"/>
      <c r="O146" s="114">
        <v>2</v>
      </c>
      <c r="P146" s="62">
        <v>1</v>
      </c>
      <c r="Q146" s="62">
        <v>1</v>
      </c>
    </row>
    <row r="147" spans="1:17" x14ac:dyDescent="0.2">
      <c r="A147" s="114">
        <v>358</v>
      </c>
      <c r="B147" s="114">
        <v>2</v>
      </c>
      <c r="C147" s="114"/>
      <c r="D147" s="114">
        <v>1</v>
      </c>
      <c r="E147" s="114">
        <v>3</v>
      </c>
      <c r="F147" s="114">
        <v>7</v>
      </c>
      <c r="G147" s="114">
        <v>7</v>
      </c>
      <c r="H147" s="114">
        <v>2</v>
      </c>
      <c r="I147" s="114">
        <v>1</v>
      </c>
      <c r="J147" s="114">
        <v>2</v>
      </c>
      <c r="K147" s="114"/>
      <c r="L147" s="114"/>
      <c r="M147" s="114"/>
      <c r="N147" s="114"/>
      <c r="O147" s="114">
        <v>2</v>
      </c>
      <c r="P147" s="62">
        <v>2</v>
      </c>
      <c r="Q147" s="62">
        <v>1</v>
      </c>
    </row>
    <row r="148" spans="1:17" x14ac:dyDescent="0.2">
      <c r="A148" s="114">
        <v>359</v>
      </c>
      <c r="B148" s="114">
        <v>2</v>
      </c>
      <c r="C148" s="114"/>
      <c r="D148" s="114">
        <v>1</v>
      </c>
      <c r="E148" s="114">
        <v>2</v>
      </c>
      <c r="F148" s="114">
        <v>7</v>
      </c>
      <c r="G148" s="114">
        <v>7</v>
      </c>
      <c r="H148" s="114">
        <v>2</v>
      </c>
      <c r="I148" s="114"/>
      <c r="J148" s="114"/>
      <c r="K148" s="114"/>
      <c r="L148" s="114"/>
      <c r="M148" s="114">
        <v>5</v>
      </c>
      <c r="N148" s="114"/>
      <c r="O148" s="114">
        <v>1</v>
      </c>
      <c r="P148" s="62">
        <v>2</v>
      </c>
      <c r="Q148" s="62">
        <v>1</v>
      </c>
    </row>
    <row r="149" spans="1:17" x14ac:dyDescent="0.2">
      <c r="A149" s="114">
        <v>360</v>
      </c>
      <c r="B149" s="114">
        <v>2</v>
      </c>
      <c r="C149" s="114"/>
      <c r="D149" s="114">
        <v>1</v>
      </c>
      <c r="E149" s="114">
        <v>5</v>
      </c>
      <c r="F149" s="114">
        <v>3</v>
      </c>
      <c r="G149" s="114">
        <v>5</v>
      </c>
      <c r="H149" s="114">
        <v>1</v>
      </c>
      <c r="I149" s="114"/>
      <c r="J149" s="114"/>
      <c r="K149" s="114"/>
      <c r="L149" s="114"/>
      <c r="M149" s="114">
        <v>5</v>
      </c>
      <c r="N149" s="114"/>
      <c r="O149" s="114">
        <v>1</v>
      </c>
      <c r="P149" s="62">
        <v>2</v>
      </c>
      <c r="Q149" s="62">
        <v>1</v>
      </c>
    </row>
    <row r="150" spans="1:17" x14ac:dyDescent="0.2">
      <c r="A150" s="114">
        <v>361</v>
      </c>
      <c r="B150" s="114">
        <v>2</v>
      </c>
      <c r="C150" s="114"/>
      <c r="D150" s="114">
        <v>1</v>
      </c>
      <c r="E150" s="114">
        <v>2</v>
      </c>
      <c r="F150" s="114">
        <v>6</v>
      </c>
      <c r="G150" s="114">
        <v>7</v>
      </c>
      <c r="H150" s="114">
        <v>1</v>
      </c>
      <c r="I150" s="114"/>
      <c r="J150" s="114">
        <v>2</v>
      </c>
      <c r="K150" s="114"/>
      <c r="L150" s="114"/>
      <c r="M150" s="114"/>
      <c r="N150" s="114"/>
      <c r="O150" s="114">
        <v>2</v>
      </c>
      <c r="P150" s="62">
        <v>2</v>
      </c>
      <c r="Q150" s="62">
        <v>1</v>
      </c>
    </row>
    <row r="151" spans="1:17" x14ac:dyDescent="0.2">
      <c r="A151" s="114">
        <v>362</v>
      </c>
      <c r="B151" s="114">
        <v>2</v>
      </c>
      <c r="C151" s="114"/>
      <c r="D151" s="114">
        <v>1</v>
      </c>
      <c r="E151" s="114">
        <v>2</v>
      </c>
      <c r="F151" s="114">
        <v>7</v>
      </c>
      <c r="G151" s="114">
        <v>7</v>
      </c>
      <c r="H151" s="114">
        <v>2</v>
      </c>
      <c r="I151" s="114"/>
      <c r="J151" s="114"/>
      <c r="K151" s="114"/>
      <c r="L151" s="114"/>
      <c r="M151" s="114">
        <v>5</v>
      </c>
      <c r="N151" s="114"/>
      <c r="O151" s="114">
        <v>2</v>
      </c>
      <c r="P151" s="62">
        <v>1</v>
      </c>
      <c r="Q151" s="62">
        <v>1</v>
      </c>
    </row>
  </sheetData>
  <autoFilter ref="A1:Q151" xr:uid="{00000000-0009-0000-0000-000028000000}"/>
  <phoneticPr fontId="9" type="noConversion"/>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theme="9"/>
  </sheetPr>
  <dimension ref="A1:O91"/>
  <sheetViews>
    <sheetView topLeftCell="B74" zoomScale="85" zoomScaleNormal="85" workbookViewId="0">
      <selection activeCell="O88" sqref="O88"/>
    </sheetView>
  </sheetViews>
  <sheetFormatPr baseColWidth="10" defaultColWidth="11.5" defaultRowHeight="15" x14ac:dyDescent="0.2"/>
  <cols>
    <col min="1" max="1" width="30" bestFit="1" customWidth="1"/>
    <col min="2" max="2" width="22.5" bestFit="1" customWidth="1"/>
    <col min="3" max="3" width="16.6640625" bestFit="1" customWidth="1"/>
    <col min="4" max="4" width="6.33203125" bestFit="1" customWidth="1"/>
    <col min="5" max="5" width="12.5" bestFit="1" customWidth="1"/>
    <col min="6" max="7" width="17.6640625" bestFit="1" customWidth="1"/>
    <col min="8" max="8" width="12" bestFit="1" customWidth="1"/>
    <col min="9" max="9" width="17.6640625" bestFit="1" customWidth="1"/>
    <col min="10" max="10" width="23.6640625" customWidth="1"/>
    <col min="11" max="11" width="21.1640625" customWidth="1"/>
    <col min="12" max="12" width="22.6640625" customWidth="1"/>
    <col min="13" max="13" width="22.5" customWidth="1"/>
    <col min="14" max="14" width="23.1640625" customWidth="1"/>
  </cols>
  <sheetData>
    <row r="1" spans="1:14" ht="16" x14ac:dyDescent="0.2">
      <c r="I1" s="13" t="s">
        <v>502</v>
      </c>
      <c r="J1" s="13" t="s">
        <v>503</v>
      </c>
      <c r="K1" s="13" t="s">
        <v>504</v>
      </c>
      <c r="L1" s="13" t="s">
        <v>505</v>
      </c>
    </row>
    <row r="3" spans="1:14" x14ac:dyDescent="0.2">
      <c r="A3" s="1" t="s">
        <v>1911</v>
      </c>
      <c r="B3" t="s">
        <v>1906</v>
      </c>
      <c r="I3" s="121" t="s">
        <v>1951</v>
      </c>
      <c r="J3" s="121" t="s">
        <v>1952</v>
      </c>
      <c r="K3" s="121" t="s">
        <v>1953</v>
      </c>
      <c r="L3" s="121" t="s">
        <v>1954</v>
      </c>
      <c r="M3" s="121" t="s">
        <v>1955</v>
      </c>
      <c r="N3" s="121" t="s">
        <v>1956</v>
      </c>
    </row>
    <row r="4" spans="1:14" x14ac:dyDescent="0.2">
      <c r="I4">
        <v>84</v>
      </c>
      <c r="J4">
        <v>57</v>
      </c>
      <c r="K4">
        <v>49</v>
      </c>
      <c r="L4">
        <v>42</v>
      </c>
      <c r="M4">
        <v>22</v>
      </c>
      <c r="N4">
        <v>7</v>
      </c>
    </row>
    <row r="5" spans="1:14" x14ac:dyDescent="0.2">
      <c r="A5" s="1" t="s">
        <v>165</v>
      </c>
      <c r="B5" t="s">
        <v>2356</v>
      </c>
      <c r="I5" s="74">
        <f>I4/$I$6</f>
        <v>0.56000000000000005</v>
      </c>
      <c r="J5" s="74">
        <f t="shared" ref="J5:N5" si="0">J4/$I$6</f>
        <v>0.38</v>
      </c>
      <c r="K5" s="74">
        <f t="shared" si="0"/>
        <v>0.32666666666666666</v>
      </c>
      <c r="L5" s="74">
        <f t="shared" si="0"/>
        <v>0.28000000000000003</v>
      </c>
      <c r="M5" s="74">
        <f t="shared" si="0"/>
        <v>0.14666666666666667</v>
      </c>
      <c r="N5" s="74">
        <f t="shared" si="0"/>
        <v>4.6666666666666669E-2</v>
      </c>
    </row>
    <row r="6" spans="1:14" x14ac:dyDescent="0.2">
      <c r="A6" s="2">
        <v>1</v>
      </c>
      <c r="B6" s="234">
        <v>6.8027210884353748E-2</v>
      </c>
      <c r="I6" s="121">
        <v>150</v>
      </c>
    </row>
    <row r="7" spans="1:14" x14ac:dyDescent="0.2">
      <c r="A7" s="152">
        <v>1</v>
      </c>
      <c r="B7" s="234">
        <v>2.7210884353741496E-2</v>
      </c>
    </row>
    <row r="8" spans="1:14" x14ac:dyDescent="0.2">
      <c r="A8" s="152">
        <v>2</v>
      </c>
      <c r="B8" s="234">
        <v>4.0816326530612242E-2</v>
      </c>
      <c r="I8" s="262" t="s">
        <v>1948</v>
      </c>
      <c r="J8" s="262"/>
      <c r="K8" s="262"/>
      <c r="L8" s="262"/>
      <c r="M8" s="262"/>
      <c r="N8" s="262"/>
    </row>
    <row r="9" spans="1:14" x14ac:dyDescent="0.2">
      <c r="A9" s="2">
        <v>2</v>
      </c>
      <c r="B9" s="234">
        <v>0.12244897959183673</v>
      </c>
      <c r="I9" s="121" t="s">
        <v>1935</v>
      </c>
      <c r="J9" s="121" t="s">
        <v>1936</v>
      </c>
      <c r="K9" s="121" t="s">
        <v>1937</v>
      </c>
      <c r="L9" s="121" t="s">
        <v>1938</v>
      </c>
      <c r="M9" s="121" t="s">
        <v>1939</v>
      </c>
      <c r="N9" s="121" t="s">
        <v>1940</v>
      </c>
    </row>
    <row r="10" spans="1:14" x14ac:dyDescent="0.2">
      <c r="A10" s="152">
        <v>1</v>
      </c>
      <c r="B10" s="234">
        <v>4.0816326530612242E-2</v>
      </c>
      <c r="I10">
        <v>58</v>
      </c>
      <c r="J10">
        <v>35</v>
      </c>
      <c r="K10">
        <v>26</v>
      </c>
      <c r="L10">
        <v>28</v>
      </c>
      <c r="M10">
        <v>14</v>
      </c>
      <c r="N10">
        <v>7</v>
      </c>
    </row>
    <row r="11" spans="1:14" x14ac:dyDescent="0.2">
      <c r="A11" s="152">
        <v>2</v>
      </c>
      <c r="B11" s="234">
        <v>8.1632653061224483E-2</v>
      </c>
    </row>
    <row r="12" spans="1:14" x14ac:dyDescent="0.2">
      <c r="A12" s="2">
        <v>3</v>
      </c>
      <c r="B12" s="234">
        <v>0.25170068027210885</v>
      </c>
      <c r="I12" s="262" t="s">
        <v>1949</v>
      </c>
      <c r="J12" s="262"/>
      <c r="K12" s="262"/>
      <c r="L12" s="262"/>
      <c r="M12" s="262"/>
      <c r="N12" s="262"/>
    </row>
    <row r="13" spans="1:14" x14ac:dyDescent="0.2">
      <c r="A13" s="152">
        <v>1</v>
      </c>
      <c r="B13" s="234">
        <v>5.4421768707482991E-2</v>
      </c>
      <c r="I13" s="121" t="s">
        <v>1935</v>
      </c>
      <c r="J13" s="121" t="s">
        <v>1936</v>
      </c>
      <c r="K13" s="121" t="s">
        <v>1937</v>
      </c>
      <c r="L13" s="121" t="s">
        <v>1938</v>
      </c>
      <c r="M13" s="121" t="s">
        <v>1939</v>
      </c>
      <c r="N13" s="121" t="s">
        <v>1940</v>
      </c>
    </row>
    <row r="14" spans="1:14" x14ac:dyDescent="0.2">
      <c r="A14" s="152">
        <v>2</v>
      </c>
      <c r="B14" s="234">
        <v>0.19727891156462585</v>
      </c>
      <c r="I14">
        <v>26</v>
      </c>
      <c r="J14">
        <v>22</v>
      </c>
      <c r="K14">
        <v>23</v>
      </c>
      <c r="L14">
        <v>14</v>
      </c>
      <c r="M14">
        <v>8</v>
      </c>
    </row>
    <row r="15" spans="1:14" x14ac:dyDescent="0.2">
      <c r="A15" s="152" t="s">
        <v>166</v>
      </c>
      <c r="B15" s="234">
        <v>0</v>
      </c>
    </row>
    <row r="16" spans="1:14" x14ac:dyDescent="0.2">
      <c r="A16" s="2">
        <v>4</v>
      </c>
      <c r="B16" s="234">
        <v>0.23809523809523808</v>
      </c>
      <c r="I16" s="262" t="s">
        <v>1957</v>
      </c>
      <c r="J16" s="262"/>
      <c r="K16" s="262"/>
      <c r="L16" s="262"/>
      <c r="M16" s="262"/>
      <c r="N16" s="262"/>
    </row>
    <row r="17" spans="1:15" x14ac:dyDescent="0.2">
      <c r="A17" s="152">
        <v>1</v>
      </c>
      <c r="B17" s="234">
        <v>3.4013605442176874E-2</v>
      </c>
      <c r="I17" s="121" t="s">
        <v>1951</v>
      </c>
      <c r="J17" s="121" t="s">
        <v>1952</v>
      </c>
      <c r="K17" s="121" t="s">
        <v>1953</v>
      </c>
      <c r="L17" s="121" t="s">
        <v>1954</v>
      </c>
      <c r="M17" s="121" t="s">
        <v>1955</v>
      </c>
      <c r="N17" s="121" t="s">
        <v>1956</v>
      </c>
    </row>
    <row r="18" spans="1:15" x14ac:dyDescent="0.2">
      <c r="A18" s="152">
        <v>2</v>
      </c>
      <c r="B18" s="234">
        <v>0.20408163265306123</v>
      </c>
      <c r="I18">
        <v>37</v>
      </c>
      <c r="J18">
        <v>20</v>
      </c>
      <c r="K18">
        <v>25</v>
      </c>
      <c r="L18">
        <v>19</v>
      </c>
      <c r="M18">
        <v>3</v>
      </c>
      <c r="N18">
        <v>2</v>
      </c>
    </row>
    <row r="19" spans="1:15" x14ac:dyDescent="0.2">
      <c r="A19" s="2">
        <v>5</v>
      </c>
      <c r="B19" s="234">
        <v>0.19047619047619047</v>
      </c>
      <c r="I19" s="74">
        <f>I18/$I$20</f>
        <v>0.68518518518518523</v>
      </c>
      <c r="J19" s="74">
        <f t="shared" ref="J19:N19" si="1">J18/$I$20</f>
        <v>0.37037037037037035</v>
      </c>
      <c r="K19" s="74">
        <f t="shared" si="1"/>
        <v>0.46296296296296297</v>
      </c>
      <c r="L19" s="74">
        <f t="shared" si="1"/>
        <v>0.35185185185185186</v>
      </c>
      <c r="M19" s="74">
        <f t="shared" si="1"/>
        <v>5.5555555555555552E-2</v>
      </c>
      <c r="N19" s="74">
        <f t="shared" si="1"/>
        <v>3.7037037037037035E-2</v>
      </c>
    </row>
    <row r="20" spans="1:15" x14ac:dyDescent="0.2">
      <c r="A20" s="152">
        <v>1</v>
      </c>
      <c r="B20" s="234">
        <v>2.7210884353741496E-2</v>
      </c>
      <c r="I20" s="121">
        <v>54</v>
      </c>
    </row>
    <row r="21" spans="1:15" x14ac:dyDescent="0.2">
      <c r="A21" s="152">
        <v>2</v>
      </c>
      <c r="B21" s="234">
        <v>0.16326530612244897</v>
      </c>
    </row>
    <row r="22" spans="1:15" x14ac:dyDescent="0.2">
      <c r="A22" s="2">
        <v>6</v>
      </c>
      <c r="B22" s="234">
        <v>6.1224489795918366E-2</v>
      </c>
    </row>
    <row r="23" spans="1:15" x14ac:dyDescent="0.2">
      <c r="A23" s="152">
        <v>1</v>
      </c>
      <c r="B23" s="234">
        <v>1.3605442176870748E-2</v>
      </c>
      <c r="I23" s="262" t="s">
        <v>1958</v>
      </c>
      <c r="J23" s="262"/>
      <c r="K23" s="262"/>
      <c r="L23" s="262"/>
      <c r="M23" s="262"/>
      <c r="N23" s="262"/>
    </row>
    <row r="24" spans="1:15" x14ac:dyDescent="0.2">
      <c r="A24" s="152">
        <v>2</v>
      </c>
      <c r="B24" s="234">
        <v>4.7619047619047616E-2</v>
      </c>
      <c r="I24" s="121" t="s">
        <v>1951</v>
      </c>
      <c r="J24" s="121" t="s">
        <v>1952</v>
      </c>
      <c r="K24" s="121" t="s">
        <v>1953</v>
      </c>
      <c r="L24" s="121" t="s">
        <v>1954</v>
      </c>
      <c r="M24" s="121" t="s">
        <v>1955</v>
      </c>
      <c r="N24" s="121" t="s">
        <v>1956</v>
      </c>
    </row>
    <row r="25" spans="1:15" x14ac:dyDescent="0.2">
      <c r="A25" s="2">
        <v>7</v>
      </c>
      <c r="B25" s="234">
        <v>6.1224489795918366E-2</v>
      </c>
      <c r="I25">
        <v>47</v>
      </c>
      <c r="J25">
        <v>37</v>
      </c>
      <c r="K25">
        <v>24</v>
      </c>
      <c r="L25">
        <v>23</v>
      </c>
      <c r="M25">
        <v>19</v>
      </c>
      <c r="N25">
        <v>5</v>
      </c>
    </row>
    <row r="26" spans="1:15" x14ac:dyDescent="0.2">
      <c r="A26" s="152">
        <v>1</v>
      </c>
      <c r="B26" s="234">
        <v>1.3605442176870748E-2</v>
      </c>
      <c r="I26" s="74">
        <f>I25/$I$27</f>
        <v>0.48958333333333331</v>
      </c>
      <c r="J26" s="74">
        <f t="shared" ref="J26:N26" si="2">J25/$I$27</f>
        <v>0.38541666666666669</v>
      </c>
      <c r="K26" s="74">
        <f t="shared" si="2"/>
        <v>0.25</v>
      </c>
      <c r="L26" s="74">
        <f t="shared" si="2"/>
        <v>0.23958333333333334</v>
      </c>
      <c r="M26" s="74">
        <f t="shared" si="2"/>
        <v>0.19791666666666666</v>
      </c>
      <c r="N26" s="74">
        <f t="shared" si="2"/>
        <v>5.2083333333333336E-2</v>
      </c>
    </row>
    <row r="27" spans="1:15" x14ac:dyDescent="0.2">
      <c r="A27" s="152">
        <v>2</v>
      </c>
      <c r="B27" s="234">
        <v>4.7619047619047616E-2</v>
      </c>
      <c r="I27" s="121">
        <v>96</v>
      </c>
    </row>
    <row r="28" spans="1:15" ht="16" thickBot="1" x14ac:dyDescent="0.25">
      <c r="A28" s="2" t="s">
        <v>166</v>
      </c>
      <c r="B28" s="234">
        <v>6.8027210884353739E-3</v>
      </c>
    </row>
    <row r="29" spans="1:15" x14ac:dyDescent="0.2">
      <c r="A29" s="152">
        <v>1</v>
      </c>
      <c r="B29" s="234">
        <v>6.8027210884353739E-3</v>
      </c>
      <c r="I29" s="169" t="s">
        <v>1898</v>
      </c>
      <c r="J29" s="170" t="s">
        <v>1950</v>
      </c>
      <c r="K29" s="171"/>
      <c r="L29" s="170"/>
      <c r="M29" s="171"/>
      <c r="N29" s="170"/>
      <c r="O29" s="185"/>
    </row>
    <row r="30" spans="1:15" x14ac:dyDescent="0.2">
      <c r="A30" s="152" t="s">
        <v>166</v>
      </c>
      <c r="B30" s="234">
        <v>0</v>
      </c>
      <c r="I30" s="173" t="s">
        <v>165</v>
      </c>
      <c r="J30" s="121" t="s">
        <v>1720</v>
      </c>
      <c r="K30" t="s">
        <v>1720</v>
      </c>
      <c r="L30" s="121" t="s">
        <v>1751</v>
      </c>
      <c r="N30" s="121" t="s">
        <v>166</v>
      </c>
      <c r="O30" s="174" t="s">
        <v>167</v>
      </c>
    </row>
    <row r="31" spans="1:15" x14ac:dyDescent="0.2">
      <c r="A31" s="2" t="s">
        <v>167</v>
      </c>
      <c r="B31" s="234">
        <v>1</v>
      </c>
      <c r="I31" s="175" t="s">
        <v>1959</v>
      </c>
      <c r="J31">
        <v>4</v>
      </c>
      <c r="K31" s="176">
        <f>J31/O31</f>
        <v>0.4</v>
      </c>
      <c r="L31">
        <v>6</v>
      </c>
      <c r="M31" s="176">
        <f>L31/O31</f>
        <v>0.6</v>
      </c>
      <c r="O31" s="177">
        <v>10</v>
      </c>
    </row>
    <row r="32" spans="1:15" x14ac:dyDescent="0.2">
      <c r="I32" s="175" t="s">
        <v>1235</v>
      </c>
      <c r="J32">
        <v>6</v>
      </c>
      <c r="K32" s="176">
        <f t="shared" ref="K32:K38" si="3">J32/O32</f>
        <v>0.33333333333333331</v>
      </c>
      <c r="L32">
        <v>12</v>
      </c>
      <c r="M32" s="176">
        <f t="shared" ref="M32:M38" si="4">L32/O32</f>
        <v>0.66666666666666663</v>
      </c>
      <c r="O32" s="177">
        <v>18</v>
      </c>
    </row>
    <row r="33" spans="9:15" x14ac:dyDescent="0.2">
      <c r="I33" s="175" t="s">
        <v>1236</v>
      </c>
      <c r="J33">
        <v>8</v>
      </c>
      <c r="K33" s="176">
        <f t="shared" si="3"/>
        <v>0.21052631578947367</v>
      </c>
      <c r="L33">
        <v>29</v>
      </c>
      <c r="M33" s="176">
        <f t="shared" si="4"/>
        <v>0.76315789473684215</v>
      </c>
      <c r="N33">
        <v>1</v>
      </c>
      <c r="O33" s="177">
        <v>38</v>
      </c>
    </row>
    <row r="34" spans="9:15" x14ac:dyDescent="0.2">
      <c r="I34" s="175" t="s">
        <v>1237</v>
      </c>
      <c r="J34">
        <v>5</v>
      </c>
      <c r="K34" s="176">
        <f t="shared" si="3"/>
        <v>0.14285714285714285</v>
      </c>
      <c r="L34">
        <v>30</v>
      </c>
      <c r="M34" s="176">
        <f t="shared" si="4"/>
        <v>0.8571428571428571</v>
      </c>
      <c r="O34" s="177">
        <v>35</v>
      </c>
    </row>
    <row r="35" spans="9:15" x14ac:dyDescent="0.2">
      <c r="I35" s="175" t="s">
        <v>1238</v>
      </c>
      <c r="J35">
        <v>4</v>
      </c>
      <c r="K35" s="176">
        <f t="shared" si="3"/>
        <v>0.14285714285714285</v>
      </c>
      <c r="L35">
        <v>24</v>
      </c>
      <c r="M35" s="176">
        <f t="shared" si="4"/>
        <v>0.8571428571428571</v>
      </c>
      <c r="O35" s="177">
        <v>28</v>
      </c>
    </row>
    <row r="36" spans="9:15" x14ac:dyDescent="0.2">
      <c r="I36" s="175" t="s">
        <v>1239</v>
      </c>
      <c r="J36">
        <v>2</v>
      </c>
      <c r="K36" s="176">
        <f t="shared" si="3"/>
        <v>0.22222222222222221</v>
      </c>
      <c r="L36">
        <v>7</v>
      </c>
      <c r="M36" s="176">
        <f t="shared" si="4"/>
        <v>0.77777777777777779</v>
      </c>
      <c r="O36" s="177">
        <v>9</v>
      </c>
    </row>
    <row r="37" spans="9:15" x14ac:dyDescent="0.2">
      <c r="I37" s="175" t="s">
        <v>1960</v>
      </c>
      <c r="J37">
        <v>2</v>
      </c>
      <c r="K37" s="176">
        <f t="shared" si="3"/>
        <v>0.22222222222222221</v>
      </c>
      <c r="L37">
        <v>7</v>
      </c>
      <c r="M37" s="176">
        <f t="shared" si="4"/>
        <v>0.77777777777777779</v>
      </c>
      <c r="O37" s="177">
        <v>9</v>
      </c>
    </row>
    <row r="38" spans="9:15" x14ac:dyDescent="0.2">
      <c r="I38" s="175" t="s">
        <v>166</v>
      </c>
      <c r="J38">
        <v>1</v>
      </c>
      <c r="K38" s="176">
        <f t="shared" si="3"/>
        <v>0.33333333333333331</v>
      </c>
      <c r="M38" s="176">
        <f t="shared" si="4"/>
        <v>0</v>
      </c>
      <c r="N38">
        <v>2</v>
      </c>
      <c r="O38" s="177">
        <v>3</v>
      </c>
    </row>
    <row r="39" spans="9:15" ht="16" thickBot="1" x14ac:dyDescent="0.25">
      <c r="I39" s="186" t="s">
        <v>167</v>
      </c>
      <c r="J39" s="187">
        <v>32</v>
      </c>
      <c r="K39" s="183"/>
      <c r="L39" s="187">
        <v>115</v>
      </c>
      <c r="M39" s="183"/>
      <c r="N39" s="187">
        <v>3</v>
      </c>
      <c r="O39" s="188">
        <v>150</v>
      </c>
    </row>
    <row r="40" spans="9:15" ht="16" thickBot="1" x14ac:dyDescent="0.25"/>
    <row r="41" spans="9:15" x14ac:dyDescent="0.2">
      <c r="I41" s="169" t="s">
        <v>1898</v>
      </c>
      <c r="J41" s="170" t="s">
        <v>1950</v>
      </c>
      <c r="K41" s="170"/>
      <c r="L41" s="170"/>
      <c r="M41" s="170"/>
      <c r="N41" s="171"/>
      <c r="O41" s="172"/>
    </row>
    <row r="42" spans="9:15" x14ac:dyDescent="0.2">
      <c r="I42" s="173" t="s">
        <v>165</v>
      </c>
      <c r="J42" s="121">
        <v>1</v>
      </c>
      <c r="K42" t="s">
        <v>1720</v>
      </c>
      <c r="L42" s="121">
        <v>2</v>
      </c>
      <c r="M42" t="s">
        <v>1751</v>
      </c>
      <c r="N42" s="121" t="s">
        <v>166</v>
      </c>
      <c r="O42" s="174" t="s">
        <v>167</v>
      </c>
    </row>
    <row r="43" spans="9:15" x14ac:dyDescent="0.2">
      <c r="I43" s="175" t="s">
        <v>1961</v>
      </c>
      <c r="J43">
        <v>21</v>
      </c>
      <c r="K43" s="176">
        <f>J43/O43</f>
        <v>0.20792079207920791</v>
      </c>
      <c r="L43">
        <v>78</v>
      </c>
      <c r="M43" s="176">
        <f>L43/O43</f>
        <v>0.7722772277227723</v>
      </c>
      <c r="N43">
        <v>2</v>
      </c>
      <c r="O43" s="177">
        <v>101</v>
      </c>
    </row>
    <row r="44" spans="9:15" x14ac:dyDescent="0.2">
      <c r="I44" s="175" t="s">
        <v>1962</v>
      </c>
      <c r="K44" s="176">
        <f>J44/O44</f>
        <v>0</v>
      </c>
      <c r="L44">
        <v>6</v>
      </c>
      <c r="M44" s="176">
        <f t="shared" ref="M44:M47" si="5">L44/O44</f>
        <v>1</v>
      </c>
      <c r="O44" s="177">
        <v>6</v>
      </c>
    </row>
    <row r="45" spans="9:15" x14ac:dyDescent="0.2">
      <c r="I45" s="175" t="s">
        <v>1963</v>
      </c>
      <c r="J45">
        <v>2</v>
      </c>
      <c r="K45" s="176">
        <f t="shared" ref="K45:K47" si="6">J45/O45</f>
        <v>9.5238095238095233E-2</v>
      </c>
      <c r="L45">
        <v>19</v>
      </c>
      <c r="M45" s="176">
        <f t="shared" si="5"/>
        <v>0.90476190476190477</v>
      </c>
      <c r="O45" s="177">
        <v>21</v>
      </c>
    </row>
    <row r="46" spans="9:15" x14ac:dyDescent="0.2">
      <c r="I46" s="175" t="s">
        <v>1964</v>
      </c>
      <c r="J46">
        <v>6</v>
      </c>
      <c r="K46" s="176">
        <f t="shared" si="6"/>
        <v>0.42857142857142855</v>
      </c>
      <c r="L46">
        <v>7</v>
      </c>
      <c r="M46" s="176">
        <f t="shared" si="5"/>
        <v>0.5</v>
      </c>
      <c r="N46">
        <v>1</v>
      </c>
      <c r="O46" s="177">
        <v>14</v>
      </c>
    </row>
    <row r="47" spans="9:15" x14ac:dyDescent="0.2">
      <c r="I47" s="175" t="s">
        <v>1965</v>
      </c>
      <c r="J47">
        <v>3</v>
      </c>
      <c r="K47" s="176">
        <f t="shared" si="6"/>
        <v>0.375</v>
      </c>
      <c r="L47">
        <v>5</v>
      </c>
      <c r="M47" s="176">
        <f t="shared" si="5"/>
        <v>0.625</v>
      </c>
      <c r="O47" s="177">
        <v>8</v>
      </c>
    </row>
    <row r="48" spans="9:15" x14ac:dyDescent="0.2">
      <c r="I48" s="178" t="s">
        <v>167</v>
      </c>
      <c r="J48" s="123">
        <v>32</v>
      </c>
      <c r="L48" s="123">
        <v>115</v>
      </c>
      <c r="M48" s="176"/>
      <c r="N48" s="123">
        <v>3</v>
      </c>
      <c r="O48" s="179">
        <v>150</v>
      </c>
    </row>
    <row r="49" spans="9:15" x14ac:dyDescent="0.2">
      <c r="I49" s="180"/>
      <c r="J49" t="s">
        <v>1720</v>
      </c>
      <c r="K49" s="176" t="s">
        <v>1751</v>
      </c>
      <c r="O49" s="177"/>
    </row>
    <row r="50" spans="9:15" x14ac:dyDescent="0.2">
      <c r="I50" s="175" t="s">
        <v>1961</v>
      </c>
      <c r="J50" s="176">
        <v>0.20792079207920791</v>
      </c>
      <c r="K50" s="176">
        <v>0.7722772277227723</v>
      </c>
      <c r="O50" s="177"/>
    </row>
    <row r="51" spans="9:15" x14ac:dyDescent="0.2">
      <c r="I51" s="175" t="s">
        <v>1962</v>
      </c>
      <c r="J51" s="176">
        <v>0</v>
      </c>
      <c r="K51" s="176">
        <v>1</v>
      </c>
      <c r="O51" s="177"/>
    </row>
    <row r="52" spans="9:15" x14ac:dyDescent="0.2">
      <c r="I52" s="175" t="s">
        <v>1963</v>
      </c>
      <c r="J52" s="176">
        <v>9.5238095238095233E-2</v>
      </c>
      <c r="K52" s="176">
        <v>0.90476190476190477</v>
      </c>
      <c r="O52" s="177"/>
    </row>
    <row r="53" spans="9:15" x14ac:dyDescent="0.2">
      <c r="I53" s="175" t="s">
        <v>1964</v>
      </c>
      <c r="J53" s="176">
        <v>0.42857142857142855</v>
      </c>
      <c r="K53" s="176">
        <v>0.5</v>
      </c>
      <c r="O53" s="177"/>
    </row>
    <row r="54" spans="9:15" ht="16" thickBot="1" x14ac:dyDescent="0.25">
      <c r="I54" s="181" t="s">
        <v>1965</v>
      </c>
      <c r="J54" s="182">
        <v>0.375</v>
      </c>
      <c r="K54" s="182">
        <v>0.625</v>
      </c>
      <c r="L54" s="183"/>
      <c r="M54" s="183"/>
      <c r="N54" s="183"/>
      <c r="O54" s="184"/>
    </row>
    <row r="56" spans="9:15" x14ac:dyDescent="0.2">
      <c r="I56" s="168" t="s">
        <v>1898</v>
      </c>
      <c r="J56" s="168" t="s">
        <v>1950</v>
      </c>
      <c r="K56" s="168"/>
      <c r="L56" s="168"/>
      <c r="M56" s="168"/>
    </row>
    <row r="57" spans="9:15" x14ac:dyDescent="0.2">
      <c r="I57" s="121" t="s">
        <v>165</v>
      </c>
      <c r="J57" t="s">
        <v>1720</v>
      </c>
      <c r="K57" t="s">
        <v>1751</v>
      </c>
      <c r="L57" s="121">
        <v>1</v>
      </c>
      <c r="M57" s="121">
        <v>2</v>
      </c>
      <c r="N57" s="121" t="s">
        <v>166</v>
      </c>
      <c r="O57" s="121" t="s">
        <v>167</v>
      </c>
    </row>
    <row r="58" spans="9:15" x14ac:dyDescent="0.2">
      <c r="I58" s="2" t="s">
        <v>1966</v>
      </c>
      <c r="J58" s="74">
        <f>L58/O58</f>
        <v>0.21359223300970873</v>
      </c>
      <c r="K58" s="74">
        <f>M58/O58</f>
        <v>0.75728155339805825</v>
      </c>
      <c r="L58">
        <v>22</v>
      </c>
      <c r="M58">
        <v>78</v>
      </c>
      <c r="N58">
        <v>3</v>
      </c>
      <c r="O58">
        <v>103</v>
      </c>
    </row>
    <row r="59" spans="9:15" x14ac:dyDescent="0.2">
      <c r="I59" s="2" t="s">
        <v>1967</v>
      </c>
      <c r="J59" s="74">
        <f>L59/O59</f>
        <v>0.21276595744680851</v>
      </c>
      <c r="K59" s="74">
        <f>M59/O59</f>
        <v>0.78723404255319152</v>
      </c>
      <c r="L59">
        <v>10</v>
      </c>
      <c r="M59">
        <v>37</v>
      </c>
      <c r="O59">
        <v>47</v>
      </c>
    </row>
    <row r="60" spans="9:15" x14ac:dyDescent="0.2">
      <c r="I60" s="124" t="s">
        <v>167</v>
      </c>
      <c r="L60" s="123">
        <v>32</v>
      </c>
      <c r="M60" s="123">
        <v>115</v>
      </c>
      <c r="N60" s="123">
        <v>3</v>
      </c>
      <c r="O60" s="123">
        <v>150</v>
      </c>
    </row>
    <row r="62" spans="9:15" x14ac:dyDescent="0.2">
      <c r="I62" s="121" t="s">
        <v>165</v>
      </c>
      <c r="K62" s="121" t="s">
        <v>1898</v>
      </c>
    </row>
    <row r="63" spans="9:15" x14ac:dyDescent="0.2">
      <c r="I63" s="2" t="s">
        <v>1720</v>
      </c>
      <c r="J63" s="74">
        <f>K63/K66</f>
        <v>0.91262135922330101</v>
      </c>
      <c r="K63">
        <v>94</v>
      </c>
    </row>
    <row r="64" spans="9:15" x14ac:dyDescent="0.2">
      <c r="I64" s="2" t="s">
        <v>1751</v>
      </c>
      <c r="J64" s="74">
        <f>K64/K66</f>
        <v>5.8252427184466021E-2</v>
      </c>
      <c r="K64">
        <v>6</v>
      </c>
    </row>
    <row r="65" spans="9:15" x14ac:dyDescent="0.2">
      <c r="I65" s="2" t="s">
        <v>1968</v>
      </c>
      <c r="J65" s="74">
        <f>K65/K66</f>
        <v>2.9126213592233011E-2</v>
      </c>
      <c r="K65">
        <v>3</v>
      </c>
    </row>
    <row r="66" spans="9:15" x14ac:dyDescent="0.2">
      <c r="I66" s="124" t="s">
        <v>167</v>
      </c>
      <c r="K66" s="123">
        <v>103</v>
      </c>
    </row>
    <row r="68" spans="9:15" x14ac:dyDescent="0.2">
      <c r="J68" s="74"/>
    </row>
    <row r="69" spans="9:15" x14ac:dyDescent="0.2">
      <c r="J69" s="74"/>
    </row>
    <row r="70" spans="9:15" ht="16" thickBot="1" x14ac:dyDescent="0.25">
      <c r="J70" s="74"/>
    </row>
    <row r="71" spans="9:15" x14ac:dyDescent="0.2">
      <c r="I71" s="169" t="s">
        <v>1898</v>
      </c>
      <c r="J71" s="170" t="s">
        <v>1950</v>
      </c>
      <c r="K71" s="171"/>
      <c r="L71" s="170"/>
      <c r="M71" s="171"/>
      <c r="N71" s="170"/>
      <c r="O71" s="185"/>
    </row>
    <row r="72" spans="9:15" x14ac:dyDescent="0.2">
      <c r="I72" s="173" t="s">
        <v>165</v>
      </c>
      <c r="J72" s="121" t="s">
        <v>1720</v>
      </c>
      <c r="K72" t="s">
        <v>1720</v>
      </c>
      <c r="L72" s="121" t="s">
        <v>1751</v>
      </c>
      <c r="N72" s="121" t="s">
        <v>166</v>
      </c>
      <c r="O72" s="174" t="s">
        <v>167</v>
      </c>
    </row>
    <row r="73" spans="9:15" x14ac:dyDescent="0.2">
      <c r="I73" s="175" t="s">
        <v>1959</v>
      </c>
      <c r="J73">
        <v>4</v>
      </c>
      <c r="K73" s="176">
        <f>J73/O73</f>
        <v>0.4</v>
      </c>
      <c r="L73">
        <v>6</v>
      </c>
      <c r="M73" s="176">
        <f>L73/O73</f>
        <v>0.6</v>
      </c>
      <c r="O73" s="177">
        <v>10</v>
      </c>
    </row>
    <row r="74" spans="9:15" x14ac:dyDescent="0.2">
      <c r="I74" s="175" t="s">
        <v>1235</v>
      </c>
      <c r="J74">
        <v>6</v>
      </c>
      <c r="K74" s="176">
        <f t="shared" ref="K74:K83" si="7">J74/O74</f>
        <v>0.33333333333333331</v>
      </c>
      <c r="L74">
        <v>12</v>
      </c>
      <c r="M74" s="176">
        <f t="shared" ref="M74:M83" si="8">L74/O74</f>
        <v>0.66666666666666663</v>
      </c>
      <c r="O74" s="177">
        <v>18</v>
      </c>
    </row>
    <row r="75" spans="9:15" x14ac:dyDescent="0.2">
      <c r="I75" s="175" t="s">
        <v>1236</v>
      </c>
      <c r="J75">
        <v>8</v>
      </c>
      <c r="K75" s="176">
        <f t="shared" si="7"/>
        <v>0.21621621621621623</v>
      </c>
      <c r="L75">
        <v>29</v>
      </c>
      <c r="M75" s="176">
        <f t="shared" si="8"/>
        <v>0.78378378378378377</v>
      </c>
      <c r="N75">
        <v>1</v>
      </c>
      <c r="O75" s="177">
        <v>37</v>
      </c>
    </row>
    <row r="76" spans="9:15" x14ac:dyDescent="0.2">
      <c r="I76" s="247" t="s">
        <v>2372</v>
      </c>
      <c r="J76" s="77">
        <f>SUM(J73:J75)</f>
        <v>18</v>
      </c>
      <c r="K76" s="248">
        <f>J76/O76</f>
        <v>0.27692307692307694</v>
      </c>
      <c r="L76" s="77">
        <f ca="1">SUM(L73:L78)</f>
        <v>77</v>
      </c>
      <c r="M76" s="248">
        <f ca="1">L76/O76</f>
        <v>0.76237623762376239</v>
      </c>
      <c r="N76" s="77"/>
      <c r="O76" s="249">
        <f>SUM(O73:O75)</f>
        <v>65</v>
      </c>
    </row>
    <row r="78" spans="9:15" x14ac:dyDescent="0.2">
      <c r="I78" s="175" t="s">
        <v>1237</v>
      </c>
      <c r="J78">
        <v>5</v>
      </c>
      <c r="K78" s="176">
        <f>J78/O78</f>
        <v>0.14285714285714285</v>
      </c>
      <c r="L78">
        <v>30</v>
      </c>
      <c r="M78" s="176">
        <f>L78/O78</f>
        <v>0.8571428571428571</v>
      </c>
      <c r="O78" s="177">
        <v>35</v>
      </c>
    </row>
    <row r="79" spans="9:15" x14ac:dyDescent="0.2">
      <c r="I79" s="175" t="s">
        <v>1238</v>
      </c>
      <c r="J79">
        <v>4</v>
      </c>
      <c r="K79" s="176">
        <f t="shared" si="7"/>
        <v>0.14285714285714285</v>
      </c>
      <c r="L79">
        <v>24</v>
      </c>
      <c r="M79" s="176">
        <f t="shared" si="8"/>
        <v>0.8571428571428571</v>
      </c>
      <c r="O79" s="177">
        <v>28</v>
      </c>
    </row>
    <row r="80" spans="9:15" x14ac:dyDescent="0.2">
      <c r="I80" s="175" t="s">
        <v>1239</v>
      </c>
      <c r="J80">
        <v>2</v>
      </c>
      <c r="K80" s="176">
        <f t="shared" si="7"/>
        <v>0.22222222222222221</v>
      </c>
      <c r="L80">
        <v>7</v>
      </c>
      <c r="M80" s="176">
        <f t="shared" si="8"/>
        <v>0.77777777777777779</v>
      </c>
      <c r="O80" s="177">
        <v>9</v>
      </c>
    </row>
    <row r="81" spans="9:15" x14ac:dyDescent="0.2">
      <c r="I81" s="175" t="s">
        <v>1960</v>
      </c>
      <c r="J81">
        <v>2</v>
      </c>
      <c r="K81" s="176">
        <f t="shared" si="7"/>
        <v>0.22222222222222221</v>
      </c>
      <c r="L81">
        <v>7</v>
      </c>
      <c r="M81" s="176">
        <f t="shared" si="8"/>
        <v>0.77777777777777779</v>
      </c>
      <c r="O81" s="177">
        <v>9</v>
      </c>
    </row>
    <row r="82" spans="9:15" x14ac:dyDescent="0.2">
      <c r="I82" s="247" t="s">
        <v>2373</v>
      </c>
      <c r="J82" s="77">
        <f>SUM(J78:J81)</f>
        <v>13</v>
      </c>
      <c r="K82" s="248">
        <f>J82/O82</f>
        <v>0.16049382716049382</v>
      </c>
      <c r="L82" s="77">
        <f>SUM(L78:L81)</f>
        <v>68</v>
      </c>
      <c r="M82" s="248">
        <f>L82/O82</f>
        <v>0.83950617283950613</v>
      </c>
      <c r="N82" s="77"/>
      <c r="O82" s="249">
        <f>SUM(O78:O81)</f>
        <v>81</v>
      </c>
    </row>
    <row r="83" spans="9:15" x14ac:dyDescent="0.2">
      <c r="I83" s="175" t="s">
        <v>166</v>
      </c>
      <c r="J83">
        <v>1</v>
      </c>
      <c r="K83" s="176">
        <f t="shared" si="7"/>
        <v>0.33333333333333331</v>
      </c>
      <c r="M83" s="176">
        <f t="shared" si="8"/>
        <v>0</v>
      </c>
      <c r="N83">
        <v>2</v>
      </c>
      <c r="O83" s="177">
        <v>3</v>
      </c>
    </row>
    <row r="84" spans="9:15" ht="16" thickBot="1" x14ac:dyDescent="0.25">
      <c r="I84" s="186" t="s">
        <v>167</v>
      </c>
      <c r="J84" s="187">
        <v>32</v>
      </c>
      <c r="K84" s="183"/>
      <c r="L84" s="187">
        <v>115</v>
      </c>
      <c r="M84" s="183"/>
      <c r="N84" s="187">
        <v>3</v>
      </c>
      <c r="O84" s="188">
        <v>150</v>
      </c>
    </row>
    <row r="85" spans="9:15" x14ac:dyDescent="0.2">
      <c r="J85" s="74"/>
    </row>
    <row r="86" spans="9:15" x14ac:dyDescent="0.2">
      <c r="I86" s="175"/>
      <c r="J86" s="74"/>
    </row>
    <row r="87" spans="9:15" x14ac:dyDescent="0.2">
      <c r="J87" s="74"/>
    </row>
    <row r="88" spans="9:15" x14ac:dyDescent="0.2">
      <c r="J88" t="s">
        <v>1720</v>
      </c>
      <c r="K88" s="121" t="s">
        <v>1751</v>
      </c>
    </row>
    <row r="89" spans="9:15" x14ac:dyDescent="0.2">
      <c r="I89" s="247" t="s">
        <v>2372</v>
      </c>
      <c r="J89" s="248">
        <v>0.27692307692307694</v>
      </c>
      <c r="K89" s="248">
        <v>0.76237623762376239</v>
      </c>
    </row>
    <row r="90" spans="9:15" x14ac:dyDescent="0.2">
      <c r="I90" s="247" t="s">
        <v>2373</v>
      </c>
      <c r="J90" s="248">
        <v>0.16049382716049382</v>
      </c>
      <c r="K90" s="248">
        <v>0.83950617283950613</v>
      </c>
    </row>
    <row r="91" spans="9:15" x14ac:dyDescent="0.2">
      <c r="J91" s="74"/>
    </row>
  </sheetData>
  <mergeCells count="4">
    <mergeCell ref="I8:N8"/>
    <mergeCell ref="I12:N12"/>
    <mergeCell ref="I16:N16"/>
    <mergeCell ref="I23:N23"/>
  </mergeCell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L174"/>
  <sheetViews>
    <sheetView tabSelected="1" topLeftCell="C82" zoomScale="113" zoomScaleNormal="85" workbookViewId="0">
      <selection activeCell="D92" sqref="D92"/>
    </sheetView>
  </sheetViews>
  <sheetFormatPr baseColWidth="10" defaultColWidth="11.5" defaultRowHeight="15" x14ac:dyDescent="0.2"/>
  <cols>
    <col min="1" max="1" width="14.1640625" customWidth="1"/>
    <col min="2" max="2" width="16.6640625" style="7" customWidth="1"/>
    <col min="3" max="3" width="93.6640625" style="7" customWidth="1"/>
    <col min="4" max="4" width="24.5" customWidth="1"/>
    <col min="5" max="5" width="16.83203125" customWidth="1"/>
    <col min="6" max="6" width="26.5" customWidth="1"/>
    <col min="7" max="7" width="16.5" customWidth="1"/>
    <col min="8" max="8" width="21" customWidth="1"/>
    <col min="9" max="9" width="18.5" customWidth="1"/>
    <col min="11" max="11" width="22.5" customWidth="1"/>
  </cols>
  <sheetData>
    <row r="1" spans="1:10" ht="16" x14ac:dyDescent="0.2">
      <c r="B1" s="6" t="s">
        <v>215</v>
      </c>
      <c r="C1" s="6" t="s">
        <v>214</v>
      </c>
      <c r="D1" s="264" t="s">
        <v>218</v>
      </c>
      <c r="E1" s="265"/>
      <c r="F1" s="265"/>
      <c r="G1" s="265"/>
      <c r="H1" s="265"/>
    </row>
    <row r="2" spans="1:10" ht="32" x14ac:dyDescent="0.2">
      <c r="A2" s="268" t="s">
        <v>1941</v>
      </c>
      <c r="B2" s="157" t="s">
        <v>290</v>
      </c>
      <c r="C2" s="7" t="s">
        <v>164</v>
      </c>
      <c r="D2" s="13" t="s">
        <v>292</v>
      </c>
      <c r="E2" s="13" t="s">
        <v>293</v>
      </c>
      <c r="F2" s="13" t="s">
        <v>294</v>
      </c>
      <c r="G2" s="13" t="s">
        <v>295</v>
      </c>
      <c r="H2" s="13" t="s">
        <v>2324</v>
      </c>
      <c r="I2" s="13"/>
      <c r="J2" s="13"/>
    </row>
    <row r="3" spans="1:10" ht="16" x14ac:dyDescent="0.2">
      <c r="A3" s="268"/>
      <c r="B3" s="157" t="s">
        <v>500</v>
      </c>
      <c r="C3" s="7" t="s">
        <v>501</v>
      </c>
      <c r="D3" s="13" t="s">
        <v>502</v>
      </c>
      <c r="E3" s="13" t="s">
        <v>503</v>
      </c>
      <c r="F3" s="13" t="s">
        <v>504</v>
      </c>
      <c r="G3" s="13" t="s">
        <v>505</v>
      </c>
      <c r="H3" s="13"/>
      <c r="I3" s="13"/>
      <c r="J3" s="13"/>
    </row>
    <row r="4" spans="1:10" ht="16" x14ac:dyDescent="0.2">
      <c r="A4" s="268"/>
      <c r="B4" s="157" t="s">
        <v>347</v>
      </c>
      <c r="C4" s="7" t="s">
        <v>506</v>
      </c>
      <c r="D4" t="s">
        <v>507</v>
      </c>
      <c r="E4" s="13" t="s">
        <v>508</v>
      </c>
      <c r="F4" s="13" t="s">
        <v>509</v>
      </c>
      <c r="G4" s="13" t="s">
        <v>510</v>
      </c>
      <c r="H4" s="13" t="s">
        <v>511</v>
      </c>
      <c r="I4" s="13" t="s">
        <v>512</v>
      </c>
      <c r="J4" s="13" t="s">
        <v>513</v>
      </c>
    </row>
    <row r="5" spans="1:10" x14ac:dyDescent="0.2">
      <c r="A5" s="268"/>
      <c r="B5" s="157"/>
      <c r="E5" s="13"/>
      <c r="F5" s="13"/>
      <c r="G5" s="13"/>
      <c r="H5" s="13"/>
      <c r="I5" s="13"/>
    </row>
    <row r="6" spans="1:10" ht="16" x14ac:dyDescent="0.2">
      <c r="A6" s="268"/>
      <c r="B6" s="157" t="s">
        <v>311</v>
      </c>
      <c r="D6" s="13"/>
      <c r="E6" s="13"/>
      <c r="F6" s="13"/>
      <c r="G6" s="13"/>
      <c r="H6" s="13"/>
      <c r="I6" s="13"/>
      <c r="J6" s="13"/>
    </row>
    <row r="7" spans="1:10" ht="16" x14ac:dyDescent="0.2">
      <c r="A7" s="25"/>
      <c r="B7" s="7" t="s">
        <v>296</v>
      </c>
      <c r="C7" s="7" t="s">
        <v>172</v>
      </c>
      <c r="D7" s="7" t="s">
        <v>216</v>
      </c>
      <c r="E7" s="7" t="s">
        <v>217</v>
      </c>
      <c r="F7" s="13"/>
      <c r="G7" s="13"/>
      <c r="H7" s="13"/>
    </row>
    <row r="8" spans="1:10" ht="16" x14ac:dyDescent="0.2">
      <c r="A8" s="25"/>
      <c r="B8" s="7" t="s">
        <v>297</v>
      </c>
      <c r="C8" s="7" t="s">
        <v>173</v>
      </c>
      <c r="D8" s="7" t="s">
        <v>216</v>
      </c>
      <c r="E8" s="7" t="s">
        <v>217</v>
      </c>
      <c r="F8" s="13"/>
      <c r="G8" s="13"/>
      <c r="H8" s="13"/>
    </row>
    <row r="9" spans="1:10" ht="16" x14ac:dyDescent="0.2">
      <c r="A9" s="25"/>
      <c r="B9" s="7" t="s">
        <v>298</v>
      </c>
      <c r="C9" s="7" t="s">
        <v>299</v>
      </c>
      <c r="D9" s="7" t="s">
        <v>216</v>
      </c>
      <c r="E9" s="7" t="s">
        <v>217</v>
      </c>
      <c r="F9" s="13"/>
      <c r="G9" s="13"/>
      <c r="H9" s="13"/>
    </row>
    <row r="10" spans="1:10" ht="16" x14ac:dyDescent="0.2">
      <c r="A10" s="25"/>
      <c r="B10" s="7" t="s">
        <v>300</v>
      </c>
      <c r="C10" s="7" t="s">
        <v>301</v>
      </c>
      <c r="D10" s="7" t="s">
        <v>216</v>
      </c>
      <c r="E10" s="7" t="s">
        <v>217</v>
      </c>
      <c r="F10" s="13"/>
      <c r="G10" s="13"/>
      <c r="H10" s="13"/>
    </row>
    <row r="11" spans="1:10" ht="16" x14ac:dyDescent="0.2">
      <c r="A11" s="25"/>
      <c r="B11" s="7" t="s">
        <v>302</v>
      </c>
      <c r="C11" s="7" t="s">
        <v>169</v>
      </c>
      <c r="D11" s="14"/>
      <c r="E11" s="13"/>
      <c r="F11" s="13"/>
      <c r="G11" s="13"/>
      <c r="H11" s="13"/>
    </row>
    <row r="12" spans="1:10" ht="32" x14ac:dyDescent="0.2">
      <c r="B12" s="7" t="s">
        <v>410</v>
      </c>
      <c r="C12" s="7" t="s">
        <v>1888</v>
      </c>
      <c r="D12" t="s">
        <v>1889</v>
      </c>
      <c r="E12" s="23" t="s">
        <v>1890</v>
      </c>
      <c r="F12" s="23" t="s">
        <v>1891</v>
      </c>
      <c r="G12" s="23" t="s">
        <v>1892</v>
      </c>
      <c r="H12" s="23" t="s">
        <v>2347</v>
      </c>
      <c r="I12" s="21"/>
      <c r="J12" s="21"/>
    </row>
    <row r="13" spans="1:10" ht="16" x14ac:dyDescent="0.2">
      <c r="B13" s="7" t="s">
        <v>312</v>
      </c>
      <c r="C13" s="7" t="s">
        <v>315</v>
      </c>
      <c r="D13" s="7" t="s">
        <v>315</v>
      </c>
      <c r="E13" s="7" t="s">
        <v>318</v>
      </c>
      <c r="F13" s="7" t="s">
        <v>319</v>
      </c>
      <c r="G13" s="7" t="s">
        <v>320</v>
      </c>
      <c r="H13" s="7" t="s">
        <v>321</v>
      </c>
      <c r="I13" s="7" t="s">
        <v>322</v>
      </c>
      <c r="J13" s="2"/>
    </row>
    <row r="14" spans="1:10" ht="16" x14ac:dyDescent="0.2">
      <c r="B14" s="7" t="s">
        <v>313</v>
      </c>
      <c r="C14" s="7" t="s">
        <v>316</v>
      </c>
      <c r="D14" s="7" t="s">
        <v>316</v>
      </c>
      <c r="E14" s="7" t="s">
        <v>323</v>
      </c>
      <c r="F14" s="7" t="s">
        <v>324</v>
      </c>
      <c r="G14" s="7"/>
      <c r="H14" s="7"/>
      <c r="I14" s="7"/>
      <c r="J14" s="2"/>
    </row>
    <row r="15" spans="1:10" ht="16" x14ac:dyDescent="0.2">
      <c r="B15" s="7" t="s">
        <v>314</v>
      </c>
      <c r="C15" s="7" t="s">
        <v>317</v>
      </c>
      <c r="D15" t="s">
        <v>2320</v>
      </c>
      <c r="E15" t="s">
        <v>2321</v>
      </c>
      <c r="F15" t="s">
        <v>2322</v>
      </c>
      <c r="G15" t="s">
        <v>2323</v>
      </c>
      <c r="H15" t="s">
        <v>2324</v>
      </c>
      <c r="I15" s="56" t="s">
        <v>2325</v>
      </c>
      <c r="J15" s="2"/>
    </row>
    <row r="16" spans="1:10" x14ac:dyDescent="0.2">
      <c r="D16" s="15"/>
      <c r="E16" s="15"/>
      <c r="F16" s="15"/>
      <c r="G16" s="15"/>
      <c r="H16" s="15"/>
      <c r="I16" s="2"/>
      <c r="J16" s="2"/>
    </row>
    <row r="17" spans="2:8" x14ac:dyDescent="0.2">
      <c r="D17" s="14"/>
      <c r="E17" s="13"/>
      <c r="F17" s="13"/>
      <c r="G17" s="13"/>
      <c r="H17" s="13"/>
    </row>
    <row r="18" spans="2:8" ht="16" x14ac:dyDescent="0.2">
      <c r="B18" s="7" t="s">
        <v>174</v>
      </c>
      <c r="D18" s="7"/>
      <c r="E18" s="7"/>
      <c r="F18" s="7"/>
      <c r="G18" s="7"/>
      <c r="H18" s="7"/>
    </row>
    <row r="19" spans="2:8" ht="16" x14ac:dyDescent="0.2">
      <c r="B19" s="7" t="s">
        <v>163</v>
      </c>
      <c r="C19" s="8" t="s">
        <v>175</v>
      </c>
      <c r="D19" s="7" t="s">
        <v>216</v>
      </c>
      <c r="E19" s="7" t="s">
        <v>217</v>
      </c>
      <c r="F19" s="7"/>
      <c r="G19" s="7"/>
      <c r="H19" s="7"/>
    </row>
    <row r="20" spans="2:8" ht="16" x14ac:dyDescent="0.2">
      <c r="B20" s="7" t="s">
        <v>0</v>
      </c>
      <c r="C20" s="9" t="s">
        <v>176</v>
      </c>
      <c r="D20" s="7" t="s">
        <v>177</v>
      </c>
      <c r="E20" s="7" t="s">
        <v>178</v>
      </c>
      <c r="F20" s="7" t="s">
        <v>179</v>
      </c>
      <c r="G20" s="7" t="s">
        <v>180</v>
      </c>
      <c r="H20" s="7" t="s">
        <v>181</v>
      </c>
    </row>
    <row r="21" spans="2:8" ht="32" x14ac:dyDescent="0.2">
      <c r="B21" s="7" t="s">
        <v>1</v>
      </c>
      <c r="C21" s="8" t="s">
        <v>182</v>
      </c>
      <c r="D21" s="7" t="s">
        <v>177</v>
      </c>
      <c r="E21" s="7" t="s">
        <v>178</v>
      </c>
      <c r="F21" s="7" t="s">
        <v>179</v>
      </c>
      <c r="G21" s="7" t="s">
        <v>180</v>
      </c>
      <c r="H21" s="7" t="s">
        <v>181</v>
      </c>
    </row>
    <row r="22" spans="2:8" ht="32" x14ac:dyDescent="0.2">
      <c r="B22" s="7" t="s">
        <v>2</v>
      </c>
      <c r="C22" s="8" t="s">
        <v>44</v>
      </c>
      <c r="D22" s="7" t="s">
        <v>177</v>
      </c>
      <c r="E22" s="7" t="s">
        <v>178</v>
      </c>
      <c r="F22" s="7" t="s">
        <v>179</v>
      </c>
      <c r="G22" s="7" t="s">
        <v>180</v>
      </c>
      <c r="H22" s="7" t="s">
        <v>181</v>
      </c>
    </row>
    <row r="23" spans="2:8" ht="16" x14ac:dyDescent="0.2">
      <c r="B23" s="7" t="s">
        <v>3</v>
      </c>
      <c r="C23" s="8" t="s">
        <v>45</v>
      </c>
      <c r="D23" s="7" t="s">
        <v>177</v>
      </c>
      <c r="E23" s="7" t="s">
        <v>178</v>
      </c>
      <c r="F23" s="7" t="s">
        <v>179</v>
      </c>
      <c r="G23" s="7" t="s">
        <v>180</v>
      </c>
      <c r="H23" s="7" t="s">
        <v>181</v>
      </c>
    </row>
    <row r="24" spans="2:8" ht="16" x14ac:dyDescent="0.2">
      <c r="B24" s="7" t="s">
        <v>4</v>
      </c>
      <c r="C24" s="8" t="s">
        <v>183</v>
      </c>
      <c r="D24" s="7" t="s">
        <v>177</v>
      </c>
      <c r="E24" s="7" t="s">
        <v>178</v>
      </c>
      <c r="F24" s="7" t="s">
        <v>179</v>
      </c>
      <c r="G24" s="7" t="s">
        <v>180</v>
      </c>
      <c r="H24" s="7" t="s">
        <v>181</v>
      </c>
    </row>
    <row r="25" spans="2:8" ht="16" x14ac:dyDescent="0.2">
      <c r="B25" s="7" t="s">
        <v>5</v>
      </c>
      <c r="C25" s="8" t="s">
        <v>184</v>
      </c>
      <c r="D25" s="7" t="s">
        <v>177</v>
      </c>
      <c r="E25" s="7" t="s">
        <v>178</v>
      </c>
      <c r="F25" s="7" t="s">
        <v>179</v>
      </c>
      <c r="G25" s="7" t="s">
        <v>180</v>
      </c>
      <c r="H25" s="7" t="s">
        <v>181</v>
      </c>
    </row>
    <row r="26" spans="2:8" ht="16" x14ac:dyDescent="0.2">
      <c r="B26" s="7" t="s">
        <v>6</v>
      </c>
      <c r="C26" s="8" t="s">
        <v>185</v>
      </c>
      <c r="D26" s="7" t="s">
        <v>177</v>
      </c>
      <c r="E26" s="7" t="s">
        <v>178</v>
      </c>
      <c r="F26" s="7" t="s">
        <v>179</v>
      </c>
      <c r="G26" s="7" t="s">
        <v>180</v>
      </c>
      <c r="H26" s="7" t="s">
        <v>181</v>
      </c>
    </row>
    <row r="27" spans="2:8" ht="16" x14ac:dyDescent="0.2">
      <c r="B27" s="7" t="s">
        <v>7</v>
      </c>
      <c r="C27" s="8" t="s">
        <v>46</v>
      </c>
      <c r="D27" s="7" t="s">
        <v>177</v>
      </c>
      <c r="E27" s="7" t="s">
        <v>178</v>
      </c>
      <c r="F27" s="7" t="s">
        <v>179</v>
      </c>
      <c r="G27" s="7" t="s">
        <v>180</v>
      </c>
      <c r="H27" s="7" t="s">
        <v>181</v>
      </c>
    </row>
    <row r="28" spans="2:8" ht="16" x14ac:dyDescent="0.2">
      <c r="B28" s="7" t="s">
        <v>8</v>
      </c>
      <c r="C28" s="9" t="s">
        <v>186</v>
      </c>
      <c r="D28" s="7" t="s">
        <v>177</v>
      </c>
      <c r="E28" s="7" t="s">
        <v>178</v>
      </c>
      <c r="F28" s="7" t="s">
        <v>179</v>
      </c>
      <c r="G28" s="7" t="s">
        <v>180</v>
      </c>
      <c r="H28" s="7" t="s">
        <v>181</v>
      </c>
    </row>
    <row r="29" spans="2:8" ht="16" x14ac:dyDescent="0.2">
      <c r="B29" s="7" t="s">
        <v>187</v>
      </c>
      <c r="C29" s="8" t="s">
        <v>188</v>
      </c>
      <c r="D29" s="7" t="s">
        <v>177</v>
      </c>
      <c r="E29" s="7" t="s">
        <v>178</v>
      </c>
      <c r="F29" s="7" t="s">
        <v>179</v>
      </c>
      <c r="G29" s="7" t="s">
        <v>180</v>
      </c>
      <c r="H29" s="7" t="s">
        <v>181</v>
      </c>
    </row>
    <row r="30" spans="2:8" ht="32" x14ac:dyDescent="0.2">
      <c r="B30" s="7" t="s">
        <v>10</v>
      </c>
      <c r="C30" s="8" t="s">
        <v>189</v>
      </c>
      <c r="D30" s="7" t="s">
        <v>177</v>
      </c>
      <c r="E30" s="7" t="s">
        <v>178</v>
      </c>
      <c r="F30" s="7" t="s">
        <v>179</v>
      </c>
      <c r="G30" s="7" t="s">
        <v>180</v>
      </c>
      <c r="H30" s="7" t="s">
        <v>181</v>
      </c>
    </row>
    <row r="31" spans="2:8" ht="16" x14ac:dyDescent="0.2">
      <c r="B31" s="7" t="s">
        <v>11</v>
      </c>
      <c r="C31" s="8" t="s">
        <v>190</v>
      </c>
      <c r="D31" s="7" t="s">
        <v>177</v>
      </c>
      <c r="E31" s="7" t="s">
        <v>178</v>
      </c>
      <c r="F31" s="7" t="s">
        <v>179</v>
      </c>
      <c r="G31" s="7" t="s">
        <v>180</v>
      </c>
      <c r="H31" s="7" t="s">
        <v>181</v>
      </c>
    </row>
    <row r="32" spans="2:8" ht="16" x14ac:dyDescent="0.2">
      <c r="B32" s="7" t="s">
        <v>12</v>
      </c>
      <c r="C32" s="8" t="s">
        <v>191</v>
      </c>
      <c r="D32" s="7" t="s">
        <v>177</v>
      </c>
      <c r="E32" s="7" t="s">
        <v>178</v>
      </c>
      <c r="F32" s="7" t="s">
        <v>179</v>
      </c>
      <c r="G32" s="7" t="s">
        <v>180</v>
      </c>
      <c r="H32" s="7" t="s">
        <v>181</v>
      </c>
    </row>
    <row r="33" spans="2:8" ht="32" x14ac:dyDescent="0.2">
      <c r="B33" s="7" t="s">
        <v>13</v>
      </c>
      <c r="C33" s="8" t="s">
        <v>192</v>
      </c>
      <c r="D33" s="7" t="s">
        <v>177</v>
      </c>
      <c r="E33" s="7" t="s">
        <v>178</v>
      </c>
      <c r="F33" s="7" t="s">
        <v>179</v>
      </c>
      <c r="G33" s="7" t="s">
        <v>180</v>
      </c>
      <c r="H33" s="7" t="s">
        <v>181</v>
      </c>
    </row>
    <row r="34" spans="2:8" ht="32" x14ac:dyDescent="0.2">
      <c r="B34" s="7" t="s">
        <v>14</v>
      </c>
      <c r="C34" s="8" t="s">
        <v>47</v>
      </c>
      <c r="D34" s="7" t="s">
        <v>177</v>
      </c>
      <c r="E34" s="7" t="s">
        <v>178</v>
      </c>
      <c r="F34" s="7" t="s">
        <v>179</v>
      </c>
      <c r="G34" s="7" t="s">
        <v>180</v>
      </c>
      <c r="H34" s="7" t="s">
        <v>181</v>
      </c>
    </row>
    <row r="35" spans="2:8" ht="16" x14ac:dyDescent="0.2">
      <c r="B35" s="7" t="s">
        <v>15</v>
      </c>
      <c r="C35" s="8" t="s">
        <v>193</v>
      </c>
      <c r="D35" s="7" t="s">
        <v>177</v>
      </c>
      <c r="E35" s="7" t="s">
        <v>178</v>
      </c>
      <c r="F35" s="7" t="s">
        <v>179</v>
      </c>
      <c r="G35" s="7" t="s">
        <v>180</v>
      </c>
      <c r="H35" s="7" t="s">
        <v>181</v>
      </c>
    </row>
    <row r="36" spans="2:8" ht="32" x14ac:dyDescent="0.2">
      <c r="B36" s="7" t="s">
        <v>16</v>
      </c>
      <c r="C36" s="8" t="s">
        <v>194</v>
      </c>
      <c r="D36" s="7" t="s">
        <v>177</v>
      </c>
      <c r="E36" s="7" t="s">
        <v>178</v>
      </c>
      <c r="F36" s="7" t="s">
        <v>179</v>
      </c>
      <c r="G36" s="7" t="s">
        <v>180</v>
      </c>
      <c r="H36" s="7" t="s">
        <v>181</v>
      </c>
    </row>
    <row r="37" spans="2:8" ht="32" x14ac:dyDescent="0.2">
      <c r="B37" s="7" t="s">
        <v>17</v>
      </c>
      <c r="C37" s="8" t="s">
        <v>195</v>
      </c>
      <c r="D37" s="7" t="s">
        <v>177</v>
      </c>
      <c r="E37" s="7" t="s">
        <v>178</v>
      </c>
      <c r="F37" s="7" t="s">
        <v>179</v>
      </c>
      <c r="G37" s="7" t="s">
        <v>180</v>
      </c>
      <c r="H37" s="7" t="s">
        <v>181</v>
      </c>
    </row>
    <row r="38" spans="2:8" ht="16" x14ac:dyDescent="0.2">
      <c r="B38" s="7" t="s">
        <v>18</v>
      </c>
      <c r="C38" s="8" t="s">
        <v>196</v>
      </c>
      <c r="D38" s="7" t="s">
        <v>177</v>
      </c>
      <c r="E38" s="7" t="s">
        <v>178</v>
      </c>
      <c r="F38" s="7" t="s">
        <v>179</v>
      </c>
      <c r="G38" s="7" t="s">
        <v>180</v>
      </c>
      <c r="H38" s="7" t="s">
        <v>181</v>
      </c>
    </row>
    <row r="39" spans="2:8" ht="16" x14ac:dyDescent="0.2">
      <c r="B39" s="7" t="s">
        <v>19</v>
      </c>
      <c r="C39" s="8" t="s">
        <v>48</v>
      </c>
      <c r="D39" s="7" t="s">
        <v>177</v>
      </c>
      <c r="E39" s="7" t="s">
        <v>178</v>
      </c>
      <c r="F39" s="7" t="s">
        <v>179</v>
      </c>
      <c r="G39" s="7" t="s">
        <v>180</v>
      </c>
      <c r="H39" s="7" t="s">
        <v>181</v>
      </c>
    </row>
    <row r="40" spans="2:8" ht="16" x14ac:dyDescent="0.2">
      <c r="B40" s="7" t="s">
        <v>20</v>
      </c>
      <c r="C40" s="8" t="s">
        <v>49</v>
      </c>
      <c r="D40" s="7" t="s">
        <v>177</v>
      </c>
      <c r="E40" s="7" t="s">
        <v>178</v>
      </c>
      <c r="F40" s="7" t="s">
        <v>179</v>
      </c>
      <c r="G40" s="7" t="s">
        <v>180</v>
      </c>
      <c r="H40" s="7" t="s">
        <v>181</v>
      </c>
    </row>
    <row r="41" spans="2:8" ht="16" x14ac:dyDescent="0.2">
      <c r="B41" s="7" t="s">
        <v>197</v>
      </c>
      <c r="C41" s="8" t="s">
        <v>198</v>
      </c>
      <c r="D41" s="7" t="s">
        <v>177</v>
      </c>
      <c r="E41" s="7" t="s">
        <v>178</v>
      </c>
      <c r="F41" s="7" t="s">
        <v>179</v>
      </c>
      <c r="G41" s="7" t="s">
        <v>180</v>
      </c>
      <c r="H41" s="7" t="s">
        <v>181</v>
      </c>
    </row>
    <row r="42" spans="2:8" ht="32" x14ac:dyDescent="0.2">
      <c r="B42" s="7" t="s">
        <v>22</v>
      </c>
      <c r="C42" s="9" t="s">
        <v>199</v>
      </c>
      <c r="D42" s="7" t="s">
        <v>177</v>
      </c>
      <c r="E42" s="7" t="s">
        <v>178</v>
      </c>
      <c r="F42" s="7" t="s">
        <v>179</v>
      </c>
      <c r="G42" s="7" t="s">
        <v>180</v>
      </c>
      <c r="H42" s="7" t="s">
        <v>181</v>
      </c>
    </row>
    <row r="43" spans="2:8" ht="32" x14ac:dyDescent="0.2">
      <c r="B43" s="7" t="s">
        <v>23</v>
      </c>
      <c r="C43" s="9" t="s">
        <v>200</v>
      </c>
      <c r="D43" s="7" t="s">
        <v>177</v>
      </c>
      <c r="E43" s="7" t="s">
        <v>178</v>
      </c>
      <c r="F43" s="7" t="s">
        <v>179</v>
      </c>
      <c r="G43" s="7" t="s">
        <v>180</v>
      </c>
      <c r="H43" s="7" t="s">
        <v>181</v>
      </c>
    </row>
    <row r="44" spans="2:8" ht="32" x14ac:dyDescent="0.2">
      <c r="B44" s="7" t="s">
        <v>24</v>
      </c>
      <c r="C44" s="8" t="s">
        <v>201</v>
      </c>
      <c r="D44" s="7" t="s">
        <v>177</v>
      </c>
      <c r="E44" s="7" t="s">
        <v>178</v>
      </c>
      <c r="F44" s="7" t="s">
        <v>179</v>
      </c>
      <c r="G44" s="7" t="s">
        <v>180</v>
      </c>
      <c r="H44" s="7" t="s">
        <v>181</v>
      </c>
    </row>
    <row r="45" spans="2:8" ht="16" x14ac:dyDescent="0.2">
      <c r="B45" s="7" t="s">
        <v>25</v>
      </c>
      <c r="C45" s="8" t="s">
        <v>202</v>
      </c>
      <c r="D45" s="7" t="s">
        <v>177</v>
      </c>
      <c r="E45" s="7" t="s">
        <v>178</v>
      </c>
      <c r="F45" s="7" t="s">
        <v>179</v>
      </c>
      <c r="G45" s="7" t="s">
        <v>180</v>
      </c>
      <c r="H45" s="7" t="s">
        <v>181</v>
      </c>
    </row>
    <row r="46" spans="2:8" ht="16" x14ac:dyDescent="0.2">
      <c r="B46" s="7" t="s">
        <v>26</v>
      </c>
      <c r="C46" s="9" t="s">
        <v>50</v>
      </c>
      <c r="D46" s="7" t="s">
        <v>177</v>
      </c>
      <c r="E46" s="7" t="s">
        <v>178</v>
      </c>
      <c r="F46" s="7" t="s">
        <v>179</v>
      </c>
      <c r="G46" s="7" t="s">
        <v>180</v>
      </c>
      <c r="H46" s="7" t="s">
        <v>181</v>
      </c>
    </row>
    <row r="47" spans="2:8" ht="16" x14ac:dyDescent="0.2">
      <c r="B47" s="7" t="s">
        <v>27</v>
      </c>
      <c r="C47" s="8" t="s">
        <v>203</v>
      </c>
      <c r="D47" s="7" t="s">
        <v>177</v>
      </c>
      <c r="E47" s="7" t="s">
        <v>178</v>
      </c>
      <c r="F47" s="7" t="s">
        <v>179</v>
      </c>
      <c r="G47" s="7" t="s">
        <v>180</v>
      </c>
      <c r="H47" s="7" t="s">
        <v>181</v>
      </c>
    </row>
    <row r="48" spans="2:8" ht="16" x14ac:dyDescent="0.2">
      <c r="B48" s="7" t="s">
        <v>28</v>
      </c>
      <c r="C48" s="8" t="s">
        <v>204</v>
      </c>
      <c r="D48" s="7" t="s">
        <v>177</v>
      </c>
      <c r="E48" s="7" t="s">
        <v>178</v>
      </c>
      <c r="F48" s="7" t="s">
        <v>179</v>
      </c>
      <c r="G48" s="7" t="s">
        <v>180</v>
      </c>
      <c r="H48" s="7" t="s">
        <v>181</v>
      </c>
    </row>
    <row r="49" spans="2:8" ht="16" x14ac:dyDescent="0.2">
      <c r="B49" s="7" t="s">
        <v>29</v>
      </c>
      <c r="C49" s="8" t="s">
        <v>205</v>
      </c>
      <c r="D49" s="7" t="s">
        <v>177</v>
      </c>
      <c r="E49" s="7" t="s">
        <v>178</v>
      </c>
      <c r="F49" s="7" t="s">
        <v>179</v>
      </c>
      <c r="G49" s="7" t="s">
        <v>180</v>
      </c>
      <c r="H49" s="7" t="s">
        <v>181</v>
      </c>
    </row>
    <row r="50" spans="2:8" ht="32" x14ac:dyDescent="0.2">
      <c r="B50" s="7" t="s">
        <v>30</v>
      </c>
      <c r="C50" s="9" t="s">
        <v>206</v>
      </c>
      <c r="D50" s="7" t="s">
        <v>177</v>
      </c>
      <c r="E50" s="7" t="s">
        <v>178</v>
      </c>
      <c r="F50" s="7" t="s">
        <v>179</v>
      </c>
      <c r="G50" s="7" t="s">
        <v>180</v>
      </c>
      <c r="H50" s="7" t="s">
        <v>181</v>
      </c>
    </row>
    <row r="51" spans="2:8" ht="32" x14ac:dyDescent="0.2">
      <c r="B51" s="7" t="s">
        <v>31</v>
      </c>
      <c r="C51" s="8" t="s">
        <v>207</v>
      </c>
      <c r="D51" s="7" t="s">
        <v>177</v>
      </c>
      <c r="E51" s="7" t="s">
        <v>178</v>
      </c>
      <c r="F51" s="7" t="s">
        <v>179</v>
      </c>
      <c r="G51" s="7" t="s">
        <v>180</v>
      </c>
      <c r="H51" s="7" t="s">
        <v>181</v>
      </c>
    </row>
    <row r="52" spans="2:8" ht="32" x14ac:dyDescent="0.2">
      <c r="B52" s="7" t="s">
        <v>32</v>
      </c>
      <c r="C52" s="8" t="s">
        <v>208</v>
      </c>
      <c r="D52" s="7" t="s">
        <v>177</v>
      </c>
      <c r="E52" s="7" t="s">
        <v>178</v>
      </c>
      <c r="F52" s="7" t="s">
        <v>179</v>
      </c>
      <c r="G52" s="7" t="s">
        <v>180</v>
      </c>
      <c r="H52" s="7" t="s">
        <v>181</v>
      </c>
    </row>
    <row r="53" spans="2:8" ht="16" x14ac:dyDescent="0.2">
      <c r="B53" s="7" t="s">
        <v>33</v>
      </c>
      <c r="C53" s="8" t="s">
        <v>51</v>
      </c>
      <c r="D53" s="7" t="s">
        <v>177</v>
      </c>
      <c r="E53" s="7" t="s">
        <v>178</v>
      </c>
      <c r="F53" s="7" t="s">
        <v>179</v>
      </c>
      <c r="G53" s="7" t="s">
        <v>180</v>
      </c>
      <c r="H53" s="7" t="s">
        <v>181</v>
      </c>
    </row>
    <row r="54" spans="2:8" ht="16" x14ac:dyDescent="0.2">
      <c r="B54" s="7" t="s">
        <v>34</v>
      </c>
      <c r="C54" s="8" t="s">
        <v>52</v>
      </c>
      <c r="D54" s="7" t="s">
        <v>177</v>
      </c>
      <c r="E54" s="7" t="s">
        <v>178</v>
      </c>
      <c r="F54" s="7" t="s">
        <v>179</v>
      </c>
      <c r="G54" s="7" t="s">
        <v>180</v>
      </c>
      <c r="H54" s="7" t="s">
        <v>181</v>
      </c>
    </row>
    <row r="55" spans="2:8" ht="16" x14ac:dyDescent="0.2">
      <c r="B55" s="7" t="s">
        <v>35</v>
      </c>
      <c r="C55" s="9" t="s">
        <v>53</v>
      </c>
      <c r="D55" s="7" t="s">
        <v>177</v>
      </c>
      <c r="E55" s="7" t="s">
        <v>178</v>
      </c>
      <c r="F55" s="7" t="s">
        <v>179</v>
      </c>
      <c r="G55" s="7" t="s">
        <v>180</v>
      </c>
      <c r="H55" s="7" t="s">
        <v>181</v>
      </c>
    </row>
    <row r="56" spans="2:8" ht="16" x14ac:dyDescent="0.2">
      <c r="B56" s="7" t="s">
        <v>36</v>
      </c>
      <c r="C56" s="8" t="s">
        <v>209</v>
      </c>
      <c r="D56" s="7" t="s">
        <v>177</v>
      </c>
      <c r="E56" s="7" t="s">
        <v>178</v>
      </c>
      <c r="F56" s="7" t="s">
        <v>179</v>
      </c>
      <c r="G56" s="7" t="s">
        <v>180</v>
      </c>
      <c r="H56" s="7" t="s">
        <v>181</v>
      </c>
    </row>
    <row r="57" spans="2:8" ht="16" x14ac:dyDescent="0.2">
      <c r="B57" s="7" t="s">
        <v>37</v>
      </c>
      <c r="C57" s="8" t="s">
        <v>54</v>
      </c>
      <c r="D57" s="7" t="s">
        <v>177</v>
      </c>
      <c r="E57" s="7" t="s">
        <v>178</v>
      </c>
      <c r="F57" s="7" t="s">
        <v>179</v>
      </c>
      <c r="G57" s="7" t="s">
        <v>180</v>
      </c>
      <c r="H57" s="7" t="s">
        <v>181</v>
      </c>
    </row>
    <row r="58" spans="2:8" ht="32" x14ac:dyDescent="0.2">
      <c r="B58" s="7" t="s">
        <v>38</v>
      </c>
      <c r="C58" s="8" t="s">
        <v>210</v>
      </c>
      <c r="D58" s="7" t="s">
        <v>177</v>
      </c>
      <c r="E58" s="7" t="s">
        <v>178</v>
      </c>
      <c r="F58" s="7" t="s">
        <v>179</v>
      </c>
      <c r="G58" s="7" t="s">
        <v>180</v>
      </c>
      <c r="H58" s="7" t="s">
        <v>181</v>
      </c>
    </row>
    <row r="59" spans="2:8" ht="16" x14ac:dyDescent="0.2">
      <c r="B59" s="7" t="s">
        <v>39</v>
      </c>
      <c r="C59" s="8" t="s">
        <v>55</v>
      </c>
      <c r="D59" s="7" t="s">
        <v>177</v>
      </c>
      <c r="E59" s="7" t="s">
        <v>178</v>
      </c>
      <c r="F59" s="7" t="s">
        <v>179</v>
      </c>
      <c r="G59" s="7" t="s">
        <v>180</v>
      </c>
      <c r="H59" s="7" t="s">
        <v>181</v>
      </c>
    </row>
    <row r="60" spans="2:8" ht="16" x14ac:dyDescent="0.2">
      <c r="B60" s="7" t="s">
        <v>40</v>
      </c>
      <c r="C60" s="8" t="s">
        <v>211</v>
      </c>
      <c r="D60" s="7" t="s">
        <v>177</v>
      </c>
      <c r="E60" s="7" t="s">
        <v>178</v>
      </c>
      <c r="F60" s="7" t="s">
        <v>179</v>
      </c>
      <c r="G60" s="7" t="s">
        <v>180</v>
      </c>
      <c r="H60" s="7" t="s">
        <v>181</v>
      </c>
    </row>
    <row r="61" spans="2:8" ht="16" x14ac:dyDescent="0.2">
      <c r="B61" s="7" t="s">
        <v>212</v>
      </c>
      <c r="C61" s="8" t="s">
        <v>213</v>
      </c>
      <c r="D61" s="7" t="s">
        <v>177</v>
      </c>
      <c r="E61" s="7" t="s">
        <v>178</v>
      </c>
      <c r="F61" s="7" t="s">
        <v>179</v>
      </c>
      <c r="G61" s="7" t="s">
        <v>180</v>
      </c>
      <c r="H61" s="7" t="s">
        <v>181</v>
      </c>
    </row>
    <row r="62" spans="2:8" ht="32" x14ac:dyDescent="0.2">
      <c r="B62" s="7" t="s">
        <v>219</v>
      </c>
      <c r="C62" s="10" t="s">
        <v>220</v>
      </c>
      <c r="D62" s="7"/>
      <c r="E62" s="7"/>
      <c r="F62" s="7"/>
      <c r="G62" s="7"/>
      <c r="H62" s="7"/>
    </row>
    <row r="63" spans="2:8" ht="16" x14ac:dyDescent="0.2">
      <c r="B63" s="7" t="s">
        <v>221</v>
      </c>
      <c r="C63" s="4" t="s">
        <v>56</v>
      </c>
      <c r="D63" s="7" t="s">
        <v>177</v>
      </c>
      <c r="E63" s="7" t="s">
        <v>178</v>
      </c>
      <c r="F63" s="7" t="s">
        <v>179</v>
      </c>
      <c r="G63" s="7" t="s">
        <v>180</v>
      </c>
      <c r="H63" s="7" t="s">
        <v>181</v>
      </c>
    </row>
    <row r="64" spans="2:8" ht="16" x14ac:dyDescent="0.2">
      <c r="B64" s="7" t="s">
        <v>222</v>
      </c>
      <c r="C64" s="4" t="s">
        <v>229</v>
      </c>
      <c r="D64" s="7" t="s">
        <v>177</v>
      </c>
      <c r="E64" s="7" t="s">
        <v>178</v>
      </c>
      <c r="F64" s="7" t="s">
        <v>179</v>
      </c>
      <c r="G64" s="7" t="s">
        <v>180</v>
      </c>
      <c r="H64" s="7" t="s">
        <v>181</v>
      </c>
    </row>
    <row r="65" spans="2:8" ht="16" x14ac:dyDescent="0.2">
      <c r="B65" s="7" t="s">
        <v>223</v>
      </c>
      <c r="C65" s="4" t="s">
        <v>57</v>
      </c>
      <c r="D65" s="7" t="s">
        <v>177</v>
      </c>
      <c r="E65" s="7" t="s">
        <v>178</v>
      </c>
      <c r="F65" s="7" t="s">
        <v>179</v>
      </c>
      <c r="G65" s="7" t="s">
        <v>180</v>
      </c>
      <c r="H65" s="7" t="s">
        <v>181</v>
      </c>
    </row>
    <row r="66" spans="2:8" ht="16" x14ac:dyDescent="0.2">
      <c r="B66" s="7" t="s">
        <v>224</v>
      </c>
      <c r="C66" s="4" t="s">
        <v>58</v>
      </c>
      <c r="D66" s="7" t="s">
        <v>177</v>
      </c>
      <c r="E66" s="7" t="s">
        <v>178</v>
      </c>
      <c r="F66" s="7" t="s">
        <v>179</v>
      </c>
      <c r="G66" s="7" t="s">
        <v>180</v>
      </c>
      <c r="H66" s="7" t="s">
        <v>181</v>
      </c>
    </row>
    <row r="67" spans="2:8" ht="16" x14ac:dyDescent="0.2">
      <c r="B67" s="7" t="s">
        <v>225</v>
      </c>
      <c r="C67" s="4" t="s">
        <v>230</v>
      </c>
      <c r="D67" s="7" t="s">
        <v>177</v>
      </c>
      <c r="E67" s="7" t="s">
        <v>178</v>
      </c>
      <c r="F67" s="7" t="s">
        <v>179</v>
      </c>
      <c r="G67" s="7" t="s">
        <v>180</v>
      </c>
      <c r="H67" s="7" t="s">
        <v>181</v>
      </c>
    </row>
    <row r="68" spans="2:8" ht="16" x14ac:dyDescent="0.2">
      <c r="B68" s="7" t="s">
        <v>226</v>
      </c>
      <c r="C68" s="4" t="s">
        <v>231</v>
      </c>
      <c r="D68" s="7" t="s">
        <v>177</v>
      </c>
      <c r="E68" s="7" t="s">
        <v>178</v>
      </c>
      <c r="F68" s="7" t="s">
        <v>179</v>
      </c>
      <c r="G68" s="7" t="s">
        <v>180</v>
      </c>
      <c r="H68" s="7" t="s">
        <v>181</v>
      </c>
    </row>
    <row r="69" spans="2:8" ht="16" x14ac:dyDescent="0.2">
      <c r="B69" s="7" t="s">
        <v>227</v>
      </c>
      <c r="C69" s="4" t="s">
        <v>232</v>
      </c>
      <c r="D69" s="7" t="s">
        <v>177</v>
      </c>
      <c r="E69" s="7" t="s">
        <v>178</v>
      </c>
      <c r="F69" s="7" t="s">
        <v>179</v>
      </c>
      <c r="G69" s="7" t="s">
        <v>180</v>
      </c>
      <c r="H69" s="7" t="s">
        <v>181</v>
      </c>
    </row>
    <row r="70" spans="2:8" ht="16" x14ac:dyDescent="0.2">
      <c r="B70" s="7" t="s">
        <v>228</v>
      </c>
      <c r="C70" s="4" t="s">
        <v>233</v>
      </c>
      <c r="D70" s="7" t="s">
        <v>177</v>
      </c>
      <c r="E70" s="7" t="s">
        <v>178</v>
      </c>
      <c r="F70" s="7" t="s">
        <v>179</v>
      </c>
      <c r="G70" s="7" t="s">
        <v>180</v>
      </c>
      <c r="H70" s="7" t="s">
        <v>181</v>
      </c>
    </row>
    <row r="71" spans="2:8" ht="16" x14ac:dyDescent="0.2">
      <c r="B71" s="7" t="s">
        <v>238</v>
      </c>
      <c r="C71" s="4" t="s">
        <v>234</v>
      </c>
      <c r="D71" s="7" t="s">
        <v>177</v>
      </c>
      <c r="E71" s="7" t="s">
        <v>178</v>
      </c>
      <c r="F71" s="7" t="s">
        <v>179</v>
      </c>
      <c r="G71" s="7" t="s">
        <v>180</v>
      </c>
      <c r="H71" s="7" t="s">
        <v>181</v>
      </c>
    </row>
    <row r="72" spans="2:8" ht="16" x14ac:dyDescent="0.2">
      <c r="B72" s="7" t="s">
        <v>239</v>
      </c>
      <c r="C72" s="4" t="s">
        <v>235</v>
      </c>
      <c r="D72" s="7" t="s">
        <v>177</v>
      </c>
      <c r="E72" s="7" t="s">
        <v>178</v>
      </c>
      <c r="F72" s="7" t="s">
        <v>179</v>
      </c>
      <c r="G72" s="7" t="s">
        <v>180</v>
      </c>
      <c r="H72" s="7" t="s">
        <v>181</v>
      </c>
    </row>
    <row r="73" spans="2:8" ht="16" x14ac:dyDescent="0.2">
      <c r="B73" s="7" t="s">
        <v>240</v>
      </c>
      <c r="C73" s="4" t="s">
        <v>59</v>
      </c>
      <c r="D73" s="7" t="s">
        <v>177</v>
      </c>
      <c r="E73" s="7" t="s">
        <v>178</v>
      </c>
      <c r="F73" s="7" t="s">
        <v>179</v>
      </c>
      <c r="G73" s="7" t="s">
        <v>180</v>
      </c>
      <c r="H73" s="7" t="s">
        <v>181</v>
      </c>
    </row>
    <row r="74" spans="2:8" ht="16" x14ac:dyDescent="0.2">
      <c r="B74" s="7" t="s">
        <v>241</v>
      </c>
      <c r="C74" s="4" t="s">
        <v>236</v>
      </c>
      <c r="D74" s="7" t="s">
        <v>177</v>
      </c>
      <c r="E74" s="7" t="s">
        <v>178</v>
      </c>
      <c r="F74" s="7" t="s">
        <v>179</v>
      </c>
      <c r="G74" s="7" t="s">
        <v>180</v>
      </c>
      <c r="H74" s="7" t="s">
        <v>181</v>
      </c>
    </row>
    <row r="75" spans="2:8" ht="16" x14ac:dyDescent="0.2">
      <c r="B75" s="7" t="s">
        <v>242</v>
      </c>
      <c r="C75" s="4" t="s">
        <v>237</v>
      </c>
      <c r="D75" s="7" t="s">
        <v>177</v>
      </c>
      <c r="E75" s="7" t="s">
        <v>178</v>
      </c>
      <c r="F75" s="7" t="s">
        <v>179</v>
      </c>
      <c r="G75" s="7" t="s">
        <v>180</v>
      </c>
      <c r="H75" s="7" t="s">
        <v>181</v>
      </c>
    </row>
    <row r="76" spans="2:8" ht="32" x14ac:dyDescent="0.2">
      <c r="B76" s="7" t="s">
        <v>41</v>
      </c>
      <c r="C76" s="10" t="s">
        <v>243</v>
      </c>
      <c r="D76" s="7"/>
      <c r="E76" s="7"/>
      <c r="F76" s="7"/>
      <c r="G76" s="7"/>
      <c r="H76" s="7"/>
    </row>
    <row r="77" spans="2:8" ht="16" x14ac:dyDescent="0.2">
      <c r="B77" s="7" t="s">
        <v>246</v>
      </c>
      <c r="C77" s="4" t="s">
        <v>244</v>
      </c>
      <c r="D77" s="7" t="s">
        <v>177</v>
      </c>
      <c r="E77" s="7" t="s">
        <v>178</v>
      </c>
      <c r="F77" s="7" t="s">
        <v>179</v>
      </c>
      <c r="G77" s="7" t="s">
        <v>180</v>
      </c>
      <c r="H77" s="7" t="s">
        <v>181</v>
      </c>
    </row>
    <row r="78" spans="2:8" ht="16" x14ac:dyDescent="0.2">
      <c r="B78" s="7" t="s">
        <v>247</v>
      </c>
      <c r="C78" s="4" t="s">
        <v>60</v>
      </c>
      <c r="D78" s="7" t="s">
        <v>177</v>
      </c>
      <c r="E78" s="7" t="s">
        <v>178</v>
      </c>
      <c r="F78" s="7" t="s">
        <v>179</v>
      </c>
      <c r="G78" s="7" t="s">
        <v>180</v>
      </c>
      <c r="H78" s="7" t="s">
        <v>181</v>
      </c>
    </row>
    <row r="79" spans="2:8" ht="16" x14ac:dyDescent="0.2">
      <c r="B79" s="7" t="s">
        <v>248</v>
      </c>
      <c r="C79" s="4" t="s">
        <v>61</v>
      </c>
      <c r="D79" s="7" t="s">
        <v>177</v>
      </c>
      <c r="E79" s="7" t="s">
        <v>178</v>
      </c>
      <c r="F79" s="7" t="s">
        <v>179</v>
      </c>
      <c r="G79" s="7" t="s">
        <v>180</v>
      </c>
      <c r="H79" s="7" t="s">
        <v>181</v>
      </c>
    </row>
    <row r="80" spans="2:8" ht="16" x14ac:dyDescent="0.2">
      <c r="B80" s="7" t="s">
        <v>249</v>
      </c>
      <c r="C80" s="4" t="s">
        <v>62</v>
      </c>
      <c r="D80" s="7" t="s">
        <v>177</v>
      </c>
      <c r="E80" s="7" t="s">
        <v>178</v>
      </c>
      <c r="F80" s="7" t="s">
        <v>179</v>
      </c>
      <c r="G80" s="7" t="s">
        <v>180</v>
      </c>
      <c r="H80" s="7" t="s">
        <v>181</v>
      </c>
    </row>
    <row r="81" spans="2:9" ht="16" x14ac:dyDescent="0.2">
      <c r="B81" s="7" t="s">
        <v>250</v>
      </c>
      <c r="C81" s="4" t="s">
        <v>245</v>
      </c>
      <c r="D81" s="7" t="s">
        <v>177</v>
      </c>
      <c r="E81" s="7" t="s">
        <v>178</v>
      </c>
      <c r="F81" s="7" t="s">
        <v>179</v>
      </c>
      <c r="G81" s="7" t="s">
        <v>180</v>
      </c>
      <c r="H81" s="7" t="s">
        <v>181</v>
      </c>
    </row>
    <row r="82" spans="2:9" ht="16" x14ac:dyDescent="0.2">
      <c r="B82" s="7" t="s">
        <v>291</v>
      </c>
      <c r="C82" s="4" t="s">
        <v>169</v>
      </c>
      <c r="D82" s="7"/>
      <c r="E82" s="7"/>
      <c r="F82" s="7"/>
      <c r="G82" s="7"/>
      <c r="H82" s="7"/>
    </row>
    <row r="83" spans="2:9" ht="32" x14ac:dyDescent="0.2">
      <c r="B83" s="7" t="s">
        <v>251</v>
      </c>
      <c r="C83" s="11" t="s">
        <v>252</v>
      </c>
      <c r="D83" s="7"/>
      <c r="E83" s="7"/>
      <c r="F83" s="7"/>
      <c r="G83" s="7"/>
      <c r="H83" s="7"/>
    </row>
    <row r="84" spans="2:9" ht="16" x14ac:dyDescent="0.2">
      <c r="B84" s="7" t="s">
        <v>263</v>
      </c>
      <c r="C84" s="4" t="s">
        <v>63</v>
      </c>
      <c r="D84" s="7" t="s">
        <v>258</v>
      </c>
      <c r="E84" s="7" t="s">
        <v>261</v>
      </c>
      <c r="F84" s="7" t="s">
        <v>260</v>
      </c>
      <c r="G84" s="7" t="s">
        <v>262</v>
      </c>
      <c r="H84" s="7" t="s">
        <v>259</v>
      </c>
    </row>
    <row r="85" spans="2:9" ht="16" x14ac:dyDescent="0.2">
      <c r="B85" s="7" t="s">
        <v>264</v>
      </c>
      <c r="C85" s="4" t="s">
        <v>253</v>
      </c>
      <c r="D85" s="7" t="s">
        <v>258</v>
      </c>
      <c r="E85" s="7" t="s">
        <v>261</v>
      </c>
      <c r="F85" s="7" t="s">
        <v>260</v>
      </c>
      <c r="G85" s="7" t="s">
        <v>262</v>
      </c>
      <c r="H85" s="7" t="s">
        <v>259</v>
      </c>
    </row>
    <row r="86" spans="2:9" ht="16" x14ac:dyDescent="0.2">
      <c r="B86" s="7" t="s">
        <v>265</v>
      </c>
      <c r="C86" s="4" t="s">
        <v>254</v>
      </c>
      <c r="D86" s="7" t="s">
        <v>258</v>
      </c>
      <c r="E86" s="7" t="s">
        <v>261</v>
      </c>
      <c r="F86" s="7" t="s">
        <v>260</v>
      </c>
      <c r="G86" s="7" t="s">
        <v>262</v>
      </c>
      <c r="H86" s="7" t="s">
        <v>259</v>
      </c>
    </row>
    <row r="87" spans="2:9" ht="16" x14ac:dyDescent="0.2">
      <c r="B87" s="7" t="s">
        <v>266</v>
      </c>
      <c r="C87" s="4" t="s">
        <v>255</v>
      </c>
      <c r="D87" s="7" t="s">
        <v>258</v>
      </c>
      <c r="E87" s="7" t="s">
        <v>261</v>
      </c>
      <c r="F87" s="7" t="s">
        <v>260</v>
      </c>
      <c r="G87" s="7" t="s">
        <v>262</v>
      </c>
      <c r="H87" s="7" t="s">
        <v>259</v>
      </c>
    </row>
    <row r="88" spans="2:9" ht="16" x14ac:dyDescent="0.2">
      <c r="B88" s="7" t="s">
        <v>267</v>
      </c>
      <c r="C88" s="4" t="s">
        <v>256</v>
      </c>
      <c r="D88" s="7" t="s">
        <v>258</v>
      </c>
      <c r="E88" s="7" t="s">
        <v>261</v>
      </c>
      <c r="F88" s="7" t="s">
        <v>260</v>
      </c>
      <c r="G88" s="7" t="s">
        <v>262</v>
      </c>
      <c r="H88" s="7" t="s">
        <v>259</v>
      </c>
    </row>
    <row r="89" spans="2:9" ht="16" x14ac:dyDescent="0.2">
      <c r="B89" s="7" t="s">
        <v>268</v>
      </c>
      <c r="C89" s="4" t="s">
        <v>257</v>
      </c>
      <c r="D89" s="7" t="s">
        <v>258</v>
      </c>
      <c r="E89" s="7" t="s">
        <v>261</v>
      </c>
      <c r="F89" s="7" t="s">
        <v>260</v>
      </c>
      <c r="G89" s="7" t="s">
        <v>262</v>
      </c>
      <c r="H89" s="7" t="s">
        <v>259</v>
      </c>
    </row>
    <row r="90" spans="2:9" ht="32" x14ac:dyDescent="0.2">
      <c r="B90" s="7" t="s">
        <v>270</v>
      </c>
      <c r="C90" s="10" t="s">
        <v>269</v>
      </c>
      <c r="D90" s="7" t="s">
        <v>303</v>
      </c>
      <c r="E90" s="12" t="s">
        <v>336</v>
      </c>
      <c r="F90" s="12" t="s">
        <v>337</v>
      </c>
      <c r="G90" s="12" t="s">
        <v>338</v>
      </c>
      <c r="H90" s="12" t="s">
        <v>339</v>
      </c>
      <c r="I90" s="12" t="s">
        <v>304</v>
      </c>
    </row>
    <row r="91" spans="2:9" ht="32" x14ac:dyDescent="0.2">
      <c r="B91" s="7" t="s">
        <v>272</v>
      </c>
      <c r="C91" s="10" t="s">
        <v>271</v>
      </c>
      <c r="D91" s="7" t="s">
        <v>305</v>
      </c>
      <c r="E91" s="12" t="s">
        <v>306</v>
      </c>
      <c r="F91" s="12" t="s">
        <v>307</v>
      </c>
      <c r="G91" s="12" t="s">
        <v>308</v>
      </c>
      <c r="H91" s="12" t="s">
        <v>309</v>
      </c>
      <c r="I91" s="12" t="s">
        <v>304</v>
      </c>
    </row>
    <row r="92" spans="2:9" ht="32" x14ac:dyDescent="0.2">
      <c r="B92" s="7" t="s">
        <v>274</v>
      </c>
      <c r="C92" s="10" t="s">
        <v>273</v>
      </c>
      <c r="D92" s="7"/>
      <c r="E92" s="7"/>
      <c r="F92" s="7"/>
      <c r="G92" s="7"/>
      <c r="H92" s="7"/>
    </row>
    <row r="93" spans="2:9" ht="16" x14ac:dyDescent="0.2">
      <c r="B93" s="7" t="s">
        <v>275</v>
      </c>
      <c r="C93" s="5" t="s">
        <v>63</v>
      </c>
      <c r="D93" s="7" t="s">
        <v>329</v>
      </c>
      <c r="E93" s="7" t="s">
        <v>330</v>
      </c>
      <c r="F93" s="7" t="s">
        <v>331</v>
      </c>
      <c r="G93" s="7" t="s">
        <v>332</v>
      </c>
      <c r="H93" s="7" t="s">
        <v>328</v>
      </c>
    </row>
    <row r="94" spans="2:9" ht="16" x14ac:dyDescent="0.2">
      <c r="B94" s="7" t="s">
        <v>282</v>
      </c>
      <c r="C94" s="5" t="s">
        <v>253</v>
      </c>
      <c r="D94" s="7" t="s">
        <v>329</v>
      </c>
      <c r="E94" s="7" t="s">
        <v>330</v>
      </c>
      <c r="F94" s="7" t="s">
        <v>331</v>
      </c>
      <c r="G94" s="7" t="s">
        <v>332</v>
      </c>
      <c r="H94" s="7" t="s">
        <v>328</v>
      </c>
    </row>
    <row r="95" spans="2:9" ht="16" x14ac:dyDescent="0.2">
      <c r="B95" s="7" t="s">
        <v>283</v>
      </c>
      <c r="C95" s="5" t="s">
        <v>276</v>
      </c>
      <c r="D95" s="7" t="s">
        <v>329</v>
      </c>
      <c r="E95" s="7" t="s">
        <v>330</v>
      </c>
      <c r="F95" s="7" t="s">
        <v>331</v>
      </c>
      <c r="G95" s="7" t="s">
        <v>332</v>
      </c>
      <c r="H95" s="7" t="s">
        <v>328</v>
      </c>
    </row>
    <row r="96" spans="2:9" ht="16" x14ac:dyDescent="0.2">
      <c r="B96" s="7" t="s">
        <v>284</v>
      </c>
      <c r="C96" s="5" t="s">
        <v>277</v>
      </c>
      <c r="D96" s="7" t="s">
        <v>329</v>
      </c>
      <c r="E96" s="7" t="s">
        <v>330</v>
      </c>
      <c r="F96" s="7" t="s">
        <v>331</v>
      </c>
      <c r="G96" s="7" t="s">
        <v>332</v>
      </c>
      <c r="H96" s="7" t="s">
        <v>328</v>
      </c>
    </row>
    <row r="97" spans="1:12" ht="16" x14ac:dyDescent="0.2">
      <c r="B97" s="7" t="s">
        <v>285</v>
      </c>
      <c r="C97" s="5" t="s">
        <v>278</v>
      </c>
      <c r="D97" s="7" t="s">
        <v>329</v>
      </c>
      <c r="E97" s="7" t="s">
        <v>330</v>
      </c>
      <c r="F97" s="7" t="s">
        <v>331</v>
      </c>
      <c r="G97" s="7" t="s">
        <v>332</v>
      </c>
      <c r="H97" s="7" t="s">
        <v>328</v>
      </c>
    </row>
    <row r="98" spans="1:12" ht="16" x14ac:dyDescent="0.2">
      <c r="B98" s="7" t="s">
        <v>286</v>
      </c>
      <c r="C98" s="5" t="s">
        <v>64</v>
      </c>
      <c r="D98" s="7" t="s">
        <v>329</v>
      </c>
      <c r="E98" s="7" t="s">
        <v>330</v>
      </c>
      <c r="F98" s="7" t="s">
        <v>331</v>
      </c>
      <c r="G98" s="7" t="s">
        <v>332</v>
      </c>
      <c r="H98" s="7" t="s">
        <v>328</v>
      </c>
    </row>
    <row r="99" spans="1:12" ht="16" x14ac:dyDescent="0.2">
      <c r="B99" s="7" t="s">
        <v>287</v>
      </c>
      <c r="C99" s="5" t="s">
        <v>279</v>
      </c>
      <c r="D99" s="7" t="s">
        <v>329</v>
      </c>
      <c r="E99" s="7" t="s">
        <v>330</v>
      </c>
      <c r="F99" s="7" t="s">
        <v>331</v>
      </c>
      <c r="G99" s="7" t="s">
        <v>332</v>
      </c>
      <c r="H99" s="7" t="s">
        <v>328</v>
      </c>
    </row>
    <row r="100" spans="1:12" ht="16" x14ac:dyDescent="0.2">
      <c r="B100" s="7" t="s">
        <v>288</v>
      </c>
      <c r="C100" s="5" t="s">
        <v>280</v>
      </c>
      <c r="D100" s="7" t="s">
        <v>329</v>
      </c>
      <c r="E100" s="7" t="s">
        <v>330</v>
      </c>
      <c r="F100" s="7" t="s">
        <v>331</v>
      </c>
      <c r="G100" s="7" t="s">
        <v>332</v>
      </c>
      <c r="H100" s="7" t="s">
        <v>328</v>
      </c>
    </row>
    <row r="101" spans="1:12" ht="32" x14ac:dyDescent="0.2">
      <c r="B101" s="7" t="s">
        <v>289</v>
      </c>
      <c r="C101" s="5" t="s">
        <v>281</v>
      </c>
      <c r="D101" s="7" t="s">
        <v>329</v>
      </c>
      <c r="E101" s="7" t="s">
        <v>330</v>
      </c>
      <c r="F101" s="7" t="s">
        <v>331</v>
      </c>
      <c r="G101" s="7" t="s">
        <v>332</v>
      </c>
      <c r="H101" s="7" t="s">
        <v>328</v>
      </c>
    </row>
    <row r="102" spans="1:12" ht="16" x14ac:dyDescent="0.2">
      <c r="B102" s="7" t="s">
        <v>284</v>
      </c>
      <c r="C102" s="5" t="s">
        <v>277</v>
      </c>
      <c r="D102" s="7" t="s">
        <v>329</v>
      </c>
      <c r="E102" s="7" t="s">
        <v>330</v>
      </c>
      <c r="F102" s="7" t="s">
        <v>331</v>
      </c>
      <c r="G102" s="7" t="s">
        <v>332</v>
      </c>
      <c r="H102" s="7" t="s">
        <v>328</v>
      </c>
    </row>
    <row r="103" spans="1:12" ht="16" x14ac:dyDescent="0.2">
      <c r="B103" s="7" t="s">
        <v>285</v>
      </c>
      <c r="C103" s="5" t="s">
        <v>278</v>
      </c>
      <c r="D103" s="7" t="s">
        <v>329</v>
      </c>
      <c r="E103" s="7" t="s">
        <v>330</v>
      </c>
      <c r="F103" s="7" t="s">
        <v>331</v>
      </c>
      <c r="G103" s="7" t="s">
        <v>332</v>
      </c>
      <c r="H103" s="7" t="s">
        <v>328</v>
      </c>
    </row>
    <row r="104" spans="1:12" ht="16" x14ac:dyDescent="0.2">
      <c r="B104" s="7" t="s">
        <v>286</v>
      </c>
      <c r="C104" s="5" t="s">
        <v>64</v>
      </c>
      <c r="D104" s="7" t="s">
        <v>329</v>
      </c>
      <c r="E104" s="7" t="s">
        <v>330</v>
      </c>
      <c r="F104" s="7" t="s">
        <v>331</v>
      </c>
      <c r="G104" s="7" t="s">
        <v>332</v>
      </c>
      <c r="H104" s="7" t="s">
        <v>328</v>
      </c>
    </row>
    <row r="105" spans="1:12" ht="16" x14ac:dyDescent="0.2">
      <c r="B105" s="7" t="s">
        <v>287</v>
      </c>
      <c r="C105" s="5" t="s">
        <v>279</v>
      </c>
      <c r="D105" s="7" t="s">
        <v>329</v>
      </c>
      <c r="E105" s="7" t="s">
        <v>330</v>
      </c>
      <c r="F105" s="7" t="s">
        <v>331</v>
      </c>
      <c r="G105" s="7" t="s">
        <v>332</v>
      </c>
      <c r="H105" s="7" t="s">
        <v>328</v>
      </c>
    </row>
    <row r="106" spans="1:12" ht="16" x14ac:dyDescent="0.2">
      <c r="B106" s="7" t="s">
        <v>288</v>
      </c>
      <c r="C106" s="5" t="s">
        <v>280</v>
      </c>
      <c r="D106" s="7" t="s">
        <v>329</v>
      </c>
      <c r="E106" s="7" t="s">
        <v>330</v>
      </c>
      <c r="F106" s="7" t="s">
        <v>331</v>
      </c>
      <c r="G106" s="7" t="s">
        <v>332</v>
      </c>
      <c r="H106" s="7" t="s">
        <v>328</v>
      </c>
    </row>
    <row r="107" spans="1:12" ht="32" x14ac:dyDescent="0.2">
      <c r="B107" s="7" t="s">
        <v>289</v>
      </c>
      <c r="C107" s="5" t="s">
        <v>281</v>
      </c>
      <c r="D107" s="7" t="s">
        <v>329</v>
      </c>
      <c r="E107" s="7" t="s">
        <v>330</v>
      </c>
      <c r="F107" s="7" t="s">
        <v>331</v>
      </c>
      <c r="G107" s="7" t="s">
        <v>332</v>
      </c>
      <c r="H107" s="7" t="s">
        <v>328</v>
      </c>
    </row>
    <row r="108" spans="1:12" x14ac:dyDescent="0.2">
      <c r="B108" s="19"/>
      <c r="C108" s="19"/>
      <c r="D108" s="20"/>
      <c r="E108" s="20"/>
      <c r="F108" s="20"/>
      <c r="G108" s="20"/>
      <c r="H108" s="20"/>
      <c r="I108" s="21"/>
      <c r="J108" s="21"/>
      <c r="K108" s="21"/>
      <c r="L108" s="21"/>
    </row>
    <row r="109" spans="1:12" ht="16" x14ac:dyDescent="0.2">
      <c r="B109" s="22" t="s">
        <v>215</v>
      </c>
      <c r="C109" s="22" t="s">
        <v>214</v>
      </c>
      <c r="D109" s="266" t="s">
        <v>218</v>
      </c>
      <c r="E109" s="267"/>
      <c r="F109" s="267"/>
      <c r="G109" s="267"/>
      <c r="H109" s="267"/>
      <c r="I109" s="21"/>
      <c r="J109" s="21"/>
      <c r="K109" s="21"/>
      <c r="L109" s="21"/>
    </row>
    <row r="110" spans="1:12" ht="16" x14ac:dyDescent="0.2">
      <c r="B110" s="23"/>
      <c r="C110" s="23" t="s">
        <v>340</v>
      </c>
      <c r="D110" s="21" t="s">
        <v>216</v>
      </c>
      <c r="E110" s="21" t="s">
        <v>217</v>
      </c>
      <c r="F110" s="21"/>
      <c r="G110" s="21"/>
      <c r="H110" s="21"/>
      <c r="I110" s="21"/>
      <c r="J110" s="21"/>
      <c r="K110" s="21"/>
      <c r="L110" s="21"/>
    </row>
    <row r="111" spans="1:12" ht="15" customHeight="1" x14ac:dyDescent="0.2">
      <c r="A111" s="269" t="s">
        <v>1942</v>
      </c>
      <c r="B111" s="158" t="s">
        <v>411</v>
      </c>
      <c r="C111" s="24" t="s">
        <v>412</v>
      </c>
      <c r="D111" s="21"/>
      <c r="E111" s="21"/>
      <c r="F111" s="21"/>
      <c r="G111" s="21"/>
      <c r="H111" s="21"/>
      <c r="I111" s="21"/>
      <c r="J111" s="21"/>
      <c r="K111" s="21"/>
      <c r="L111" s="21"/>
    </row>
    <row r="112" spans="1:12" ht="16" x14ac:dyDescent="0.2">
      <c r="A112" s="269"/>
      <c r="B112" s="158" t="s">
        <v>350</v>
      </c>
      <c r="C112" s="23" t="s">
        <v>413</v>
      </c>
      <c r="D112" s="21" t="s">
        <v>414</v>
      </c>
      <c r="E112" s="25" t="s">
        <v>415</v>
      </c>
      <c r="F112" s="25"/>
      <c r="G112" s="25"/>
      <c r="H112" s="25"/>
      <c r="I112" s="21"/>
      <c r="J112" s="21"/>
      <c r="K112" s="21"/>
      <c r="L112" s="21"/>
    </row>
    <row r="113" spans="1:12" ht="16" x14ac:dyDescent="0.2">
      <c r="A113" s="269"/>
      <c r="B113" s="158" t="s">
        <v>351</v>
      </c>
      <c r="C113" s="23" t="s">
        <v>416</v>
      </c>
      <c r="D113" s="268" t="s">
        <v>417</v>
      </c>
      <c r="E113" s="25"/>
      <c r="F113" s="25"/>
      <c r="G113" s="25"/>
      <c r="H113" s="25"/>
      <c r="I113" s="21"/>
      <c r="J113" s="21"/>
      <c r="K113" s="21"/>
      <c r="L113" s="21"/>
    </row>
    <row r="114" spans="1:12" ht="16" x14ac:dyDescent="0.2">
      <c r="A114" s="269"/>
      <c r="B114" s="158" t="s">
        <v>352</v>
      </c>
      <c r="C114" s="23" t="s">
        <v>418</v>
      </c>
      <c r="D114" s="268"/>
      <c r="E114" s="25"/>
      <c r="F114" s="25"/>
      <c r="G114" s="25"/>
      <c r="H114" s="25"/>
      <c r="I114" s="21"/>
      <c r="J114" s="21"/>
      <c r="K114" s="21"/>
      <c r="L114" s="21"/>
    </row>
    <row r="115" spans="1:12" ht="16" x14ac:dyDescent="0.2">
      <c r="A115" s="269"/>
      <c r="B115" s="158" t="s">
        <v>353</v>
      </c>
      <c r="C115" s="23" t="s">
        <v>419</v>
      </c>
      <c r="D115" s="268"/>
      <c r="E115" s="25"/>
      <c r="F115" s="25"/>
      <c r="G115" s="25"/>
      <c r="H115" s="25"/>
      <c r="I115" s="21"/>
      <c r="J115" s="21"/>
      <c r="K115" s="21"/>
      <c r="L115" s="21"/>
    </row>
    <row r="116" spans="1:12" ht="16" x14ac:dyDescent="0.2">
      <c r="A116" s="269"/>
      <c r="B116" s="158" t="s">
        <v>354</v>
      </c>
      <c r="C116" s="23" t="s">
        <v>420</v>
      </c>
      <c r="D116" s="268"/>
      <c r="E116" s="25"/>
      <c r="F116" s="25"/>
      <c r="G116" s="25"/>
      <c r="H116" s="25"/>
      <c r="I116" s="21"/>
      <c r="J116" s="21"/>
      <c r="K116" s="21"/>
      <c r="L116" s="21"/>
    </row>
    <row r="117" spans="1:12" ht="16" x14ac:dyDescent="0.2">
      <c r="A117" s="269"/>
      <c r="B117" s="158" t="s">
        <v>355</v>
      </c>
      <c r="C117" s="23" t="s">
        <v>421</v>
      </c>
      <c r="D117" s="268"/>
      <c r="E117" s="25"/>
      <c r="F117" s="25"/>
      <c r="G117" s="25"/>
      <c r="H117" s="25"/>
      <c r="I117" s="21"/>
      <c r="J117" s="21"/>
      <c r="K117" s="21"/>
      <c r="L117" s="21"/>
    </row>
    <row r="118" spans="1:12" ht="16" x14ac:dyDescent="0.2">
      <c r="A118" s="269"/>
      <c r="B118" s="158" t="s">
        <v>356</v>
      </c>
      <c r="C118" s="23" t="s">
        <v>422</v>
      </c>
      <c r="D118" s="268"/>
      <c r="E118" s="25"/>
      <c r="F118" s="25"/>
      <c r="G118" s="25"/>
      <c r="H118" s="25"/>
      <c r="I118" s="21"/>
      <c r="J118" s="21"/>
      <c r="K118" s="21"/>
      <c r="L118" s="21"/>
    </row>
    <row r="119" spans="1:12" ht="16" x14ac:dyDescent="0.2">
      <c r="A119" s="269"/>
      <c r="B119" s="158" t="s">
        <v>357</v>
      </c>
      <c r="C119" s="23" t="s">
        <v>423</v>
      </c>
      <c r="D119" s="268"/>
      <c r="E119" s="25"/>
      <c r="F119" s="25"/>
      <c r="G119" s="25"/>
      <c r="H119" s="25"/>
      <c r="I119" s="21"/>
      <c r="J119" s="21"/>
      <c r="K119" s="21"/>
      <c r="L119" s="21"/>
    </row>
    <row r="120" spans="1:12" ht="16" x14ac:dyDescent="0.2">
      <c r="A120" s="269"/>
      <c r="B120" s="158" t="s">
        <v>358</v>
      </c>
      <c r="C120" s="23" t="s">
        <v>424</v>
      </c>
      <c r="D120" s="268"/>
      <c r="E120" s="25"/>
      <c r="F120" s="25"/>
      <c r="G120" s="25"/>
      <c r="H120" s="25"/>
      <c r="I120" s="21"/>
      <c r="J120" s="21"/>
      <c r="K120" s="21"/>
      <c r="L120" s="21"/>
    </row>
    <row r="121" spans="1:12" ht="16" x14ac:dyDescent="0.2">
      <c r="A121" s="269"/>
      <c r="B121" s="158" t="s">
        <v>359</v>
      </c>
      <c r="C121" s="23" t="s">
        <v>425</v>
      </c>
      <c r="D121" s="268"/>
      <c r="E121" s="25"/>
      <c r="F121" s="25"/>
      <c r="G121" s="25"/>
      <c r="H121" s="25"/>
      <c r="I121" s="21"/>
      <c r="J121" s="21"/>
      <c r="K121" s="21"/>
      <c r="L121" s="21"/>
    </row>
    <row r="122" spans="1:12" ht="16" x14ac:dyDescent="0.2">
      <c r="A122" s="269"/>
      <c r="B122" s="158" t="s">
        <v>360</v>
      </c>
      <c r="C122" s="23" t="s">
        <v>426</v>
      </c>
      <c r="D122" s="268"/>
      <c r="E122" s="25"/>
      <c r="F122" s="25"/>
      <c r="G122" s="25"/>
      <c r="H122" s="25"/>
      <c r="I122" s="21"/>
      <c r="J122" s="21"/>
      <c r="K122" s="21"/>
      <c r="L122" s="21"/>
    </row>
    <row r="123" spans="1:12" ht="16" x14ac:dyDescent="0.2">
      <c r="A123" s="269"/>
      <c r="B123" s="158" t="s">
        <v>361</v>
      </c>
      <c r="C123" s="23" t="s">
        <v>427</v>
      </c>
      <c r="D123" s="268"/>
      <c r="E123" s="25"/>
      <c r="F123" s="25"/>
      <c r="G123" s="25"/>
      <c r="H123" s="25"/>
      <c r="I123" s="21"/>
      <c r="J123" s="21"/>
      <c r="K123" s="21"/>
      <c r="L123" s="21"/>
    </row>
    <row r="124" spans="1:12" ht="16" x14ac:dyDescent="0.2">
      <c r="A124" s="269"/>
      <c r="B124" s="158" t="s">
        <v>362</v>
      </c>
      <c r="C124" s="23" t="s">
        <v>428</v>
      </c>
      <c r="D124" s="268"/>
      <c r="E124" s="25"/>
      <c r="F124" s="25"/>
      <c r="G124" s="25"/>
      <c r="H124" s="25"/>
      <c r="I124" s="21"/>
      <c r="J124" s="21"/>
      <c r="K124" s="21"/>
      <c r="L124" s="21"/>
    </row>
    <row r="125" spans="1:12" ht="16" x14ac:dyDescent="0.2">
      <c r="A125" s="269"/>
      <c r="B125" s="158" t="s">
        <v>363</v>
      </c>
      <c r="C125" s="23" t="s">
        <v>429</v>
      </c>
      <c r="D125" s="268"/>
      <c r="E125" s="25"/>
      <c r="F125" s="25"/>
      <c r="G125" s="25"/>
      <c r="H125" s="25"/>
      <c r="I125" s="21"/>
      <c r="J125" s="21"/>
      <c r="K125" s="21"/>
      <c r="L125" s="21"/>
    </row>
    <row r="126" spans="1:12" ht="16" x14ac:dyDescent="0.2">
      <c r="A126" s="269"/>
      <c r="B126" s="158" t="s">
        <v>364</v>
      </c>
      <c r="C126" s="23" t="s">
        <v>430</v>
      </c>
      <c r="D126" s="268"/>
      <c r="E126" s="25"/>
      <c r="F126" s="25"/>
      <c r="G126" s="25"/>
      <c r="H126" s="25"/>
      <c r="I126" s="21"/>
      <c r="J126" s="21"/>
      <c r="K126" s="21"/>
      <c r="L126" s="21"/>
    </row>
    <row r="127" spans="1:12" ht="16" x14ac:dyDescent="0.2">
      <c r="A127" s="269"/>
      <c r="B127" s="158" t="s">
        <v>365</v>
      </c>
      <c r="C127" s="23" t="s">
        <v>431</v>
      </c>
      <c r="D127" s="268"/>
      <c r="E127" s="25"/>
      <c r="F127" s="25"/>
      <c r="G127" s="25"/>
      <c r="H127" s="25"/>
      <c r="I127" s="21"/>
      <c r="J127" s="21"/>
      <c r="K127" s="21"/>
      <c r="L127" s="21"/>
    </row>
    <row r="128" spans="1:12" ht="16" x14ac:dyDescent="0.2">
      <c r="A128" s="269"/>
      <c r="B128" s="158" t="s">
        <v>366</v>
      </c>
      <c r="C128" s="23" t="s">
        <v>432</v>
      </c>
      <c r="D128" s="268"/>
      <c r="E128" s="25"/>
      <c r="F128" s="25"/>
      <c r="G128" s="25"/>
      <c r="H128" s="25"/>
      <c r="I128" s="21"/>
      <c r="J128" s="21"/>
      <c r="K128" s="21"/>
      <c r="L128" s="21"/>
    </row>
    <row r="129" spans="1:12" ht="16" x14ac:dyDescent="0.2">
      <c r="A129" s="269"/>
      <c r="B129" s="158" t="s">
        <v>367</v>
      </c>
      <c r="C129" s="23" t="s">
        <v>433</v>
      </c>
      <c r="D129" s="21" t="s">
        <v>216</v>
      </c>
      <c r="E129" s="21" t="s">
        <v>217</v>
      </c>
      <c r="F129" s="21"/>
      <c r="G129" s="21"/>
      <c r="H129" s="21"/>
      <c r="I129" s="21"/>
      <c r="J129" s="21"/>
      <c r="K129" s="21"/>
      <c r="L129" s="21"/>
    </row>
    <row r="130" spans="1:12" ht="16" x14ac:dyDescent="0.2">
      <c r="A130" s="269"/>
      <c r="B130" s="158" t="s">
        <v>368</v>
      </c>
      <c r="C130" s="23" t="s">
        <v>434</v>
      </c>
      <c r="D130" s="268" t="s">
        <v>417</v>
      </c>
      <c r="E130" s="25"/>
      <c r="F130" s="25"/>
      <c r="G130" s="25"/>
      <c r="H130" s="25"/>
      <c r="I130" s="21"/>
      <c r="J130" s="21"/>
      <c r="K130" s="21"/>
      <c r="L130" s="21"/>
    </row>
    <row r="131" spans="1:12" ht="16" x14ac:dyDescent="0.2">
      <c r="A131" s="269"/>
      <c r="B131" s="158" t="s">
        <v>369</v>
      </c>
      <c r="C131" s="23" t="s">
        <v>435</v>
      </c>
      <c r="D131" s="268"/>
      <c r="E131" s="25"/>
      <c r="F131" s="25"/>
      <c r="G131" s="25"/>
      <c r="H131" s="25"/>
      <c r="I131" s="21"/>
      <c r="J131" s="21"/>
      <c r="K131" s="21"/>
      <c r="L131" s="21"/>
    </row>
    <row r="132" spans="1:12" ht="16" x14ac:dyDescent="0.2">
      <c r="A132" s="269"/>
      <c r="B132" s="158" t="s">
        <v>370</v>
      </c>
      <c r="C132" s="23" t="s">
        <v>436</v>
      </c>
      <c r="D132" s="268"/>
      <c r="E132" s="25"/>
      <c r="F132" s="25"/>
      <c r="G132" s="25"/>
      <c r="H132" s="25"/>
      <c r="I132" s="21"/>
      <c r="J132" s="21"/>
      <c r="K132" s="21"/>
      <c r="L132" s="21"/>
    </row>
    <row r="133" spans="1:12" ht="16" x14ac:dyDescent="0.2">
      <c r="A133" s="269"/>
      <c r="B133" s="158" t="s">
        <v>371</v>
      </c>
      <c r="C133" s="23" t="s">
        <v>437</v>
      </c>
      <c r="D133" s="268"/>
      <c r="E133" s="25"/>
      <c r="F133" s="25"/>
      <c r="G133" s="25"/>
      <c r="H133" s="25"/>
      <c r="I133" s="21"/>
      <c r="J133" s="21"/>
      <c r="K133" s="21"/>
      <c r="L133" s="21"/>
    </row>
    <row r="134" spans="1:12" ht="16" x14ac:dyDescent="0.2">
      <c r="A134" s="269"/>
      <c r="B134" s="158" t="s">
        <v>372</v>
      </c>
      <c r="C134" s="23" t="s">
        <v>438</v>
      </c>
      <c r="D134" s="268"/>
      <c r="E134" s="25"/>
      <c r="F134" s="25"/>
      <c r="G134" s="25"/>
      <c r="H134" s="25"/>
      <c r="I134" s="21"/>
      <c r="J134" s="21"/>
      <c r="K134" s="21"/>
      <c r="L134" s="21"/>
    </row>
    <row r="135" spans="1:12" ht="16" x14ac:dyDescent="0.2">
      <c r="A135" s="269"/>
      <c r="B135" s="158" t="s">
        <v>373</v>
      </c>
      <c r="C135" s="23" t="s">
        <v>439</v>
      </c>
      <c r="D135" s="268"/>
      <c r="E135" s="25"/>
      <c r="F135" s="25"/>
      <c r="G135" s="25"/>
      <c r="H135" s="25"/>
      <c r="I135" s="21"/>
      <c r="J135" s="21"/>
      <c r="K135" s="21"/>
      <c r="L135" s="21"/>
    </row>
    <row r="136" spans="1:12" ht="16" x14ac:dyDescent="0.2">
      <c r="A136" s="269"/>
      <c r="B136" s="158" t="s">
        <v>374</v>
      </c>
      <c r="C136" s="23" t="s">
        <v>440</v>
      </c>
      <c r="D136" s="268"/>
      <c r="E136" s="25"/>
      <c r="F136" s="25"/>
      <c r="G136" s="25"/>
      <c r="H136" s="25"/>
      <c r="I136" s="21"/>
      <c r="J136" s="21"/>
      <c r="K136" s="21"/>
      <c r="L136" s="21"/>
    </row>
    <row r="137" spans="1:12" ht="16" x14ac:dyDescent="0.2">
      <c r="A137" s="269"/>
      <c r="B137" s="158" t="s">
        <v>375</v>
      </c>
      <c r="C137" s="23" t="s">
        <v>441</v>
      </c>
      <c r="D137" s="268"/>
      <c r="E137" s="25"/>
      <c r="F137" s="25"/>
      <c r="G137" s="25"/>
      <c r="H137" s="25"/>
      <c r="I137" s="21"/>
      <c r="J137" s="21"/>
      <c r="K137" s="21"/>
      <c r="L137" s="21"/>
    </row>
    <row r="138" spans="1:12" ht="16" x14ac:dyDescent="0.2">
      <c r="A138" s="269"/>
      <c r="B138" s="158" t="s">
        <v>376</v>
      </c>
      <c r="C138" s="23" t="s">
        <v>442</v>
      </c>
      <c r="D138" s="268"/>
      <c r="E138" s="25"/>
      <c r="F138" s="25"/>
      <c r="G138" s="25"/>
      <c r="H138" s="25"/>
      <c r="I138" s="21"/>
      <c r="J138" s="21"/>
      <c r="K138" s="21"/>
      <c r="L138" s="21"/>
    </row>
    <row r="139" spans="1:12" ht="16" x14ac:dyDescent="0.2">
      <c r="A139" s="269"/>
      <c r="B139" s="158" t="s">
        <v>377</v>
      </c>
      <c r="C139" s="23" t="s">
        <v>443</v>
      </c>
      <c r="D139" s="268"/>
      <c r="E139" s="25"/>
      <c r="F139" s="25"/>
      <c r="G139" s="25"/>
      <c r="H139" s="25"/>
      <c r="I139" s="21"/>
      <c r="J139" s="21"/>
      <c r="K139" s="21"/>
      <c r="L139" s="21"/>
    </row>
    <row r="140" spans="1:12" ht="16" x14ac:dyDescent="0.2">
      <c r="A140" s="269"/>
      <c r="B140" s="158" t="s">
        <v>378</v>
      </c>
      <c r="C140" s="23" t="s">
        <v>444</v>
      </c>
      <c r="D140" s="268"/>
      <c r="E140" s="25"/>
      <c r="F140" s="25"/>
      <c r="G140" s="25"/>
      <c r="H140" s="25"/>
      <c r="I140" s="21"/>
      <c r="J140" s="21"/>
      <c r="K140" s="21"/>
      <c r="L140" s="21"/>
    </row>
    <row r="141" spans="1:12" ht="16" x14ac:dyDescent="0.2">
      <c r="A141" s="269"/>
      <c r="B141" s="158" t="s">
        <v>379</v>
      </c>
      <c r="C141" s="23" t="s">
        <v>445</v>
      </c>
      <c r="D141" s="268"/>
      <c r="E141" s="25"/>
      <c r="F141" s="25"/>
      <c r="G141" s="25"/>
      <c r="H141" s="25"/>
      <c r="I141" s="21"/>
      <c r="J141" s="21"/>
      <c r="K141" s="21"/>
      <c r="L141" s="21"/>
    </row>
    <row r="142" spans="1:12" ht="16" x14ac:dyDescent="0.2">
      <c r="A142" s="269"/>
      <c r="B142" s="158" t="s">
        <v>380</v>
      </c>
      <c r="C142" s="23" t="s">
        <v>446</v>
      </c>
      <c r="D142" s="268"/>
      <c r="E142" s="25"/>
      <c r="F142" s="25"/>
      <c r="G142" s="25"/>
      <c r="H142" s="25"/>
      <c r="I142" s="21"/>
      <c r="J142" s="21"/>
      <c r="K142" s="21"/>
      <c r="L142" s="21"/>
    </row>
    <row r="143" spans="1:12" ht="16" x14ac:dyDescent="0.2">
      <c r="A143" s="269"/>
      <c r="B143" s="158" t="s">
        <v>381</v>
      </c>
      <c r="C143" s="23" t="s">
        <v>447</v>
      </c>
      <c r="D143" s="268"/>
      <c r="E143" s="25"/>
      <c r="F143" s="25"/>
      <c r="G143" s="25"/>
      <c r="H143" s="25"/>
      <c r="I143" s="21"/>
      <c r="J143" s="21"/>
      <c r="K143" s="21"/>
      <c r="L143" s="21"/>
    </row>
    <row r="144" spans="1:12" ht="16" x14ac:dyDescent="0.2">
      <c r="A144" s="269"/>
      <c r="B144" s="158" t="s">
        <v>382</v>
      </c>
      <c r="C144" s="23" t="s">
        <v>448</v>
      </c>
      <c r="D144" s="268"/>
      <c r="E144" s="25"/>
      <c r="F144" s="25"/>
      <c r="G144" s="25"/>
      <c r="H144" s="25"/>
      <c r="I144" s="21"/>
      <c r="J144" s="21"/>
      <c r="K144" s="21"/>
      <c r="L144" s="21"/>
    </row>
    <row r="145" spans="1:12" ht="16" x14ac:dyDescent="0.2">
      <c r="A145" s="269"/>
      <c r="B145" s="158" t="s">
        <v>383</v>
      </c>
      <c r="C145" s="23" t="s">
        <v>449</v>
      </c>
      <c r="D145" s="268"/>
      <c r="E145" s="25"/>
      <c r="F145" s="25"/>
      <c r="G145" s="25"/>
      <c r="H145" s="25"/>
      <c r="I145" s="21"/>
      <c r="J145" s="21"/>
      <c r="K145" s="21"/>
      <c r="L145" s="21"/>
    </row>
    <row r="146" spans="1:12" ht="16" x14ac:dyDescent="0.2">
      <c r="A146" s="269"/>
      <c r="B146" s="158" t="s">
        <v>384</v>
      </c>
      <c r="C146" s="23" t="s">
        <v>450</v>
      </c>
      <c r="D146" s="268"/>
      <c r="E146" s="25"/>
      <c r="F146" s="25"/>
      <c r="G146" s="25"/>
      <c r="H146" s="25"/>
      <c r="I146" s="21"/>
      <c r="J146" s="21"/>
      <c r="K146" s="21"/>
      <c r="L146" s="21"/>
    </row>
    <row r="147" spans="1:12" ht="16" x14ac:dyDescent="0.2">
      <c r="A147" s="269"/>
      <c r="B147" s="158" t="s">
        <v>42</v>
      </c>
      <c r="C147" s="23" t="s">
        <v>451</v>
      </c>
      <c r="D147" s="268"/>
      <c r="E147" s="25"/>
      <c r="F147" s="25"/>
      <c r="G147" s="25"/>
      <c r="H147" s="25"/>
      <c r="I147" s="21"/>
      <c r="J147" s="21"/>
      <c r="K147" s="21"/>
      <c r="L147" s="21"/>
    </row>
    <row r="148" spans="1:12" ht="16" x14ac:dyDescent="0.2">
      <c r="A148" s="269"/>
      <c r="B148" s="158" t="s">
        <v>43</v>
      </c>
      <c r="C148" s="23" t="s">
        <v>452</v>
      </c>
      <c r="D148" s="268"/>
      <c r="E148" s="25"/>
      <c r="F148" s="25"/>
      <c r="G148" s="25"/>
      <c r="H148" s="25"/>
      <c r="I148" s="21"/>
      <c r="J148" s="21"/>
      <c r="K148" s="21"/>
      <c r="L148" s="21"/>
    </row>
    <row r="149" spans="1:12" ht="16" x14ac:dyDescent="0.2">
      <c r="A149" s="269"/>
      <c r="B149" s="158" t="s">
        <v>385</v>
      </c>
      <c r="C149" s="23" t="s">
        <v>453</v>
      </c>
      <c r="D149" s="268"/>
      <c r="E149" s="25"/>
      <c r="F149" s="25"/>
      <c r="G149" s="25"/>
      <c r="H149" s="25"/>
      <c r="I149" s="21"/>
      <c r="J149" s="21"/>
      <c r="K149" s="21"/>
      <c r="L149" s="21"/>
    </row>
    <row r="150" spans="1:12" ht="16" x14ac:dyDescent="0.2">
      <c r="A150" s="269"/>
      <c r="B150" s="158" t="s">
        <v>386</v>
      </c>
      <c r="C150" s="23" t="s">
        <v>454</v>
      </c>
      <c r="D150" s="268"/>
      <c r="E150" s="25"/>
      <c r="F150" s="25"/>
      <c r="G150" s="25"/>
      <c r="H150" s="25"/>
      <c r="I150" s="21"/>
      <c r="J150" s="21"/>
      <c r="K150" s="21"/>
      <c r="L150" s="21"/>
    </row>
    <row r="151" spans="1:12" ht="16" x14ac:dyDescent="0.2">
      <c r="A151" s="269"/>
      <c r="B151" s="158" t="s">
        <v>387</v>
      </c>
      <c r="C151" s="23" t="s">
        <v>455</v>
      </c>
      <c r="D151" s="268"/>
      <c r="E151" s="25"/>
      <c r="F151" s="25"/>
      <c r="G151" s="25"/>
      <c r="H151" s="25"/>
      <c r="I151" s="21"/>
      <c r="J151" s="21"/>
      <c r="K151" s="21"/>
      <c r="L151" s="21"/>
    </row>
    <row r="152" spans="1:12" ht="16" x14ac:dyDescent="0.2">
      <c r="A152" s="269"/>
      <c r="B152" s="158" t="s">
        <v>388</v>
      </c>
      <c r="C152" s="23" t="s">
        <v>456</v>
      </c>
      <c r="D152" s="268"/>
      <c r="E152" s="25"/>
      <c r="F152" s="25"/>
      <c r="G152" s="25"/>
      <c r="H152" s="25"/>
      <c r="I152" s="21"/>
      <c r="J152" s="21"/>
      <c r="K152" s="21"/>
      <c r="L152" s="21"/>
    </row>
    <row r="153" spans="1:12" ht="16" x14ac:dyDescent="0.2">
      <c r="A153" s="269"/>
      <c r="B153" s="158" t="s">
        <v>389</v>
      </c>
      <c r="C153" s="23" t="s">
        <v>457</v>
      </c>
      <c r="D153" s="268"/>
      <c r="E153" s="25"/>
      <c r="F153" s="25"/>
      <c r="G153" s="25"/>
      <c r="H153" s="25"/>
      <c r="I153" s="21"/>
      <c r="J153" s="21"/>
      <c r="K153" s="21"/>
      <c r="L153" s="21"/>
    </row>
    <row r="154" spans="1:12" ht="16" x14ac:dyDescent="0.2">
      <c r="A154" s="269"/>
      <c r="B154" s="158" t="s">
        <v>390</v>
      </c>
      <c r="C154" s="23" t="s">
        <v>458</v>
      </c>
      <c r="D154" s="268"/>
      <c r="E154" s="25"/>
      <c r="F154" s="25"/>
      <c r="G154" s="25"/>
      <c r="H154" s="25"/>
      <c r="I154" s="21"/>
      <c r="J154" s="21"/>
      <c r="K154" s="21"/>
      <c r="L154" s="21"/>
    </row>
    <row r="155" spans="1:12" ht="64" x14ac:dyDescent="0.2">
      <c r="A155" s="269"/>
      <c r="B155" s="158" t="s">
        <v>391</v>
      </c>
      <c r="C155" s="24" t="s">
        <v>459</v>
      </c>
      <c r="D155" s="23" t="s">
        <v>1929</v>
      </c>
      <c r="E155" s="23" t="s">
        <v>1930</v>
      </c>
      <c r="F155" s="23" t="s">
        <v>1931</v>
      </c>
      <c r="G155" s="23" t="s">
        <v>1932</v>
      </c>
      <c r="H155" s="23" t="s">
        <v>1933</v>
      </c>
      <c r="I155" s="23" t="s">
        <v>1934</v>
      </c>
      <c r="J155" s="21"/>
      <c r="K155" s="21"/>
      <c r="L155" s="21"/>
    </row>
    <row r="156" spans="1:12" ht="54" customHeight="1" x14ac:dyDescent="0.2">
      <c r="A156" s="269"/>
      <c r="B156" s="158" t="s">
        <v>392</v>
      </c>
      <c r="C156" s="24" t="s">
        <v>460</v>
      </c>
      <c r="D156" s="21" t="s">
        <v>216</v>
      </c>
      <c r="E156" s="21" t="s">
        <v>217</v>
      </c>
      <c r="F156" s="21" t="s">
        <v>461</v>
      </c>
      <c r="G156" s="21"/>
      <c r="H156" s="21"/>
      <c r="I156" s="21"/>
      <c r="J156" s="21"/>
      <c r="K156" s="21"/>
      <c r="L156" s="21"/>
    </row>
    <row r="157" spans="1:12" ht="32" x14ac:dyDescent="0.2">
      <c r="A157" s="269"/>
      <c r="B157" s="108" t="s">
        <v>393</v>
      </c>
      <c r="C157" s="109" t="s">
        <v>462</v>
      </c>
      <c r="D157" s="21" t="s">
        <v>216</v>
      </c>
      <c r="E157" s="21" t="s">
        <v>217</v>
      </c>
      <c r="F157" s="21"/>
      <c r="G157" s="21"/>
      <c r="H157" s="21"/>
      <c r="I157" s="21"/>
      <c r="J157" s="21"/>
      <c r="K157" s="21"/>
      <c r="L157" s="21"/>
    </row>
    <row r="158" spans="1:12" ht="32" x14ac:dyDescent="0.2">
      <c r="A158" s="269"/>
      <c r="B158" s="108" t="s">
        <v>394</v>
      </c>
      <c r="C158" s="24" t="s">
        <v>463</v>
      </c>
      <c r="D158" s="21"/>
      <c r="E158" s="21"/>
      <c r="F158" s="21"/>
      <c r="G158" s="21"/>
      <c r="H158" s="21"/>
      <c r="I158" s="21"/>
      <c r="J158" s="21"/>
      <c r="K158" s="21"/>
      <c r="L158" s="21"/>
    </row>
    <row r="159" spans="1:12" ht="16" x14ac:dyDescent="0.2">
      <c r="A159" s="269"/>
      <c r="B159" s="158" t="s">
        <v>464</v>
      </c>
      <c r="C159" s="24" t="s">
        <v>465</v>
      </c>
      <c r="D159" s="21"/>
      <c r="E159" s="21"/>
      <c r="F159" s="21"/>
      <c r="G159" s="21"/>
      <c r="H159" s="21"/>
      <c r="I159" s="21"/>
      <c r="J159" s="21"/>
      <c r="K159" s="21"/>
      <c r="L159" s="21"/>
    </row>
    <row r="160" spans="1:12" ht="16" x14ac:dyDescent="0.2">
      <c r="A160" s="269"/>
      <c r="B160" s="158" t="s">
        <v>395</v>
      </c>
      <c r="C160" s="23" t="s">
        <v>466</v>
      </c>
      <c r="D160" s="23" t="s">
        <v>177</v>
      </c>
      <c r="E160" s="23" t="s">
        <v>178</v>
      </c>
      <c r="F160" s="23" t="s">
        <v>179</v>
      </c>
      <c r="G160" s="23" t="s">
        <v>180</v>
      </c>
      <c r="H160" s="23" t="s">
        <v>181</v>
      </c>
      <c r="I160" s="23"/>
      <c r="J160" s="23"/>
      <c r="K160" s="21"/>
      <c r="L160" s="21"/>
    </row>
    <row r="161" spans="1:12" ht="16" x14ac:dyDescent="0.2">
      <c r="A161" s="269"/>
      <c r="B161" s="158" t="s">
        <v>396</v>
      </c>
      <c r="C161" s="23" t="s">
        <v>467</v>
      </c>
      <c r="D161" s="23" t="s">
        <v>177</v>
      </c>
      <c r="E161" s="23" t="s">
        <v>178</v>
      </c>
      <c r="F161" s="23" t="s">
        <v>179</v>
      </c>
      <c r="G161" s="23" t="s">
        <v>180</v>
      </c>
      <c r="H161" s="23" t="s">
        <v>181</v>
      </c>
      <c r="I161" s="23"/>
      <c r="J161" s="23"/>
      <c r="K161" s="21"/>
      <c r="L161" s="21"/>
    </row>
    <row r="162" spans="1:12" ht="16" x14ac:dyDescent="0.2">
      <c r="A162" s="269"/>
      <c r="B162" s="158" t="s">
        <v>397</v>
      </c>
      <c r="C162" s="23" t="s">
        <v>468</v>
      </c>
      <c r="D162" s="23" t="s">
        <v>177</v>
      </c>
      <c r="E162" s="23" t="s">
        <v>178</v>
      </c>
      <c r="F162" s="23" t="s">
        <v>179</v>
      </c>
      <c r="G162" s="23" t="s">
        <v>180</v>
      </c>
      <c r="H162" s="23" t="s">
        <v>181</v>
      </c>
      <c r="I162" s="23"/>
      <c r="J162" s="23"/>
      <c r="K162" s="21"/>
      <c r="L162" s="21"/>
    </row>
    <row r="163" spans="1:12" ht="16" x14ac:dyDescent="0.2">
      <c r="A163" s="269"/>
      <c r="B163" s="158" t="s">
        <v>398</v>
      </c>
      <c r="C163" s="23" t="s">
        <v>469</v>
      </c>
      <c r="D163" s="23" t="s">
        <v>177</v>
      </c>
      <c r="E163" s="23" t="s">
        <v>178</v>
      </c>
      <c r="F163" s="23" t="s">
        <v>179</v>
      </c>
      <c r="G163" s="23" t="s">
        <v>180</v>
      </c>
      <c r="H163" s="23" t="s">
        <v>181</v>
      </c>
      <c r="I163" s="23"/>
      <c r="J163" s="23"/>
      <c r="K163" s="21"/>
      <c r="L163" s="21"/>
    </row>
    <row r="164" spans="1:12" ht="16" x14ac:dyDescent="0.2">
      <c r="A164" s="269"/>
      <c r="B164" s="158" t="s">
        <v>399</v>
      </c>
      <c r="C164" s="23" t="s">
        <v>470</v>
      </c>
      <c r="D164" s="23" t="s">
        <v>177</v>
      </c>
      <c r="E164" s="23" t="s">
        <v>178</v>
      </c>
      <c r="F164" s="23" t="s">
        <v>179</v>
      </c>
      <c r="G164" s="23" t="s">
        <v>180</v>
      </c>
      <c r="H164" s="23" t="s">
        <v>181</v>
      </c>
      <c r="I164" s="23"/>
      <c r="J164" s="23"/>
      <c r="K164" s="21"/>
      <c r="L164" s="21"/>
    </row>
    <row r="165" spans="1:12" ht="16" x14ac:dyDescent="0.2">
      <c r="A165" s="269"/>
      <c r="B165" s="158" t="s">
        <v>400</v>
      </c>
      <c r="C165" s="23" t="s">
        <v>471</v>
      </c>
      <c r="D165" s="23" t="s">
        <v>177</v>
      </c>
      <c r="E165" s="23" t="s">
        <v>178</v>
      </c>
      <c r="F165" s="23" t="s">
        <v>179</v>
      </c>
      <c r="G165" s="23" t="s">
        <v>180</v>
      </c>
      <c r="H165" s="23" t="s">
        <v>181</v>
      </c>
      <c r="I165" s="23"/>
      <c r="J165" s="23"/>
      <c r="K165" s="21"/>
      <c r="L165" s="21"/>
    </row>
    <row r="166" spans="1:12" ht="16" x14ac:dyDescent="0.2">
      <c r="A166" s="269"/>
      <c r="B166" s="158" t="s">
        <v>401</v>
      </c>
      <c r="C166" s="23" t="s">
        <v>472</v>
      </c>
      <c r="D166" s="23" t="s">
        <v>177</v>
      </c>
      <c r="E166" s="23" t="s">
        <v>178</v>
      </c>
      <c r="F166" s="23" t="s">
        <v>179</v>
      </c>
      <c r="G166" s="23" t="s">
        <v>180</v>
      </c>
      <c r="H166" s="23" t="s">
        <v>181</v>
      </c>
      <c r="I166" s="23"/>
      <c r="J166" s="23"/>
      <c r="K166" s="21"/>
      <c r="L166" s="21"/>
    </row>
    <row r="167" spans="1:12" ht="16" x14ac:dyDescent="0.2">
      <c r="A167" s="269"/>
      <c r="B167" s="158" t="s">
        <v>402</v>
      </c>
      <c r="C167" s="24" t="s">
        <v>473</v>
      </c>
      <c r="D167" s="21" t="s">
        <v>216</v>
      </c>
      <c r="E167" s="21" t="s">
        <v>217</v>
      </c>
      <c r="F167" s="21"/>
      <c r="G167" s="21"/>
      <c r="H167" s="21"/>
      <c r="I167" s="21"/>
      <c r="J167" s="21"/>
      <c r="K167" s="21"/>
      <c r="L167" s="21"/>
    </row>
    <row r="168" spans="1:12" ht="112" x14ac:dyDescent="0.2">
      <c r="A168" s="269"/>
      <c r="B168" s="158" t="s">
        <v>403</v>
      </c>
      <c r="C168" s="24" t="s">
        <v>474</v>
      </c>
      <c r="D168" s="23" t="s">
        <v>475</v>
      </c>
      <c r="E168" s="23" t="s">
        <v>476</v>
      </c>
      <c r="F168" s="23" t="s">
        <v>477</v>
      </c>
      <c r="G168" s="23" t="s">
        <v>478</v>
      </c>
      <c r="H168" s="23" t="s">
        <v>479</v>
      </c>
      <c r="I168" s="21"/>
      <c r="J168" s="21"/>
      <c r="K168" s="21"/>
      <c r="L168" s="21"/>
    </row>
    <row r="169" spans="1:12" ht="16" x14ac:dyDescent="0.2">
      <c r="A169" s="269"/>
      <c r="B169" s="158" t="s">
        <v>408</v>
      </c>
      <c r="C169" s="24" t="s">
        <v>472</v>
      </c>
      <c r="D169" s="23"/>
      <c r="E169" s="23"/>
      <c r="F169" s="23"/>
      <c r="G169" s="23"/>
      <c r="H169" s="23"/>
      <c r="I169" s="21"/>
      <c r="J169" s="21"/>
      <c r="K169" s="21"/>
      <c r="L169" s="21"/>
    </row>
    <row r="170" spans="1:12" ht="32" x14ac:dyDescent="0.2">
      <c r="A170" s="269"/>
      <c r="B170" s="158" t="s">
        <v>404</v>
      </c>
      <c r="C170" s="24" t="s">
        <v>480</v>
      </c>
      <c r="D170" s="23" t="s">
        <v>481</v>
      </c>
      <c r="E170" s="23" t="s">
        <v>482</v>
      </c>
      <c r="F170" s="23" t="s">
        <v>483</v>
      </c>
      <c r="G170" s="23" t="s">
        <v>484</v>
      </c>
      <c r="H170" s="23" t="s">
        <v>485</v>
      </c>
      <c r="I170" s="23" t="s">
        <v>486</v>
      </c>
      <c r="J170" s="23" t="s">
        <v>487</v>
      </c>
      <c r="K170" s="21"/>
      <c r="L170" s="21"/>
    </row>
    <row r="171" spans="1:12" ht="48" x14ac:dyDescent="0.2">
      <c r="A171" s="269"/>
      <c r="B171" s="158" t="s">
        <v>405</v>
      </c>
      <c r="C171" s="24" t="s">
        <v>488</v>
      </c>
      <c r="D171" s="23" t="s">
        <v>489</v>
      </c>
      <c r="E171" s="23" t="s">
        <v>490</v>
      </c>
      <c r="F171" s="23" t="s">
        <v>491</v>
      </c>
      <c r="G171" s="23" t="s">
        <v>492</v>
      </c>
      <c r="H171" s="23" t="s">
        <v>493</v>
      </c>
      <c r="I171" s="23" t="s">
        <v>494</v>
      </c>
      <c r="J171" s="23" t="s">
        <v>495</v>
      </c>
      <c r="K171" s="23" t="s">
        <v>496</v>
      </c>
      <c r="L171" s="23" t="s">
        <v>497</v>
      </c>
    </row>
    <row r="172" spans="1:12" ht="16" x14ac:dyDescent="0.2">
      <c r="A172" s="269"/>
      <c r="B172" s="158" t="s">
        <v>409</v>
      </c>
      <c r="C172" s="24" t="s">
        <v>472</v>
      </c>
      <c r="D172" s="23"/>
      <c r="E172" s="23"/>
      <c r="F172" s="23"/>
      <c r="G172" s="23"/>
      <c r="H172" s="23"/>
      <c r="I172" s="23"/>
      <c r="J172" s="23"/>
      <c r="K172" s="23"/>
      <c r="L172" s="23"/>
    </row>
    <row r="173" spans="1:12" ht="32" x14ac:dyDescent="0.2">
      <c r="A173" s="269"/>
      <c r="B173" s="158" t="s">
        <v>406</v>
      </c>
      <c r="C173" s="24" t="s">
        <v>498</v>
      </c>
      <c r="D173" s="21" t="s">
        <v>216</v>
      </c>
      <c r="E173" s="21" t="s">
        <v>217</v>
      </c>
      <c r="F173" s="21"/>
      <c r="G173" s="21"/>
      <c r="H173" s="21"/>
      <c r="I173" s="21"/>
      <c r="J173" s="21"/>
      <c r="K173" s="21"/>
      <c r="L173" s="21"/>
    </row>
    <row r="174" spans="1:12" ht="32" x14ac:dyDescent="0.2">
      <c r="A174" s="269"/>
      <c r="B174" s="158" t="s">
        <v>499</v>
      </c>
      <c r="C174" s="24" t="s">
        <v>341</v>
      </c>
      <c r="D174" s="21"/>
      <c r="E174" s="21"/>
      <c r="F174" s="21"/>
      <c r="G174" s="21"/>
      <c r="H174" s="21"/>
      <c r="I174" s="21"/>
      <c r="J174" s="21"/>
      <c r="K174" s="21"/>
      <c r="L174" s="21"/>
    </row>
  </sheetData>
  <mergeCells count="6">
    <mergeCell ref="D1:H1"/>
    <mergeCell ref="D109:H109"/>
    <mergeCell ref="D113:D128"/>
    <mergeCell ref="D130:D154"/>
    <mergeCell ref="A2:A6"/>
    <mergeCell ref="A111:A174"/>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theme="8"/>
  </sheetPr>
  <dimension ref="A1:AM153"/>
  <sheetViews>
    <sheetView topLeftCell="A37" zoomScale="70" zoomScaleNormal="70" workbookViewId="0">
      <selection activeCell="M162" sqref="M162"/>
    </sheetView>
  </sheetViews>
  <sheetFormatPr baseColWidth="10" defaultColWidth="11.5" defaultRowHeight="15" x14ac:dyDescent="0.2"/>
  <cols>
    <col min="31" max="31" width="38.5" customWidth="1"/>
    <col min="32" max="32" width="35.6640625" customWidth="1"/>
    <col min="33" max="33" width="53.5" customWidth="1"/>
    <col min="34" max="34" width="111.6640625" customWidth="1"/>
    <col min="35" max="35" width="27.5" customWidth="1"/>
    <col min="36" max="36" width="27.33203125" customWidth="1"/>
    <col min="37" max="37" width="29.5" customWidth="1"/>
    <col min="38" max="38" width="37" customWidth="1"/>
    <col min="39" max="39" width="31.5" customWidth="1"/>
  </cols>
  <sheetData>
    <row r="1" spans="1:39" ht="16" x14ac:dyDescent="0.2">
      <c r="A1" s="77" t="s">
        <v>310</v>
      </c>
      <c r="B1" s="75" t="s">
        <v>290</v>
      </c>
      <c r="C1" s="41" t="s">
        <v>347</v>
      </c>
      <c r="D1" s="41" t="s">
        <v>312</v>
      </c>
      <c r="E1" s="40" t="s">
        <v>410</v>
      </c>
      <c r="F1" s="32" t="s">
        <v>350</v>
      </c>
      <c r="G1" s="32" t="s">
        <v>351</v>
      </c>
      <c r="H1" s="39" t="s">
        <v>395</v>
      </c>
      <c r="I1" s="39" t="s">
        <v>396</v>
      </c>
      <c r="J1" s="39" t="s">
        <v>397</v>
      </c>
      <c r="K1" s="39" t="s">
        <v>398</v>
      </c>
      <c r="L1" s="39" t="s">
        <v>399</v>
      </c>
      <c r="M1" s="39" t="s">
        <v>400</v>
      </c>
      <c r="N1" s="39" t="s">
        <v>401</v>
      </c>
      <c r="O1" s="39" t="s">
        <v>1919</v>
      </c>
      <c r="P1" s="39" t="s">
        <v>402</v>
      </c>
      <c r="Q1" s="39" t="s">
        <v>403</v>
      </c>
      <c r="R1" s="39" t="s">
        <v>404</v>
      </c>
      <c r="S1" s="150" t="s">
        <v>405</v>
      </c>
      <c r="T1" s="151" t="s">
        <v>405</v>
      </c>
      <c r="U1" s="150" t="s">
        <v>405</v>
      </c>
      <c r="V1" s="151" t="s">
        <v>405</v>
      </c>
      <c r="W1" s="150" t="s">
        <v>405</v>
      </c>
      <c r="X1" s="151" t="s">
        <v>405</v>
      </c>
      <c r="Y1" s="150" t="s">
        <v>405</v>
      </c>
      <c r="Z1" s="151" t="s">
        <v>405</v>
      </c>
      <c r="AA1" s="39" t="s">
        <v>406</v>
      </c>
      <c r="AB1" s="40" t="s">
        <v>499</v>
      </c>
      <c r="AD1" t="s">
        <v>1913</v>
      </c>
      <c r="AE1" s="23" t="s">
        <v>177</v>
      </c>
      <c r="AF1" s="23" t="s">
        <v>178</v>
      </c>
      <c r="AG1" s="23" t="s">
        <v>179</v>
      </c>
      <c r="AH1" s="23" t="s">
        <v>180</v>
      </c>
      <c r="AI1" s="23" t="s">
        <v>181</v>
      </c>
    </row>
    <row r="2" spans="1:39" ht="16" x14ac:dyDescent="0.2">
      <c r="A2" s="65">
        <v>7</v>
      </c>
      <c r="B2" s="18">
        <v>1</v>
      </c>
      <c r="C2" s="18">
        <v>3</v>
      </c>
      <c r="D2" s="43">
        <v>4</v>
      </c>
      <c r="E2" s="43">
        <v>6</v>
      </c>
      <c r="F2" s="43">
        <v>2</v>
      </c>
      <c r="G2" s="44" t="s">
        <v>691</v>
      </c>
      <c r="H2" s="43">
        <v>3</v>
      </c>
      <c r="I2" s="43">
        <v>3</v>
      </c>
      <c r="J2" s="43">
        <v>3</v>
      </c>
      <c r="K2" s="43">
        <v>3</v>
      </c>
      <c r="L2" s="43">
        <v>3</v>
      </c>
      <c r="M2" s="43">
        <v>3</v>
      </c>
      <c r="N2" s="43">
        <v>5</v>
      </c>
      <c r="O2" s="43"/>
      <c r="P2" s="43">
        <v>1</v>
      </c>
      <c r="Q2" s="42"/>
      <c r="R2" s="43">
        <v>6</v>
      </c>
      <c r="S2" s="43">
        <v>1</v>
      </c>
      <c r="T2" s="43">
        <v>2</v>
      </c>
      <c r="U2" s="43">
        <v>3</v>
      </c>
      <c r="V2" s="43">
        <v>4</v>
      </c>
      <c r="W2" s="43"/>
      <c r="X2" s="43">
        <v>6</v>
      </c>
      <c r="Y2" s="43">
        <v>7</v>
      </c>
      <c r="Z2" s="43">
        <v>8</v>
      </c>
      <c r="AA2" s="43">
        <v>2</v>
      </c>
      <c r="AB2" s="43"/>
      <c r="AD2" s="23" t="s">
        <v>395</v>
      </c>
      <c r="AE2" s="21" t="s">
        <v>466</v>
      </c>
    </row>
    <row r="3" spans="1:39" ht="16" x14ac:dyDescent="0.2">
      <c r="A3" s="65">
        <v>9</v>
      </c>
      <c r="B3" s="18">
        <v>1</v>
      </c>
      <c r="C3" s="18">
        <v>2</v>
      </c>
      <c r="D3" s="43">
        <v>5</v>
      </c>
      <c r="E3" s="43">
        <v>7</v>
      </c>
      <c r="F3" s="43">
        <v>2</v>
      </c>
      <c r="G3" s="44" t="s">
        <v>543</v>
      </c>
      <c r="H3" s="43">
        <v>4</v>
      </c>
      <c r="I3" s="43">
        <v>4</v>
      </c>
      <c r="J3" s="43">
        <v>3</v>
      </c>
      <c r="K3" s="43">
        <v>4</v>
      </c>
      <c r="L3" s="43">
        <v>4</v>
      </c>
      <c r="M3" s="43">
        <v>4</v>
      </c>
      <c r="N3" s="43"/>
      <c r="O3" s="43"/>
      <c r="P3" s="43">
        <v>1</v>
      </c>
      <c r="Q3" s="43">
        <v>1</v>
      </c>
      <c r="R3" s="43">
        <v>3</v>
      </c>
      <c r="S3" s="43">
        <v>1</v>
      </c>
      <c r="T3" s="43">
        <v>2</v>
      </c>
      <c r="U3" s="43"/>
      <c r="V3" s="43"/>
      <c r="W3" s="43"/>
      <c r="X3" s="43"/>
      <c r="Y3" s="43">
        <v>7</v>
      </c>
      <c r="Z3" s="43"/>
      <c r="AA3" s="43">
        <v>2</v>
      </c>
      <c r="AB3" s="43"/>
      <c r="AD3" s="23" t="s">
        <v>396</v>
      </c>
      <c r="AE3" s="21" t="s">
        <v>467</v>
      </c>
    </row>
    <row r="4" spans="1:39" ht="16" x14ac:dyDescent="0.2">
      <c r="A4" s="65">
        <v>16</v>
      </c>
      <c r="B4" s="18">
        <v>3</v>
      </c>
      <c r="C4" s="18">
        <v>2</v>
      </c>
      <c r="D4" s="43">
        <v>4</v>
      </c>
      <c r="E4" s="43">
        <v>7</v>
      </c>
      <c r="F4" s="43">
        <v>2</v>
      </c>
      <c r="G4" s="44" t="s">
        <v>549</v>
      </c>
      <c r="H4" s="43">
        <v>4</v>
      </c>
      <c r="I4" s="43">
        <v>4</v>
      </c>
      <c r="J4" s="43">
        <v>4</v>
      </c>
      <c r="K4" s="43">
        <v>3</v>
      </c>
      <c r="L4" s="43">
        <v>3</v>
      </c>
      <c r="M4" s="43">
        <v>2</v>
      </c>
      <c r="N4" s="43"/>
      <c r="O4" s="43"/>
      <c r="P4" s="43">
        <v>1</v>
      </c>
      <c r="Q4" s="43">
        <v>1</v>
      </c>
      <c r="R4" s="43">
        <v>6</v>
      </c>
      <c r="S4" s="43">
        <v>1</v>
      </c>
      <c r="T4" s="43"/>
      <c r="U4" s="43"/>
      <c r="V4" s="43"/>
      <c r="W4" s="43"/>
      <c r="X4" s="43">
        <v>6</v>
      </c>
      <c r="Y4" s="43">
        <v>7</v>
      </c>
      <c r="Z4" s="43">
        <v>8</v>
      </c>
      <c r="AA4" s="43">
        <v>1</v>
      </c>
      <c r="AB4" s="43" t="s">
        <v>555</v>
      </c>
      <c r="AD4" s="23" t="s">
        <v>397</v>
      </c>
      <c r="AE4" s="21" t="s">
        <v>468</v>
      </c>
    </row>
    <row r="5" spans="1:39" ht="16" x14ac:dyDescent="0.2">
      <c r="A5" s="65">
        <v>20</v>
      </c>
      <c r="B5" s="18">
        <v>1</v>
      </c>
      <c r="C5" s="18">
        <v>2</v>
      </c>
      <c r="D5" s="43">
        <v>2</v>
      </c>
      <c r="E5" s="43">
        <v>4</v>
      </c>
      <c r="F5" s="43">
        <v>2</v>
      </c>
      <c r="G5" s="44" t="s">
        <v>556</v>
      </c>
      <c r="H5" s="43">
        <v>3</v>
      </c>
      <c r="I5" s="43">
        <v>3</v>
      </c>
      <c r="J5" s="43">
        <v>4</v>
      </c>
      <c r="K5" s="43">
        <v>4</v>
      </c>
      <c r="L5" s="43">
        <v>4</v>
      </c>
      <c r="M5" s="43">
        <v>4</v>
      </c>
      <c r="N5" s="43"/>
      <c r="O5" s="43"/>
      <c r="P5" s="43">
        <v>1</v>
      </c>
      <c r="Q5" s="43">
        <v>1</v>
      </c>
      <c r="R5" s="43">
        <v>4</v>
      </c>
      <c r="S5" s="43">
        <v>1</v>
      </c>
      <c r="T5" s="43">
        <v>2</v>
      </c>
      <c r="U5" s="43">
        <v>3</v>
      </c>
      <c r="V5" s="43">
        <v>4</v>
      </c>
      <c r="W5" s="43"/>
      <c r="X5" s="43">
        <v>6</v>
      </c>
      <c r="Y5" s="43">
        <v>7</v>
      </c>
      <c r="Z5" s="43">
        <v>8</v>
      </c>
      <c r="AA5" s="43">
        <v>1</v>
      </c>
      <c r="AB5" s="43"/>
      <c r="AD5" s="23" t="s">
        <v>398</v>
      </c>
      <c r="AE5" s="21" t="s">
        <v>469</v>
      </c>
    </row>
    <row r="6" spans="1:39" ht="16" x14ac:dyDescent="0.2">
      <c r="A6" s="65">
        <v>27</v>
      </c>
      <c r="B6" s="18">
        <v>1</v>
      </c>
      <c r="C6" s="18">
        <v>2</v>
      </c>
      <c r="D6" s="43">
        <v>3</v>
      </c>
      <c r="E6" s="43">
        <v>3</v>
      </c>
      <c r="F6" s="43">
        <v>2</v>
      </c>
      <c r="G6" s="44" t="s">
        <v>556</v>
      </c>
      <c r="H6" s="43">
        <v>3</v>
      </c>
      <c r="I6" s="43">
        <v>4</v>
      </c>
      <c r="J6" s="43">
        <v>4</v>
      </c>
      <c r="K6" s="43">
        <v>4</v>
      </c>
      <c r="L6" s="43">
        <v>4</v>
      </c>
      <c r="M6" s="43">
        <v>3</v>
      </c>
      <c r="N6" s="43"/>
      <c r="O6" s="43"/>
      <c r="P6" s="43">
        <v>1</v>
      </c>
      <c r="Q6" s="43">
        <v>1</v>
      </c>
      <c r="R6" s="43">
        <v>6</v>
      </c>
      <c r="S6" s="43">
        <v>1</v>
      </c>
      <c r="T6" s="43">
        <v>2</v>
      </c>
      <c r="U6" s="43">
        <v>3</v>
      </c>
      <c r="V6" s="43"/>
      <c r="W6" s="43"/>
      <c r="X6" s="43">
        <v>6</v>
      </c>
      <c r="Y6" s="43"/>
      <c r="Z6" s="43">
        <v>8</v>
      </c>
      <c r="AA6" s="43">
        <v>2</v>
      </c>
      <c r="AB6" s="43"/>
      <c r="AD6" s="23" t="s">
        <v>399</v>
      </c>
      <c r="AE6" s="21" t="s">
        <v>470</v>
      </c>
    </row>
    <row r="7" spans="1:39" ht="16" x14ac:dyDescent="0.2">
      <c r="A7" s="65">
        <v>28</v>
      </c>
      <c r="B7" s="18">
        <v>3</v>
      </c>
      <c r="C7" s="18">
        <v>3</v>
      </c>
      <c r="D7" s="43">
        <v>1</v>
      </c>
      <c r="E7" s="43">
        <v>3</v>
      </c>
      <c r="F7" s="43">
        <v>2</v>
      </c>
      <c r="G7" s="44" t="s">
        <v>543</v>
      </c>
      <c r="H7" s="43">
        <v>5</v>
      </c>
      <c r="I7" s="43">
        <v>5</v>
      </c>
      <c r="J7" s="43">
        <v>5</v>
      </c>
      <c r="K7" s="43">
        <v>4</v>
      </c>
      <c r="L7" s="43">
        <v>3</v>
      </c>
      <c r="M7" s="43">
        <v>4</v>
      </c>
      <c r="N7" s="43"/>
      <c r="O7" s="43"/>
      <c r="P7" s="43">
        <v>1</v>
      </c>
      <c r="Q7" s="43">
        <v>1</v>
      </c>
      <c r="R7" s="43">
        <v>6</v>
      </c>
      <c r="S7" s="43">
        <v>1</v>
      </c>
      <c r="T7" s="43"/>
      <c r="U7" s="43"/>
      <c r="V7" s="43"/>
      <c r="W7" s="43">
        <v>5</v>
      </c>
      <c r="X7" s="43">
        <v>6</v>
      </c>
      <c r="Y7" s="43"/>
      <c r="Z7" s="43">
        <v>8</v>
      </c>
      <c r="AA7" s="43">
        <v>1</v>
      </c>
      <c r="AB7" s="43"/>
      <c r="AD7" s="23" t="s">
        <v>400</v>
      </c>
      <c r="AE7" s="21" t="s">
        <v>471</v>
      </c>
    </row>
    <row r="8" spans="1:39" ht="16" x14ac:dyDescent="0.2">
      <c r="A8" s="65">
        <v>34</v>
      </c>
      <c r="B8" s="18">
        <v>1</v>
      </c>
      <c r="C8" s="18">
        <v>6</v>
      </c>
      <c r="D8" s="43">
        <v>3</v>
      </c>
      <c r="E8" s="43">
        <v>4</v>
      </c>
      <c r="F8" s="43">
        <v>1</v>
      </c>
      <c r="G8" s="44" t="s">
        <v>573</v>
      </c>
      <c r="H8" s="43">
        <v>3</v>
      </c>
      <c r="I8" s="43">
        <v>4</v>
      </c>
      <c r="J8" s="43">
        <v>4</v>
      </c>
      <c r="K8" s="43">
        <v>5</v>
      </c>
      <c r="L8" s="43">
        <v>3</v>
      </c>
      <c r="M8" s="43">
        <v>3</v>
      </c>
      <c r="N8" s="43"/>
      <c r="O8" s="43"/>
      <c r="P8" s="43">
        <v>1</v>
      </c>
      <c r="Q8" s="43">
        <v>1</v>
      </c>
      <c r="R8" s="43">
        <v>1</v>
      </c>
      <c r="S8" s="43">
        <v>1</v>
      </c>
      <c r="T8" s="43">
        <v>2</v>
      </c>
      <c r="U8" s="43"/>
      <c r="V8" s="43">
        <v>4</v>
      </c>
      <c r="W8" s="43"/>
      <c r="X8" s="43">
        <v>6</v>
      </c>
      <c r="Y8" s="43"/>
      <c r="Z8" s="43">
        <v>8</v>
      </c>
      <c r="AA8" s="43">
        <v>1</v>
      </c>
      <c r="AB8" s="43" t="s">
        <v>580</v>
      </c>
      <c r="AD8" s="23" t="s">
        <v>401</v>
      </c>
      <c r="AE8" s="21" t="s">
        <v>1918</v>
      </c>
    </row>
    <row r="9" spans="1:39" ht="16" x14ac:dyDescent="0.2">
      <c r="A9" s="65">
        <v>36</v>
      </c>
      <c r="B9" s="18">
        <v>1</v>
      </c>
      <c r="C9" s="18">
        <v>1</v>
      </c>
      <c r="D9" s="43">
        <v>2</v>
      </c>
      <c r="E9" s="43">
        <v>3</v>
      </c>
      <c r="F9" s="43">
        <v>2</v>
      </c>
      <c r="G9" s="44" t="s">
        <v>543</v>
      </c>
      <c r="H9" s="43">
        <v>2</v>
      </c>
      <c r="I9" s="43">
        <v>4</v>
      </c>
      <c r="J9" s="43">
        <v>2</v>
      </c>
      <c r="K9" s="43">
        <v>3</v>
      </c>
      <c r="L9" s="43">
        <v>4</v>
      </c>
      <c r="M9" s="43">
        <v>2</v>
      </c>
      <c r="N9" s="43"/>
      <c r="O9" s="43"/>
      <c r="P9" s="43">
        <v>1</v>
      </c>
      <c r="Q9" s="43">
        <v>1</v>
      </c>
      <c r="R9" s="43">
        <v>6</v>
      </c>
      <c r="S9" s="43"/>
      <c r="T9" s="43"/>
      <c r="U9" s="43"/>
      <c r="V9" s="43"/>
      <c r="W9" s="43"/>
      <c r="X9" s="43">
        <v>6</v>
      </c>
      <c r="Y9" s="43"/>
      <c r="Z9" s="43">
        <v>8</v>
      </c>
      <c r="AA9" s="43">
        <v>2</v>
      </c>
      <c r="AB9" s="43"/>
      <c r="AD9" s="23" t="s">
        <v>1919</v>
      </c>
      <c r="AE9" s="21" t="s">
        <v>1920</v>
      </c>
    </row>
    <row r="10" spans="1:39" x14ac:dyDescent="0.2">
      <c r="A10" s="65">
        <v>37</v>
      </c>
      <c r="B10" s="18">
        <v>1</v>
      </c>
      <c r="C10" s="18">
        <v>2</v>
      </c>
      <c r="D10" s="43">
        <v>3</v>
      </c>
      <c r="E10" s="43">
        <v>2</v>
      </c>
      <c r="F10" s="43">
        <v>2</v>
      </c>
      <c r="G10" s="44" t="s">
        <v>647</v>
      </c>
      <c r="H10" s="43">
        <v>4</v>
      </c>
      <c r="I10" s="43">
        <v>2</v>
      </c>
      <c r="J10" s="43">
        <v>2</v>
      </c>
      <c r="K10" s="43">
        <v>2</v>
      </c>
      <c r="L10" s="43">
        <v>5</v>
      </c>
      <c r="M10" s="43">
        <v>2</v>
      </c>
      <c r="N10" s="43"/>
      <c r="O10" s="43"/>
      <c r="P10" s="43">
        <v>1</v>
      </c>
      <c r="Q10" s="43">
        <v>1</v>
      </c>
      <c r="R10" s="43">
        <v>2</v>
      </c>
      <c r="S10" s="43">
        <v>1</v>
      </c>
      <c r="T10" s="43"/>
      <c r="U10" s="43">
        <v>3</v>
      </c>
      <c r="V10" s="43">
        <v>4</v>
      </c>
      <c r="W10" s="43"/>
      <c r="X10" s="43">
        <v>6</v>
      </c>
      <c r="Y10" s="43">
        <v>7</v>
      </c>
      <c r="Z10" s="43">
        <v>8</v>
      </c>
      <c r="AA10" s="43">
        <v>1</v>
      </c>
      <c r="AB10" s="43" t="s">
        <v>597</v>
      </c>
    </row>
    <row r="11" spans="1:39" x14ac:dyDescent="0.2">
      <c r="A11" s="65">
        <v>38</v>
      </c>
      <c r="B11" s="18">
        <v>1</v>
      </c>
      <c r="C11" s="18">
        <v>3</v>
      </c>
      <c r="D11" s="43">
        <v>4</v>
      </c>
      <c r="E11" s="43">
        <v>3</v>
      </c>
      <c r="F11" s="43">
        <v>2</v>
      </c>
      <c r="G11" s="44" t="s">
        <v>543</v>
      </c>
      <c r="H11" s="43">
        <v>5</v>
      </c>
      <c r="I11" s="43">
        <v>5</v>
      </c>
      <c r="J11" s="43">
        <v>5</v>
      </c>
      <c r="K11" s="43">
        <v>4</v>
      </c>
      <c r="L11" s="43">
        <v>3</v>
      </c>
      <c r="M11" s="43">
        <v>3</v>
      </c>
      <c r="N11" s="43"/>
      <c r="O11" s="43"/>
      <c r="P11" s="43">
        <v>1</v>
      </c>
      <c r="Q11" s="43">
        <v>1</v>
      </c>
      <c r="R11" s="43">
        <v>6</v>
      </c>
      <c r="S11" s="43">
        <v>1</v>
      </c>
      <c r="T11" s="43">
        <v>2</v>
      </c>
      <c r="U11" s="43">
        <v>3</v>
      </c>
      <c r="V11" s="43">
        <v>4</v>
      </c>
      <c r="W11" s="43">
        <v>5</v>
      </c>
      <c r="X11" s="43">
        <v>6</v>
      </c>
      <c r="Y11" s="43"/>
      <c r="Z11" s="43">
        <v>8</v>
      </c>
      <c r="AA11" s="43">
        <v>1</v>
      </c>
      <c r="AB11" s="43" t="s">
        <v>606</v>
      </c>
    </row>
    <row r="12" spans="1:39" x14ac:dyDescent="0.2">
      <c r="A12" s="65">
        <v>60</v>
      </c>
      <c r="B12" s="18">
        <v>1</v>
      </c>
      <c r="C12" s="18">
        <v>3</v>
      </c>
      <c r="D12" s="43">
        <v>3</v>
      </c>
      <c r="E12" s="43">
        <v>6</v>
      </c>
      <c r="F12" s="43">
        <v>2</v>
      </c>
      <c r="G12" s="44" t="s">
        <v>584</v>
      </c>
      <c r="H12" s="43">
        <v>4</v>
      </c>
      <c r="I12" s="43">
        <v>4</v>
      </c>
      <c r="J12" s="43">
        <v>5</v>
      </c>
      <c r="K12" s="43">
        <v>4</v>
      </c>
      <c r="L12" s="43">
        <v>4</v>
      </c>
      <c r="M12" s="43">
        <v>4</v>
      </c>
      <c r="N12" s="43"/>
      <c r="O12" s="43"/>
      <c r="P12" s="43">
        <v>1</v>
      </c>
      <c r="Q12" s="43">
        <v>1</v>
      </c>
      <c r="R12" s="43">
        <v>3</v>
      </c>
      <c r="S12" s="43">
        <v>1</v>
      </c>
      <c r="T12" s="43"/>
      <c r="U12" s="43"/>
      <c r="V12" s="43"/>
      <c r="W12" s="43"/>
      <c r="X12" s="43">
        <v>6</v>
      </c>
      <c r="Y12" s="43">
        <v>7</v>
      </c>
      <c r="Z12" s="43"/>
      <c r="AA12" s="43">
        <v>1</v>
      </c>
      <c r="AB12" s="43" t="s">
        <v>613</v>
      </c>
      <c r="AD12" t="s">
        <v>1914</v>
      </c>
      <c r="AE12" s="21" t="s">
        <v>216</v>
      </c>
      <c r="AF12" s="21" t="s">
        <v>217</v>
      </c>
    </row>
    <row r="13" spans="1:39" ht="16" x14ac:dyDescent="0.2">
      <c r="A13" s="65">
        <v>63</v>
      </c>
      <c r="B13" s="18">
        <v>1</v>
      </c>
      <c r="C13" s="18">
        <v>2</v>
      </c>
      <c r="D13" s="43">
        <v>2</v>
      </c>
      <c r="E13" s="43">
        <v>3</v>
      </c>
      <c r="F13" s="43">
        <v>2</v>
      </c>
      <c r="G13" s="44" t="s">
        <v>615</v>
      </c>
      <c r="H13" s="43">
        <v>3</v>
      </c>
      <c r="I13" s="43">
        <v>3</v>
      </c>
      <c r="J13" s="43">
        <v>4</v>
      </c>
      <c r="K13" s="43">
        <v>1</v>
      </c>
      <c r="L13" s="43">
        <v>4</v>
      </c>
      <c r="M13" s="43">
        <v>1</v>
      </c>
      <c r="N13" s="43"/>
      <c r="O13" s="43"/>
      <c r="P13" s="43">
        <v>1</v>
      </c>
      <c r="Q13" s="43">
        <v>1</v>
      </c>
      <c r="R13" s="43">
        <v>3</v>
      </c>
      <c r="S13" s="43"/>
      <c r="T13" s="43">
        <v>2</v>
      </c>
      <c r="U13" s="43"/>
      <c r="V13" s="43">
        <v>4</v>
      </c>
      <c r="W13" s="43"/>
      <c r="X13" s="43">
        <v>6</v>
      </c>
      <c r="Y13" s="43">
        <v>7</v>
      </c>
      <c r="Z13" s="43">
        <v>8</v>
      </c>
      <c r="AA13" s="43">
        <v>2</v>
      </c>
      <c r="AB13" s="43"/>
      <c r="AD13" t="s">
        <v>1915</v>
      </c>
      <c r="AE13" s="23" t="s">
        <v>475</v>
      </c>
      <c r="AF13" s="23" t="s">
        <v>476</v>
      </c>
      <c r="AG13" s="23" t="s">
        <v>477</v>
      </c>
      <c r="AH13" s="23" t="s">
        <v>478</v>
      </c>
      <c r="AI13" s="23" t="s">
        <v>479</v>
      </c>
    </row>
    <row r="14" spans="1:39" ht="16" x14ac:dyDescent="0.2">
      <c r="A14" s="65">
        <v>68</v>
      </c>
      <c r="B14" s="18">
        <v>3</v>
      </c>
      <c r="C14" s="18">
        <v>3</v>
      </c>
      <c r="D14" s="43">
        <v>4</v>
      </c>
      <c r="E14" s="43">
        <v>7</v>
      </c>
      <c r="F14" s="43">
        <v>2</v>
      </c>
      <c r="G14" s="44" t="s">
        <v>543</v>
      </c>
      <c r="H14" s="43">
        <v>4</v>
      </c>
      <c r="I14" s="43">
        <v>5</v>
      </c>
      <c r="J14" s="43">
        <v>5</v>
      </c>
      <c r="K14" s="43">
        <v>4</v>
      </c>
      <c r="L14" s="43">
        <v>3</v>
      </c>
      <c r="M14" s="43">
        <v>2</v>
      </c>
      <c r="N14" s="43"/>
      <c r="O14" s="43"/>
      <c r="P14" s="43">
        <v>1</v>
      </c>
      <c r="Q14" s="43">
        <v>1</v>
      </c>
      <c r="R14" s="43">
        <v>6</v>
      </c>
      <c r="S14" s="43">
        <v>1</v>
      </c>
      <c r="T14" s="43">
        <v>2</v>
      </c>
      <c r="U14" s="43"/>
      <c r="V14" s="43"/>
      <c r="W14" s="43"/>
      <c r="X14" s="43">
        <v>6</v>
      </c>
      <c r="Y14" s="43">
        <v>7</v>
      </c>
      <c r="Z14" s="43">
        <v>8</v>
      </c>
      <c r="AA14" s="43">
        <v>1</v>
      </c>
      <c r="AB14" s="43" t="s">
        <v>625</v>
      </c>
      <c r="AD14" t="s">
        <v>1916</v>
      </c>
      <c r="AE14" s="23" t="s">
        <v>481</v>
      </c>
      <c r="AF14" s="23" t="s">
        <v>482</v>
      </c>
      <c r="AG14" s="23" t="s">
        <v>483</v>
      </c>
      <c r="AH14" s="23" t="s">
        <v>484</v>
      </c>
      <c r="AI14" s="23" t="s">
        <v>485</v>
      </c>
      <c r="AJ14" s="23" t="s">
        <v>486</v>
      </c>
      <c r="AK14" s="23" t="s">
        <v>487</v>
      </c>
    </row>
    <row r="15" spans="1:39" ht="16" x14ac:dyDescent="0.2">
      <c r="A15" s="65">
        <v>70</v>
      </c>
      <c r="B15" s="18">
        <v>3</v>
      </c>
      <c r="C15" s="18">
        <v>3</v>
      </c>
      <c r="D15" s="43">
        <v>3</v>
      </c>
      <c r="E15" s="43">
        <v>1</v>
      </c>
      <c r="F15" s="43">
        <v>1</v>
      </c>
      <c r="G15" s="44" t="s">
        <v>629</v>
      </c>
      <c r="H15" s="43">
        <v>2</v>
      </c>
      <c r="I15" s="43">
        <v>3</v>
      </c>
      <c r="J15" s="43">
        <v>4</v>
      </c>
      <c r="K15" s="43">
        <v>4</v>
      </c>
      <c r="L15" s="43">
        <v>3</v>
      </c>
      <c r="M15" s="43">
        <v>3</v>
      </c>
      <c r="N15" s="43"/>
      <c r="O15" s="43"/>
      <c r="P15" s="43">
        <v>1</v>
      </c>
      <c r="Q15" s="43">
        <v>1</v>
      </c>
      <c r="R15" s="43">
        <v>2</v>
      </c>
      <c r="S15" s="43">
        <v>1</v>
      </c>
      <c r="T15" s="43">
        <v>2</v>
      </c>
      <c r="U15" s="43"/>
      <c r="V15" s="43">
        <v>4</v>
      </c>
      <c r="W15" s="43"/>
      <c r="X15" s="43">
        <v>6</v>
      </c>
      <c r="Y15" s="43"/>
      <c r="Z15" s="43">
        <v>8</v>
      </c>
      <c r="AA15" s="43">
        <v>2</v>
      </c>
      <c r="AB15" s="43"/>
      <c r="AD15" t="s">
        <v>1917</v>
      </c>
      <c r="AE15" s="23" t="s">
        <v>489</v>
      </c>
      <c r="AF15" s="23" t="s">
        <v>490</v>
      </c>
      <c r="AG15" s="23" t="s">
        <v>491</v>
      </c>
      <c r="AH15" s="23" t="s">
        <v>492</v>
      </c>
      <c r="AI15" s="23" t="s">
        <v>493</v>
      </c>
      <c r="AJ15" s="23" t="s">
        <v>494</v>
      </c>
      <c r="AK15" s="23" t="s">
        <v>495</v>
      </c>
      <c r="AL15" s="23" t="s">
        <v>496</v>
      </c>
      <c r="AM15" s="23" t="s">
        <v>497</v>
      </c>
    </row>
    <row r="16" spans="1:39" x14ac:dyDescent="0.2">
      <c r="A16" s="65">
        <v>74</v>
      </c>
      <c r="B16" s="18">
        <v>3</v>
      </c>
      <c r="C16" s="18">
        <v>3</v>
      </c>
      <c r="D16" s="43">
        <v>3</v>
      </c>
      <c r="E16" s="43">
        <v>5</v>
      </c>
      <c r="F16" s="43">
        <v>1</v>
      </c>
      <c r="G16" s="44" t="s">
        <v>638</v>
      </c>
      <c r="H16" s="43">
        <v>4</v>
      </c>
      <c r="I16" s="43">
        <v>3</v>
      </c>
      <c r="J16" s="43">
        <v>5</v>
      </c>
      <c r="K16" s="43">
        <v>3</v>
      </c>
      <c r="L16" s="43">
        <v>3</v>
      </c>
      <c r="M16" s="43">
        <v>4</v>
      </c>
      <c r="N16" s="43"/>
      <c r="O16" s="43"/>
      <c r="P16" s="43">
        <v>1</v>
      </c>
      <c r="Q16" s="43">
        <v>1</v>
      </c>
      <c r="R16" s="43">
        <v>3</v>
      </c>
      <c r="S16" s="43">
        <v>1</v>
      </c>
      <c r="T16" s="43"/>
      <c r="U16" s="43"/>
      <c r="V16" s="43"/>
      <c r="W16" s="43"/>
      <c r="X16" s="43"/>
      <c r="Y16" s="43"/>
      <c r="Z16" s="43">
        <v>8</v>
      </c>
      <c r="AA16" s="43">
        <v>2</v>
      </c>
      <c r="AB16" s="43"/>
    </row>
    <row r="17" spans="1:28" x14ac:dyDescent="0.2">
      <c r="A17" s="65">
        <v>78</v>
      </c>
      <c r="B17" s="18">
        <v>1</v>
      </c>
      <c r="C17" s="18">
        <v>2</v>
      </c>
      <c r="D17" s="43">
        <v>2</v>
      </c>
      <c r="E17" s="43">
        <v>4</v>
      </c>
      <c r="F17" s="43">
        <v>2</v>
      </c>
      <c r="G17" s="44" t="s">
        <v>543</v>
      </c>
      <c r="H17" s="43">
        <v>2</v>
      </c>
      <c r="I17" s="43">
        <v>2</v>
      </c>
      <c r="J17" s="43">
        <v>2</v>
      </c>
      <c r="K17" s="43">
        <v>2</v>
      </c>
      <c r="L17" s="43">
        <v>4</v>
      </c>
      <c r="M17" s="43">
        <v>2</v>
      </c>
      <c r="N17" s="43">
        <v>5</v>
      </c>
      <c r="O17" s="43"/>
      <c r="P17" s="43">
        <v>1</v>
      </c>
      <c r="Q17" s="43">
        <v>1</v>
      </c>
      <c r="R17" s="43">
        <v>5</v>
      </c>
      <c r="S17" s="43">
        <v>1</v>
      </c>
      <c r="T17" s="43"/>
      <c r="U17" s="43">
        <v>3</v>
      </c>
      <c r="V17" s="43">
        <v>4</v>
      </c>
      <c r="W17" s="43"/>
      <c r="X17" s="43">
        <v>6</v>
      </c>
      <c r="Y17" s="43"/>
      <c r="Z17" s="43">
        <v>8</v>
      </c>
      <c r="AA17" s="43">
        <v>2</v>
      </c>
      <c r="AB17" s="43"/>
    </row>
    <row r="18" spans="1:28" x14ac:dyDescent="0.2">
      <c r="A18" s="65">
        <v>80</v>
      </c>
      <c r="B18" s="18">
        <v>1</v>
      </c>
      <c r="C18" s="18">
        <v>2</v>
      </c>
      <c r="D18" s="43">
        <v>3</v>
      </c>
      <c r="E18" s="43">
        <v>4</v>
      </c>
      <c r="F18" s="43">
        <v>2</v>
      </c>
      <c r="G18" s="44" t="s">
        <v>647</v>
      </c>
      <c r="H18" s="43">
        <v>2</v>
      </c>
      <c r="I18" s="43">
        <v>2</v>
      </c>
      <c r="J18" s="43">
        <v>3</v>
      </c>
      <c r="K18" s="43">
        <v>3</v>
      </c>
      <c r="L18" s="43">
        <v>5</v>
      </c>
      <c r="M18" s="43">
        <v>2</v>
      </c>
      <c r="N18" s="43"/>
      <c r="O18" s="43"/>
      <c r="P18" s="43">
        <v>2</v>
      </c>
      <c r="Q18" s="42"/>
      <c r="R18" s="42"/>
      <c r="S18" s="43"/>
      <c r="T18" s="43"/>
      <c r="U18" s="43"/>
      <c r="V18" s="43"/>
      <c r="W18" s="43"/>
      <c r="X18" s="43"/>
      <c r="Y18" s="43"/>
      <c r="Z18" s="43"/>
      <c r="AA18" s="42"/>
      <c r="AB18" s="43"/>
    </row>
    <row r="19" spans="1:28" x14ac:dyDescent="0.2">
      <c r="A19" s="65">
        <v>110</v>
      </c>
      <c r="B19" s="18">
        <v>1</v>
      </c>
      <c r="C19" s="18">
        <v>4</v>
      </c>
      <c r="D19" s="43">
        <v>3</v>
      </c>
      <c r="E19" s="43">
        <v>5</v>
      </c>
      <c r="F19" s="43">
        <v>2</v>
      </c>
      <c r="G19" s="44" t="s">
        <v>529</v>
      </c>
      <c r="H19" s="43">
        <v>2</v>
      </c>
      <c r="I19" s="43">
        <v>2</v>
      </c>
      <c r="J19" s="43">
        <v>4</v>
      </c>
      <c r="K19" s="43">
        <v>4</v>
      </c>
      <c r="L19" s="43">
        <v>2</v>
      </c>
      <c r="M19" s="43">
        <v>4</v>
      </c>
      <c r="N19" s="43">
        <v>5</v>
      </c>
      <c r="O19" s="43"/>
      <c r="P19" s="43">
        <v>1</v>
      </c>
      <c r="Q19" s="43">
        <v>1</v>
      </c>
      <c r="R19" s="43">
        <v>2</v>
      </c>
      <c r="S19" s="43">
        <v>1</v>
      </c>
      <c r="T19" s="43">
        <v>2</v>
      </c>
      <c r="U19" s="43">
        <v>3</v>
      </c>
      <c r="V19" s="43"/>
      <c r="W19" s="43"/>
      <c r="X19" s="43">
        <v>6</v>
      </c>
      <c r="Y19" s="43">
        <v>7</v>
      </c>
      <c r="Z19" s="43">
        <v>8</v>
      </c>
      <c r="AA19" s="43">
        <v>1</v>
      </c>
      <c r="AB19" s="43" t="s">
        <v>1200</v>
      </c>
    </row>
    <row r="20" spans="1:28" x14ac:dyDescent="0.2">
      <c r="A20" s="65">
        <v>97</v>
      </c>
      <c r="B20" s="18">
        <v>1</v>
      </c>
      <c r="C20" s="18">
        <v>3</v>
      </c>
      <c r="D20" s="43">
        <v>3</v>
      </c>
      <c r="E20" s="43">
        <v>3</v>
      </c>
      <c r="F20" s="43">
        <v>2</v>
      </c>
      <c r="G20" s="44" t="s">
        <v>615</v>
      </c>
      <c r="H20" s="43">
        <v>4</v>
      </c>
      <c r="I20" s="43">
        <v>5</v>
      </c>
      <c r="J20" s="43">
        <v>5</v>
      </c>
      <c r="K20" s="43">
        <v>4</v>
      </c>
      <c r="L20" s="43">
        <v>5</v>
      </c>
      <c r="M20" s="43">
        <v>4</v>
      </c>
      <c r="N20" s="43">
        <v>5</v>
      </c>
      <c r="O20" s="43"/>
      <c r="P20" s="43">
        <v>1</v>
      </c>
      <c r="Q20" s="43" t="s">
        <v>678</v>
      </c>
      <c r="R20" s="43">
        <v>4</v>
      </c>
      <c r="S20" s="43">
        <v>1</v>
      </c>
      <c r="T20" s="43">
        <v>2</v>
      </c>
      <c r="U20" s="43"/>
      <c r="V20" s="43">
        <v>4</v>
      </c>
      <c r="W20" s="43"/>
      <c r="X20" s="43"/>
      <c r="Y20" s="43">
        <v>7</v>
      </c>
      <c r="Z20" s="43">
        <v>8</v>
      </c>
      <c r="AA20" s="43">
        <v>1</v>
      </c>
      <c r="AB20" s="43" t="s">
        <v>679</v>
      </c>
    </row>
    <row r="21" spans="1:28" x14ac:dyDescent="0.2">
      <c r="A21" s="65">
        <v>104</v>
      </c>
      <c r="B21" s="18">
        <v>7</v>
      </c>
      <c r="C21" s="18">
        <v>4</v>
      </c>
      <c r="D21" s="43">
        <v>5</v>
      </c>
      <c r="E21" s="43">
        <v>7</v>
      </c>
      <c r="F21" s="43">
        <v>2</v>
      </c>
      <c r="G21" s="44" t="s">
        <v>680</v>
      </c>
      <c r="H21" s="43">
        <v>1</v>
      </c>
      <c r="I21" s="43">
        <v>3</v>
      </c>
      <c r="J21" s="43"/>
      <c r="K21" s="43">
        <v>3</v>
      </c>
      <c r="L21" s="43">
        <v>1</v>
      </c>
      <c r="M21" s="43">
        <v>3</v>
      </c>
      <c r="N21" s="43">
        <v>5</v>
      </c>
      <c r="O21" s="43"/>
      <c r="P21" s="43">
        <v>1</v>
      </c>
      <c r="Q21" s="43">
        <v>1</v>
      </c>
      <c r="R21" s="43">
        <v>5</v>
      </c>
      <c r="S21" s="43">
        <v>1</v>
      </c>
      <c r="T21" s="43"/>
      <c r="U21" s="43"/>
      <c r="V21" s="43"/>
      <c r="W21" s="43"/>
      <c r="X21" s="43">
        <v>6</v>
      </c>
      <c r="Y21" s="43"/>
      <c r="Z21" s="43">
        <v>8</v>
      </c>
      <c r="AA21" s="43">
        <v>1</v>
      </c>
      <c r="AB21" s="43" t="s">
        <v>689</v>
      </c>
    </row>
    <row r="22" spans="1:28" x14ac:dyDescent="0.2">
      <c r="A22" s="65">
        <v>114</v>
      </c>
      <c r="B22" s="18">
        <v>1</v>
      </c>
      <c r="C22" s="18">
        <v>2</v>
      </c>
      <c r="D22" s="43">
        <v>1</v>
      </c>
      <c r="E22" s="43">
        <v>3</v>
      </c>
      <c r="F22" s="43">
        <v>2</v>
      </c>
      <c r="G22" s="44" t="s">
        <v>691</v>
      </c>
      <c r="H22" s="42"/>
      <c r="I22" s="42"/>
      <c r="J22" s="42"/>
      <c r="K22" s="42"/>
      <c r="L22" s="42"/>
      <c r="M22" s="42"/>
      <c r="N22" s="42"/>
      <c r="O22" s="42"/>
      <c r="P22" s="43">
        <v>1</v>
      </c>
      <c r="Q22" s="43">
        <v>1</v>
      </c>
      <c r="R22" s="43">
        <v>7</v>
      </c>
      <c r="S22" s="43"/>
      <c r="T22" s="43"/>
      <c r="U22" s="43">
        <v>3</v>
      </c>
      <c r="V22" s="43"/>
      <c r="W22" s="43"/>
      <c r="X22" s="43">
        <v>6</v>
      </c>
      <c r="Y22" s="43">
        <v>7</v>
      </c>
      <c r="Z22" s="43">
        <v>8</v>
      </c>
      <c r="AA22" s="43">
        <v>2</v>
      </c>
      <c r="AB22" s="43"/>
    </row>
    <row r="23" spans="1:28" x14ac:dyDescent="0.2">
      <c r="A23" s="65">
        <v>120</v>
      </c>
      <c r="B23" s="18">
        <v>4</v>
      </c>
      <c r="C23" s="18">
        <v>3</v>
      </c>
      <c r="D23" s="43">
        <v>2</v>
      </c>
      <c r="E23" s="43">
        <v>2</v>
      </c>
      <c r="F23" s="43">
        <v>1</v>
      </c>
      <c r="G23" s="44" t="s">
        <v>698</v>
      </c>
      <c r="H23" s="43">
        <v>2</v>
      </c>
      <c r="I23" s="43">
        <v>2</v>
      </c>
      <c r="J23" s="43">
        <v>4</v>
      </c>
      <c r="K23" s="43">
        <v>4</v>
      </c>
      <c r="L23" s="43">
        <v>4</v>
      </c>
      <c r="M23" s="43">
        <v>2</v>
      </c>
      <c r="N23" s="43"/>
      <c r="O23" s="43">
        <v>5</v>
      </c>
      <c r="P23" s="43">
        <v>1</v>
      </c>
      <c r="Q23" s="43">
        <v>1</v>
      </c>
      <c r="R23" s="43">
        <v>3</v>
      </c>
      <c r="S23" s="43">
        <v>1</v>
      </c>
      <c r="T23" s="43"/>
      <c r="U23" s="43"/>
      <c r="V23" s="43">
        <v>4</v>
      </c>
      <c r="W23" s="43"/>
      <c r="X23" s="43"/>
      <c r="Y23" s="43"/>
      <c r="Z23" s="43">
        <v>8</v>
      </c>
      <c r="AA23" s="43">
        <v>1</v>
      </c>
      <c r="AB23" s="43" t="s">
        <v>708</v>
      </c>
    </row>
    <row r="24" spans="1:28" x14ac:dyDescent="0.2">
      <c r="A24" s="65">
        <v>122</v>
      </c>
      <c r="B24" s="18">
        <v>1</v>
      </c>
      <c r="C24" s="18">
        <v>2</v>
      </c>
      <c r="D24" s="43">
        <v>4</v>
      </c>
      <c r="E24" s="43">
        <v>7</v>
      </c>
      <c r="F24" s="43">
        <v>2</v>
      </c>
      <c r="G24" s="44" t="s">
        <v>615</v>
      </c>
      <c r="H24" s="43">
        <v>3</v>
      </c>
      <c r="I24" s="43">
        <v>5</v>
      </c>
      <c r="J24" s="43">
        <v>4</v>
      </c>
      <c r="K24" s="43">
        <v>4</v>
      </c>
      <c r="L24" s="43">
        <v>4</v>
      </c>
      <c r="M24" s="43">
        <v>3</v>
      </c>
      <c r="N24" s="43"/>
      <c r="O24" s="43"/>
      <c r="P24" s="43">
        <v>1</v>
      </c>
      <c r="Q24" s="43">
        <v>1</v>
      </c>
      <c r="R24" s="43">
        <v>3</v>
      </c>
      <c r="S24" s="43">
        <v>1</v>
      </c>
      <c r="T24" s="43">
        <v>2</v>
      </c>
      <c r="U24" s="43"/>
      <c r="V24" s="43"/>
      <c r="W24" s="43"/>
      <c r="X24" s="43">
        <v>6</v>
      </c>
      <c r="Y24" s="43">
        <v>7</v>
      </c>
      <c r="Z24" s="43">
        <v>8</v>
      </c>
      <c r="AA24" s="43">
        <v>1</v>
      </c>
      <c r="AB24" s="43"/>
    </row>
    <row r="25" spans="1:28" x14ac:dyDescent="0.2">
      <c r="A25" s="65">
        <v>128</v>
      </c>
      <c r="B25" s="18">
        <v>3</v>
      </c>
      <c r="C25" s="18">
        <v>2</v>
      </c>
      <c r="D25" s="43">
        <v>2</v>
      </c>
      <c r="E25" s="43">
        <v>3</v>
      </c>
      <c r="F25" s="43">
        <v>2</v>
      </c>
      <c r="G25" s="44" t="s">
        <v>543</v>
      </c>
      <c r="H25" s="43">
        <v>4</v>
      </c>
      <c r="I25" s="43">
        <v>4</v>
      </c>
      <c r="J25" s="43">
        <v>3</v>
      </c>
      <c r="K25" s="43">
        <v>3</v>
      </c>
      <c r="L25" s="43">
        <v>4</v>
      </c>
      <c r="M25" s="43">
        <v>4</v>
      </c>
      <c r="N25" s="43"/>
      <c r="O25" s="43"/>
      <c r="P25" s="43">
        <v>2</v>
      </c>
      <c r="Q25" s="42"/>
      <c r="R25" s="42"/>
      <c r="S25" s="43"/>
      <c r="T25" s="43"/>
      <c r="U25" s="43"/>
      <c r="V25" s="43"/>
      <c r="W25" s="43"/>
      <c r="X25" s="43"/>
      <c r="Y25" s="43"/>
      <c r="Z25" s="43"/>
      <c r="AA25" s="42"/>
      <c r="AB25" s="43"/>
    </row>
    <row r="26" spans="1:28" x14ac:dyDescent="0.2">
      <c r="A26" s="65">
        <v>135</v>
      </c>
      <c r="B26" s="18">
        <v>3</v>
      </c>
      <c r="C26" s="18">
        <v>7</v>
      </c>
      <c r="D26" s="43">
        <v>4</v>
      </c>
      <c r="E26" s="43">
        <v>7</v>
      </c>
      <c r="F26" s="43">
        <v>1</v>
      </c>
      <c r="G26" s="44" t="s">
        <v>638</v>
      </c>
      <c r="H26" s="43">
        <v>5</v>
      </c>
      <c r="I26" s="43">
        <v>5</v>
      </c>
      <c r="J26" s="43">
        <v>5</v>
      </c>
      <c r="K26" s="43">
        <v>5</v>
      </c>
      <c r="L26" s="43">
        <v>2</v>
      </c>
      <c r="M26" s="43">
        <v>2</v>
      </c>
      <c r="N26" s="43"/>
      <c r="O26" s="43"/>
      <c r="P26" s="43">
        <v>1</v>
      </c>
      <c r="Q26" s="43">
        <v>4</v>
      </c>
      <c r="R26" s="43">
        <v>6</v>
      </c>
      <c r="S26" s="43">
        <v>1</v>
      </c>
      <c r="T26" s="43">
        <v>2</v>
      </c>
      <c r="U26" s="43">
        <v>3</v>
      </c>
      <c r="V26" s="43"/>
      <c r="W26" s="43"/>
      <c r="X26" s="43">
        <v>6</v>
      </c>
      <c r="Y26" s="43">
        <v>7</v>
      </c>
      <c r="Z26" s="43">
        <v>8</v>
      </c>
      <c r="AA26" s="43">
        <v>2</v>
      </c>
      <c r="AB26" s="43"/>
    </row>
    <row r="27" spans="1:28" x14ac:dyDescent="0.2">
      <c r="A27" s="65">
        <v>136</v>
      </c>
      <c r="B27" s="18">
        <v>1</v>
      </c>
      <c r="C27" s="18">
        <v>3</v>
      </c>
      <c r="D27" s="43">
        <v>2</v>
      </c>
      <c r="E27" s="43">
        <v>3</v>
      </c>
      <c r="F27" s="43">
        <v>2</v>
      </c>
      <c r="G27" s="44" t="s">
        <v>543</v>
      </c>
      <c r="H27" s="43">
        <v>5</v>
      </c>
      <c r="I27" s="43">
        <v>5</v>
      </c>
      <c r="J27" s="43">
        <v>5</v>
      </c>
      <c r="K27" s="43">
        <v>5</v>
      </c>
      <c r="L27" s="43">
        <v>5</v>
      </c>
      <c r="M27" s="43">
        <v>5</v>
      </c>
      <c r="N27" s="43"/>
      <c r="O27" s="43"/>
      <c r="P27" s="43">
        <v>1</v>
      </c>
      <c r="Q27" s="43">
        <v>1</v>
      </c>
      <c r="R27" s="43">
        <v>1</v>
      </c>
      <c r="S27" s="43">
        <v>1</v>
      </c>
      <c r="T27" s="43"/>
      <c r="U27" s="43"/>
      <c r="V27" s="43">
        <v>4</v>
      </c>
      <c r="W27" s="43"/>
      <c r="X27" s="43"/>
      <c r="Y27" s="43"/>
      <c r="Z27" s="43"/>
      <c r="AA27" s="43">
        <v>1</v>
      </c>
      <c r="AB27" s="43" t="s">
        <v>728</v>
      </c>
    </row>
    <row r="28" spans="1:28" x14ac:dyDescent="0.2">
      <c r="A28" s="65">
        <v>138</v>
      </c>
      <c r="B28" s="18">
        <v>1</v>
      </c>
      <c r="C28" s="18">
        <v>2</v>
      </c>
      <c r="D28" s="43">
        <v>4</v>
      </c>
      <c r="E28" s="43">
        <v>3</v>
      </c>
      <c r="F28" s="43">
        <v>2</v>
      </c>
      <c r="G28" s="44" t="s">
        <v>543</v>
      </c>
      <c r="H28" s="43">
        <v>5</v>
      </c>
      <c r="I28" s="43">
        <v>5</v>
      </c>
      <c r="J28" s="43">
        <v>5</v>
      </c>
      <c r="K28" s="43">
        <v>4</v>
      </c>
      <c r="L28" s="43">
        <v>4</v>
      </c>
      <c r="M28" s="43">
        <v>2</v>
      </c>
      <c r="N28" s="43"/>
      <c r="O28" s="43"/>
      <c r="P28" s="43">
        <v>2</v>
      </c>
      <c r="Q28" s="42"/>
      <c r="R28" s="42"/>
      <c r="S28" s="43"/>
      <c r="T28" s="43"/>
      <c r="U28" s="43"/>
      <c r="V28" s="43"/>
      <c r="W28" s="43"/>
      <c r="X28" s="43"/>
      <c r="Y28" s="43"/>
      <c r="Z28" s="43"/>
      <c r="AA28" s="42"/>
      <c r="AB28" s="43"/>
    </row>
    <row r="29" spans="1:28" x14ac:dyDescent="0.2">
      <c r="A29" s="65">
        <v>141</v>
      </c>
      <c r="B29" s="18">
        <v>1</v>
      </c>
      <c r="C29" s="18">
        <v>3</v>
      </c>
      <c r="D29" s="43">
        <v>3</v>
      </c>
      <c r="E29" s="43">
        <v>3</v>
      </c>
      <c r="F29" s="43">
        <v>2</v>
      </c>
      <c r="G29" s="44" t="s">
        <v>615</v>
      </c>
      <c r="H29" s="43">
        <v>3</v>
      </c>
      <c r="I29" s="43">
        <v>4</v>
      </c>
      <c r="J29" s="43">
        <v>5</v>
      </c>
      <c r="K29" s="43">
        <v>3</v>
      </c>
      <c r="L29" s="43">
        <v>1</v>
      </c>
      <c r="M29" s="43">
        <v>1</v>
      </c>
      <c r="N29" s="43"/>
      <c r="O29" s="43"/>
      <c r="P29" s="43">
        <v>1</v>
      </c>
      <c r="Q29" s="43">
        <v>1</v>
      </c>
      <c r="R29" s="43">
        <v>2</v>
      </c>
      <c r="S29" s="43">
        <v>1</v>
      </c>
      <c r="T29" s="43"/>
      <c r="U29" s="43">
        <v>3</v>
      </c>
      <c r="V29" s="43">
        <v>4</v>
      </c>
      <c r="W29" s="43">
        <v>5</v>
      </c>
      <c r="X29" s="43">
        <v>6</v>
      </c>
      <c r="Y29" s="43">
        <v>7</v>
      </c>
      <c r="Z29" s="43">
        <v>8</v>
      </c>
      <c r="AA29" s="43">
        <v>2</v>
      </c>
      <c r="AB29" s="43"/>
    </row>
    <row r="30" spans="1:28" x14ac:dyDescent="0.2">
      <c r="A30" s="65">
        <v>142</v>
      </c>
      <c r="B30" s="18">
        <v>1</v>
      </c>
      <c r="C30" s="18">
        <v>2</v>
      </c>
      <c r="D30" s="43">
        <v>4</v>
      </c>
      <c r="E30" s="43">
        <v>7</v>
      </c>
      <c r="F30" s="43">
        <v>2</v>
      </c>
      <c r="G30" s="44" t="s">
        <v>680</v>
      </c>
      <c r="H30" s="43">
        <v>1</v>
      </c>
      <c r="I30" s="43">
        <v>1</v>
      </c>
      <c r="J30" s="43">
        <v>4</v>
      </c>
      <c r="K30" s="43">
        <v>3</v>
      </c>
      <c r="L30" s="43">
        <v>5</v>
      </c>
      <c r="M30" s="43">
        <v>3</v>
      </c>
      <c r="N30" s="43"/>
      <c r="O30" s="43"/>
      <c r="P30" s="43">
        <v>1</v>
      </c>
      <c r="Q30" s="43">
        <v>1</v>
      </c>
      <c r="R30" s="43">
        <v>4</v>
      </c>
      <c r="S30" s="43"/>
      <c r="T30" s="43"/>
      <c r="U30" s="43"/>
      <c r="V30" s="43">
        <v>4</v>
      </c>
      <c r="W30" s="43">
        <v>5</v>
      </c>
      <c r="X30" s="43"/>
      <c r="Y30" s="43"/>
      <c r="Z30" s="43"/>
      <c r="AA30" s="43">
        <v>2</v>
      </c>
      <c r="AB30" s="43"/>
    </row>
    <row r="31" spans="1:28" x14ac:dyDescent="0.2">
      <c r="A31" s="17">
        <v>143</v>
      </c>
      <c r="B31" s="18">
        <v>1</v>
      </c>
      <c r="C31" s="18">
        <v>4</v>
      </c>
      <c r="D31" s="43">
        <v>4</v>
      </c>
      <c r="E31" s="43">
        <v>7</v>
      </c>
      <c r="F31" s="43">
        <v>1</v>
      </c>
      <c r="G31" s="62" t="s">
        <v>638</v>
      </c>
      <c r="H31" s="18">
        <v>5</v>
      </c>
      <c r="I31" s="18">
        <v>4</v>
      </c>
      <c r="J31" s="18">
        <v>3</v>
      </c>
      <c r="K31" s="18">
        <v>3</v>
      </c>
      <c r="L31" s="18">
        <v>4</v>
      </c>
      <c r="M31" s="18">
        <v>2</v>
      </c>
      <c r="N31" s="18"/>
      <c r="O31" s="18"/>
      <c r="P31" s="18">
        <v>1</v>
      </c>
      <c r="Q31" s="18">
        <v>1</v>
      </c>
      <c r="R31" s="18">
        <v>2</v>
      </c>
      <c r="S31" s="18">
        <v>1</v>
      </c>
      <c r="T31" s="18">
        <v>2</v>
      </c>
      <c r="U31" s="18"/>
      <c r="V31" s="18"/>
      <c r="W31" s="18"/>
      <c r="X31" s="18">
        <v>6</v>
      </c>
      <c r="Y31" s="18"/>
      <c r="Z31" s="18"/>
      <c r="AA31" s="18">
        <v>2</v>
      </c>
      <c r="AB31" s="18"/>
    </row>
    <row r="32" spans="1:28" x14ac:dyDescent="0.2">
      <c r="A32" s="65">
        <v>145</v>
      </c>
      <c r="B32" s="56">
        <v>3</v>
      </c>
      <c r="C32" s="18">
        <v>3</v>
      </c>
      <c r="D32" s="43">
        <v>2</v>
      </c>
      <c r="E32" s="43">
        <v>2</v>
      </c>
      <c r="F32" s="43">
        <v>2</v>
      </c>
      <c r="G32" s="44" t="s">
        <v>584</v>
      </c>
      <c r="H32" s="43">
        <v>3</v>
      </c>
      <c r="I32" s="43">
        <v>5</v>
      </c>
      <c r="J32" s="43">
        <v>5</v>
      </c>
      <c r="K32" s="43">
        <v>4</v>
      </c>
      <c r="L32" s="43">
        <v>3</v>
      </c>
      <c r="M32" s="43">
        <v>3</v>
      </c>
      <c r="N32" s="43"/>
      <c r="O32" s="43"/>
      <c r="P32" s="43">
        <v>1</v>
      </c>
      <c r="Q32" s="43">
        <v>1</v>
      </c>
      <c r="R32" s="43">
        <v>3</v>
      </c>
      <c r="S32" s="43">
        <v>1</v>
      </c>
      <c r="T32" s="43">
        <v>2</v>
      </c>
      <c r="U32" s="43"/>
      <c r="V32" s="43">
        <v>4</v>
      </c>
      <c r="W32" s="43"/>
      <c r="X32" s="43">
        <v>6</v>
      </c>
      <c r="Y32" s="43"/>
      <c r="Z32" s="43">
        <v>8</v>
      </c>
      <c r="AA32" s="43">
        <v>1</v>
      </c>
      <c r="AB32" s="43" t="s">
        <v>1921</v>
      </c>
    </row>
    <row r="33" spans="1:28" x14ac:dyDescent="0.2">
      <c r="A33" s="65">
        <v>164</v>
      </c>
      <c r="B33" s="56">
        <v>1</v>
      </c>
      <c r="C33" s="18">
        <v>5</v>
      </c>
      <c r="D33" s="43">
        <v>3</v>
      </c>
      <c r="E33" s="43">
        <v>6</v>
      </c>
      <c r="F33" s="43">
        <v>1</v>
      </c>
      <c r="G33" s="44" t="s">
        <v>761</v>
      </c>
      <c r="H33" s="43">
        <v>3</v>
      </c>
      <c r="I33" s="43">
        <v>5</v>
      </c>
      <c r="J33" s="43">
        <v>1</v>
      </c>
      <c r="K33" s="43">
        <v>2</v>
      </c>
      <c r="L33" s="43">
        <v>5</v>
      </c>
      <c r="M33" s="43">
        <v>1</v>
      </c>
      <c r="N33" s="43"/>
      <c r="O33" s="43"/>
      <c r="P33" s="43">
        <v>1</v>
      </c>
      <c r="Q33" s="43">
        <v>1</v>
      </c>
      <c r="R33" s="43">
        <v>2</v>
      </c>
      <c r="S33" s="43">
        <v>1</v>
      </c>
      <c r="T33" s="43"/>
      <c r="U33" s="43"/>
      <c r="V33" s="43"/>
      <c r="W33" s="43"/>
      <c r="X33" s="43"/>
      <c r="Y33" s="43"/>
      <c r="Z33" s="43">
        <v>8</v>
      </c>
      <c r="AA33" s="43">
        <v>1</v>
      </c>
      <c r="AB33" s="43" t="s">
        <v>768</v>
      </c>
    </row>
    <row r="34" spans="1:28" x14ac:dyDescent="0.2">
      <c r="A34" s="65">
        <v>69</v>
      </c>
      <c r="B34" s="56">
        <v>2</v>
      </c>
      <c r="C34" s="18">
        <v>2</v>
      </c>
      <c r="D34" s="43">
        <v>3</v>
      </c>
      <c r="E34" s="43">
        <v>5</v>
      </c>
      <c r="F34" s="43">
        <v>2</v>
      </c>
      <c r="G34" s="44" t="s">
        <v>543</v>
      </c>
      <c r="H34" s="43">
        <v>4</v>
      </c>
      <c r="I34" s="43">
        <v>4</v>
      </c>
      <c r="J34" s="43">
        <v>4</v>
      </c>
      <c r="K34" s="43">
        <v>2</v>
      </c>
      <c r="L34" s="43">
        <v>2</v>
      </c>
      <c r="M34" s="43">
        <v>2</v>
      </c>
      <c r="N34" s="43"/>
      <c r="O34" s="43"/>
      <c r="P34" s="43">
        <v>2</v>
      </c>
      <c r="Q34" s="42"/>
      <c r="R34" s="42"/>
      <c r="S34" s="43"/>
      <c r="T34" s="43"/>
      <c r="U34" s="43"/>
      <c r="V34" s="43"/>
      <c r="W34" s="43"/>
      <c r="X34" s="43"/>
      <c r="Y34" s="43"/>
      <c r="Z34" s="43"/>
      <c r="AA34" s="42"/>
      <c r="AB34" s="43"/>
    </row>
    <row r="35" spans="1:28" x14ac:dyDescent="0.2">
      <c r="A35" s="65">
        <v>81</v>
      </c>
      <c r="B35" s="56">
        <v>1</v>
      </c>
      <c r="C35" s="18">
        <v>3</v>
      </c>
      <c r="D35" s="43">
        <v>4</v>
      </c>
      <c r="E35" s="43">
        <v>7</v>
      </c>
      <c r="F35" s="43">
        <v>2</v>
      </c>
      <c r="G35" s="44" t="s">
        <v>529</v>
      </c>
      <c r="H35" s="43">
        <v>1</v>
      </c>
      <c r="I35" s="43">
        <v>2</v>
      </c>
      <c r="J35" s="43">
        <v>3</v>
      </c>
      <c r="K35" s="43">
        <v>3</v>
      </c>
      <c r="L35" s="43">
        <v>4</v>
      </c>
      <c r="M35" s="43">
        <v>1</v>
      </c>
      <c r="N35" s="43"/>
      <c r="O35" s="43"/>
      <c r="P35" s="43">
        <v>1</v>
      </c>
      <c r="Q35" s="43">
        <v>1</v>
      </c>
      <c r="R35" s="43">
        <v>2</v>
      </c>
      <c r="S35" s="43">
        <v>1</v>
      </c>
      <c r="T35" s="43">
        <v>2</v>
      </c>
      <c r="U35" s="43"/>
      <c r="V35" s="43">
        <v>4</v>
      </c>
      <c r="W35" s="43"/>
      <c r="X35" s="43">
        <v>6</v>
      </c>
      <c r="Y35" s="43">
        <v>7</v>
      </c>
      <c r="Z35" s="43">
        <v>8</v>
      </c>
      <c r="AA35" s="43">
        <v>2</v>
      </c>
      <c r="AB35" s="43"/>
    </row>
    <row r="36" spans="1:28" x14ac:dyDescent="0.2">
      <c r="A36" s="65">
        <v>183</v>
      </c>
      <c r="B36" s="56">
        <v>1</v>
      </c>
      <c r="C36" s="18">
        <v>2</v>
      </c>
      <c r="D36" s="43">
        <v>4</v>
      </c>
      <c r="E36" s="43">
        <v>6</v>
      </c>
      <c r="F36" s="43">
        <v>2</v>
      </c>
      <c r="G36" s="44" t="s">
        <v>785</v>
      </c>
      <c r="H36" s="43">
        <v>2</v>
      </c>
      <c r="I36" s="43">
        <v>2</v>
      </c>
      <c r="J36" s="43">
        <v>2</v>
      </c>
      <c r="K36" s="43">
        <v>2</v>
      </c>
      <c r="L36" s="43">
        <v>2</v>
      </c>
      <c r="M36" s="43">
        <v>2</v>
      </c>
      <c r="N36" s="43">
        <v>5</v>
      </c>
      <c r="O36" s="43"/>
      <c r="P36" s="43">
        <v>1</v>
      </c>
      <c r="Q36" s="43">
        <v>1</v>
      </c>
      <c r="R36" s="43">
        <v>6</v>
      </c>
      <c r="S36" s="43"/>
      <c r="T36" s="43">
        <v>2</v>
      </c>
      <c r="U36" s="43"/>
      <c r="V36" s="43"/>
      <c r="W36" s="43"/>
      <c r="X36" s="43"/>
      <c r="Y36" s="43"/>
      <c r="Z36" s="43"/>
      <c r="AA36" s="43">
        <v>2</v>
      </c>
      <c r="AB36" s="43"/>
    </row>
    <row r="37" spans="1:28" x14ac:dyDescent="0.2">
      <c r="A37" s="65">
        <v>185</v>
      </c>
      <c r="B37" s="56">
        <v>1</v>
      </c>
      <c r="C37" s="18">
        <v>2</v>
      </c>
      <c r="D37" s="43">
        <v>3</v>
      </c>
      <c r="E37" s="43">
        <v>5</v>
      </c>
      <c r="F37" s="43">
        <v>2</v>
      </c>
      <c r="G37" s="44" t="s">
        <v>615</v>
      </c>
      <c r="H37" s="43">
        <v>5</v>
      </c>
      <c r="I37" s="43">
        <v>5</v>
      </c>
      <c r="J37" s="43">
        <v>5</v>
      </c>
      <c r="K37" s="43">
        <v>3</v>
      </c>
      <c r="L37" s="43">
        <v>3</v>
      </c>
      <c r="M37" s="43">
        <v>3</v>
      </c>
      <c r="N37" s="43"/>
      <c r="O37" s="43"/>
      <c r="P37" s="43">
        <v>1</v>
      </c>
      <c r="Q37" s="43">
        <v>1</v>
      </c>
      <c r="R37" s="43">
        <v>4</v>
      </c>
      <c r="S37" s="43">
        <v>1</v>
      </c>
      <c r="T37" s="43">
        <v>2</v>
      </c>
      <c r="U37" s="43"/>
      <c r="V37" s="43"/>
      <c r="W37" s="43"/>
      <c r="X37" s="43"/>
      <c r="Y37" s="43"/>
      <c r="Z37" s="43">
        <v>8</v>
      </c>
      <c r="AA37" s="43">
        <v>1</v>
      </c>
      <c r="AB37" s="43"/>
    </row>
    <row r="38" spans="1:28" x14ac:dyDescent="0.2">
      <c r="A38" s="65">
        <v>209</v>
      </c>
      <c r="B38" s="56">
        <v>1</v>
      </c>
      <c r="C38" s="18">
        <v>2</v>
      </c>
      <c r="D38" s="43">
        <v>4</v>
      </c>
      <c r="E38" s="43">
        <v>7</v>
      </c>
      <c r="F38" s="43">
        <v>2</v>
      </c>
      <c r="G38" s="44" t="s">
        <v>691</v>
      </c>
      <c r="H38" s="43">
        <v>1</v>
      </c>
      <c r="I38" s="43">
        <v>1</v>
      </c>
      <c r="J38" s="43">
        <v>1</v>
      </c>
      <c r="K38" s="43">
        <v>1</v>
      </c>
      <c r="L38" s="43">
        <v>4</v>
      </c>
      <c r="M38" s="43">
        <v>1</v>
      </c>
      <c r="N38" s="43"/>
      <c r="O38" s="43"/>
      <c r="P38" s="43">
        <v>1</v>
      </c>
      <c r="Q38" s="43">
        <v>1</v>
      </c>
      <c r="R38" s="43">
        <v>7</v>
      </c>
      <c r="S38" s="43">
        <v>1</v>
      </c>
      <c r="T38" s="43">
        <v>2</v>
      </c>
      <c r="U38" s="43">
        <v>3</v>
      </c>
      <c r="V38" s="43">
        <v>4</v>
      </c>
      <c r="W38" s="43"/>
      <c r="X38" s="43">
        <v>6</v>
      </c>
      <c r="Y38" s="43">
        <v>7</v>
      </c>
      <c r="Z38" s="43"/>
      <c r="AA38" s="43">
        <v>2</v>
      </c>
      <c r="AB38" s="43"/>
    </row>
    <row r="39" spans="1:28" x14ac:dyDescent="0.2">
      <c r="A39" s="65">
        <v>174</v>
      </c>
      <c r="B39" s="56">
        <v>1</v>
      </c>
      <c r="C39" s="18">
        <v>2</v>
      </c>
      <c r="D39" s="43">
        <v>3</v>
      </c>
      <c r="E39" s="43">
        <v>3</v>
      </c>
      <c r="F39" s="43">
        <v>2</v>
      </c>
      <c r="G39" s="44" t="s">
        <v>529</v>
      </c>
      <c r="H39" s="43">
        <v>2</v>
      </c>
      <c r="I39" s="43">
        <v>4</v>
      </c>
      <c r="J39" s="43">
        <v>3</v>
      </c>
      <c r="K39" s="43">
        <v>2</v>
      </c>
      <c r="L39" s="43">
        <v>5</v>
      </c>
      <c r="M39" s="43">
        <v>3</v>
      </c>
      <c r="N39" s="43"/>
      <c r="O39" s="43"/>
      <c r="P39" s="43">
        <v>1</v>
      </c>
      <c r="Q39" s="43">
        <v>1</v>
      </c>
      <c r="R39" s="43">
        <v>7</v>
      </c>
      <c r="S39" s="43"/>
      <c r="T39" s="43">
        <v>2</v>
      </c>
      <c r="U39" s="43"/>
      <c r="V39" s="43"/>
      <c r="W39" s="43"/>
      <c r="X39" s="43">
        <v>6</v>
      </c>
      <c r="Y39" s="43"/>
      <c r="Z39" s="43"/>
      <c r="AA39" s="43">
        <v>1</v>
      </c>
      <c r="AB39" s="43"/>
    </row>
    <row r="40" spans="1:28" x14ac:dyDescent="0.2">
      <c r="A40" s="65">
        <v>216</v>
      </c>
      <c r="B40" s="56">
        <v>7</v>
      </c>
      <c r="C40" s="18">
        <v>1</v>
      </c>
      <c r="D40" s="43">
        <v>5</v>
      </c>
      <c r="E40" s="43">
        <v>7</v>
      </c>
      <c r="F40" s="43">
        <v>2</v>
      </c>
      <c r="G40" s="44" t="s">
        <v>809</v>
      </c>
      <c r="H40" s="43">
        <v>2</v>
      </c>
      <c r="I40" s="43">
        <v>3</v>
      </c>
      <c r="J40" s="43">
        <v>4</v>
      </c>
      <c r="K40" s="43">
        <v>2</v>
      </c>
      <c r="L40" s="43">
        <v>5</v>
      </c>
      <c r="M40" s="43">
        <v>2</v>
      </c>
      <c r="N40" s="43"/>
      <c r="O40" s="43"/>
      <c r="P40" s="43">
        <v>1</v>
      </c>
      <c r="Q40" s="43">
        <v>1</v>
      </c>
      <c r="R40" s="43">
        <v>6</v>
      </c>
      <c r="S40" s="43"/>
      <c r="T40" s="43">
        <v>2</v>
      </c>
      <c r="U40" s="43"/>
      <c r="V40" s="43">
        <v>4</v>
      </c>
      <c r="W40" s="43"/>
      <c r="X40" s="43">
        <v>6</v>
      </c>
      <c r="Y40" s="43">
        <v>7</v>
      </c>
      <c r="Z40" s="43"/>
      <c r="AA40" s="43">
        <v>1</v>
      </c>
      <c r="AB40" s="43"/>
    </row>
    <row r="41" spans="1:28" x14ac:dyDescent="0.2">
      <c r="A41" s="65">
        <v>244</v>
      </c>
      <c r="B41" s="56">
        <v>1</v>
      </c>
      <c r="C41" s="18">
        <v>3</v>
      </c>
      <c r="D41" s="43">
        <v>3</v>
      </c>
      <c r="E41" s="43">
        <v>4</v>
      </c>
      <c r="F41" s="43">
        <v>1</v>
      </c>
      <c r="G41" s="44" t="s">
        <v>573</v>
      </c>
      <c r="H41" s="43">
        <v>5</v>
      </c>
      <c r="I41" s="43">
        <v>5</v>
      </c>
      <c r="J41" s="43">
        <v>4</v>
      </c>
      <c r="K41" s="43">
        <v>4</v>
      </c>
      <c r="L41" s="43">
        <v>2</v>
      </c>
      <c r="M41" s="43">
        <v>2</v>
      </c>
      <c r="N41" s="43"/>
      <c r="O41" s="43"/>
      <c r="P41" s="43">
        <v>1</v>
      </c>
      <c r="Q41" s="43">
        <v>1</v>
      </c>
      <c r="R41" s="43">
        <v>2</v>
      </c>
      <c r="S41" s="43">
        <v>1</v>
      </c>
      <c r="T41" s="43">
        <v>2</v>
      </c>
      <c r="U41" s="43"/>
      <c r="V41" s="43"/>
      <c r="W41" s="43"/>
      <c r="X41" s="43">
        <v>6</v>
      </c>
      <c r="Y41" s="43"/>
      <c r="Z41" s="43"/>
      <c r="AA41" s="43">
        <v>2</v>
      </c>
      <c r="AB41" s="43"/>
    </row>
    <row r="42" spans="1:28" x14ac:dyDescent="0.2">
      <c r="A42" s="65">
        <v>245</v>
      </c>
      <c r="B42" s="56">
        <v>1</v>
      </c>
      <c r="C42" s="18">
        <v>3</v>
      </c>
      <c r="D42" s="43"/>
      <c r="E42" s="43"/>
      <c r="F42" s="43">
        <v>2</v>
      </c>
      <c r="G42" s="44" t="s">
        <v>543</v>
      </c>
      <c r="H42" s="42"/>
      <c r="I42" s="42"/>
      <c r="J42" s="42"/>
      <c r="K42" s="42"/>
      <c r="L42" s="42"/>
      <c r="M42" s="42"/>
      <c r="N42" s="42"/>
      <c r="O42" s="42"/>
      <c r="P42" s="42"/>
      <c r="Q42" s="42"/>
      <c r="R42" s="42"/>
      <c r="S42" s="43"/>
      <c r="T42" s="43"/>
      <c r="U42" s="43"/>
      <c r="V42" s="43"/>
      <c r="W42" s="43"/>
      <c r="X42" s="43"/>
      <c r="Y42" s="43"/>
      <c r="Z42" s="43"/>
      <c r="AA42" s="42"/>
      <c r="AB42" s="43"/>
    </row>
    <row r="43" spans="1:28" x14ac:dyDescent="0.2">
      <c r="A43" s="65">
        <v>178</v>
      </c>
      <c r="B43" s="56">
        <v>1</v>
      </c>
      <c r="C43" s="18">
        <v>2</v>
      </c>
      <c r="D43" s="43">
        <v>3</v>
      </c>
      <c r="E43" s="43">
        <v>5</v>
      </c>
      <c r="F43" s="43">
        <v>2</v>
      </c>
      <c r="G43" s="44" t="s">
        <v>529</v>
      </c>
      <c r="H43" s="43">
        <v>4</v>
      </c>
      <c r="I43" s="43">
        <v>5</v>
      </c>
      <c r="J43" s="43">
        <v>5</v>
      </c>
      <c r="K43" s="43">
        <v>5</v>
      </c>
      <c r="L43" s="43">
        <v>4</v>
      </c>
      <c r="M43" s="43">
        <v>3</v>
      </c>
      <c r="N43" s="43"/>
      <c r="O43" s="43"/>
      <c r="P43" s="43">
        <v>1</v>
      </c>
      <c r="Q43" s="43">
        <v>1</v>
      </c>
      <c r="R43" s="43">
        <v>3</v>
      </c>
      <c r="S43" s="43"/>
      <c r="T43" s="43">
        <v>2</v>
      </c>
      <c r="U43" s="43">
        <v>3</v>
      </c>
      <c r="V43" s="43"/>
      <c r="W43" s="43"/>
      <c r="X43" s="43">
        <v>6</v>
      </c>
      <c r="Y43" s="43">
        <v>7</v>
      </c>
      <c r="Z43" s="43">
        <v>8</v>
      </c>
      <c r="AA43" s="43">
        <v>2</v>
      </c>
      <c r="AB43" s="43"/>
    </row>
    <row r="44" spans="1:28" x14ac:dyDescent="0.2">
      <c r="A44" s="65">
        <v>247</v>
      </c>
      <c r="B44" s="56">
        <v>1</v>
      </c>
      <c r="C44" s="18">
        <v>4</v>
      </c>
      <c r="D44" s="43">
        <v>4</v>
      </c>
      <c r="E44" s="43">
        <v>7</v>
      </c>
      <c r="F44" s="43">
        <v>1</v>
      </c>
      <c r="G44" s="44" t="s">
        <v>638</v>
      </c>
      <c r="H44" s="43">
        <v>4</v>
      </c>
      <c r="I44" s="43">
        <v>4</v>
      </c>
      <c r="J44" s="43">
        <v>4</v>
      </c>
      <c r="K44" s="43">
        <v>4</v>
      </c>
      <c r="L44" s="43">
        <v>4</v>
      </c>
      <c r="M44" s="43">
        <v>4</v>
      </c>
      <c r="N44" s="43"/>
      <c r="O44" s="43"/>
      <c r="P44" s="43">
        <v>1</v>
      </c>
      <c r="Q44" s="43">
        <v>1</v>
      </c>
      <c r="R44" s="43">
        <v>1</v>
      </c>
      <c r="S44" s="43"/>
      <c r="T44" s="43">
        <v>2</v>
      </c>
      <c r="U44" s="43"/>
      <c r="V44" s="43"/>
      <c r="W44" s="43"/>
      <c r="X44" s="43"/>
      <c r="Y44" s="43"/>
      <c r="Z44" s="43"/>
      <c r="AA44" s="43">
        <v>2</v>
      </c>
      <c r="AB44" s="43"/>
    </row>
    <row r="45" spans="1:28" x14ac:dyDescent="0.2">
      <c r="A45" s="65">
        <v>248</v>
      </c>
      <c r="B45" s="56">
        <v>1</v>
      </c>
      <c r="C45" s="18">
        <v>4</v>
      </c>
      <c r="D45" s="43">
        <v>4</v>
      </c>
      <c r="E45" s="43">
        <v>7</v>
      </c>
      <c r="F45" s="43">
        <v>2</v>
      </c>
      <c r="G45" s="44" t="s">
        <v>543</v>
      </c>
      <c r="H45" s="43">
        <v>3</v>
      </c>
      <c r="I45" s="43">
        <v>3</v>
      </c>
      <c r="J45" s="43">
        <v>4</v>
      </c>
      <c r="K45" s="43">
        <v>3</v>
      </c>
      <c r="L45" s="43">
        <v>3</v>
      </c>
      <c r="M45" s="43">
        <v>3</v>
      </c>
      <c r="N45" s="43"/>
      <c r="O45" s="43"/>
      <c r="P45" s="43">
        <v>2</v>
      </c>
      <c r="Q45" s="42"/>
      <c r="R45" s="42"/>
      <c r="S45" s="43"/>
      <c r="T45" s="43"/>
      <c r="U45" s="43"/>
      <c r="V45" s="43"/>
      <c r="W45" s="43"/>
      <c r="X45" s="43"/>
      <c r="Y45" s="43"/>
      <c r="Z45" s="43"/>
      <c r="AA45" s="42"/>
      <c r="AB45" s="43"/>
    </row>
    <row r="46" spans="1:28" x14ac:dyDescent="0.2">
      <c r="A46" s="65">
        <v>211</v>
      </c>
      <c r="B46" s="56">
        <v>4</v>
      </c>
      <c r="C46" s="18">
        <v>4</v>
      </c>
      <c r="D46" s="43"/>
      <c r="E46" s="43"/>
      <c r="F46" s="43">
        <v>2</v>
      </c>
      <c r="G46" s="44" t="s">
        <v>529</v>
      </c>
      <c r="H46" s="42"/>
      <c r="I46" s="42"/>
      <c r="J46" s="42"/>
      <c r="K46" s="42"/>
      <c r="L46" s="42"/>
      <c r="M46" s="42"/>
      <c r="N46" s="42"/>
      <c r="O46" s="42"/>
      <c r="P46" s="42"/>
      <c r="Q46" s="42"/>
      <c r="R46" s="42"/>
      <c r="S46" s="43"/>
      <c r="T46" s="43"/>
      <c r="U46" s="43"/>
      <c r="V46" s="43"/>
      <c r="W46" s="43"/>
      <c r="X46" s="43"/>
      <c r="Y46" s="43"/>
      <c r="Z46" s="43"/>
      <c r="AA46" s="42"/>
      <c r="AB46" s="43"/>
    </row>
    <row r="47" spans="1:28" x14ac:dyDescent="0.2">
      <c r="A47" s="65">
        <v>246</v>
      </c>
      <c r="B47" s="56">
        <v>2</v>
      </c>
      <c r="C47" s="18">
        <v>2</v>
      </c>
      <c r="D47" s="43">
        <v>4</v>
      </c>
      <c r="E47" s="43">
        <v>7</v>
      </c>
      <c r="F47" s="43">
        <v>2</v>
      </c>
      <c r="G47" s="44" t="s">
        <v>529</v>
      </c>
      <c r="H47" s="43">
        <v>2</v>
      </c>
      <c r="I47" s="43">
        <v>4</v>
      </c>
      <c r="J47" s="43">
        <v>2</v>
      </c>
      <c r="K47" s="43">
        <v>4</v>
      </c>
      <c r="L47" s="43">
        <v>2</v>
      </c>
      <c r="M47" s="43">
        <v>2</v>
      </c>
      <c r="N47" s="43"/>
      <c r="O47" s="43"/>
      <c r="P47" s="43">
        <v>2</v>
      </c>
      <c r="Q47" s="42"/>
      <c r="R47" s="42"/>
      <c r="S47" s="43"/>
      <c r="T47" s="43"/>
      <c r="U47" s="43"/>
      <c r="V47" s="43"/>
      <c r="W47" s="43"/>
      <c r="X47" s="43"/>
      <c r="Y47" s="43"/>
      <c r="Z47" s="43"/>
      <c r="AA47" s="42"/>
      <c r="AB47" s="43"/>
    </row>
    <row r="48" spans="1:28" x14ac:dyDescent="0.2">
      <c r="A48" s="65">
        <v>251</v>
      </c>
      <c r="B48" s="56">
        <v>3</v>
      </c>
      <c r="C48" s="18">
        <v>3</v>
      </c>
      <c r="D48" s="43">
        <v>2</v>
      </c>
      <c r="E48" s="43">
        <v>3</v>
      </c>
      <c r="F48" s="43">
        <v>2</v>
      </c>
      <c r="G48" s="44" t="s">
        <v>529</v>
      </c>
      <c r="H48" s="43">
        <v>2</v>
      </c>
      <c r="I48" s="43">
        <v>2</v>
      </c>
      <c r="J48" s="43">
        <v>3</v>
      </c>
      <c r="K48" s="43">
        <v>3</v>
      </c>
      <c r="L48" s="43">
        <v>2</v>
      </c>
      <c r="M48" s="43">
        <v>3</v>
      </c>
      <c r="N48" s="43"/>
      <c r="O48" s="43"/>
      <c r="P48" s="43">
        <v>1</v>
      </c>
      <c r="Q48" s="43" t="s">
        <v>846</v>
      </c>
      <c r="R48" s="43">
        <v>6</v>
      </c>
      <c r="S48" s="43">
        <v>1</v>
      </c>
      <c r="T48" s="43">
        <v>2</v>
      </c>
      <c r="U48" s="43"/>
      <c r="V48" s="43"/>
      <c r="W48" s="43"/>
      <c r="X48" s="43">
        <v>6</v>
      </c>
      <c r="Y48" s="43"/>
      <c r="Z48" s="43">
        <v>8</v>
      </c>
      <c r="AA48" s="43">
        <v>2</v>
      </c>
      <c r="AB48" s="43"/>
    </row>
    <row r="49" spans="1:28" x14ac:dyDescent="0.2">
      <c r="A49" s="65">
        <v>253</v>
      </c>
      <c r="B49" s="56">
        <v>1</v>
      </c>
      <c r="C49" s="18">
        <v>2</v>
      </c>
      <c r="D49" s="43">
        <v>3</v>
      </c>
      <c r="E49" s="43">
        <v>6</v>
      </c>
      <c r="F49" s="43">
        <v>2</v>
      </c>
      <c r="G49" s="44" t="s">
        <v>529</v>
      </c>
      <c r="H49" s="43">
        <v>2</v>
      </c>
      <c r="I49" s="43">
        <v>3</v>
      </c>
      <c r="J49" s="43">
        <v>3</v>
      </c>
      <c r="K49" s="43">
        <v>4</v>
      </c>
      <c r="L49" s="43">
        <v>2</v>
      </c>
      <c r="M49" s="43">
        <v>2</v>
      </c>
      <c r="N49" s="43"/>
      <c r="O49" s="43"/>
      <c r="P49" s="43">
        <v>1</v>
      </c>
      <c r="Q49" s="43">
        <v>1</v>
      </c>
      <c r="R49" s="43">
        <v>4</v>
      </c>
      <c r="S49" s="43">
        <v>1</v>
      </c>
      <c r="T49" s="43"/>
      <c r="U49" s="43"/>
      <c r="V49" s="43"/>
      <c r="W49" s="43"/>
      <c r="X49" s="43">
        <v>6</v>
      </c>
      <c r="Y49" s="43"/>
      <c r="Z49" s="43">
        <v>8</v>
      </c>
      <c r="AA49" s="43">
        <v>2</v>
      </c>
      <c r="AB49" s="43"/>
    </row>
    <row r="50" spans="1:28" x14ac:dyDescent="0.2">
      <c r="A50" s="65">
        <v>259</v>
      </c>
      <c r="B50" s="56">
        <v>2</v>
      </c>
      <c r="C50" s="18">
        <v>3</v>
      </c>
      <c r="D50" s="43">
        <v>5</v>
      </c>
      <c r="E50" s="43">
        <v>7</v>
      </c>
      <c r="F50" s="43">
        <v>2</v>
      </c>
      <c r="G50" s="44" t="s">
        <v>543</v>
      </c>
      <c r="H50" s="43">
        <v>1</v>
      </c>
      <c r="I50" s="43">
        <v>3</v>
      </c>
      <c r="J50" s="43">
        <v>2</v>
      </c>
      <c r="K50" s="43">
        <v>1</v>
      </c>
      <c r="L50" s="43">
        <v>1</v>
      </c>
      <c r="M50" s="43">
        <v>1</v>
      </c>
      <c r="N50" s="43"/>
      <c r="O50" s="43"/>
      <c r="P50" s="43">
        <v>1</v>
      </c>
      <c r="Q50" s="43">
        <v>1</v>
      </c>
      <c r="R50" s="43">
        <v>6</v>
      </c>
      <c r="S50" s="43"/>
      <c r="T50" s="43"/>
      <c r="U50" s="43">
        <v>3</v>
      </c>
      <c r="V50" s="43"/>
      <c r="W50" s="43"/>
      <c r="X50" s="43">
        <v>6</v>
      </c>
      <c r="Y50" s="43"/>
      <c r="Z50" s="43">
        <v>8</v>
      </c>
      <c r="AA50" s="43">
        <v>1</v>
      </c>
      <c r="AB50" s="43" t="s">
        <v>859</v>
      </c>
    </row>
    <row r="51" spans="1:28" x14ac:dyDescent="0.2">
      <c r="A51" s="65">
        <v>255</v>
      </c>
      <c r="B51" s="56">
        <v>1</v>
      </c>
      <c r="C51" s="18">
        <v>3</v>
      </c>
      <c r="D51" s="43">
        <v>2</v>
      </c>
      <c r="E51" s="43">
        <v>2</v>
      </c>
      <c r="F51" s="43">
        <v>2</v>
      </c>
      <c r="G51" s="44" t="s">
        <v>529</v>
      </c>
      <c r="H51" s="43">
        <v>5</v>
      </c>
      <c r="I51" s="43">
        <v>4</v>
      </c>
      <c r="J51" s="43">
        <v>5</v>
      </c>
      <c r="K51" s="43">
        <v>5</v>
      </c>
      <c r="L51" s="43">
        <v>4</v>
      </c>
      <c r="M51" s="43">
        <v>3</v>
      </c>
      <c r="N51" s="43"/>
      <c r="O51" s="43"/>
      <c r="P51" s="43">
        <v>1</v>
      </c>
      <c r="Q51" s="43">
        <v>1</v>
      </c>
      <c r="R51" s="43">
        <v>4</v>
      </c>
      <c r="S51" s="43">
        <v>1</v>
      </c>
      <c r="T51" s="43"/>
      <c r="U51" s="43">
        <v>3</v>
      </c>
      <c r="V51" s="43"/>
      <c r="W51" s="43"/>
      <c r="X51" s="43">
        <v>6</v>
      </c>
      <c r="Y51" s="43">
        <v>7</v>
      </c>
      <c r="Z51" s="43">
        <v>8</v>
      </c>
      <c r="AA51" s="43">
        <v>2</v>
      </c>
      <c r="AB51" s="43"/>
    </row>
    <row r="52" spans="1:28" x14ac:dyDescent="0.2">
      <c r="A52" s="65">
        <v>262</v>
      </c>
      <c r="B52" s="56">
        <v>1</v>
      </c>
      <c r="C52" s="18">
        <v>3</v>
      </c>
      <c r="D52" s="43">
        <v>1</v>
      </c>
      <c r="E52" s="43">
        <v>2</v>
      </c>
      <c r="F52" s="43">
        <v>2</v>
      </c>
      <c r="G52" s="44" t="s">
        <v>647</v>
      </c>
      <c r="H52" s="43">
        <v>3</v>
      </c>
      <c r="I52" s="43">
        <v>4</v>
      </c>
      <c r="J52" s="43">
        <v>3</v>
      </c>
      <c r="K52" s="43">
        <v>5</v>
      </c>
      <c r="L52" s="43">
        <v>3</v>
      </c>
      <c r="M52" s="43">
        <v>4</v>
      </c>
      <c r="N52" s="43"/>
      <c r="O52" s="43"/>
      <c r="P52" s="43">
        <v>2</v>
      </c>
      <c r="Q52" s="42"/>
      <c r="R52" s="42"/>
      <c r="S52" s="43"/>
      <c r="T52" s="43"/>
      <c r="U52" s="43"/>
      <c r="V52" s="43"/>
      <c r="W52" s="43"/>
      <c r="X52" s="43"/>
      <c r="Y52" s="43"/>
      <c r="Z52" s="43"/>
      <c r="AA52" s="42"/>
      <c r="AB52" s="43"/>
    </row>
    <row r="53" spans="1:28" x14ac:dyDescent="0.2">
      <c r="A53" s="65">
        <v>263</v>
      </c>
      <c r="B53" s="56">
        <v>4</v>
      </c>
      <c r="C53" s="18">
        <v>2</v>
      </c>
      <c r="D53" s="43">
        <v>1</v>
      </c>
      <c r="E53" s="43">
        <v>1</v>
      </c>
      <c r="F53" s="43">
        <v>2</v>
      </c>
      <c r="G53" s="44" t="s">
        <v>809</v>
      </c>
      <c r="H53" s="43">
        <v>2</v>
      </c>
      <c r="I53" s="43">
        <v>2</v>
      </c>
      <c r="J53" s="43">
        <v>2</v>
      </c>
      <c r="K53" s="43">
        <v>2</v>
      </c>
      <c r="L53" s="43">
        <v>2</v>
      </c>
      <c r="M53" s="43">
        <v>2</v>
      </c>
      <c r="N53" s="43"/>
      <c r="O53" s="43"/>
      <c r="P53" s="43">
        <v>1</v>
      </c>
      <c r="Q53" s="43">
        <v>1</v>
      </c>
      <c r="R53" s="43">
        <v>4</v>
      </c>
      <c r="S53" s="43"/>
      <c r="T53" s="43"/>
      <c r="U53" s="43"/>
      <c r="V53" s="43"/>
      <c r="W53" s="43"/>
      <c r="X53" s="43"/>
      <c r="Y53" s="43">
        <v>7</v>
      </c>
      <c r="Z53" s="43"/>
      <c r="AA53" s="43">
        <v>2</v>
      </c>
      <c r="AB53" s="43"/>
    </row>
    <row r="54" spans="1:28" x14ac:dyDescent="0.2">
      <c r="A54" s="65">
        <v>264</v>
      </c>
      <c r="B54" s="56">
        <v>1</v>
      </c>
      <c r="C54" s="18">
        <v>2</v>
      </c>
      <c r="D54" s="43">
        <v>3</v>
      </c>
      <c r="E54" s="43">
        <v>1</v>
      </c>
      <c r="F54" s="43">
        <v>2</v>
      </c>
      <c r="G54" s="44" t="s">
        <v>647</v>
      </c>
      <c r="H54" s="43">
        <v>3</v>
      </c>
      <c r="I54" s="43">
        <v>5</v>
      </c>
      <c r="J54" s="43">
        <v>5</v>
      </c>
      <c r="K54" s="43">
        <v>3</v>
      </c>
      <c r="L54" s="43">
        <v>4</v>
      </c>
      <c r="M54" s="43">
        <v>1</v>
      </c>
      <c r="N54" s="43"/>
      <c r="O54" s="43"/>
      <c r="P54" s="43">
        <v>1</v>
      </c>
      <c r="Q54" s="43">
        <v>1</v>
      </c>
      <c r="R54" s="43">
        <v>7</v>
      </c>
      <c r="S54" s="43"/>
      <c r="T54" s="43">
        <v>2</v>
      </c>
      <c r="U54" s="43"/>
      <c r="V54" s="43"/>
      <c r="W54" s="43"/>
      <c r="X54" s="43"/>
      <c r="Y54" s="43"/>
      <c r="Z54" s="43">
        <v>8</v>
      </c>
      <c r="AA54" s="43">
        <v>2</v>
      </c>
      <c r="AB54" s="43"/>
    </row>
    <row r="55" spans="1:28" x14ac:dyDescent="0.2">
      <c r="A55" s="65">
        <v>265</v>
      </c>
      <c r="B55" s="56">
        <v>1</v>
      </c>
      <c r="C55" s="18">
        <v>2</v>
      </c>
      <c r="D55" s="43">
        <v>4</v>
      </c>
      <c r="E55" s="43">
        <v>7</v>
      </c>
      <c r="F55" s="43">
        <v>2</v>
      </c>
      <c r="G55" s="44" t="s">
        <v>691</v>
      </c>
      <c r="H55" s="43">
        <v>2</v>
      </c>
      <c r="I55" s="43">
        <v>2</v>
      </c>
      <c r="J55" s="43">
        <v>3</v>
      </c>
      <c r="K55" s="43">
        <v>4</v>
      </c>
      <c r="L55" s="43">
        <v>3</v>
      </c>
      <c r="M55" s="43">
        <v>3</v>
      </c>
      <c r="N55" s="43"/>
      <c r="O55" s="43"/>
      <c r="P55" s="43">
        <v>1</v>
      </c>
      <c r="Q55" s="43">
        <v>1</v>
      </c>
      <c r="R55" s="43">
        <v>6</v>
      </c>
      <c r="S55" s="43"/>
      <c r="T55" s="43"/>
      <c r="U55" s="43">
        <v>3</v>
      </c>
      <c r="V55" s="43"/>
      <c r="W55" s="43"/>
      <c r="X55" s="43"/>
      <c r="Y55" s="43"/>
      <c r="Z55" s="43"/>
      <c r="AA55" s="43">
        <v>2</v>
      </c>
      <c r="AB55" s="43"/>
    </row>
    <row r="56" spans="1:28" x14ac:dyDescent="0.2">
      <c r="A56" s="65">
        <v>271</v>
      </c>
      <c r="B56" s="56">
        <v>4</v>
      </c>
      <c r="C56" s="18">
        <v>6</v>
      </c>
      <c r="D56" s="43">
        <v>1</v>
      </c>
      <c r="E56" s="43">
        <v>2</v>
      </c>
      <c r="F56" s="43">
        <v>1</v>
      </c>
      <c r="G56" s="44" t="s">
        <v>897</v>
      </c>
      <c r="H56" s="43">
        <v>3</v>
      </c>
      <c r="I56" s="43">
        <v>4</v>
      </c>
      <c r="J56" s="43">
        <v>4</v>
      </c>
      <c r="K56" s="43">
        <v>3</v>
      </c>
      <c r="L56" s="43">
        <v>3</v>
      </c>
      <c r="M56" s="43">
        <v>3</v>
      </c>
      <c r="N56" s="43"/>
      <c r="O56" s="43"/>
      <c r="P56" s="43">
        <v>1</v>
      </c>
      <c r="Q56" s="43">
        <v>1</v>
      </c>
      <c r="R56" s="43">
        <v>5</v>
      </c>
      <c r="S56" s="43">
        <v>1</v>
      </c>
      <c r="T56" s="43">
        <v>2</v>
      </c>
      <c r="U56" s="43"/>
      <c r="V56" s="43">
        <v>4</v>
      </c>
      <c r="W56" s="43"/>
      <c r="X56" s="43">
        <v>6</v>
      </c>
      <c r="Y56" s="43"/>
      <c r="Z56" s="43">
        <v>8</v>
      </c>
      <c r="AA56" s="43">
        <v>1</v>
      </c>
      <c r="AB56" s="43"/>
    </row>
    <row r="57" spans="1:28" x14ac:dyDescent="0.2">
      <c r="A57" s="65">
        <v>274</v>
      </c>
      <c r="B57" s="56">
        <v>4</v>
      </c>
      <c r="C57" s="18">
        <v>5</v>
      </c>
      <c r="D57" s="43">
        <v>1</v>
      </c>
      <c r="E57" s="43">
        <v>1</v>
      </c>
      <c r="F57" s="43">
        <v>1</v>
      </c>
      <c r="G57" s="44" t="s">
        <v>638</v>
      </c>
      <c r="H57" s="43">
        <v>2</v>
      </c>
      <c r="I57" s="43">
        <v>2</v>
      </c>
      <c r="J57" s="43">
        <v>4</v>
      </c>
      <c r="K57" s="43">
        <v>3</v>
      </c>
      <c r="L57" s="43">
        <v>3</v>
      </c>
      <c r="M57" s="43">
        <v>4</v>
      </c>
      <c r="N57" s="43"/>
      <c r="O57" s="43"/>
      <c r="P57" s="43">
        <v>1</v>
      </c>
      <c r="Q57" s="43">
        <v>1</v>
      </c>
      <c r="R57" s="43">
        <v>3</v>
      </c>
      <c r="S57" s="43"/>
      <c r="T57" s="43"/>
      <c r="U57" s="43">
        <v>3</v>
      </c>
      <c r="V57" s="43"/>
      <c r="W57" s="43">
        <v>5</v>
      </c>
      <c r="X57" s="43">
        <v>6</v>
      </c>
      <c r="Y57" s="43"/>
      <c r="Z57" s="43">
        <v>8</v>
      </c>
      <c r="AA57" s="42"/>
      <c r="AB57" s="43"/>
    </row>
    <row r="58" spans="1:28" x14ac:dyDescent="0.2">
      <c r="A58" s="65">
        <v>275</v>
      </c>
      <c r="B58" s="56">
        <v>4</v>
      </c>
      <c r="C58" s="18">
        <v>3</v>
      </c>
      <c r="D58" s="43">
        <v>1</v>
      </c>
      <c r="E58" s="43">
        <v>1</v>
      </c>
      <c r="F58" s="43">
        <v>2</v>
      </c>
      <c r="G58" s="44" t="s">
        <v>615</v>
      </c>
      <c r="H58" s="43">
        <v>3</v>
      </c>
      <c r="I58" s="43">
        <v>3</v>
      </c>
      <c r="J58" s="43">
        <v>3</v>
      </c>
      <c r="K58" s="43">
        <v>3</v>
      </c>
      <c r="L58" s="43">
        <v>3</v>
      </c>
      <c r="M58" s="43">
        <v>3</v>
      </c>
      <c r="N58" s="43"/>
      <c r="O58" s="43"/>
      <c r="P58" s="43">
        <v>2</v>
      </c>
      <c r="Q58" s="42"/>
      <c r="R58" s="42"/>
      <c r="S58" s="43"/>
      <c r="T58" s="43"/>
      <c r="U58" s="43"/>
      <c r="V58" s="43"/>
      <c r="W58" s="43"/>
      <c r="X58" s="43"/>
      <c r="Y58" s="43"/>
      <c r="Z58" s="43"/>
      <c r="AA58" s="42"/>
      <c r="AB58" s="43"/>
    </row>
    <row r="59" spans="1:28" x14ac:dyDescent="0.2">
      <c r="A59" s="65">
        <v>276</v>
      </c>
      <c r="B59" s="56">
        <v>4</v>
      </c>
      <c r="C59" s="18">
        <v>3</v>
      </c>
      <c r="D59" s="43">
        <v>1</v>
      </c>
      <c r="E59" s="43">
        <v>1</v>
      </c>
      <c r="F59" s="43">
        <v>2</v>
      </c>
      <c r="G59" s="44" t="s">
        <v>543</v>
      </c>
      <c r="H59" s="43">
        <v>3</v>
      </c>
      <c r="I59" s="43">
        <v>4</v>
      </c>
      <c r="J59" s="43">
        <v>3</v>
      </c>
      <c r="K59" s="43">
        <v>3</v>
      </c>
      <c r="L59" s="43">
        <v>5</v>
      </c>
      <c r="M59" s="43">
        <v>4</v>
      </c>
      <c r="N59" s="43"/>
      <c r="O59" s="43"/>
      <c r="P59" s="43">
        <v>1</v>
      </c>
      <c r="Q59" s="43">
        <v>1</v>
      </c>
      <c r="R59" s="43">
        <v>6</v>
      </c>
      <c r="S59" s="43">
        <v>1</v>
      </c>
      <c r="T59" s="43"/>
      <c r="U59" s="43">
        <v>3</v>
      </c>
      <c r="V59" s="43"/>
      <c r="W59" s="43"/>
      <c r="X59" s="43">
        <v>6</v>
      </c>
      <c r="Y59" s="43"/>
      <c r="Z59" s="43">
        <v>8</v>
      </c>
      <c r="AA59" s="43">
        <v>1</v>
      </c>
      <c r="AB59" s="43" t="s">
        <v>930</v>
      </c>
    </row>
    <row r="60" spans="1:28" x14ac:dyDescent="0.2">
      <c r="A60" s="65">
        <v>277</v>
      </c>
      <c r="B60" s="56">
        <v>1</v>
      </c>
      <c r="C60" s="18">
        <v>2</v>
      </c>
      <c r="D60" s="43">
        <v>3</v>
      </c>
      <c r="E60" s="43">
        <v>5</v>
      </c>
      <c r="F60" s="43">
        <v>2</v>
      </c>
      <c r="G60" s="44" t="s">
        <v>556</v>
      </c>
      <c r="H60" s="43">
        <v>3</v>
      </c>
      <c r="I60" s="43">
        <v>4</v>
      </c>
      <c r="J60" s="43">
        <v>4</v>
      </c>
      <c r="K60" s="43">
        <v>3</v>
      </c>
      <c r="L60" s="43">
        <v>4</v>
      </c>
      <c r="M60" s="43">
        <v>4</v>
      </c>
      <c r="N60" s="43"/>
      <c r="O60" s="43"/>
      <c r="P60" s="43">
        <v>1</v>
      </c>
      <c r="Q60" s="43" t="s">
        <v>846</v>
      </c>
      <c r="R60" s="43">
        <v>2</v>
      </c>
      <c r="S60" s="43">
        <v>1</v>
      </c>
      <c r="T60" s="43">
        <v>2</v>
      </c>
      <c r="U60" s="43">
        <v>3</v>
      </c>
      <c r="V60" s="43">
        <v>4</v>
      </c>
      <c r="W60" s="43">
        <v>5</v>
      </c>
      <c r="X60" s="43">
        <v>6</v>
      </c>
      <c r="Y60" s="43">
        <v>7</v>
      </c>
      <c r="Z60" s="43">
        <v>8</v>
      </c>
      <c r="AA60" s="43">
        <v>1</v>
      </c>
      <c r="AB60" s="43" t="s">
        <v>938</v>
      </c>
    </row>
    <row r="61" spans="1:28" x14ac:dyDescent="0.2">
      <c r="A61" s="65">
        <v>278</v>
      </c>
      <c r="B61" s="56">
        <v>5</v>
      </c>
      <c r="C61" s="18">
        <v>7</v>
      </c>
      <c r="D61" s="43">
        <v>3</v>
      </c>
      <c r="E61" s="43">
        <v>4</v>
      </c>
      <c r="F61" s="43">
        <v>2</v>
      </c>
      <c r="G61" s="44" t="s">
        <v>584</v>
      </c>
      <c r="H61" s="43">
        <v>4</v>
      </c>
      <c r="I61" s="43">
        <v>4</v>
      </c>
      <c r="J61" s="43">
        <v>4</v>
      </c>
      <c r="K61" s="43">
        <v>4</v>
      </c>
      <c r="L61" s="43">
        <v>3</v>
      </c>
      <c r="M61" s="43">
        <v>3</v>
      </c>
      <c r="N61" s="43"/>
      <c r="O61" s="43"/>
      <c r="P61" s="43">
        <v>1</v>
      </c>
      <c r="Q61" s="43" t="s">
        <v>846</v>
      </c>
      <c r="R61" s="43">
        <v>3</v>
      </c>
      <c r="S61" s="43">
        <v>1</v>
      </c>
      <c r="T61" s="43"/>
      <c r="U61" s="43"/>
      <c r="V61" s="43"/>
      <c r="W61" s="43"/>
      <c r="X61" s="43">
        <v>6</v>
      </c>
      <c r="Y61" s="43">
        <v>7</v>
      </c>
      <c r="Z61" s="43">
        <v>8</v>
      </c>
      <c r="AA61" s="43">
        <v>2</v>
      </c>
      <c r="AB61" s="43"/>
    </row>
    <row r="62" spans="1:28" x14ac:dyDescent="0.2">
      <c r="A62" s="65">
        <v>279</v>
      </c>
      <c r="B62" s="56">
        <v>3</v>
      </c>
      <c r="C62" s="18">
        <v>7</v>
      </c>
      <c r="D62" s="43">
        <v>3</v>
      </c>
      <c r="E62" s="43">
        <v>4</v>
      </c>
      <c r="F62" s="43">
        <v>1</v>
      </c>
      <c r="G62" s="44" t="s">
        <v>948</v>
      </c>
      <c r="H62" s="43">
        <v>3</v>
      </c>
      <c r="I62" s="43">
        <v>3</v>
      </c>
      <c r="J62" s="43">
        <v>4</v>
      </c>
      <c r="K62" s="43">
        <v>5</v>
      </c>
      <c r="L62" s="43">
        <v>4</v>
      </c>
      <c r="M62" s="43">
        <v>3</v>
      </c>
      <c r="N62" s="43"/>
      <c r="O62" s="43"/>
      <c r="P62" s="43">
        <v>1</v>
      </c>
      <c r="Q62" s="43">
        <v>1</v>
      </c>
      <c r="R62" s="43">
        <v>2</v>
      </c>
      <c r="S62" s="43">
        <v>1</v>
      </c>
      <c r="T62" s="43"/>
      <c r="U62" s="43"/>
      <c r="V62" s="43">
        <v>4</v>
      </c>
      <c r="W62" s="43"/>
      <c r="X62" s="43"/>
      <c r="Y62" s="43"/>
      <c r="Z62" s="43">
        <v>8</v>
      </c>
      <c r="AA62" s="43">
        <v>1</v>
      </c>
      <c r="AB62" s="43" t="s">
        <v>951</v>
      </c>
    </row>
    <row r="63" spans="1:28" x14ac:dyDescent="0.2">
      <c r="A63" s="17">
        <v>281</v>
      </c>
      <c r="B63" s="18">
        <v>6</v>
      </c>
      <c r="C63" s="18">
        <v>1</v>
      </c>
      <c r="D63" s="43">
        <v>2</v>
      </c>
      <c r="E63" s="43">
        <v>3</v>
      </c>
      <c r="F63" s="43">
        <v>1</v>
      </c>
      <c r="G63" s="62" t="s">
        <v>952</v>
      </c>
      <c r="H63" s="18">
        <v>4</v>
      </c>
      <c r="I63" s="18">
        <v>2</v>
      </c>
      <c r="J63" s="18">
        <v>4</v>
      </c>
      <c r="K63" s="18">
        <v>2</v>
      </c>
      <c r="L63" s="18">
        <v>4</v>
      </c>
      <c r="M63" s="18">
        <v>3</v>
      </c>
      <c r="N63" s="18"/>
      <c r="O63" s="18"/>
      <c r="P63" s="18">
        <v>1</v>
      </c>
      <c r="Q63" s="18">
        <v>1</v>
      </c>
      <c r="R63" s="18">
        <v>1</v>
      </c>
      <c r="S63" s="18">
        <v>1</v>
      </c>
      <c r="T63" s="18"/>
      <c r="U63" s="18"/>
      <c r="V63" s="18"/>
      <c r="W63" s="18"/>
      <c r="X63" s="18">
        <v>6</v>
      </c>
      <c r="Y63" s="18">
        <v>7</v>
      </c>
      <c r="Z63" s="18"/>
      <c r="AA63" s="18">
        <v>2</v>
      </c>
      <c r="AB63" s="18"/>
    </row>
    <row r="64" spans="1:28" x14ac:dyDescent="0.2">
      <c r="A64" s="65">
        <v>282</v>
      </c>
      <c r="B64" s="56">
        <v>3</v>
      </c>
      <c r="C64" s="18">
        <v>7</v>
      </c>
      <c r="D64" s="43">
        <v>1</v>
      </c>
      <c r="E64" s="43">
        <v>2</v>
      </c>
      <c r="F64" s="43">
        <v>1</v>
      </c>
      <c r="G64" s="62" t="s">
        <v>698</v>
      </c>
      <c r="H64" s="43">
        <v>1</v>
      </c>
      <c r="I64" s="43">
        <v>3</v>
      </c>
      <c r="J64" s="43">
        <v>4</v>
      </c>
      <c r="K64" s="43">
        <v>5</v>
      </c>
      <c r="L64" s="43">
        <v>3</v>
      </c>
      <c r="M64" s="43">
        <v>3</v>
      </c>
      <c r="N64" s="43"/>
      <c r="O64" s="43"/>
      <c r="P64" s="43">
        <v>2</v>
      </c>
      <c r="Q64" s="42"/>
      <c r="R64" s="42"/>
      <c r="S64" s="43"/>
      <c r="T64" s="43"/>
      <c r="U64" s="43"/>
      <c r="V64" s="43"/>
      <c r="W64" s="43"/>
      <c r="X64" s="43"/>
      <c r="Y64" s="43"/>
      <c r="Z64" s="43"/>
      <c r="AA64" s="42"/>
      <c r="AB64" s="43"/>
    </row>
    <row r="65" spans="1:28" x14ac:dyDescent="0.2">
      <c r="A65" s="65">
        <v>284</v>
      </c>
      <c r="B65" s="56">
        <v>4</v>
      </c>
      <c r="C65" s="18">
        <v>7</v>
      </c>
      <c r="D65" s="43">
        <v>1</v>
      </c>
      <c r="E65" s="43">
        <v>2</v>
      </c>
      <c r="F65" s="43">
        <v>1</v>
      </c>
      <c r="G65" s="62" t="s">
        <v>698</v>
      </c>
      <c r="H65" s="43">
        <v>4</v>
      </c>
      <c r="I65" s="43">
        <v>4</v>
      </c>
      <c r="J65" s="43">
        <v>5</v>
      </c>
      <c r="K65" s="43">
        <v>4</v>
      </c>
      <c r="L65" s="43">
        <v>5</v>
      </c>
      <c r="M65" s="43">
        <v>5</v>
      </c>
      <c r="N65" s="43"/>
      <c r="O65" s="43"/>
      <c r="P65" s="43">
        <v>1</v>
      </c>
      <c r="Q65" s="43">
        <v>1</v>
      </c>
      <c r="R65" s="43">
        <v>2</v>
      </c>
      <c r="S65" s="43">
        <v>1</v>
      </c>
      <c r="T65" s="43"/>
      <c r="U65" s="43">
        <v>3</v>
      </c>
      <c r="V65" s="43"/>
      <c r="W65" s="43"/>
      <c r="X65" s="43"/>
      <c r="Y65" s="43">
        <v>7</v>
      </c>
      <c r="Z65" s="43"/>
      <c r="AA65" s="43">
        <v>1</v>
      </c>
      <c r="AB65" s="43"/>
    </row>
    <row r="66" spans="1:28" x14ac:dyDescent="0.2">
      <c r="A66" s="65">
        <v>285</v>
      </c>
      <c r="B66" s="56">
        <v>6</v>
      </c>
      <c r="C66" s="18">
        <v>6</v>
      </c>
      <c r="D66" s="43">
        <v>2</v>
      </c>
      <c r="E66" s="43">
        <v>2</v>
      </c>
      <c r="F66" s="43">
        <v>1</v>
      </c>
      <c r="G66" s="44" t="s">
        <v>638</v>
      </c>
      <c r="H66" s="43">
        <v>3</v>
      </c>
      <c r="I66" s="43">
        <v>4</v>
      </c>
      <c r="J66" s="43">
        <v>4</v>
      </c>
      <c r="K66" s="43">
        <v>3</v>
      </c>
      <c r="L66" s="43">
        <v>4</v>
      </c>
      <c r="M66" s="43">
        <v>3</v>
      </c>
      <c r="N66" s="43"/>
      <c r="O66" s="43"/>
      <c r="P66" s="43">
        <v>1</v>
      </c>
      <c r="Q66" s="43" t="s">
        <v>846</v>
      </c>
      <c r="R66" s="43">
        <v>2</v>
      </c>
      <c r="S66" s="43">
        <v>1</v>
      </c>
      <c r="T66" s="43">
        <v>2</v>
      </c>
      <c r="U66" s="43">
        <v>3</v>
      </c>
      <c r="V66" s="43">
        <v>4</v>
      </c>
      <c r="W66" s="43"/>
      <c r="X66" s="43">
        <v>6</v>
      </c>
      <c r="Y66" s="43">
        <v>7</v>
      </c>
      <c r="Z66" s="43">
        <v>8</v>
      </c>
      <c r="AA66" s="43">
        <v>2</v>
      </c>
      <c r="AB66" s="43"/>
    </row>
    <row r="67" spans="1:28" x14ac:dyDescent="0.2">
      <c r="A67" s="65">
        <v>286</v>
      </c>
      <c r="B67" s="56">
        <v>6</v>
      </c>
      <c r="C67" s="18">
        <v>7</v>
      </c>
      <c r="D67" s="43">
        <v>2</v>
      </c>
      <c r="E67" s="43">
        <v>4</v>
      </c>
      <c r="F67" s="43">
        <v>2</v>
      </c>
      <c r="G67" s="44" t="s">
        <v>615</v>
      </c>
      <c r="H67" s="43">
        <v>2</v>
      </c>
      <c r="I67" s="43">
        <v>2</v>
      </c>
      <c r="J67" s="43">
        <v>2</v>
      </c>
      <c r="K67" s="43">
        <v>1</v>
      </c>
      <c r="L67" s="43">
        <v>5</v>
      </c>
      <c r="M67" s="43">
        <v>2</v>
      </c>
      <c r="N67" s="43"/>
      <c r="O67" s="43"/>
      <c r="P67" s="43">
        <v>1</v>
      </c>
      <c r="Q67" s="43">
        <v>1</v>
      </c>
      <c r="R67" s="43">
        <v>7</v>
      </c>
      <c r="S67" s="43"/>
      <c r="T67" s="43"/>
      <c r="U67" s="43"/>
      <c r="V67" s="43">
        <v>4</v>
      </c>
      <c r="W67" s="43"/>
      <c r="X67" s="43"/>
      <c r="Y67" s="43"/>
      <c r="Z67" s="43"/>
      <c r="AA67" s="43">
        <v>2</v>
      </c>
      <c r="AB67" s="43"/>
    </row>
    <row r="68" spans="1:28" x14ac:dyDescent="0.2">
      <c r="A68" s="65">
        <v>288</v>
      </c>
      <c r="B68" s="56">
        <v>5</v>
      </c>
      <c r="C68" s="18">
        <v>7</v>
      </c>
      <c r="D68" s="43">
        <v>2</v>
      </c>
      <c r="E68" s="43">
        <v>3</v>
      </c>
      <c r="F68" s="43">
        <v>1</v>
      </c>
      <c r="G68" s="44" t="s">
        <v>698</v>
      </c>
      <c r="H68" s="43">
        <v>1</v>
      </c>
      <c r="I68" s="43">
        <v>1</v>
      </c>
      <c r="J68" s="43">
        <v>1</v>
      </c>
      <c r="K68" s="43">
        <v>4</v>
      </c>
      <c r="L68" s="43">
        <v>4</v>
      </c>
      <c r="M68" s="43">
        <v>3</v>
      </c>
      <c r="N68" s="43"/>
      <c r="O68" s="43"/>
      <c r="P68" s="43">
        <v>1</v>
      </c>
      <c r="Q68" s="43">
        <v>2</v>
      </c>
      <c r="R68" s="43">
        <v>2</v>
      </c>
      <c r="S68" s="43"/>
      <c r="T68" s="43"/>
      <c r="U68" s="43"/>
      <c r="V68" s="43"/>
      <c r="W68" s="43"/>
      <c r="X68" s="43"/>
      <c r="Y68" s="43"/>
      <c r="Z68" s="43"/>
      <c r="AA68" s="43">
        <v>2</v>
      </c>
      <c r="AB68" s="43"/>
    </row>
    <row r="69" spans="1:28" x14ac:dyDescent="0.2">
      <c r="A69" s="65">
        <v>289</v>
      </c>
      <c r="B69" s="56">
        <v>4</v>
      </c>
      <c r="C69" s="18">
        <v>4</v>
      </c>
      <c r="D69" s="43">
        <v>3</v>
      </c>
      <c r="E69" s="43">
        <v>3</v>
      </c>
      <c r="F69" s="43">
        <v>2</v>
      </c>
      <c r="G69" s="44" t="s">
        <v>691</v>
      </c>
      <c r="H69" s="43">
        <v>1</v>
      </c>
      <c r="I69" s="43">
        <v>1</v>
      </c>
      <c r="J69" s="43">
        <v>3</v>
      </c>
      <c r="K69" s="43">
        <v>4</v>
      </c>
      <c r="L69" s="43">
        <v>1</v>
      </c>
      <c r="M69" s="43">
        <v>1</v>
      </c>
      <c r="N69" s="43"/>
      <c r="O69" s="43"/>
      <c r="P69" s="43">
        <v>1</v>
      </c>
      <c r="Q69" s="43">
        <v>1</v>
      </c>
      <c r="R69" s="43">
        <v>1</v>
      </c>
      <c r="S69" s="43">
        <v>1</v>
      </c>
      <c r="T69" s="43"/>
      <c r="U69" s="43">
        <v>3</v>
      </c>
      <c r="V69" s="43"/>
      <c r="W69" s="43"/>
      <c r="X69" s="43">
        <v>6</v>
      </c>
      <c r="Y69" s="43">
        <v>7</v>
      </c>
      <c r="Z69" s="43">
        <v>8</v>
      </c>
      <c r="AA69" s="43">
        <v>2</v>
      </c>
      <c r="AB69" s="43"/>
    </row>
    <row r="70" spans="1:28" x14ac:dyDescent="0.2">
      <c r="A70" s="65">
        <v>290</v>
      </c>
      <c r="B70" s="56">
        <v>4</v>
      </c>
      <c r="C70" s="18">
        <v>7</v>
      </c>
      <c r="D70" s="43"/>
      <c r="E70" s="43"/>
      <c r="F70" s="43">
        <v>1</v>
      </c>
      <c r="G70" s="44" t="s">
        <v>980</v>
      </c>
      <c r="H70" s="42"/>
      <c r="I70" s="42"/>
      <c r="J70" s="42"/>
      <c r="K70" s="42"/>
      <c r="L70" s="42"/>
      <c r="M70" s="42"/>
      <c r="N70" s="42"/>
      <c r="O70" s="42"/>
      <c r="P70" s="42"/>
      <c r="Q70" s="42"/>
      <c r="R70" s="42"/>
      <c r="S70" s="43"/>
      <c r="T70" s="43"/>
      <c r="U70" s="43"/>
      <c r="V70" s="43"/>
      <c r="W70" s="43"/>
      <c r="X70" s="43"/>
      <c r="Y70" s="43"/>
      <c r="Z70" s="43"/>
      <c r="AA70" s="42"/>
      <c r="AB70" s="43"/>
    </row>
    <row r="71" spans="1:28" x14ac:dyDescent="0.2">
      <c r="A71" s="65">
        <v>295</v>
      </c>
      <c r="B71" s="56">
        <v>4</v>
      </c>
      <c r="C71" s="18">
        <v>7</v>
      </c>
      <c r="D71" s="43">
        <v>2</v>
      </c>
      <c r="E71" s="43">
        <v>2</v>
      </c>
      <c r="F71" s="43">
        <v>1</v>
      </c>
      <c r="G71" s="44" t="s">
        <v>347</v>
      </c>
      <c r="H71" s="43">
        <v>4</v>
      </c>
      <c r="I71" s="43">
        <v>4</v>
      </c>
      <c r="J71" s="43">
        <v>4</v>
      </c>
      <c r="K71" s="43">
        <v>4</v>
      </c>
      <c r="L71" s="43">
        <v>4</v>
      </c>
      <c r="M71" s="43">
        <v>4</v>
      </c>
      <c r="N71" s="43"/>
      <c r="O71" s="43"/>
      <c r="P71" s="43">
        <v>1</v>
      </c>
      <c r="Q71" s="43">
        <v>1</v>
      </c>
      <c r="R71" s="43">
        <v>1</v>
      </c>
      <c r="S71" s="43">
        <v>1</v>
      </c>
      <c r="T71" s="43">
        <v>2</v>
      </c>
      <c r="U71" s="43">
        <v>3</v>
      </c>
      <c r="V71" s="43">
        <v>4</v>
      </c>
      <c r="W71" s="43">
        <v>5</v>
      </c>
      <c r="X71" s="43">
        <v>6</v>
      </c>
      <c r="Y71" s="43">
        <v>7</v>
      </c>
      <c r="Z71" s="43">
        <v>8</v>
      </c>
      <c r="AA71" s="43">
        <v>2</v>
      </c>
      <c r="AB71" s="43"/>
    </row>
    <row r="72" spans="1:28" x14ac:dyDescent="0.2">
      <c r="A72" s="65">
        <v>297</v>
      </c>
      <c r="B72" s="56">
        <v>4</v>
      </c>
      <c r="C72" s="18">
        <v>7</v>
      </c>
      <c r="D72" s="43">
        <v>2</v>
      </c>
      <c r="E72" s="43">
        <v>1</v>
      </c>
      <c r="F72" s="43">
        <v>1</v>
      </c>
      <c r="G72" s="44" t="s">
        <v>698</v>
      </c>
      <c r="H72" s="43">
        <v>4</v>
      </c>
      <c r="I72" s="43">
        <v>4</v>
      </c>
      <c r="J72" s="43">
        <v>4</v>
      </c>
      <c r="K72" s="43">
        <v>4</v>
      </c>
      <c r="L72" s="43">
        <v>4</v>
      </c>
      <c r="M72" s="43">
        <v>4</v>
      </c>
      <c r="N72" s="43"/>
      <c r="O72" s="43"/>
      <c r="P72" s="43">
        <v>2</v>
      </c>
      <c r="Q72" s="42"/>
      <c r="R72" s="42"/>
      <c r="S72" s="43"/>
      <c r="T72" s="43"/>
      <c r="U72" s="43"/>
      <c r="V72" s="43"/>
      <c r="W72" s="43"/>
      <c r="X72" s="43"/>
      <c r="Y72" s="43"/>
      <c r="Z72" s="43"/>
      <c r="AA72" s="42"/>
      <c r="AB72" s="43"/>
    </row>
    <row r="73" spans="1:28" x14ac:dyDescent="0.2">
      <c r="A73" s="65">
        <v>299</v>
      </c>
      <c r="B73" s="56">
        <v>1</v>
      </c>
      <c r="C73" s="18">
        <v>2</v>
      </c>
      <c r="D73" s="43">
        <v>3</v>
      </c>
      <c r="E73" s="43">
        <v>4</v>
      </c>
      <c r="F73" s="43">
        <v>2</v>
      </c>
      <c r="G73" s="44" t="s">
        <v>556</v>
      </c>
      <c r="H73" s="43">
        <v>2</v>
      </c>
      <c r="I73" s="43">
        <v>2</v>
      </c>
      <c r="J73" s="43">
        <v>2</v>
      </c>
      <c r="K73" s="43">
        <v>5</v>
      </c>
      <c r="L73" s="43">
        <v>2</v>
      </c>
      <c r="M73" s="43">
        <v>2</v>
      </c>
      <c r="N73" s="43"/>
      <c r="O73" s="43"/>
      <c r="P73" s="43">
        <v>1</v>
      </c>
      <c r="Q73" s="43">
        <v>1</v>
      </c>
      <c r="R73" s="43">
        <v>4</v>
      </c>
      <c r="S73" s="43">
        <v>1</v>
      </c>
      <c r="T73" s="43"/>
      <c r="U73" s="43">
        <v>3</v>
      </c>
      <c r="V73" s="43"/>
      <c r="W73" s="43"/>
      <c r="X73" s="43">
        <v>6</v>
      </c>
      <c r="Y73" s="43"/>
      <c r="Z73" s="43">
        <v>8</v>
      </c>
      <c r="AA73" s="43">
        <v>2</v>
      </c>
      <c r="AB73" s="43"/>
    </row>
    <row r="74" spans="1:28" x14ac:dyDescent="0.2">
      <c r="A74" s="65">
        <v>306</v>
      </c>
      <c r="B74" s="56">
        <v>1</v>
      </c>
      <c r="C74" s="18">
        <v>2</v>
      </c>
      <c r="D74" s="43">
        <v>5</v>
      </c>
      <c r="E74" s="43">
        <v>7</v>
      </c>
      <c r="F74" s="43">
        <v>2</v>
      </c>
      <c r="G74" s="44" t="s">
        <v>691</v>
      </c>
      <c r="H74" s="43">
        <v>3</v>
      </c>
      <c r="I74" s="43">
        <v>4</v>
      </c>
      <c r="J74" s="43">
        <v>2</v>
      </c>
      <c r="K74" s="43">
        <v>3</v>
      </c>
      <c r="L74" s="43">
        <v>4</v>
      </c>
      <c r="M74" s="43">
        <v>2</v>
      </c>
      <c r="N74" s="43"/>
      <c r="O74" s="43"/>
      <c r="P74" s="43">
        <v>1</v>
      </c>
      <c r="Q74" s="43">
        <v>1</v>
      </c>
      <c r="R74" s="43">
        <v>6</v>
      </c>
      <c r="S74" s="43">
        <v>1</v>
      </c>
      <c r="T74" s="43">
        <v>2</v>
      </c>
      <c r="U74" s="43">
        <v>3</v>
      </c>
      <c r="V74" s="43">
        <v>4</v>
      </c>
      <c r="W74" s="43"/>
      <c r="X74" s="43"/>
      <c r="Y74" s="43"/>
      <c r="Z74" s="43">
        <v>8</v>
      </c>
      <c r="AA74" s="43">
        <v>2</v>
      </c>
      <c r="AB74" s="43"/>
    </row>
    <row r="75" spans="1:28" x14ac:dyDescent="0.2">
      <c r="A75" s="65">
        <v>308</v>
      </c>
      <c r="B75" s="56">
        <v>1</v>
      </c>
      <c r="C75" s="18">
        <v>1</v>
      </c>
      <c r="D75" s="43">
        <v>4</v>
      </c>
      <c r="E75" s="43">
        <v>4</v>
      </c>
      <c r="F75" s="43">
        <v>2</v>
      </c>
      <c r="G75" s="44" t="s">
        <v>691</v>
      </c>
      <c r="H75" s="43">
        <v>3</v>
      </c>
      <c r="I75" s="43">
        <v>3</v>
      </c>
      <c r="J75" s="43">
        <v>4</v>
      </c>
      <c r="K75" s="43">
        <v>4</v>
      </c>
      <c r="L75" s="43">
        <v>4</v>
      </c>
      <c r="M75" s="43">
        <v>3</v>
      </c>
      <c r="N75" s="43"/>
      <c r="O75" s="43"/>
      <c r="P75" s="43">
        <v>1</v>
      </c>
      <c r="Q75" s="43">
        <v>1</v>
      </c>
      <c r="R75" s="43">
        <v>6</v>
      </c>
      <c r="S75" s="43">
        <v>1</v>
      </c>
      <c r="T75" s="43">
        <v>2</v>
      </c>
      <c r="U75" s="43">
        <v>3</v>
      </c>
      <c r="V75" s="43"/>
      <c r="W75" s="43"/>
      <c r="X75" s="43">
        <v>6</v>
      </c>
      <c r="Y75" s="43">
        <v>7</v>
      </c>
      <c r="Z75" s="43"/>
      <c r="AA75" s="43">
        <v>1</v>
      </c>
      <c r="AB75" s="43"/>
    </row>
    <row r="76" spans="1:28" x14ac:dyDescent="0.2">
      <c r="A76" s="65">
        <v>309</v>
      </c>
      <c r="B76" s="56">
        <v>1</v>
      </c>
      <c r="C76" s="18">
        <v>1</v>
      </c>
      <c r="D76" s="43">
        <v>3</v>
      </c>
      <c r="E76" s="43">
        <v>2</v>
      </c>
      <c r="F76" s="43">
        <v>2</v>
      </c>
      <c r="G76" s="44" t="s">
        <v>809</v>
      </c>
      <c r="H76" s="43">
        <v>4</v>
      </c>
      <c r="I76" s="43">
        <v>4</v>
      </c>
      <c r="J76" s="43">
        <v>4</v>
      </c>
      <c r="K76" s="43">
        <v>3</v>
      </c>
      <c r="L76" s="43">
        <v>5</v>
      </c>
      <c r="M76" s="43">
        <v>4</v>
      </c>
      <c r="N76" s="43"/>
      <c r="O76" s="43"/>
      <c r="P76" s="43">
        <v>1</v>
      </c>
      <c r="Q76" s="43">
        <v>1</v>
      </c>
      <c r="R76" s="43">
        <v>3</v>
      </c>
      <c r="S76" s="43"/>
      <c r="T76" s="43">
        <v>2</v>
      </c>
      <c r="U76" s="43"/>
      <c r="V76" s="43">
        <v>4</v>
      </c>
      <c r="W76" s="43"/>
      <c r="X76" s="43"/>
      <c r="Y76" s="43"/>
      <c r="Z76" s="43"/>
      <c r="AA76" s="43">
        <v>1</v>
      </c>
      <c r="AB76" s="43" t="s">
        <v>1012</v>
      </c>
    </row>
    <row r="77" spans="1:28" x14ac:dyDescent="0.2">
      <c r="A77" s="65">
        <v>310</v>
      </c>
      <c r="B77" s="56">
        <v>1</v>
      </c>
      <c r="C77" s="18">
        <v>2</v>
      </c>
      <c r="D77" s="43">
        <v>4</v>
      </c>
      <c r="E77" s="43">
        <v>2</v>
      </c>
      <c r="F77" s="43">
        <v>2</v>
      </c>
      <c r="G77" s="44" t="s">
        <v>543</v>
      </c>
      <c r="H77" s="43">
        <v>1</v>
      </c>
      <c r="I77" s="43">
        <v>1</v>
      </c>
      <c r="J77" s="43">
        <v>1</v>
      </c>
      <c r="K77" s="43">
        <v>1</v>
      </c>
      <c r="L77" s="43">
        <v>4</v>
      </c>
      <c r="M77" s="43">
        <v>5</v>
      </c>
      <c r="N77" s="43"/>
      <c r="O77" s="43"/>
      <c r="P77" s="43">
        <v>1</v>
      </c>
      <c r="Q77" s="42"/>
      <c r="R77" s="43">
        <v>3</v>
      </c>
      <c r="S77" s="43">
        <v>1</v>
      </c>
      <c r="T77" s="43"/>
      <c r="U77" s="43"/>
      <c r="V77" s="43"/>
      <c r="W77" s="43"/>
      <c r="X77" s="43"/>
      <c r="Y77" s="43"/>
      <c r="Z77" s="43">
        <v>8</v>
      </c>
      <c r="AA77" s="43">
        <v>2</v>
      </c>
      <c r="AB77" s="43"/>
    </row>
    <row r="78" spans="1:28" x14ac:dyDescent="0.2">
      <c r="A78" s="65">
        <v>312</v>
      </c>
      <c r="B78" s="56">
        <v>1</v>
      </c>
      <c r="C78" s="18">
        <v>2</v>
      </c>
      <c r="D78" s="43">
        <v>4</v>
      </c>
      <c r="E78" s="43">
        <v>7</v>
      </c>
      <c r="F78" s="43">
        <v>2</v>
      </c>
      <c r="G78" s="44" t="s">
        <v>647</v>
      </c>
      <c r="H78" s="43">
        <v>3</v>
      </c>
      <c r="I78" s="43">
        <v>2</v>
      </c>
      <c r="J78" s="43">
        <v>3</v>
      </c>
      <c r="K78" s="43">
        <v>3</v>
      </c>
      <c r="L78" s="43">
        <v>4</v>
      </c>
      <c r="M78" s="43">
        <v>4</v>
      </c>
      <c r="N78" s="43"/>
      <c r="O78" s="43"/>
      <c r="P78" s="43">
        <v>2</v>
      </c>
      <c r="Q78" s="42"/>
      <c r="R78" s="42"/>
      <c r="S78" s="43"/>
      <c r="T78" s="43"/>
      <c r="U78" s="43"/>
      <c r="V78" s="43"/>
      <c r="W78" s="43"/>
      <c r="X78" s="43"/>
      <c r="Y78" s="43"/>
      <c r="Z78" s="43"/>
      <c r="AA78" s="42"/>
      <c r="AB78" s="43"/>
    </row>
    <row r="79" spans="1:28" x14ac:dyDescent="0.2">
      <c r="A79" s="65">
        <v>313</v>
      </c>
      <c r="B79" s="56">
        <v>1</v>
      </c>
      <c r="C79" s="18">
        <v>6</v>
      </c>
      <c r="D79" s="43">
        <v>4</v>
      </c>
      <c r="E79" s="43">
        <v>7</v>
      </c>
      <c r="F79" s="43">
        <v>1</v>
      </c>
      <c r="G79" s="44" t="s">
        <v>638</v>
      </c>
      <c r="H79" s="43">
        <v>5</v>
      </c>
      <c r="I79" s="43">
        <v>1</v>
      </c>
      <c r="J79" s="43">
        <v>4</v>
      </c>
      <c r="K79" s="43">
        <v>5</v>
      </c>
      <c r="L79" s="43">
        <v>2</v>
      </c>
      <c r="M79" s="43">
        <v>5</v>
      </c>
      <c r="N79" s="43"/>
      <c r="O79" s="43"/>
      <c r="P79" s="43">
        <v>1</v>
      </c>
      <c r="Q79" s="43">
        <v>1</v>
      </c>
      <c r="R79" s="43">
        <v>1</v>
      </c>
      <c r="S79" s="43">
        <v>1</v>
      </c>
      <c r="T79" s="43"/>
      <c r="U79" s="43"/>
      <c r="V79" s="43">
        <v>4</v>
      </c>
      <c r="W79" s="43">
        <v>5</v>
      </c>
      <c r="X79" s="43">
        <v>6</v>
      </c>
      <c r="Y79" s="43"/>
      <c r="Z79" s="43">
        <v>8</v>
      </c>
      <c r="AA79" s="43">
        <v>1</v>
      </c>
      <c r="AB79" s="43" t="s">
        <v>1030</v>
      </c>
    </row>
    <row r="80" spans="1:28" x14ac:dyDescent="0.2">
      <c r="A80" s="65">
        <v>314</v>
      </c>
      <c r="B80" s="56">
        <v>2</v>
      </c>
      <c r="C80" s="18">
        <v>6</v>
      </c>
      <c r="D80" s="43">
        <v>4</v>
      </c>
      <c r="E80" s="43">
        <v>5</v>
      </c>
      <c r="F80" s="43">
        <v>2</v>
      </c>
      <c r="G80" s="44" t="s">
        <v>584</v>
      </c>
      <c r="H80" s="43">
        <v>3</v>
      </c>
      <c r="I80" s="43">
        <v>3</v>
      </c>
      <c r="J80" s="43">
        <v>4</v>
      </c>
      <c r="K80" s="43">
        <v>5</v>
      </c>
      <c r="L80" s="43">
        <v>4</v>
      </c>
      <c r="M80" s="43">
        <v>3</v>
      </c>
      <c r="N80" s="43"/>
      <c r="O80" s="43"/>
      <c r="P80" s="43">
        <v>1</v>
      </c>
      <c r="Q80" s="43">
        <v>1</v>
      </c>
      <c r="R80" s="43">
        <v>4</v>
      </c>
      <c r="S80" s="43"/>
      <c r="T80" s="43"/>
      <c r="U80" s="43"/>
      <c r="V80" s="43">
        <v>4</v>
      </c>
      <c r="W80" s="43"/>
      <c r="X80" s="43">
        <v>6</v>
      </c>
      <c r="Y80" s="43">
        <v>7</v>
      </c>
      <c r="Z80" s="43">
        <v>8</v>
      </c>
      <c r="AA80" s="43">
        <v>1</v>
      </c>
      <c r="AB80" s="43" t="s">
        <v>1034</v>
      </c>
    </row>
    <row r="81" spans="1:28" x14ac:dyDescent="0.2">
      <c r="A81" s="65">
        <v>260</v>
      </c>
      <c r="B81" s="56">
        <v>1</v>
      </c>
      <c r="C81" s="18">
        <v>2</v>
      </c>
      <c r="D81" s="43">
        <v>3</v>
      </c>
      <c r="E81" s="43">
        <v>4</v>
      </c>
      <c r="F81" s="43">
        <v>2</v>
      </c>
      <c r="G81" s="44" t="s">
        <v>529</v>
      </c>
      <c r="H81" s="43">
        <v>4</v>
      </c>
      <c r="I81" s="43">
        <v>4</v>
      </c>
      <c r="J81" s="43">
        <v>4</v>
      </c>
      <c r="K81" s="43">
        <v>4</v>
      </c>
      <c r="L81" s="43">
        <v>5</v>
      </c>
      <c r="M81" s="43">
        <v>2</v>
      </c>
      <c r="N81" s="43"/>
      <c r="O81" s="43"/>
      <c r="P81" s="43">
        <v>1</v>
      </c>
      <c r="Q81" s="43">
        <v>1</v>
      </c>
      <c r="R81" s="43">
        <v>6</v>
      </c>
      <c r="S81" s="43">
        <v>1</v>
      </c>
      <c r="T81" s="43"/>
      <c r="U81" s="43"/>
      <c r="V81" s="43"/>
      <c r="W81" s="43"/>
      <c r="X81" s="43">
        <v>6</v>
      </c>
      <c r="Y81" s="43">
        <v>7</v>
      </c>
      <c r="Z81" s="43">
        <v>8</v>
      </c>
      <c r="AA81" s="43">
        <v>1</v>
      </c>
      <c r="AB81" s="43" t="s">
        <v>868</v>
      </c>
    </row>
    <row r="82" spans="1:28" x14ac:dyDescent="0.2">
      <c r="A82" s="67">
        <v>87</v>
      </c>
      <c r="B82" s="56">
        <v>1</v>
      </c>
      <c r="C82" s="18">
        <v>7</v>
      </c>
      <c r="D82" s="43">
        <v>4</v>
      </c>
      <c r="E82" s="43">
        <v>6</v>
      </c>
      <c r="F82" s="43">
        <v>1</v>
      </c>
      <c r="G82" s="44" t="s">
        <v>907</v>
      </c>
      <c r="H82" s="43">
        <v>3</v>
      </c>
      <c r="I82" s="43">
        <v>4</v>
      </c>
      <c r="J82" s="43">
        <v>4</v>
      </c>
      <c r="K82" s="43">
        <v>4</v>
      </c>
      <c r="L82" s="43">
        <v>4</v>
      </c>
      <c r="M82" s="43">
        <v>3</v>
      </c>
      <c r="N82" s="43"/>
      <c r="O82" s="43">
        <v>5</v>
      </c>
      <c r="P82" s="43">
        <v>1</v>
      </c>
      <c r="Q82" s="43">
        <v>1</v>
      </c>
      <c r="R82" s="43">
        <v>2</v>
      </c>
      <c r="S82" s="43">
        <v>1</v>
      </c>
      <c r="T82" s="43">
        <v>2</v>
      </c>
      <c r="U82" s="43">
        <v>3</v>
      </c>
      <c r="V82" s="43">
        <v>4</v>
      </c>
      <c r="W82" s="43">
        <v>5</v>
      </c>
      <c r="X82" s="43">
        <v>6</v>
      </c>
      <c r="Y82" s="43">
        <v>7</v>
      </c>
      <c r="Z82" s="43"/>
      <c r="AA82" s="43">
        <v>1</v>
      </c>
      <c r="AB82" s="43" t="s">
        <v>1047</v>
      </c>
    </row>
    <row r="83" spans="1:28" x14ac:dyDescent="0.2">
      <c r="A83" s="67">
        <v>88</v>
      </c>
      <c r="B83" s="56">
        <v>1</v>
      </c>
      <c r="C83" s="18">
        <v>3</v>
      </c>
      <c r="D83" s="43">
        <v>3</v>
      </c>
      <c r="E83" s="43">
        <v>5</v>
      </c>
      <c r="F83" s="43">
        <v>2</v>
      </c>
      <c r="G83" s="62" t="s">
        <v>543</v>
      </c>
      <c r="H83" s="42">
        <v>2</v>
      </c>
      <c r="I83" s="42">
        <v>2</v>
      </c>
      <c r="J83" s="42">
        <v>3</v>
      </c>
      <c r="K83" s="42">
        <v>1</v>
      </c>
      <c r="L83" s="42">
        <v>2</v>
      </c>
      <c r="M83" s="42">
        <v>2</v>
      </c>
      <c r="N83" s="42">
        <v>5</v>
      </c>
      <c r="O83" s="42"/>
      <c r="P83" s="42">
        <v>2</v>
      </c>
      <c r="Q83" s="42"/>
      <c r="R83" s="42"/>
      <c r="S83" s="42"/>
      <c r="T83" s="42"/>
      <c r="U83" s="42"/>
      <c r="V83" s="42"/>
      <c r="W83" s="42"/>
      <c r="X83" s="42"/>
      <c r="Y83" s="42"/>
      <c r="Z83" s="42"/>
      <c r="AA83" s="42"/>
      <c r="AB83" s="42"/>
    </row>
    <row r="84" spans="1:28" x14ac:dyDescent="0.2">
      <c r="A84" s="67">
        <v>90</v>
      </c>
      <c r="B84" s="56">
        <v>1</v>
      </c>
      <c r="C84" s="18">
        <v>3</v>
      </c>
      <c r="D84" s="43">
        <v>4</v>
      </c>
      <c r="E84" s="43">
        <v>7</v>
      </c>
      <c r="F84" s="43">
        <v>1</v>
      </c>
      <c r="G84" s="62" t="s">
        <v>573</v>
      </c>
      <c r="H84" s="42">
        <v>4</v>
      </c>
      <c r="I84" s="42">
        <v>4</v>
      </c>
      <c r="J84" s="42">
        <v>2</v>
      </c>
      <c r="K84" s="42">
        <v>2</v>
      </c>
      <c r="L84" s="42">
        <v>3</v>
      </c>
      <c r="M84" s="42">
        <v>2</v>
      </c>
      <c r="N84" s="42"/>
      <c r="O84" s="42"/>
      <c r="P84" s="42">
        <v>1</v>
      </c>
      <c r="Q84" s="42">
        <v>1</v>
      </c>
      <c r="R84" s="42">
        <v>3</v>
      </c>
      <c r="S84" s="42">
        <v>1</v>
      </c>
      <c r="T84" s="42"/>
      <c r="U84" s="42"/>
      <c r="V84" s="42"/>
      <c r="W84" s="42"/>
      <c r="X84" s="42">
        <v>6</v>
      </c>
      <c r="Y84" s="42">
        <v>7</v>
      </c>
      <c r="Z84" s="42"/>
      <c r="AA84" s="42">
        <v>2</v>
      </c>
      <c r="AB84" s="42"/>
    </row>
    <row r="85" spans="1:28" x14ac:dyDescent="0.2">
      <c r="A85" s="67">
        <v>92</v>
      </c>
      <c r="B85" s="18">
        <v>1</v>
      </c>
      <c r="C85" s="18">
        <v>3</v>
      </c>
      <c r="D85" s="43">
        <v>5</v>
      </c>
      <c r="E85" s="43">
        <v>7</v>
      </c>
      <c r="F85" s="43">
        <v>1</v>
      </c>
      <c r="G85" s="44" t="s">
        <v>638</v>
      </c>
      <c r="H85" s="43">
        <v>3</v>
      </c>
      <c r="I85" s="43">
        <v>3</v>
      </c>
      <c r="J85" s="43">
        <v>3</v>
      </c>
      <c r="K85" s="43">
        <v>3</v>
      </c>
      <c r="L85" s="43">
        <v>4</v>
      </c>
      <c r="M85" s="43">
        <v>3</v>
      </c>
      <c r="N85" s="43"/>
      <c r="O85" s="43">
        <v>5</v>
      </c>
      <c r="P85" s="43">
        <v>1</v>
      </c>
      <c r="Q85" s="43" t="s">
        <v>678</v>
      </c>
      <c r="R85" s="43">
        <v>6</v>
      </c>
      <c r="S85" s="43">
        <v>1</v>
      </c>
      <c r="T85" s="43">
        <v>2</v>
      </c>
      <c r="U85" s="43">
        <v>3</v>
      </c>
      <c r="V85" s="43"/>
      <c r="W85" s="43">
        <v>5</v>
      </c>
      <c r="X85" s="43">
        <v>6</v>
      </c>
      <c r="Y85" s="43"/>
      <c r="Z85" s="43"/>
      <c r="AA85" s="43">
        <v>1</v>
      </c>
      <c r="AB85" s="43" t="s">
        <v>1072</v>
      </c>
    </row>
    <row r="86" spans="1:28" x14ac:dyDescent="0.2">
      <c r="A86" s="67">
        <v>93</v>
      </c>
      <c r="B86" s="18">
        <v>1</v>
      </c>
      <c r="C86" s="18">
        <v>5</v>
      </c>
      <c r="D86" s="43">
        <v>3</v>
      </c>
      <c r="E86" s="43">
        <v>7</v>
      </c>
      <c r="F86" s="43">
        <v>1</v>
      </c>
      <c r="G86" s="44" t="s">
        <v>573</v>
      </c>
      <c r="H86" s="43">
        <v>3</v>
      </c>
      <c r="I86" s="43">
        <v>5</v>
      </c>
      <c r="J86" s="43">
        <v>4</v>
      </c>
      <c r="K86" s="43">
        <v>2</v>
      </c>
      <c r="L86" s="43">
        <v>4</v>
      </c>
      <c r="M86" s="43">
        <v>1</v>
      </c>
      <c r="N86" s="43"/>
      <c r="O86" s="43"/>
      <c r="P86" s="43">
        <v>1</v>
      </c>
      <c r="Q86" s="43" t="s">
        <v>678</v>
      </c>
      <c r="R86" s="43">
        <v>2</v>
      </c>
      <c r="S86" s="43">
        <v>1</v>
      </c>
      <c r="T86" s="43">
        <v>2</v>
      </c>
      <c r="U86" s="43"/>
      <c r="V86" s="43"/>
      <c r="W86" s="43"/>
      <c r="X86" s="43"/>
      <c r="Y86" s="43"/>
      <c r="Z86" s="43">
        <v>8</v>
      </c>
      <c r="AA86" s="43">
        <v>1</v>
      </c>
      <c r="AB86" s="43" t="s">
        <v>1086</v>
      </c>
    </row>
    <row r="87" spans="1:28" x14ac:dyDescent="0.2">
      <c r="A87" s="67">
        <v>94</v>
      </c>
      <c r="B87" s="18">
        <v>4</v>
      </c>
      <c r="C87" s="18">
        <v>5</v>
      </c>
      <c r="D87" s="43">
        <v>3</v>
      </c>
      <c r="E87" s="43">
        <v>5</v>
      </c>
      <c r="F87" s="43">
        <v>1</v>
      </c>
      <c r="G87" s="44" t="s">
        <v>948</v>
      </c>
      <c r="H87" s="43">
        <v>3</v>
      </c>
      <c r="I87" s="43">
        <v>3</v>
      </c>
      <c r="J87" s="43">
        <v>3</v>
      </c>
      <c r="K87" s="43">
        <v>2</v>
      </c>
      <c r="L87" s="43">
        <v>4</v>
      </c>
      <c r="M87" s="43">
        <v>3</v>
      </c>
      <c r="N87" s="43"/>
      <c r="O87" s="43">
        <v>5</v>
      </c>
      <c r="P87" s="43">
        <v>2</v>
      </c>
      <c r="Q87" s="42"/>
      <c r="R87" s="42"/>
      <c r="S87" s="43"/>
      <c r="T87" s="43"/>
      <c r="U87" s="43"/>
      <c r="V87" s="43"/>
      <c r="W87" s="43"/>
      <c r="X87" s="43"/>
      <c r="Y87" s="43"/>
      <c r="Z87" s="43"/>
      <c r="AA87" s="42"/>
      <c r="AB87" s="43"/>
    </row>
    <row r="88" spans="1:28" x14ac:dyDescent="0.2">
      <c r="A88" s="67">
        <v>95</v>
      </c>
      <c r="B88" s="18">
        <v>1</v>
      </c>
      <c r="C88" s="18">
        <v>3</v>
      </c>
      <c r="D88" s="43">
        <v>3</v>
      </c>
      <c r="E88" s="43">
        <v>5</v>
      </c>
      <c r="F88" s="43">
        <v>1</v>
      </c>
      <c r="G88" s="44" t="s">
        <v>573</v>
      </c>
      <c r="H88" s="43">
        <v>3</v>
      </c>
      <c r="I88" s="43">
        <v>3</v>
      </c>
      <c r="J88" s="43">
        <v>3</v>
      </c>
      <c r="K88" s="43">
        <v>4</v>
      </c>
      <c r="L88" s="43">
        <v>2</v>
      </c>
      <c r="M88" s="43">
        <v>3</v>
      </c>
      <c r="N88" s="43"/>
      <c r="O88" s="43">
        <v>5</v>
      </c>
      <c r="P88" s="43">
        <v>1</v>
      </c>
      <c r="Q88" s="43" t="s">
        <v>678</v>
      </c>
      <c r="R88" s="43">
        <v>7</v>
      </c>
      <c r="S88" s="43">
        <v>1</v>
      </c>
      <c r="T88" s="43">
        <v>2</v>
      </c>
      <c r="U88" s="43"/>
      <c r="V88" s="43"/>
      <c r="W88" s="43"/>
      <c r="X88" s="43"/>
      <c r="Y88" s="43"/>
      <c r="Z88" s="43"/>
      <c r="AA88" s="43">
        <v>1</v>
      </c>
      <c r="AB88" s="43" t="s">
        <v>1100</v>
      </c>
    </row>
    <row r="89" spans="1:28" x14ac:dyDescent="0.2">
      <c r="A89" s="110">
        <v>315</v>
      </c>
      <c r="B89" s="18">
        <v>3</v>
      </c>
      <c r="C89" s="18">
        <v>3</v>
      </c>
      <c r="D89" s="43">
        <v>5</v>
      </c>
      <c r="E89" s="43">
        <v>7</v>
      </c>
      <c r="F89" s="43">
        <v>2</v>
      </c>
      <c r="G89" s="44" t="s">
        <v>529</v>
      </c>
      <c r="H89" s="43">
        <v>3</v>
      </c>
      <c r="I89" s="43">
        <v>4</v>
      </c>
      <c r="J89" s="43">
        <v>5</v>
      </c>
      <c r="K89" s="43">
        <v>4</v>
      </c>
      <c r="L89" s="43">
        <v>4</v>
      </c>
      <c r="M89" s="43">
        <v>2</v>
      </c>
      <c r="N89" s="43"/>
      <c r="O89" s="43"/>
      <c r="P89" s="43">
        <v>1</v>
      </c>
      <c r="Q89" s="43">
        <v>1</v>
      </c>
      <c r="R89" s="43">
        <v>2</v>
      </c>
      <c r="S89" s="43">
        <v>1</v>
      </c>
      <c r="T89" s="43">
        <v>2</v>
      </c>
      <c r="U89" s="43"/>
      <c r="V89" s="43">
        <v>4</v>
      </c>
      <c r="W89" s="43">
        <v>5</v>
      </c>
      <c r="X89" s="43">
        <v>6</v>
      </c>
      <c r="Y89" s="43">
        <v>7</v>
      </c>
      <c r="Z89" s="43">
        <v>8</v>
      </c>
      <c r="AA89" s="43">
        <v>1</v>
      </c>
      <c r="AB89" s="43" t="s">
        <v>1039</v>
      </c>
    </row>
    <row r="90" spans="1:28" x14ac:dyDescent="0.2">
      <c r="A90" s="67">
        <v>97</v>
      </c>
      <c r="B90" s="18">
        <v>1</v>
      </c>
      <c r="C90" s="18">
        <v>3</v>
      </c>
      <c r="D90" s="43">
        <v>4</v>
      </c>
      <c r="E90" s="43">
        <v>7</v>
      </c>
      <c r="F90" s="43">
        <v>2</v>
      </c>
      <c r="G90" s="44" t="s">
        <v>543</v>
      </c>
      <c r="H90" s="42"/>
      <c r="I90" s="42"/>
      <c r="J90" s="42"/>
      <c r="K90" s="42"/>
      <c r="L90" s="42"/>
      <c r="M90" s="42"/>
      <c r="N90" s="43">
        <v>5</v>
      </c>
      <c r="O90" s="43"/>
      <c r="P90" s="43">
        <v>1</v>
      </c>
      <c r="Q90" s="43">
        <v>1</v>
      </c>
      <c r="R90" s="43">
        <v>6</v>
      </c>
      <c r="S90" s="43">
        <v>1</v>
      </c>
      <c r="T90" s="43">
        <v>2</v>
      </c>
      <c r="U90" s="43">
        <v>3</v>
      </c>
      <c r="V90" s="43">
        <v>4</v>
      </c>
      <c r="W90" s="43">
        <v>5</v>
      </c>
      <c r="X90" s="43">
        <v>6</v>
      </c>
      <c r="Y90" s="43">
        <v>7</v>
      </c>
      <c r="Z90" s="43"/>
      <c r="AA90" s="43">
        <v>2</v>
      </c>
      <c r="AB90" s="43"/>
    </row>
    <row r="91" spans="1:28" x14ac:dyDescent="0.2">
      <c r="A91" s="67">
        <v>98</v>
      </c>
      <c r="B91" s="18">
        <v>1</v>
      </c>
      <c r="C91" s="18">
        <v>2</v>
      </c>
      <c r="D91" s="43">
        <v>4</v>
      </c>
      <c r="E91" s="43">
        <v>7</v>
      </c>
      <c r="F91" s="43">
        <v>2</v>
      </c>
      <c r="G91" s="44" t="s">
        <v>543</v>
      </c>
      <c r="H91" s="43">
        <v>3</v>
      </c>
      <c r="I91" s="43">
        <v>3</v>
      </c>
      <c r="J91" s="43">
        <v>3</v>
      </c>
      <c r="K91" s="43">
        <v>4</v>
      </c>
      <c r="L91" s="43">
        <v>2</v>
      </c>
      <c r="M91" s="43">
        <v>3</v>
      </c>
      <c r="N91" s="43"/>
      <c r="O91" s="43"/>
      <c r="P91" s="43">
        <v>1</v>
      </c>
      <c r="Q91" s="43">
        <v>1</v>
      </c>
      <c r="R91" s="43">
        <v>4</v>
      </c>
      <c r="S91" s="43">
        <v>1</v>
      </c>
      <c r="T91" s="43">
        <v>2</v>
      </c>
      <c r="U91" s="43"/>
      <c r="V91" s="43"/>
      <c r="W91" s="43"/>
      <c r="X91" s="43"/>
      <c r="Y91" s="43"/>
      <c r="Z91" s="43"/>
      <c r="AA91" s="43">
        <v>1</v>
      </c>
      <c r="AB91" s="43" t="s">
        <v>1123</v>
      </c>
    </row>
    <row r="92" spans="1:28" x14ac:dyDescent="0.2">
      <c r="A92" s="67">
        <v>99</v>
      </c>
      <c r="B92" s="18">
        <v>1</v>
      </c>
      <c r="C92" s="18">
        <v>6</v>
      </c>
      <c r="D92" s="43">
        <v>3</v>
      </c>
      <c r="E92" s="43">
        <v>5</v>
      </c>
      <c r="F92" s="43">
        <v>1</v>
      </c>
      <c r="G92" s="44" t="s">
        <v>638</v>
      </c>
      <c r="H92" s="43">
        <v>3</v>
      </c>
      <c r="I92" s="43">
        <v>3</v>
      </c>
      <c r="J92" s="43">
        <v>1</v>
      </c>
      <c r="K92" s="43">
        <v>1</v>
      </c>
      <c r="L92" s="43">
        <v>3</v>
      </c>
      <c r="M92" s="43">
        <v>3</v>
      </c>
      <c r="N92" s="43"/>
      <c r="O92" s="43">
        <v>5</v>
      </c>
      <c r="P92" s="43">
        <v>1</v>
      </c>
      <c r="Q92" s="43">
        <v>1</v>
      </c>
      <c r="R92" s="43">
        <v>7</v>
      </c>
      <c r="S92" s="43">
        <v>1</v>
      </c>
      <c r="T92" s="43"/>
      <c r="U92" s="43"/>
      <c r="V92" s="43"/>
      <c r="W92" s="43"/>
      <c r="X92" s="43"/>
      <c r="Y92" s="43"/>
      <c r="Z92" s="43"/>
      <c r="AA92" s="43">
        <v>2</v>
      </c>
      <c r="AB92" s="43"/>
    </row>
    <row r="93" spans="1:28" x14ac:dyDescent="0.2">
      <c r="A93" s="67">
        <v>100</v>
      </c>
      <c r="B93" s="18">
        <v>1</v>
      </c>
      <c r="C93" s="18">
        <v>2</v>
      </c>
      <c r="D93" s="43">
        <v>4</v>
      </c>
      <c r="E93" s="43">
        <v>5</v>
      </c>
      <c r="F93" s="43">
        <v>2</v>
      </c>
      <c r="G93" s="44" t="s">
        <v>543</v>
      </c>
      <c r="H93" s="43">
        <v>4</v>
      </c>
      <c r="I93" s="43">
        <v>4</v>
      </c>
      <c r="J93" s="43">
        <v>2</v>
      </c>
      <c r="K93" s="43">
        <v>2</v>
      </c>
      <c r="L93" s="43">
        <v>3</v>
      </c>
      <c r="M93" s="43">
        <v>2</v>
      </c>
      <c r="N93" s="43">
        <v>5</v>
      </c>
      <c r="O93" s="43"/>
      <c r="P93" s="43">
        <v>2</v>
      </c>
      <c r="Q93" s="42"/>
      <c r="R93" s="42"/>
      <c r="S93" s="43"/>
      <c r="T93" s="43"/>
      <c r="U93" s="43"/>
      <c r="V93" s="43"/>
      <c r="W93" s="43"/>
      <c r="X93" s="43"/>
      <c r="Y93" s="43"/>
      <c r="Z93" s="43"/>
      <c r="AA93" s="42"/>
      <c r="AB93" s="43"/>
    </row>
    <row r="94" spans="1:28" x14ac:dyDescent="0.2">
      <c r="A94" s="67">
        <v>101</v>
      </c>
      <c r="B94" s="18">
        <v>1</v>
      </c>
      <c r="C94" s="18">
        <v>7</v>
      </c>
      <c r="D94" s="43">
        <v>4</v>
      </c>
      <c r="E94" s="43">
        <v>7</v>
      </c>
      <c r="F94" s="43">
        <v>1</v>
      </c>
      <c r="G94" s="44" t="s">
        <v>948</v>
      </c>
      <c r="H94" s="43">
        <v>3</v>
      </c>
      <c r="I94" s="43">
        <v>3</v>
      </c>
      <c r="J94" s="43">
        <v>2</v>
      </c>
      <c r="K94" s="43">
        <v>2</v>
      </c>
      <c r="L94" s="43">
        <v>5</v>
      </c>
      <c r="M94" s="43">
        <v>2</v>
      </c>
      <c r="N94" s="43"/>
      <c r="O94" s="43"/>
      <c r="P94" s="43">
        <v>1</v>
      </c>
      <c r="Q94" s="43">
        <v>1</v>
      </c>
      <c r="R94" s="43">
        <v>7</v>
      </c>
      <c r="S94" s="43">
        <v>1</v>
      </c>
      <c r="T94" s="43"/>
      <c r="U94" s="43">
        <v>3</v>
      </c>
      <c r="V94" s="43"/>
      <c r="W94" s="43"/>
      <c r="X94" s="43"/>
      <c r="Y94" s="43"/>
      <c r="Z94" s="43"/>
      <c r="AA94" s="43">
        <v>1</v>
      </c>
      <c r="AB94" s="43" t="s">
        <v>1100</v>
      </c>
    </row>
    <row r="95" spans="1:28" x14ac:dyDescent="0.2">
      <c r="A95" s="67">
        <v>102</v>
      </c>
      <c r="B95" s="18">
        <v>2</v>
      </c>
      <c r="C95" s="18">
        <v>3</v>
      </c>
      <c r="D95" s="43">
        <v>5</v>
      </c>
      <c r="E95" s="43">
        <v>7</v>
      </c>
      <c r="F95" s="43">
        <v>1</v>
      </c>
      <c r="G95" s="44" t="s">
        <v>573</v>
      </c>
      <c r="H95" s="43">
        <v>3</v>
      </c>
      <c r="I95" s="43">
        <v>3</v>
      </c>
      <c r="J95" s="43">
        <v>4</v>
      </c>
      <c r="K95" s="43">
        <v>4</v>
      </c>
      <c r="L95" s="43">
        <v>4</v>
      </c>
      <c r="M95" s="43">
        <v>3</v>
      </c>
      <c r="N95" s="43"/>
      <c r="O95" s="43"/>
      <c r="P95" s="43">
        <v>1</v>
      </c>
      <c r="Q95" s="43" t="s">
        <v>1146</v>
      </c>
      <c r="R95" s="43">
        <v>1</v>
      </c>
      <c r="S95" s="43">
        <v>1</v>
      </c>
      <c r="T95" s="43">
        <v>2</v>
      </c>
      <c r="U95" s="43">
        <v>3</v>
      </c>
      <c r="V95" s="43">
        <v>4</v>
      </c>
      <c r="W95" s="43">
        <v>5</v>
      </c>
      <c r="X95" s="43">
        <v>6</v>
      </c>
      <c r="Y95" s="43">
        <v>7</v>
      </c>
      <c r="Z95" s="43">
        <v>8</v>
      </c>
      <c r="AA95" s="43">
        <v>1</v>
      </c>
      <c r="AB95" s="43" t="s">
        <v>1147</v>
      </c>
    </row>
    <row r="96" spans="1:28" x14ac:dyDescent="0.2">
      <c r="A96" s="67">
        <v>103</v>
      </c>
      <c r="B96" s="18">
        <v>1</v>
      </c>
      <c r="C96" s="18">
        <v>2</v>
      </c>
      <c r="D96" s="43">
        <v>4</v>
      </c>
      <c r="E96" s="43">
        <v>7</v>
      </c>
      <c r="F96" s="43">
        <v>1</v>
      </c>
      <c r="G96" s="44" t="s">
        <v>573</v>
      </c>
      <c r="H96" s="43">
        <v>3</v>
      </c>
      <c r="I96" s="43">
        <v>3</v>
      </c>
      <c r="J96" s="43">
        <v>3</v>
      </c>
      <c r="K96" s="43">
        <v>4</v>
      </c>
      <c r="L96" s="43">
        <v>4</v>
      </c>
      <c r="M96" s="43">
        <v>3</v>
      </c>
      <c r="N96" s="43"/>
      <c r="O96" s="43"/>
      <c r="P96" s="43">
        <v>1</v>
      </c>
      <c r="Q96" s="43">
        <v>1</v>
      </c>
      <c r="R96" s="43">
        <v>5</v>
      </c>
      <c r="S96" s="43">
        <v>1</v>
      </c>
      <c r="T96" s="43">
        <v>2</v>
      </c>
      <c r="U96" s="43"/>
      <c r="V96" s="43"/>
      <c r="W96" s="43"/>
      <c r="X96" s="43"/>
      <c r="Y96" s="43"/>
      <c r="Z96" s="43"/>
      <c r="AA96" s="43">
        <v>1</v>
      </c>
      <c r="AB96" s="43" t="s">
        <v>1153</v>
      </c>
    </row>
    <row r="97" spans="1:28" x14ac:dyDescent="0.2">
      <c r="A97" s="67">
        <v>96</v>
      </c>
      <c r="B97" s="18">
        <v>1</v>
      </c>
      <c r="C97" s="18">
        <v>2</v>
      </c>
      <c r="D97" s="43">
        <v>2</v>
      </c>
      <c r="E97" s="43">
        <v>3</v>
      </c>
      <c r="F97" s="43">
        <v>2</v>
      </c>
      <c r="G97" s="44" t="s">
        <v>529</v>
      </c>
      <c r="H97" s="43">
        <v>3</v>
      </c>
      <c r="I97" s="43">
        <v>3</v>
      </c>
      <c r="J97" s="43">
        <v>2</v>
      </c>
      <c r="K97" s="43">
        <v>2</v>
      </c>
      <c r="L97" s="43">
        <v>4</v>
      </c>
      <c r="M97" s="43">
        <v>3</v>
      </c>
      <c r="N97" s="43">
        <v>5</v>
      </c>
      <c r="O97" s="43"/>
      <c r="P97" s="43">
        <v>1</v>
      </c>
      <c r="Q97" s="43">
        <v>1</v>
      </c>
      <c r="R97" s="43">
        <v>1</v>
      </c>
      <c r="S97" s="43">
        <v>1</v>
      </c>
      <c r="T97" s="43"/>
      <c r="U97" s="43"/>
      <c r="V97" s="43"/>
      <c r="W97" s="43"/>
      <c r="X97" s="43"/>
      <c r="Y97" s="43"/>
      <c r="Z97" s="43"/>
      <c r="AA97" s="43">
        <v>1</v>
      </c>
      <c r="AB97" s="43" t="s">
        <v>1110</v>
      </c>
    </row>
    <row r="98" spans="1:28" x14ac:dyDescent="0.2">
      <c r="A98" s="67">
        <v>105</v>
      </c>
      <c r="B98" s="18">
        <v>1</v>
      </c>
      <c r="C98" s="18">
        <v>3</v>
      </c>
      <c r="D98" s="43">
        <v>4</v>
      </c>
      <c r="E98" s="43">
        <v>7</v>
      </c>
      <c r="F98" s="43">
        <v>1</v>
      </c>
      <c r="G98" s="44" t="s">
        <v>573</v>
      </c>
      <c r="H98" s="43">
        <v>2</v>
      </c>
      <c r="I98" s="43">
        <v>2</v>
      </c>
      <c r="J98" s="43">
        <v>2</v>
      </c>
      <c r="K98" s="43">
        <v>2</v>
      </c>
      <c r="L98" s="43">
        <v>2</v>
      </c>
      <c r="M98" s="43">
        <v>3</v>
      </c>
      <c r="N98" s="43"/>
      <c r="O98" s="43"/>
      <c r="P98" s="43">
        <v>1</v>
      </c>
      <c r="Q98" s="43">
        <v>1</v>
      </c>
      <c r="R98" s="43">
        <v>5</v>
      </c>
      <c r="S98" s="43">
        <v>1</v>
      </c>
      <c r="T98" s="43"/>
      <c r="U98" s="43"/>
      <c r="V98" s="43"/>
      <c r="W98" s="43"/>
      <c r="X98" s="43"/>
      <c r="Y98" s="43"/>
      <c r="Z98" s="43"/>
      <c r="AA98" s="43">
        <v>1</v>
      </c>
      <c r="AB98" s="43" t="s">
        <v>1162</v>
      </c>
    </row>
    <row r="99" spans="1:28" x14ac:dyDescent="0.2">
      <c r="A99" s="67">
        <v>106</v>
      </c>
      <c r="B99" s="18">
        <v>1</v>
      </c>
      <c r="C99" s="18">
        <v>4</v>
      </c>
      <c r="D99" s="43">
        <v>2</v>
      </c>
      <c r="E99" s="43">
        <v>3</v>
      </c>
      <c r="F99" s="43">
        <v>1</v>
      </c>
      <c r="G99" s="44" t="s">
        <v>573</v>
      </c>
      <c r="H99" s="43">
        <v>2</v>
      </c>
      <c r="I99" s="43">
        <v>2</v>
      </c>
      <c r="J99" s="43">
        <v>4</v>
      </c>
      <c r="K99" s="43">
        <v>3</v>
      </c>
      <c r="L99" s="43">
        <v>4</v>
      </c>
      <c r="M99" s="43">
        <v>2</v>
      </c>
      <c r="N99" s="43"/>
      <c r="O99" s="43"/>
      <c r="P99" s="43">
        <v>1</v>
      </c>
      <c r="Q99" s="43" t="s">
        <v>846</v>
      </c>
      <c r="R99" s="43">
        <v>5</v>
      </c>
      <c r="S99" s="43">
        <v>1</v>
      </c>
      <c r="T99" s="43"/>
      <c r="U99" s="43">
        <v>3</v>
      </c>
      <c r="V99" s="43"/>
      <c r="W99" s="43"/>
      <c r="X99" s="43"/>
      <c r="Y99" s="43"/>
      <c r="Z99" s="43"/>
      <c r="AA99" s="43">
        <v>2</v>
      </c>
      <c r="AB99" s="43"/>
    </row>
    <row r="100" spans="1:28" x14ac:dyDescent="0.2">
      <c r="A100" s="67">
        <v>107</v>
      </c>
      <c r="B100" s="18">
        <v>1</v>
      </c>
      <c r="C100" s="18">
        <v>2</v>
      </c>
      <c r="D100" s="43">
        <v>4</v>
      </c>
      <c r="E100" s="43">
        <v>6</v>
      </c>
      <c r="F100" s="43">
        <v>2</v>
      </c>
      <c r="G100" s="44" t="s">
        <v>543</v>
      </c>
      <c r="H100" s="43">
        <v>3</v>
      </c>
      <c r="I100" s="43">
        <v>3</v>
      </c>
      <c r="J100" s="43">
        <v>2</v>
      </c>
      <c r="K100" s="43">
        <v>2</v>
      </c>
      <c r="L100" s="43">
        <v>4</v>
      </c>
      <c r="M100" s="43">
        <v>3</v>
      </c>
      <c r="N100" s="43"/>
      <c r="O100" s="43"/>
      <c r="P100" s="43">
        <v>1</v>
      </c>
      <c r="Q100" s="43" t="s">
        <v>1146</v>
      </c>
      <c r="R100" s="43">
        <v>5</v>
      </c>
      <c r="S100" s="43">
        <v>1</v>
      </c>
      <c r="T100" s="43"/>
      <c r="U100" s="43"/>
      <c r="V100" s="43">
        <v>4</v>
      </c>
      <c r="W100" s="43"/>
      <c r="X100" s="43">
        <v>6</v>
      </c>
      <c r="Y100" s="43"/>
      <c r="Z100" s="43"/>
      <c r="AA100" s="43">
        <v>2</v>
      </c>
      <c r="AB100" s="43"/>
    </row>
    <row r="101" spans="1:28" x14ac:dyDescent="0.2">
      <c r="A101" s="67">
        <v>108</v>
      </c>
      <c r="B101" s="18">
        <v>1</v>
      </c>
      <c r="C101" s="18">
        <v>5</v>
      </c>
      <c r="D101" s="43">
        <v>4</v>
      </c>
      <c r="E101" s="43">
        <v>6</v>
      </c>
      <c r="F101" s="43">
        <v>1</v>
      </c>
      <c r="G101" s="44" t="s">
        <v>573</v>
      </c>
      <c r="H101" s="43">
        <v>2</v>
      </c>
      <c r="I101" s="43">
        <v>2</v>
      </c>
      <c r="J101" s="43">
        <v>4</v>
      </c>
      <c r="K101" s="43">
        <v>4</v>
      </c>
      <c r="L101" s="43">
        <v>2</v>
      </c>
      <c r="M101" s="43">
        <v>2</v>
      </c>
      <c r="N101" s="43"/>
      <c r="O101" s="43"/>
      <c r="P101" s="43">
        <v>1</v>
      </c>
      <c r="Q101" s="43">
        <v>1</v>
      </c>
      <c r="R101" s="43">
        <v>5</v>
      </c>
      <c r="S101" s="43"/>
      <c r="T101" s="43">
        <v>2</v>
      </c>
      <c r="U101" s="43"/>
      <c r="V101" s="43"/>
      <c r="W101" s="43"/>
      <c r="X101" s="43"/>
      <c r="Y101" s="43"/>
      <c r="Z101" s="43"/>
      <c r="AA101" s="43">
        <v>1</v>
      </c>
      <c r="AB101" s="43" t="s">
        <v>1072</v>
      </c>
    </row>
    <row r="102" spans="1:28" x14ac:dyDescent="0.2">
      <c r="A102" s="67">
        <v>109</v>
      </c>
      <c r="B102" s="18">
        <v>2</v>
      </c>
      <c r="C102" s="18">
        <v>3</v>
      </c>
      <c r="D102" s="43">
        <v>5</v>
      </c>
      <c r="E102" s="43">
        <v>7</v>
      </c>
      <c r="F102" s="43">
        <v>1</v>
      </c>
      <c r="G102" s="44" t="s">
        <v>573</v>
      </c>
      <c r="H102" s="43">
        <v>2</v>
      </c>
      <c r="I102" s="43">
        <v>4</v>
      </c>
      <c r="J102" s="43">
        <v>4</v>
      </c>
      <c r="K102" s="43">
        <v>4</v>
      </c>
      <c r="L102" s="43">
        <v>2</v>
      </c>
      <c r="M102" s="43">
        <v>4</v>
      </c>
      <c r="N102" s="43"/>
      <c r="O102" s="43"/>
      <c r="P102" s="43">
        <v>1</v>
      </c>
      <c r="Q102" s="43" t="s">
        <v>678</v>
      </c>
      <c r="R102" s="43">
        <v>5</v>
      </c>
      <c r="S102" s="43">
        <v>1</v>
      </c>
      <c r="T102" s="43">
        <v>2</v>
      </c>
      <c r="U102" s="43"/>
      <c r="V102" s="43"/>
      <c r="W102" s="43"/>
      <c r="X102" s="43"/>
      <c r="Y102" s="43"/>
      <c r="Z102" s="43"/>
      <c r="AA102" s="43">
        <v>2</v>
      </c>
      <c r="AB102" s="43"/>
    </row>
    <row r="103" spans="1:28" x14ac:dyDescent="0.2">
      <c r="A103" s="67">
        <v>104</v>
      </c>
      <c r="B103" s="18">
        <v>3</v>
      </c>
      <c r="C103" s="18">
        <v>2</v>
      </c>
      <c r="D103" s="43">
        <v>4</v>
      </c>
      <c r="E103" s="43">
        <v>7</v>
      </c>
      <c r="F103" s="43">
        <v>2</v>
      </c>
      <c r="G103" s="44" t="s">
        <v>529</v>
      </c>
      <c r="H103" s="43">
        <v>3</v>
      </c>
      <c r="I103" s="43">
        <v>3</v>
      </c>
      <c r="J103" s="43">
        <v>4</v>
      </c>
      <c r="K103" s="43">
        <v>4</v>
      </c>
      <c r="L103" s="43">
        <v>4</v>
      </c>
      <c r="M103" s="43">
        <v>3</v>
      </c>
      <c r="N103" s="43"/>
      <c r="O103" s="43"/>
      <c r="P103" s="43">
        <v>1</v>
      </c>
      <c r="Q103" s="43">
        <v>1</v>
      </c>
      <c r="R103" s="43">
        <v>4</v>
      </c>
      <c r="S103" s="43">
        <v>1</v>
      </c>
      <c r="T103" s="43">
        <v>2</v>
      </c>
      <c r="U103" s="43">
        <v>3</v>
      </c>
      <c r="V103" s="43"/>
      <c r="W103" s="43"/>
      <c r="X103" s="43"/>
      <c r="Y103" s="43"/>
      <c r="Z103" s="43"/>
      <c r="AA103" s="43">
        <v>1</v>
      </c>
      <c r="AB103" s="43" t="s">
        <v>1155</v>
      </c>
    </row>
    <row r="104" spans="1:28" x14ac:dyDescent="0.2">
      <c r="A104" s="67">
        <v>111</v>
      </c>
      <c r="B104" s="18">
        <v>1</v>
      </c>
      <c r="C104" s="18">
        <v>5</v>
      </c>
      <c r="D104" s="43">
        <v>3</v>
      </c>
      <c r="E104" s="43">
        <v>5</v>
      </c>
      <c r="F104" s="43">
        <v>1</v>
      </c>
      <c r="G104" s="44" t="s">
        <v>573</v>
      </c>
      <c r="H104" s="43">
        <v>5</v>
      </c>
      <c r="I104" s="43">
        <v>5</v>
      </c>
      <c r="J104" s="43">
        <v>5</v>
      </c>
      <c r="K104" s="43">
        <v>5</v>
      </c>
      <c r="L104" s="43">
        <v>5</v>
      </c>
      <c r="M104" s="43">
        <v>5</v>
      </c>
      <c r="N104" s="43"/>
      <c r="O104" s="43"/>
      <c r="P104" s="43">
        <v>1</v>
      </c>
      <c r="Q104" s="43">
        <v>1</v>
      </c>
      <c r="R104" s="43">
        <v>2</v>
      </c>
      <c r="S104" s="43">
        <v>1</v>
      </c>
      <c r="T104" s="43">
        <v>2</v>
      </c>
      <c r="U104" s="43">
        <v>3</v>
      </c>
      <c r="V104" s="43">
        <v>4</v>
      </c>
      <c r="W104" s="43"/>
      <c r="X104" s="43"/>
      <c r="Y104" s="43"/>
      <c r="Z104" s="43"/>
      <c r="AA104" s="43">
        <v>1</v>
      </c>
      <c r="AB104" s="43" t="s">
        <v>1210</v>
      </c>
    </row>
    <row r="105" spans="1:28" x14ac:dyDescent="0.2">
      <c r="A105" s="114">
        <v>1</v>
      </c>
      <c r="B105" s="114">
        <v>1</v>
      </c>
      <c r="C105" s="114">
        <v>3</v>
      </c>
      <c r="D105" s="114">
        <v>6</v>
      </c>
      <c r="E105" s="114">
        <v>7</v>
      </c>
      <c r="F105" s="114">
        <v>2</v>
      </c>
      <c r="G105" s="114" t="s">
        <v>529</v>
      </c>
      <c r="H105" s="114">
        <v>5</v>
      </c>
      <c r="I105" s="114">
        <v>5</v>
      </c>
      <c r="J105" s="114">
        <v>5</v>
      </c>
      <c r="K105" s="114">
        <v>1</v>
      </c>
      <c r="L105" s="114">
        <v>4</v>
      </c>
      <c r="M105" s="114">
        <v>2</v>
      </c>
      <c r="N105" s="114"/>
      <c r="O105" s="114"/>
      <c r="P105" s="114">
        <v>1</v>
      </c>
      <c r="Q105" s="114">
        <v>1</v>
      </c>
      <c r="R105" s="114">
        <v>5</v>
      </c>
      <c r="S105" s="114">
        <v>1</v>
      </c>
      <c r="T105" s="114"/>
      <c r="U105" s="114"/>
      <c r="V105" s="114"/>
      <c r="W105" s="114"/>
      <c r="X105" s="114">
        <v>6</v>
      </c>
      <c r="Y105" s="114"/>
      <c r="Z105" s="114"/>
      <c r="AA105" s="114">
        <v>1</v>
      </c>
      <c r="AB105" s="114"/>
    </row>
    <row r="106" spans="1:28" x14ac:dyDescent="0.2">
      <c r="A106" s="114">
        <v>2</v>
      </c>
      <c r="B106" s="114">
        <v>1</v>
      </c>
      <c r="C106" s="114">
        <v>4</v>
      </c>
      <c r="D106" s="114">
        <v>5</v>
      </c>
      <c r="E106" s="114">
        <v>7</v>
      </c>
      <c r="F106" s="114">
        <v>1</v>
      </c>
      <c r="G106" s="114" t="s">
        <v>1901</v>
      </c>
      <c r="H106" s="114">
        <v>5</v>
      </c>
      <c r="I106" s="114">
        <v>5</v>
      </c>
      <c r="J106" s="114">
        <v>4</v>
      </c>
      <c r="K106" s="114">
        <v>3</v>
      </c>
      <c r="L106" s="114">
        <v>3</v>
      </c>
      <c r="M106" s="114">
        <v>2</v>
      </c>
      <c r="N106" s="114"/>
      <c r="O106" s="114"/>
      <c r="P106" s="114">
        <v>1</v>
      </c>
      <c r="Q106" s="114">
        <v>1</v>
      </c>
      <c r="R106" s="114">
        <v>1</v>
      </c>
      <c r="S106" s="114">
        <v>1</v>
      </c>
      <c r="T106" s="114">
        <v>2</v>
      </c>
      <c r="U106" s="114"/>
      <c r="V106" s="114"/>
      <c r="W106" s="114"/>
      <c r="X106" s="114"/>
      <c r="Y106" s="114"/>
      <c r="Z106" s="114"/>
      <c r="AA106" s="114">
        <v>1</v>
      </c>
      <c r="AB106" s="114" t="s">
        <v>1769</v>
      </c>
    </row>
    <row r="107" spans="1:28" x14ac:dyDescent="0.2">
      <c r="A107" s="114">
        <v>3</v>
      </c>
      <c r="B107" s="114">
        <v>1</v>
      </c>
      <c r="C107" s="114">
        <v>3</v>
      </c>
      <c r="D107" s="114">
        <v>3</v>
      </c>
      <c r="E107" s="114">
        <v>2</v>
      </c>
      <c r="F107" s="114">
        <v>2</v>
      </c>
      <c r="G107" s="114" t="s">
        <v>529</v>
      </c>
      <c r="H107" s="114">
        <v>4</v>
      </c>
      <c r="I107" s="114">
        <v>4</v>
      </c>
      <c r="J107" s="114">
        <v>4</v>
      </c>
      <c r="K107" s="114">
        <v>2</v>
      </c>
      <c r="L107" s="114">
        <v>4</v>
      </c>
      <c r="M107" s="114">
        <v>4</v>
      </c>
      <c r="N107" s="114"/>
      <c r="O107" s="114"/>
      <c r="P107" s="114">
        <v>1</v>
      </c>
      <c r="Q107" s="114">
        <v>1</v>
      </c>
      <c r="R107" s="114">
        <v>6</v>
      </c>
      <c r="S107" s="114"/>
      <c r="T107" s="114">
        <v>2</v>
      </c>
      <c r="U107" s="114"/>
      <c r="V107" s="114"/>
      <c r="W107" s="114"/>
      <c r="X107" s="114"/>
      <c r="Y107" s="114"/>
      <c r="Z107" s="114"/>
      <c r="AA107" s="114">
        <v>1</v>
      </c>
      <c r="AB107" s="114" t="s">
        <v>1770</v>
      </c>
    </row>
    <row r="108" spans="1:28" x14ac:dyDescent="0.2">
      <c r="A108" s="114">
        <v>4</v>
      </c>
      <c r="B108" s="114">
        <v>5</v>
      </c>
      <c r="C108" s="114">
        <v>3</v>
      </c>
      <c r="D108" s="114">
        <v>5</v>
      </c>
      <c r="E108" s="114">
        <v>7</v>
      </c>
      <c r="F108" s="114">
        <v>2</v>
      </c>
      <c r="G108" s="114" t="s">
        <v>529</v>
      </c>
      <c r="H108" s="114">
        <v>2</v>
      </c>
      <c r="I108" s="114">
        <v>4</v>
      </c>
      <c r="J108" s="114">
        <v>4</v>
      </c>
      <c r="K108" s="114">
        <v>1</v>
      </c>
      <c r="L108" s="114">
        <v>4</v>
      </c>
      <c r="M108" s="114">
        <v>4</v>
      </c>
      <c r="N108" s="114">
        <v>5</v>
      </c>
      <c r="O108" s="114"/>
      <c r="P108" s="114">
        <v>2</v>
      </c>
      <c r="Q108" s="114"/>
      <c r="R108" s="114"/>
      <c r="S108" s="114"/>
      <c r="T108" s="114"/>
      <c r="U108" s="114"/>
      <c r="V108" s="114"/>
      <c r="W108" s="114"/>
      <c r="X108" s="114"/>
      <c r="Y108" s="114"/>
      <c r="Z108" s="114"/>
      <c r="AA108" s="114"/>
      <c r="AB108" s="114"/>
    </row>
    <row r="109" spans="1:28" x14ac:dyDescent="0.2">
      <c r="A109" s="114">
        <v>5</v>
      </c>
      <c r="B109" s="114">
        <v>3</v>
      </c>
      <c r="C109" s="114">
        <v>3</v>
      </c>
      <c r="D109" s="114">
        <v>7</v>
      </c>
      <c r="E109" s="114">
        <v>7</v>
      </c>
      <c r="F109" s="114">
        <v>1</v>
      </c>
      <c r="G109" s="114" t="s">
        <v>1901</v>
      </c>
      <c r="H109" s="114">
        <v>4</v>
      </c>
      <c r="I109" s="114">
        <v>1</v>
      </c>
      <c r="J109" s="114">
        <v>2</v>
      </c>
      <c r="K109" s="114">
        <v>4</v>
      </c>
      <c r="L109" s="114">
        <v>3</v>
      </c>
      <c r="M109" s="114">
        <v>1</v>
      </c>
      <c r="N109" s="114"/>
      <c r="O109" s="114"/>
      <c r="P109" s="114">
        <v>1</v>
      </c>
      <c r="Q109" s="114">
        <v>1</v>
      </c>
      <c r="R109" s="114">
        <v>1</v>
      </c>
      <c r="S109" s="114"/>
      <c r="T109" s="114">
        <v>2</v>
      </c>
      <c r="U109" s="114"/>
      <c r="V109" s="114"/>
      <c r="W109" s="114"/>
      <c r="X109" s="114"/>
      <c r="Y109" s="114"/>
      <c r="Z109" s="114"/>
      <c r="AA109" s="114">
        <v>1</v>
      </c>
      <c r="AB109" s="114" t="s">
        <v>1771</v>
      </c>
    </row>
    <row r="110" spans="1:28" x14ac:dyDescent="0.2">
      <c r="A110" s="114">
        <v>6</v>
      </c>
      <c r="B110" s="114">
        <v>1</v>
      </c>
      <c r="C110" s="114">
        <v>2</v>
      </c>
      <c r="D110" s="114">
        <v>5</v>
      </c>
      <c r="E110" s="114">
        <v>7</v>
      </c>
      <c r="F110" s="114">
        <v>1</v>
      </c>
      <c r="G110" s="114" t="s">
        <v>1901</v>
      </c>
      <c r="H110" s="114">
        <v>5</v>
      </c>
      <c r="I110" s="114">
        <v>5</v>
      </c>
      <c r="J110" s="114">
        <v>3</v>
      </c>
      <c r="K110" s="114">
        <v>4</v>
      </c>
      <c r="L110" s="114">
        <v>3</v>
      </c>
      <c r="M110" s="114">
        <v>3</v>
      </c>
      <c r="N110" s="114"/>
      <c r="O110" s="114"/>
      <c r="P110" s="114">
        <v>1</v>
      </c>
      <c r="Q110" s="114">
        <v>1</v>
      </c>
      <c r="R110" s="114">
        <v>6</v>
      </c>
      <c r="S110" s="114">
        <v>1</v>
      </c>
      <c r="T110" s="114">
        <v>2</v>
      </c>
      <c r="U110" s="114"/>
      <c r="V110" s="114"/>
      <c r="W110" s="114"/>
      <c r="X110" s="114"/>
      <c r="Y110" s="114"/>
      <c r="Z110" s="114">
        <v>8</v>
      </c>
      <c r="AA110" s="114">
        <v>1</v>
      </c>
      <c r="AB110" s="114" t="s">
        <v>1772</v>
      </c>
    </row>
    <row r="111" spans="1:28" x14ac:dyDescent="0.2">
      <c r="A111" s="114">
        <v>7</v>
      </c>
      <c r="B111" s="114">
        <v>1</v>
      </c>
      <c r="C111" s="114">
        <v>2</v>
      </c>
      <c r="D111" s="114">
        <v>7</v>
      </c>
      <c r="E111" s="114">
        <v>7</v>
      </c>
      <c r="F111" s="114">
        <v>2</v>
      </c>
      <c r="G111" s="114" t="s">
        <v>809</v>
      </c>
      <c r="H111" s="114">
        <v>1</v>
      </c>
      <c r="I111" s="114">
        <v>1</v>
      </c>
      <c r="J111" s="114">
        <v>1</v>
      </c>
      <c r="K111" s="114">
        <v>1</v>
      </c>
      <c r="L111" s="114">
        <v>4</v>
      </c>
      <c r="M111" s="114">
        <v>2</v>
      </c>
      <c r="N111" s="114"/>
      <c r="O111" s="114"/>
      <c r="P111" s="114">
        <v>1</v>
      </c>
      <c r="Q111" s="114">
        <v>1</v>
      </c>
      <c r="R111" s="114">
        <v>5</v>
      </c>
      <c r="S111" s="114">
        <v>1</v>
      </c>
      <c r="T111" s="114">
        <v>2</v>
      </c>
      <c r="U111" s="114"/>
      <c r="V111" s="114">
        <v>4</v>
      </c>
      <c r="W111" s="114">
        <v>5</v>
      </c>
      <c r="X111" s="114">
        <v>6</v>
      </c>
      <c r="Y111" s="114">
        <v>7</v>
      </c>
      <c r="Z111" s="114">
        <v>8</v>
      </c>
      <c r="AA111" s="114">
        <v>2</v>
      </c>
      <c r="AB111" s="114"/>
    </row>
    <row r="112" spans="1:28" x14ac:dyDescent="0.2">
      <c r="A112" s="114">
        <v>8</v>
      </c>
      <c r="B112" s="114">
        <v>1</v>
      </c>
      <c r="C112" s="114">
        <v>1</v>
      </c>
      <c r="D112" s="114">
        <v>5</v>
      </c>
      <c r="E112" s="114">
        <v>1</v>
      </c>
      <c r="F112" s="114">
        <v>2</v>
      </c>
      <c r="G112" s="114" t="s">
        <v>556</v>
      </c>
      <c r="H112" s="114">
        <v>3</v>
      </c>
      <c r="I112" s="114">
        <v>3</v>
      </c>
      <c r="J112" s="114">
        <v>3</v>
      </c>
      <c r="K112" s="114">
        <v>3</v>
      </c>
      <c r="L112" s="114">
        <v>3</v>
      </c>
      <c r="M112" s="114">
        <v>3</v>
      </c>
      <c r="N112" s="114"/>
      <c r="O112" s="114"/>
      <c r="P112" s="114">
        <v>1</v>
      </c>
      <c r="Q112" s="114">
        <v>1</v>
      </c>
      <c r="R112" s="114">
        <v>3</v>
      </c>
      <c r="S112" s="114"/>
      <c r="T112" s="114"/>
      <c r="U112" s="114"/>
      <c r="V112" s="114">
        <v>4</v>
      </c>
      <c r="W112" s="114"/>
      <c r="X112" s="114">
        <v>6</v>
      </c>
      <c r="Y112" s="114"/>
      <c r="Z112" s="114"/>
      <c r="AA112" s="114">
        <v>2</v>
      </c>
      <c r="AB112" s="114"/>
    </row>
    <row r="113" spans="1:28" x14ac:dyDescent="0.2">
      <c r="A113" s="114">
        <v>9</v>
      </c>
      <c r="B113" s="114">
        <v>1</v>
      </c>
      <c r="C113" s="114">
        <v>1</v>
      </c>
      <c r="D113" s="114">
        <v>6</v>
      </c>
      <c r="E113" s="114">
        <v>7</v>
      </c>
      <c r="F113" s="114">
        <v>2</v>
      </c>
      <c r="G113" s="114" t="s">
        <v>809</v>
      </c>
      <c r="H113" s="114">
        <v>2</v>
      </c>
      <c r="I113" s="114">
        <v>2</v>
      </c>
      <c r="J113" s="114">
        <v>2</v>
      </c>
      <c r="K113" s="114">
        <v>2</v>
      </c>
      <c r="L113" s="114">
        <v>4</v>
      </c>
      <c r="M113" s="114">
        <v>2</v>
      </c>
      <c r="N113" s="114"/>
      <c r="O113" s="114"/>
      <c r="P113" s="114">
        <v>1</v>
      </c>
      <c r="Q113" s="114">
        <v>1</v>
      </c>
      <c r="R113" s="114">
        <v>6</v>
      </c>
      <c r="S113" s="114">
        <v>1</v>
      </c>
      <c r="T113" s="114">
        <v>2</v>
      </c>
      <c r="U113" s="114">
        <v>3</v>
      </c>
      <c r="V113" s="114"/>
      <c r="W113" s="114"/>
      <c r="X113" s="114">
        <v>6</v>
      </c>
      <c r="Y113" s="114"/>
      <c r="Z113" s="114"/>
      <c r="AA113" s="114">
        <v>2</v>
      </c>
      <c r="AB113" s="114"/>
    </row>
    <row r="114" spans="1:28" x14ac:dyDescent="0.2">
      <c r="A114" s="114">
        <v>10</v>
      </c>
      <c r="B114" s="114">
        <v>1</v>
      </c>
      <c r="C114" s="114">
        <v>2</v>
      </c>
      <c r="D114" s="114">
        <v>6</v>
      </c>
      <c r="E114" s="114">
        <v>3</v>
      </c>
      <c r="F114" s="114">
        <v>2</v>
      </c>
      <c r="G114" s="114" t="s">
        <v>809</v>
      </c>
      <c r="H114" s="114">
        <v>4</v>
      </c>
      <c r="I114" s="114">
        <v>5</v>
      </c>
      <c r="J114" s="114">
        <v>5</v>
      </c>
      <c r="K114" s="114">
        <v>5</v>
      </c>
      <c r="L114" s="114">
        <v>4</v>
      </c>
      <c r="M114" s="114">
        <v>5</v>
      </c>
      <c r="N114" s="114"/>
      <c r="O114" s="114"/>
      <c r="P114" s="114">
        <v>1</v>
      </c>
      <c r="Q114" s="114">
        <v>1</v>
      </c>
      <c r="R114" s="114">
        <v>6</v>
      </c>
      <c r="S114" s="114">
        <v>1</v>
      </c>
      <c r="T114" s="114">
        <v>2</v>
      </c>
      <c r="U114" s="114"/>
      <c r="V114" s="114"/>
      <c r="W114" s="114"/>
      <c r="X114" s="114">
        <v>6</v>
      </c>
      <c r="Y114" s="114"/>
      <c r="Z114" s="114"/>
      <c r="AA114" s="114">
        <v>1</v>
      </c>
      <c r="AB114" s="114" t="s">
        <v>1773</v>
      </c>
    </row>
    <row r="115" spans="1:28" x14ac:dyDescent="0.2">
      <c r="A115" s="114">
        <v>11</v>
      </c>
      <c r="B115" s="114">
        <v>1</v>
      </c>
      <c r="C115" s="114">
        <v>2</v>
      </c>
      <c r="D115" s="114">
        <v>6</v>
      </c>
      <c r="E115" s="114">
        <v>7</v>
      </c>
      <c r="F115" s="114">
        <v>2</v>
      </c>
      <c r="G115" s="114" t="s">
        <v>809</v>
      </c>
      <c r="H115" s="114">
        <v>1</v>
      </c>
      <c r="I115" s="114">
        <v>1</v>
      </c>
      <c r="J115" s="114">
        <v>2</v>
      </c>
      <c r="K115" s="114">
        <v>2</v>
      </c>
      <c r="L115" s="114">
        <v>2</v>
      </c>
      <c r="M115" s="114">
        <v>2</v>
      </c>
      <c r="N115" s="114"/>
      <c r="O115" s="114"/>
      <c r="P115" s="114">
        <v>1</v>
      </c>
      <c r="Q115" s="114"/>
      <c r="R115" s="114">
        <v>7</v>
      </c>
      <c r="S115" s="114"/>
      <c r="T115" s="114"/>
      <c r="U115" s="114">
        <v>3</v>
      </c>
      <c r="V115" s="114"/>
      <c r="W115" s="114"/>
      <c r="X115" s="114"/>
      <c r="Y115" s="114"/>
      <c r="Z115" s="114"/>
      <c r="AA115" s="114">
        <v>2</v>
      </c>
      <c r="AB115" s="114"/>
    </row>
    <row r="116" spans="1:28" x14ac:dyDescent="0.2">
      <c r="A116" s="114">
        <v>12</v>
      </c>
      <c r="B116" s="114">
        <v>1</v>
      </c>
      <c r="C116" s="114">
        <v>1</v>
      </c>
      <c r="D116" s="114">
        <v>7</v>
      </c>
      <c r="E116" s="114">
        <v>7</v>
      </c>
      <c r="F116" s="114">
        <v>2</v>
      </c>
      <c r="G116" s="114" t="s">
        <v>809</v>
      </c>
      <c r="H116" s="114">
        <v>3</v>
      </c>
      <c r="I116" s="114">
        <v>2</v>
      </c>
      <c r="J116" s="114">
        <v>2</v>
      </c>
      <c r="K116" s="114">
        <v>2</v>
      </c>
      <c r="L116" s="114">
        <v>2</v>
      </c>
      <c r="M116" s="114">
        <v>2</v>
      </c>
      <c r="N116" s="114"/>
      <c r="O116" s="114"/>
      <c r="P116" s="114">
        <v>2</v>
      </c>
      <c r="Q116" s="114"/>
      <c r="R116" s="114"/>
      <c r="S116" s="114"/>
      <c r="T116" s="114"/>
      <c r="U116" s="114"/>
      <c r="V116" s="114"/>
      <c r="W116" s="114"/>
      <c r="X116" s="114"/>
      <c r="Y116" s="114"/>
      <c r="Z116" s="114"/>
      <c r="AA116" s="114"/>
      <c r="AB116" s="114"/>
    </row>
    <row r="117" spans="1:28" x14ac:dyDescent="0.2">
      <c r="A117" s="114">
        <v>13</v>
      </c>
      <c r="B117" s="114">
        <v>3</v>
      </c>
      <c r="C117" s="114">
        <v>3</v>
      </c>
      <c r="D117" s="114">
        <v>5</v>
      </c>
      <c r="E117" s="114">
        <v>5</v>
      </c>
      <c r="F117" s="114">
        <v>1</v>
      </c>
      <c r="G117" s="114" t="s">
        <v>1901</v>
      </c>
      <c r="H117" s="114">
        <v>1</v>
      </c>
      <c r="I117" s="114">
        <v>4</v>
      </c>
      <c r="J117" s="114">
        <v>3</v>
      </c>
      <c r="K117" s="114">
        <v>4</v>
      </c>
      <c r="L117" s="114">
        <v>3</v>
      </c>
      <c r="M117" s="114">
        <v>2</v>
      </c>
      <c r="N117" s="114"/>
      <c r="O117" s="114"/>
      <c r="P117" s="114">
        <v>1</v>
      </c>
      <c r="Q117" s="114">
        <v>1</v>
      </c>
      <c r="R117" s="114">
        <v>4</v>
      </c>
      <c r="S117" s="114">
        <v>1</v>
      </c>
      <c r="T117" s="114"/>
      <c r="U117" s="114"/>
      <c r="V117" s="114">
        <v>4</v>
      </c>
      <c r="W117" s="114"/>
      <c r="X117" s="114">
        <v>6</v>
      </c>
      <c r="Y117" s="114"/>
      <c r="Z117" s="114"/>
      <c r="AA117" s="114">
        <v>2</v>
      </c>
      <c r="AB117" s="114"/>
    </row>
    <row r="118" spans="1:28" x14ac:dyDescent="0.2">
      <c r="A118" s="114">
        <v>14</v>
      </c>
      <c r="B118" s="114">
        <v>3</v>
      </c>
      <c r="C118" s="114">
        <v>2</v>
      </c>
      <c r="D118" s="114">
        <v>5</v>
      </c>
      <c r="E118" s="114">
        <v>7</v>
      </c>
      <c r="F118" s="114">
        <v>1</v>
      </c>
      <c r="G118" s="114" t="s">
        <v>1901</v>
      </c>
      <c r="H118" s="114">
        <v>4</v>
      </c>
      <c r="I118" s="114">
        <v>4</v>
      </c>
      <c r="J118" s="114">
        <v>2</v>
      </c>
      <c r="K118" s="114">
        <v>1</v>
      </c>
      <c r="L118" s="114">
        <v>4</v>
      </c>
      <c r="M118" s="114">
        <v>2</v>
      </c>
      <c r="N118" s="114"/>
      <c r="O118" s="114"/>
      <c r="P118" s="114">
        <v>1</v>
      </c>
      <c r="Q118" s="114">
        <v>1</v>
      </c>
      <c r="R118" s="114">
        <v>6</v>
      </c>
      <c r="S118" s="114">
        <v>1</v>
      </c>
      <c r="T118" s="114"/>
      <c r="U118" s="114"/>
      <c r="V118" s="114"/>
      <c r="W118" s="114"/>
      <c r="X118" s="114">
        <v>6</v>
      </c>
      <c r="Y118" s="114"/>
      <c r="Z118" s="114"/>
      <c r="AA118" s="114">
        <v>2</v>
      </c>
      <c r="AB118" s="114"/>
    </row>
    <row r="119" spans="1:28" x14ac:dyDescent="0.2">
      <c r="A119" s="114">
        <v>15</v>
      </c>
      <c r="B119" s="114">
        <v>1</v>
      </c>
      <c r="C119" s="114">
        <v>2</v>
      </c>
      <c r="D119" s="114">
        <v>6</v>
      </c>
      <c r="E119" s="114">
        <v>7</v>
      </c>
      <c r="F119" s="114">
        <v>2</v>
      </c>
      <c r="G119" s="114" t="s">
        <v>809</v>
      </c>
      <c r="H119" s="114">
        <v>2</v>
      </c>
      <c r="I119" s="114">
        <v>2</v>
      </c>
      <c r="J119" s="114">
        <v>2</v>
      </c>
      <c r="K119" s="114">
        <v>2</v>
      </c>
      <c r="L119" s="114">
        <v>3</v>
      </c>
      <c r="M119" s="114">
        <v>2</v>
      </c>
      <c r="N119" s="114"/>
      <c r="O119" s="114"/>
      <c r="P119" s="114">
        <v>1</v>
      </c>
      <c r="Q119" s="114">
        <v>1</v>
      </c>
      <c r="R119" s="114">
        <v>5</v>
      </c>
      <c r="S119" s="114"/>
      <c r="T119" s="114"/>
      <c r="U119" s="114"/>
      <c r="V119" s="114"/>
      <c r="W119" s="114"/>
      <c r="X119" s="114"/>
      <c r="Y119" s="114"/>
      <c r="Z119" s="114"/>
      <c r="AA119" s="114">
        <v>1</v>
      </c>
      <c r="AB119" s="114" t="s">
        <v>1774</v>
      </c>
    </row>
    <row r="120" spans="1:28" x14ac:dyDescent="0.2">
      <c r="A120" s="114">
        <v>16</v>
      </c>
      <c r="B120" s="114">
        <v>3</v>
      </c>
      <c r="C120" s="114">
        <v>6</v>
      </c>
      <c r="D120" s="114">
        <v>3</v>
      </c>
      <c r="E120" s="114">
        <v>4</v>
      </c>
      <c r="F120" s="114">
        <v>2</v>
      </c>
      <c r="G120" s="114" t="s">
        <v>809</v>
      </c>
      <c r="H120" s="114">
        <v>2</v>
      </c>
      <c r="I120" s="114">
        <v>2</v>
      </c>
      <c r="J120" s="114">
        <v>2</v>
      </c>
      <c r="K120" s="114">
        <v>2</v>
      </c>
      <c r="L120" s="114">
        <v>4</v>
      </c>
      <c r="M120" s="114">
        <v>4</v>
      </c>
      <c r="N120" s="114">
        <v>5</v>
      </c>
      <c r="O120" s="114"/>
      <c r="P120" s="114">
        <v>2</v>
      </c>
      <c r="Q120" s="114"/>
      <c r="R120" s="114"/>
      <c r="S120" s="114"/>
      <c r="T120" s="114"/>
      <c r="U120" s="114"/>
      <c r="V120" s="114"/>
      <c r="W120" s="114"/>
      <c r="X120" s="114"/>
      <c r="Y120" s="114"/>
      <c r="Z120" s="114"/>
      <c r="AA120" s="114"/>
      <c r="AB120" s="114"/>
    </row>
    <row r="121" spans="1:28" x14ac:dyDescent="0.2">
      <c r="A121" s="114">
        <v>17</v>
      </c>
      <c r="B121" s="114">
        <v>3</v>
      </c>
      <c r="C121" s="114">
        <v>4</v>
      </c>
      <c r="D121" s="114">
        <v>5</v>
      </c>
      <c r="E121" s="114">
        <v>7</v>
      </c>
      <c r="F121" s="114">
        <v>1</v>
      </c>
      <c r="G121" s="114" t="s">
        <v>1901</v>
      </c>
      <c r="H121" s="114">
        <v>2</v>
      </c>
      <c r="I121" s="114">
        <v>2</v>
      </c>
      <c r="J121" s="114">
        <v>3</v>
      </c>
      <c r="K121" s="114">
        <v>2</v>
      </c>
      <c r="L121" s="114">
        <v>2</v>
      </c>
      <c r="M121" s="114">
        <v>2</v>
      </c>
      <c r="N121" s="114"/>
      <c r="O121" s="114"/>
      <c r="P121" s="114">
        <v>1</v>
      </c>
      <c r="Q121" s="114">
        <v>1</v>
      </c>
      <c r="R121" s="114">
        <v>6</v>
      </c>
      <c r="S121" s="114">
        <v>1</v>
      </c>
      <c r="T121" s="114"/>
      <c r="U121" s="114"/>
      <c r="V121" s="114"/>
      <c r="W121" s="114"/>
      <c r="X121" s="114"/>
      <c r="Y121" s="114"/>
      <c r="Z121" s="114">
        <v>8</v>
      </c>
      <c r="AA121" s="114">
        <v>2</v>
      </c>
      <c r="AB121" s="114"/>
    </row>
    <row r="122" spans="1:28" x14ac:dyDescent="0.2">
      <c r="A122" s="114">
        <v>18</v>
      </c>
      <c r="B122" s="114">
        <v>1</v>
      </c>
      <c r="C122" s="114">
        <v>2</v>
      </c>
      <c r="D122" s="114">
        <v>4</v>
      </c>
      <c r="E122" s="114">
        <v>4</v>
      </c>
      <c r="F122" s="114">
        <v>2</v>
      </c>
      <c r="G122" s="114" t="s">
        <v>809</v>
      </c>
      <c r="H122" s="114">
        <v>5</v>
      </c>
      <c r="I122" s="114">
        <v>4</v>
      </c>
      <c r="J122" s="114">
        <v>4</v>
      </c>
      <c r="K122" s="114">
        <v>4</v>
      </c>
      <c r="L122" s="114">
        <v>2</v>
      </c>
      <c r="M122" s="114">
        <v>2</v>
      </c>
      <c r="N122" s="114"/>
      <c r="O122" s="114"/>
      <c r="P122" s="114">
        <v>1</v>
      </c>
      <c r="Q122" s="114">
        <v>1</v>
      </c>
      <c r="R122" s="114">
        <v>5</v>
      </c>
      <c r="S122" s="114"/>
      <c r="T122" s="114"/>
      <c r="U122" s="114">
        <v>3</v>
      </c>
      <c r="V122" s="114"/>
      <c r="W122" s="114"/>
      <c r="X122" s="114"/>
      <c r="Y122" s="114"/>
      <c r="Z122" s="114"/>
      <c r="AA122" s="114">
        <v>2</v>
      </c>
      <c r="AB122" s="114"/>
    </row>
    <row r="123" spans="1:28" x14ac:dyDescent="0.2">
      <c r="A123" s="114">
        <v>19</v>
      </c>
      <c r="B123" s="114">
        <v>1</v>
      </c>
      <c r="C123" s="114">
        <v>2</v>
      </c>
      <c r="D123" s="114">
        <v>5</v>
      </c>
      <c r="E123" s="114">
        <v>7</v>
      </c>
      <c r="F123" s="114">
        <v>2</v>
      </c>
      <c r="G123" s="114" t="s">
        <v>680</v>
      </c>
      <c r="H123" s="114">
        <v>2</v>
      </c>
      <c r="I123" s="114">
        <v>3</v>
      </c>
      <c r="J123" s="114">
        <v>2</v>
      </c>
      <c r="K123" s="114">
        <v>1</v>
      </c>
      <c r="L123" s="114">
        <v>2</v>
      </c>
      <c r="M123" s="114">
        <v>4</v>
      </c>
      <c r="N123" s="114"/>
      <c r="O123" s="114"/>
      <c r="P123" s="114">
        <v>1</v>
      </c>
      <c r="Q123" s="114">
        <v>1</v>
      </c>
      <c r="R123" s="114">
        <v>5</v>
      </c>
      <c r="S123" s="114">
        <v>1</v>
      </c>
      <c r="T123" s="114"/>
      <c r="U123" s="114"/>
      <c r="V123" s="114"/>
      <c r="W123" s="114"/>
      <c r="X123" s="114">
        <v>6</v>
      </c>
      <c r="Y123" s="114"/>
      <c r="Z123" s="114"/>
      <c r="AA123" s="114">
        <v>1</v>
      </c>
      <c r="AB123" s="114" t="s">
        <v>1775</v>
      </c>
    </row>
    <row r="124" spans="1:28" x14ac:dyDescent="0.2">
      <c r="A124" s="114">
        <v>20</v>
      </c>
      <c r="B124" s="114">
        <v>1</v>
      </c>
      <c r="C124" s="114">
        <v>3</v>
      </c>
      <c r="D124" s="114">
        <v>5</v>
      </c>
      <c r="E124" s="114">
        <v>7</v>
      </c>
      <c r="F124" s="114">
        <v>1</v>
      </c>
      <c r="G124" s="114" t="s">
        <v>1901</v>
      </c>
      <c r="H124" s="114">
        <v>2</v>
      </c>
      <c r="I124" s="114">
        <v>2</v>
      </c>
      <c r="J124" s="114">
        <v>2</v>
      </c>
      <c r="K124" s="114">
        <v>2</v>
      </c>
      <c r="L124" s="114">
        <v>2</v>
      </c>
      <c r="M124" s="114">
        <v>2</v>
      </c>
      <c r="N124" s="114"/>
      <c r="O124" s="114"/>
      <c r="P124" s="114">
        <v>1</v>
      </c>
      <c r="Q124" s="114">
        <v>1</v>
      </c>
      <c r="R124" s="114">
        <v>6</v>
      </c>
      <c r="S124" s="114">
        <v>1</v>
      </c>
      <c r="T124" s="114"/>
      <c r="U124" s="114"/>
      <c r="V124" s="114"/>
      <c r="W124" s="114"/>
      <c r="X124" s="114"/>
      <c r="Y124" s="114"/>
      <c r="Z124" s="114"/>
      <c r="AA124" s="114">
        <v>2</v>
      </c>
      <c r="AB124" s="114"/>
    </row>
    <row r="125" spans="1:28" x14ac:dyDescent="0.2">
      <c r="A125" s="114">
        <v>21</v>
      </c>
      <c r="B125" s="114">
        <v>1</v>
      </c>
      <c r="C125" s="114">
        <v>3</v>
      </c>
      <c r="D125" s="114">
        <v>5</v>
      </c>
      <c r="E125" s="114">
        <v>7</v>
      </c>
      <c r="F125" s="114">
        <v>1</v>
      </c>
      <c r="G125" s="114" t="s">
        <v>1901</v>
      </c>
      <c r="H125" s="114">
        <v>2</v>
      </c>
      <c r="I125" s="114">
        <v>5</v>
      </c>
      <c r="J125" s="114">
        <v>3</v>
      </c>
      <c r="K125" s="114">
        <v>4</v>
      </c>
      <c r="L125" s="114">
        <v>4</v>
      </c>
      <c r="M125" s="114">
        <v>4</v>
      </c>
      <c r="N125" s="114"/>
      <c r="O125" s="114"/>
      <c r="P125" s="114">
        <v>1</v>
      </c>
      <c r="Q125" s="114"/>
      <c r="R125" s="114">
        <v>6</v>
      </c>
      <c r="S125" s="114"/>
      <c r="T125" s="114">
        <v>2</v>
      </c>
      <c r="U125" s="114">
        <v>3</v>
      </c>
      <c r="V125" s="114">
        <v>4</v>
      </c>
      <c r="W125" s="114"/>
      <c r="X125" s="114"/>
      <c r="Y125" s="114"/>
      <c r="Z125" s="114"/>
      <c r="AA125" s="114">
        <v>1</v>
      </c>
      <c r="AB125" s="114" t="s">
        <v>1776</v>
      </c>
    </row>
    <row r="126" spans="1:28" x14ac:dyDescent="0.2">
      <c r="A126" s="114">
        <v>22</v>
      </c>
      <c r="B126" s="114">
        <v>1</v>
      </c>
      <c r="C126" s="114">
        <v>4</v>
      </c>
      <c r="D126" s="114">
        <v>5</v>
      </c>
      <c r="E126" s="114"/>
      <c r="F126" s="114">
        <v>1</v>
      </c>
      <c r="G126" s="114" t="s">
        <v>1902</v>
      </c>
      <c r="H126" s="114">
        <v>2</v>
      </c>
      <c r="I126" s="114">
        <v>2</v>
      </c>
      <c r="J126" s="114">
        <v>2</v>
      </c>
      <c r="K126" s="114">
        <v>2</v>
      </c>
      <c r="L126" s="114">
        <v>4</v>
      </c>
      <c r="M126" s="114">
        <v>2</v>
      </c>
      <c r="N126" s="114"/>
      <c r="O126" s="114"/>
      <c r="P126" s="114">
        <v>1</v>
      </c>
      <c r="Q126" s="114">
        <v>1</v>
      </c>
      <c r="R126" s="114">
        <v>6</v>
      </c>
      <c r="S126" s="114">
        <v>1</v>
      </c>
      <c r="T126" s="114"/>
      <c r="U126" s="114">
        <v>3</v>
      </c>
      <c r="V126" s="114"/>
      <c r="W126" s="114"/>
      <c r="X126" s="114"/>
      <c r="Y126" s="114"/>
      <c r="Z126" s="114"/>
      <c r="AA126" s="114">
        <v>2</v>
      </c>
      <c r="AB126" s="114"/>
    </row>
    <row r="127" spans="1:28" x14ac:dyDescent="0.2">
      <c r="A127" s="114">
        <v>23</v>
      </c>
      <c r="B127" s="114">
        <v>1</v>
      </c>
      <c r="C127" s="114">
        <v>3</v>
      </c>
      <c r="D127" s="114">
        <v>5</v>
      </c>
      <c r="E127" s="114">
        <v>7</v>
      </c>
      <c r="F127" s="114">
        <v>2</v>
      </c>
      <c r="G127" s="114" t="s">
        <v>1903</v>
      </c>
      <c r="H127" s="114">
        <v>4</v>
      </c>
      <c r="I127" s="114">
        <v>4</v>
      </c>
      <c r="J127" s="114">
        <v>1</v>
      </c>
      <c r="K127" s="114">
        <v>1</v>
      </c>
      <c r="L127" s="114">
        <v>2</v>
      </c>
      <c r="M127" s="114">
        <v>2</v>
      </c>
      <c r="N127" s="114">
        <v>5</v>
      </c>
      <c r="O127" s="114"/>
      <c r="P127" s="114">
        <v>1</v>
      </c>
      <c r="Q127" s="114">
        <v>1</v>
      </c>
      <c r="R127" s="114">
        <v>5</v>
      </c>
      <c r="S127" s="114">
        <v>1</v>
      </c>
      <c r="T127" s="114"/>
      <c r="U127" s="114">
        <v>3</v>
      </c>
      <c r="V127" s="114"/>
      <c r="W127" s="114"/>
      <c r="X127" s="114"/>
      <c r="Y127" s="114"/>
      <c r="Z127" s="114"/>
      <c r="AA127" s="114">
        <v>2</v>
      </c>
      <c r="AB127" s="114"/>
    </row>
    <row r="128" spans="1:28" x14ac:dyDescent="0.2">
      <c r="A128" s="114">
        <v>24</v>
      </c>
      <c r="B128" s="114">
        <v>3</v>
      </c>
      <c r="C128" s="114">
        <v>2</v>
      </c>
      <c r="D128" s="114">
        <v>4</v>
      </c>
      <c r="E128" s="114">
        <v>6</v>
      </c>
      <c r="F128" s="114">
        <v>2</v>
      </c>
      <c r="G128" s="114" t="s">
        <v>529</v>
      </c>
      <c r="H128" s="114">
        <v>4</v>
      </c>
      <c r="I128" s="114">
        <v>4</v>
      </c>
      <c r="J128" s="114">
        <v>2</v>
      </c>
      <c r="K128" s="114">
        <v>2</v>
      </c>
      <c r="L128" s="114">
        <v>3</v>
      </c>
      <c r="M128" s="114">
        <v>3</v>
      </c>
      <c r="N128" s="114"/>
      <c r="O128" s="114"/>
      <c r="P128" s="114">
        <v>1</v>
      </c>
      <c r="Q128" s="114">
        <v>1</v>
      </c>
      <c r="R128" s="114">
        <v>6</v>
      </c>
      <c r="S128" s="114"/>
      <c r="T128" s="114">
        <v>2</v>
      </c>
      <c r="U128" s="114"/>
      <c r="V128" s="114"/>
      <c r="W128" s="114"/>
      <c r="X128" s="114">
        <v>6</v>
      </c>
      <c r="Y128" s="114"/>
      <c r="Z128" s="114"/>
      <c r="AA128" s="114">
        <v>2</v>
      </c>
      <c r="AB128" s="114"/>
    </row>
    <row r="129" spans="1:28" x14ac:dyDescent="0.2">
      <c r="A129" s="114">
        <v>25</v>
      </c>
      <c r="B129" s="114">
        <v>1</v>
      </c>
      <c r="C129" s="114">
        <v>3</v>
      </c>
      <c r="D129" s="114">
        <v>6</v>
      </c>
      <c r="E129" s="114">
        <v>7</v>
      </c>
      <c r="F129" s="114">
        <v>1</v>
      </c>
      <c r="G129" s="114" t="s">
        <v>1901</v>
      </c>
      <c r="H129" s="114">
        <v>2</v>
      </c>
      <c r="I129" s="114">
        <v>2</v>
      </c>
      <c r="J129" s="114">
        <v>2</v>
      </c>
      <c r="K129" s="114">
        <v>1</v>
      </c>
      <c r="L129" s="114">
        <v>4</v>
      </c>
      <c r="M129" s="114">
        <v>1</v>
      </c>
      <c r="N129" s="114"/>
      <c r="O129" s="114"/>
      <c r="P129" s="114">
        <v>1</v>
      </c>
      <c r="Q129" s="114">
        <v>1</v>
      </c>
      <c r="R129" s="114">
        <v>4</v>
      </c>
      <c r="S129" s="114">
        <v>1</v>
      </c>
      <c r="T129" s="114">
        <v>2</v>
      </c>
      <c r="U129" s="114">
        <v>3</v>
      </c>
      <c r="V129" s="114">
        <v>4</v>
      </c>
      <c r="W129" s="114"/>
      <c r="X129" s="114"/>
      <c r="Y129" s="114"/>
      <c r="Z129" s="114"/>
      <c r="AA129" s="114">
        <v>1</v>
      </c>
      <c r="AB129" s="114" t="s">
        <v>1777</v>
      </c>
    </row>
    <row r="130" spans="1:28" x14ac:dyDescent="0.2">
      <c r="A130" s="114">
        <v>26</v>
      </c>
      <c r="B130" s="114">
        <v>1</v>
      </c>
      <c r="C130" s="114">
        <v>4</v>
      </c>
      <c r="D130" s="114">
        <v>5</v>
      </c>
      <c r="E130" s="114">
        <v>7</v>
      </c>
      <c r="F130" s="114">
        <v>1</v>
      </c>
      <c r="G130" s="114" t="s">
        <v>1901</v>
      </c>
      <c r="H130" s="114">
        <v>2</v>
      </c>
      <c r="I130" s="114">
        <v>2</v>
      </c>
      <c r="J130" s="114">
        <v>1</v>
      </c>
      <c r="K130" s="114">
        <v>1</v>
      </c>
      <c r="L130" s="114">
        <v>2</v>
      </c>
      <c r="M130" s="114">
        <v>2</v>
      </c>
      <c r="N130" s="114"/>
      <c r="O130" s="114"/>
      <c r="P130" s="114">
        <v>1</v>
      </c>
      <c r="Q130" s="114">
        <v>1</v>
      </c>
      <c r="R130" s="114">
        <v>5</v>
      </c>
      <c r="S130" s="114">
        <v>1</v>
      </c>
      <c r="T130" s="114"/>
      <c r="U130" s="114">
        <v>3</v>
      </c>
      <c r="V130" s="114"/>
      <c r="W130" s="114"/>
      <c r="X130" s="114"/>
      <c r="Y130" s="114"/>
      <c r="Z130" s="114"/>
      <c r="AA130" s="114">
        <v>2</v>
      </c>
      <c r="AB130" s="114"/>
    </row>
    <row r="131" spans="1:28" x14ac:dyDescent="0.2">
      <c r="A131" s="114">
        <v>27</v>
      </c>
      <c r="B131" s="114">
        <v>3</v>
      </c>
      <c r="C131" s="114">
        <v>5</v>
      </c>
      <c r="D131" s="114">
        <v>6</v>
      </c>
      <c r="E131" s="114">
        <v>7</v>
      </c>
      <c r="F131" s="114">
        <v>1</v>
      </c>
      <c r="G131" s="114" t="s">
        <v>1150</v>
      </c>
      <c r="H131" s="114">
        <v>2</v>
      </c>
      <c r="I131" s="114">
        <v>4</v>
      </c>
      <c r="J131" s="114">
        <v>2</v>
      </c>
      <c r="K131" s="114">
        <v>2</v>
      </c>
      <c r="L131" s="114">
        <v>2</v>
      </c>
      <c r="M131" s="114">
        <v>4</v>
      </c>
      <c r="N131" s="114"/>
      <c r="O131" s="114"/>
      <c r="P131" s="114">
        <v>1</v>
      </c>
      <c r="Q131" s="114">
        <v>1</v>
      </c>
      <c r="R131" s="114">
        <v>2</v>
      </c>
      <c r="S131" s="114"/>
      <c r="T131" s="114">
        <v>2</v>
      </c>
      <c r="U131" s="114"/>
      <c r="V131" s="114"/>
      <c r="W131" s="114"/>
      <c r="X131" s="114">
        <v>6</v>
      </c>
      <c r="Y131" s="114">
        <v>7</v>
      </c>
      <c r="Z131" s="114">
        <v>8</v>
      </c>
      <c r="AA131" s="114">
        <v>1</v>
      </c>
      <c r="AB131" s="114" t="s">
        <v>1778</v>
      </c>
    </row>
    <row r="132" spans="1:28" x14ac:dyDescent="0.2">
      <c r="A132" s="114">
        <v>28</v>
      </c>
      <c r="B132" s="114">
        <v>1</v>
      </c>
      <c r="C132" s="114">
        <v>3</v>
      </c>
      <c r="D132" s="114">
        <v>7</v>
      </c>
      <c r="E132" s="114">
        <v>7</v>
      </c>
      <c r="F132" s="114">
        <v>1</v>
      </c>
      <c r="G132" s="114" t="s">
        <v>1901</v>
      </c>
      <c r="H132" s="114">
        <v>1</v>
      </c>
      <c r="I132" s="114">
        <v>4</v>
      </c>
      <c r="J132" s="114">
        <v>4</v>
      </c>
      <c r="K132" s="114">
        <v>1</v>
      </c>
      <c r="L132" s="114">
        <v>2</v>
      </c>
      <c r="M132" s="114">
        <v>2</v>
      </c>
      <c r="N132" s="114"/>
      <c r="O132" s="114"/>
      <c r="P132" s="114">
        <v>1</v>
      </c>
      <c r="Q132" s="114">
        <v>1</v>
      </c>
      <c r="R132" s="114">
        <v>6</v>
      </c>
      <c r="S132" s="114">
        <v>1</v>
      </c>
      <c r="T132" s="114"/>
      <c r="U132" s="114"/>
      <c r="V132" s="114"/>
      <c r="W132" s="114"/>
      <c r="X132" s="114"/>
      <c r="Y132" s="114"/>
      <c r="Z132" s="114"/>
      <c r="AA132" s="114">
        <v>2</v>
      </c>
      <c r="AB132" s="114"/>
    </row>
    <row r="133" spans="1:28" x14ac:dyDescent="0.2">
      <c r="A133" s="114">
        <v>29</v>
      </c>
      <c r="B133" s="114">
        <v>4</v>
      </c>
      <c r="C133" s="114">
        <v>2</v>
      </c>
      <c r="D133" s="114">
        <v>5</v>
      </c>
      <c r="E133" s="114">
        <v>7</v>
      </c>
      <c r="F133" s="114">
        <v>2</v>
      </c>
      <c r="G133" s="114" t="s">
        <v>809</v>
      </c>
      <c r="H133" s="114">
        <v>1</v>
      </c>
      <c r="I133" s="114">
        <v>4</v>
      </c>
      <c r="J133" s="114">
        <v>4</v>
      </c>
      <c r="K133" s="114">
        <v>1</v>
      </c>
      <c r="L133" s="114">
        <v>2</v>
      </c>
      <c r="M133" s="114">
        <v>4</v>
      </c>
      <c r="N133" s="114"/>
      <c r="O133" s="114"/>
      <c r="P133" s="114">
        <v>1</v>
      </c>
      <c r="Q133" s="114">
        <v>1</v>
      </c>
      <c r="R133" s="114">
        <v>5</v>
      </c>
      <c r="S133" s="114">
        <v>1</v>
      </c>
      <c r="T133" s="114"/>
      <c r="U133" s="114"/>
      <c r="V133" s="114"/>
      <c r="W133" s="114"/>
      <c r="X133" s="114">
        <v>6</v>
      </c>
      <c r="Y133" s="114"/>
      <c r="Z133" s="114"/>
      <c r="AA133" s="114">
        <v>2</v>
      </c>
      <c r="AB133" s="114"/>
    </row>
    <row r="134" spans="1:28" x14ac:dyDescent="0.2">
      <c r="A134" s="114">
        <v>30</v>
      </c>
      <c r="B134" s="114">
        <v>1</v>
      </c>
      <c r="C134" s="114">
        <v>1</v>
      </c>
      <c r="D134" s="114">
        <v>7</v>
      </c>
      <c r="E134" s="114">
        <v>7</v>
      </c>
      <c r="F134" s="114">
        <v>2</v>
      </c>
      <c r="G134" s="114" t="s">
        <v>529</v>
      </c>
      <c r="H134" s="114">
        <v>2</v>
      </c>
      <c r="I134" s="114">
        <v>4</v>
      </c>
      <c r="J134" s="114">
        <v>2</v>
      </c>
      <c r="K134" s="114">
        <v>1</v>
      </c>
      <c r="L134" s="114">
        <v>4</v>
      </c>
      <c r="M134" s="114">
        <v>3</v>
      </c>
      <c r="N134" s="114"/>
      <c r="O134" s="114"/>
      <c r="P134" s="114">
        <v>1</v>
      </c>
      <c r="Q134" s="114">
        <v>1</v>
      </c>
      <c r="R134" s="114">
        <v>5</v>
      </c>
      <c r="S134" s="114">
        <v>1</v>
      </c>
      <c r="T134" s="114">
        <v>2</v>
      </c>
      <c r="U134" s="114"/>
      <c r="V134" s="114"/>
      <c r="W134" s="114"/>
      <c r="X134" s="114"/>
      <c r="Y134" s="114"/>
      <c r="Z134" s="114"/>
      <c r="AA134" s="114">
        <v>2</v>
      </c>
      <c r="AB134" s="114"/>
    </row>
    <row r="135" spans="1:28" x14ac:dyDescent="0.2">
      <c r="A135" s="114">
        <v>31</v>
      </c>
      <c r="B135" s="114">
        <v>1</v>
      </c>
      <c r="C135" s="114">
        <v>4</v>
      </c>
      <c r="D135" s="114">
        <v>3</v>
      </c>
      <c r="E135" s="114">
        <v>3</v>
      </c>
      <c r="F135" s="114">
        <v>1</v>
      </c>
      <c r="G135" s="114" t="s">
        <v>1901</v>
      </c>
      <c r="H135" s="114">
        <v>2</v>
      </c>
      <c r="I135" s="114">
        <v>2</v>
      </c>
      <c r="J135" s="114">
        <v>4</v>
      </c>
      <c r="K135" s="114">
        <v>2</v>
      </c>
      <c r="L135" s="114">
        <v>4</v>
      </c>
      <c r="M135" s="114">
        <v>2</v>
      </c>
      <c r="N135" s="114"/>
      <c r="O135" s="114"/>
      <c r="P135" s="114">
        <v>1</v>
      </c>
      <c r="Q135" s="114">
        <v>1</v>
      </c>
      <c r="R135" s="114">
        <v>4</v>
      </c>
      <c r="S135" s="114">
        <v>1</v>
      </c>
      <c r="T135" s="114">
        <v>2</v>
      </c>
      <c r="U135" s="114">
        <v>3</v>
      </c>
      <c r="V135" s="114"/>
      <c r="W135" s="114"/>
      <c r="X135" s="114"/>
      <c r="Y135" s="114"/>
      <c r="Z135" s="114"/>
      <c r="AA135" s="114">
        <v>1</v>
      </c>
      <c r="AB135" s="114" t="s">
        <v>1779</v>
      </c>
    </row>
    <row r="136" spans="1:28" x14ac:dyDescent="0.2">
      <c r="A136" s="114">
        <v>32</v>
      </c>
      <c r="B136" s="114">
        <v>1</v>
      </c>
      <c r="C136" s="114">
        <v>4</v>
      </c>
      <c r="D136" s="114">
        <v>7</v>
      </c>
      <c r="E136" s="114">
        <v>7</v>
      </c>
      <c r="F136" s="114">
        <v>1</v>
      </c>
      <c r="G136" s="114" t="s">
        <v>1901</v>
      </c>
      <c r="H136" s="114">
        <v>2</v>
      </c>
      <c r="I136" s="114">
        <v>2</v>
      </c>
      <c r="J136" s="114">
        <v>4</v>
      </c>
      <c r="K136" s="114">
        <v>2</v>
      </c>
      <c r="L136" s="114">
        <v>2</v>
      </c>
      <c r="M136" s="114">
        <v>2</v>
      </c>
      <c r="N136" s="114"/>
      <c r="O136" s="114"/>
      <c r="P136" s="114">
        <v>1</v>
      </c>
      <c r="Q136" s="114">
        <v>1</v>
      </c>
      <c r="R136" s="114">
        <v>3</v>
      </c>
      <c r="S136" s="114">
        <v>1</v>
      </c>
      <c r="T136" s="114">
        <v>2</v>
      </c>
      <c r="U136" s="114"/>
      <c r="V136" s="114"/>
      <c r="W136" s="114"/>
      <c r="X136" s="114"/>
      <c r="Y136" s="114"/>
      <c r="Z136" s="114"/>
      <c r="AA136" s="114">
        <v>1</v>
      </c>
      <c r="AB136" s="114" t="s">
        <v>1780</v>
      </c>
    </row>
    <row r="137" spans="1:28" x14ac:dyDescent="0.2">
      <c r="A137" s="114">
        <v>34</v>
      </c>
      <c r="B137" s="114">
        <v>1</v>
      </c>
      <c r="C137" s="114">
        <v>2</v>
      </c>
      <c r="D137" s="114">
        <v>6</v>
      </c>
      <c r="E137" s="114">
        <v>7</v>
      </c>
      <c r="F137" s="114">
        <v>2</v>
      </c>
      <c r="G137" s="114" t="s">
        <v>809</v>
      </c>
      <c r="H137" s="114">
        <v>2</v>
      </c>
      <c r="I137" s="114">
        <v>2</v>
      </c>
      <c r="J137" s="114">
        <v>2</v>
      </c>
      <c r="K137" s="114">
        <v>2</v>
      </c>
      <c r="L137" s="114">
        <v>4</v>
      </c>
      <c r="M137" s="114">
        <v>2</v>
      </c>
      <c r="N137" s="114"/>
      <c r="O137" s="114"/>
      <c r="P137" s="114">
        <v>1</v>
      </c>
      <c r="Q137" s="114">
        <v>1</v>
      </c>
      <c r="R137" s="114">
        <v>5</v>
      </c>
      <c r="S137" s="114">
        <v>1</v>
      </c>
      <c r="T137" s="114"/>
      <c r="U137" s="114">
        <v>3</v>
      </c>
      <c r="V137" s="114"/>
      <c r="W137" s="114"/>
      <c r="X137" s="114"/>
      <c r="Y137" s="114">
        <v>7</v>
      </c>
      <c r="Z137" s="114"/>
      <c r="AA137" s="114">
        <v>2</v>
      </c>
      <c r="AB137" s="114"/>
    </row>
    <row r="138" spans="1:28" x14ac:dyDescent="0.2">
      <c r="A138" s="114">
        <v>35</v>
      </c>
      <c r="B138" s="114">
        <v>1</v>
      </c>
      <c r="C138" s="114"/>
      <c r="D138" s="114">
        <v>5</v>
      </c>
      <c r="E138" s="114">
        <v>7</v>
      </c>
      <c r="F138" s="114">
        <v>1</v>
      </c>
      <c r="G138" s="114" t="s">
        <v>1901</v>
      </c>
      <c r="H138" s="114">
        <v>4</v>
      </c>
      <c r="I138" s="114">
        <v>4</v>
      </c>
      <c r="J138" s="114">
        <v>4</v>
      </c>
      <c r="K138" s="114">
        <v>4</v>
      </c>
      <c r="L138" s="114">
        <v>2</v>
      </c>
      <c r="M138" s="114">
        <v>4</v>
      </c>
      <c r="N138" s="114"/>
      <c r="O138" s="114"/>
      <c r="P138" s="114">
        <v>1</v>
      </c>
      <c r="Q138" s="114">
        <v>1</v>
      </c>
      <c r="R138" s="114">
        <v>2</v>
      </c>
      <c r="S138" s="114">
        <v>1</v>
      </c>
      <c r="T138" s="114">
        <v>2</v>
      </c>
      <c r="U138" s="114">
        <v>3</v>
      </c>
      <c r="V138" s="114">
        <v>4</v>
      </c>
      <c r="W138" s="114"/>
      <c r="X138" s="114"/>
      <c r="Y138" s="114"/>
      <c r="Z138" s="114"/>
      <c r="AA138" s="114">
        <v>1</v>
      </c>
      <c r="AB138" s="114" t="s">
        <v>1781</v>
      </c>
    </row>
    <row r="139" spans="1:28" x14ac:dyDescent="0.2">
      <c r="A139" s="114">
        <v>36</v>
      </c>
      <c r="B139" s="114">
        <v>1</v>
      </c>
      <c r="C139" s="114">
        <v>2</v>
      </c>
      <c r="D139" s="114">
        <v>5</v>
      </c>
      <c r="E139" s="114">
        <v>7</v>
      </c>
      <c r="F139" s="114">
        <v>2</v>
      </c>
      <c r="G139" s="114" t="s">
        <v>809</v>
      </c>
      <c r="H139" s="114">
        <v>1</v>
      </c>
      <c r="I139" s="114">
        <v>2</v>
      </c>
      <c r="J139" s="114">
        <v>2</v>
      </c>
      <c r="K139" s="114">
        <v>4</v>
      </c>
      <c r="L139" s="114">
        <v>4</v>
      </c>
      <c r="M139" s="114">
        <v>4</v>
      </c>
      <c r="N139" s="114"/>
      <c r="O139" s="114"/>
      <c r="P139" s="114">
        <v>1</v>
      </c>
      <c r="Q139" s="114">
        <v>1</v>
      </c>
      <c r="R139" s="114">
        <v>2</v>
      </c>
      <c r="S139" s="114"/>
      <c r="T139" s="114"/>
      <c r="U139" s="114">
        <v>3</v>
      </c>
      <c r="V139" s="114"/>
      <c r="W139" s="114"/>
      <c r="X139" s="114"/>
      <c r="Y139" s="114"/>
      <c r="Z139" s="114"/>
      <c r="AA139" s="114">
        <v>1</v>
      </c>
      <c r="AB139" s="114" t="s">
        <v>1782</v>
      </c>
    </row>
    <row r="140" spans="1:28" x14ac:dyDescent="0.2">
      <c r="A140" s="114">
        <v>37</v>
      </c>
      <c r="B140" s="114">
        <v>1</v>
      </c>
      <c r="C140" s="114">
        <v>2</v>
      </c>
      <c r="D140" s="114">
        <v>4</v>
      </c>
      <c r="E140" s="114">
        <v>7</v>
      </c>
      <c r="F140" s="114">
        <v>2</v>
      </c>
      <c r="G140" s="114" t="s">
        <v>529</v>
      </c>
      <c r="H140" s="114">
        <v>4</v>
      </c>
      <c r="I140" s="114">
        <v>4</v>
      </c>
      <c r="J140" s="114">
        <v>4</v>
      </c>
      <c r="K140" s="114">
        <v>1</v>
      </c>
      <c r="L140" s="114">
        <v>4</v>
      </c>
      <c r="M140" s="114">
        <v>4</v>
      </c>
      <c r="N140" s="114">
        <v>5</v>
      </c>
      <c r="O140" s="114"/>
      <c r="P140" s="114">
        <v>1</v>
      </c>
      <c r="Q140" s="114">
        <v>1</v>
      </c>
      <c r="R140" s="114">
        <v>7</v>
      </c>
      <c r="S140" s="114">
        <v>1</v>
      </c>
      <c r="T140" s="114">
        <v>2</v>
      </c>
      <c r="U140" s="114">
        <v>3</v>
      </c>
      <c r="V140" s="114"/>
      <c r="W140" s="114"/>
      <c r="X140" s="114"/>
      <c r="Y140" s="114"/>
      <c r="Z140" s="114"/>
      <c r="AA140" s="114">
        <v>2</v>
      </c>
      <c r="AB140" s="114"/>
    </row>
    <row r="141" spans="1:28" x14ac:dyDescent="0.2">
      <c r="A141" s="114">
        <v>38</v>
      </c>
      <c r="B141" s="114">
        <v>1</v>
      </c>
      <c r="C141" s="114">
        <v>2</v>
      </c>
      <c r="D141" s="114">
        <v>5</v>
      </c>
      <c r="E141" s="114">
        <v>5</v>
      </c>
      <c r="F141" s="114">
        <v>2</v>
      </c>
      <c r="G141" s="114" t="s">
        <v>809</v>
      </c>
      <c r="H141" s="114">
        <v>3</v>
      </c>
      <c r="I141" s="114">
        <v>3</v>
      </c>
      <c r="J141" s="114">
        <v>2</v>
      </c>
      <c r="K141" s="114">
        <v>2</v>
      </c>
      <c r="L141" s="114">
        <v>2</v>
      </c>
      <c r="M141" s="114">
        <v>4</v>
      </c>
      <c r="N141" s="114">
        <v>5</v>
      </c>
      <c r="O141" s="114"/>
      <c r="P141" s="114">
        <v>2</v>
      </c>
      <c r="Q141" s="114"/>
      <c r="R141" s="114"/>
      <c r="S141" s="114"/>
      <c r="T141" s="114"/>
      <c r="U141" s="114"/>
      <c r="V141" s="114"/>
      <c r="W141" s="114"/>
      <c r="X141" s="114"/>
      <c r="Y141" s="114"/>
      <c r="Z141" s="114"/>
      <c r="AA141" s="114"/>
      <c r="AB141" s="114"/>
    </row>
    <row r="142" spans="1:28" x14ac:dyDescent="0.2">
      <c r="A142" s="114">
        <v>39</v>
      </c>
      <c r="B142" s="114">
        <v>1</v>
      </c>
      <c r="C142" s="114">
        <v>2</v>
      </c>
      <c r="D142" s="114">
        <v>5</v>
      </c>
      <c r="E142" s="114">
        <v>6</v>
      </c>
      <c r="F142" s="114">
        <v>2</v>
      </c>
      <c r="G142" s="114" t="s">
        <v>809</v>
      </c>
      <c r="H142" s="114">
        <v>2</v>
      </c>
      <c r="I142" s="114">
        <v>3</v>
      </c>
      <c r="J142" s="114">
        <v>2</v>
      </c>
      <c r="K142" s="114">
        <v>2</v>
      </c>
      <c r="L142" s="114">
        <v>4</v>
      </c>
      <c r="M142" s="114">
        <v>2</v>
      </c>
      <c r="N142" s="114"/>
      <c r="O142" s="114"/>
      <c r="P142" s="114">
        <v>1</v>
      </c>
      <c r="Q142" s="114"/>
      <c r="R142" s="114">
        <v>5</v>
      </c>
      <c r="S142" s="114">
        <v>1</v>
      </c>
      <c r="T142" s="114"/>
      <c r="U142" s="114"/>
      <c r="V142" s="114"/>
      <c r="W142" s="114"/>
      <c r="X142" s="114"/>
      <c r="Y142" s="114"/>
      <c r="Z142" s="114"/>
      <c r="AA142" s="114">
        <v>2</v>
      </c>
      <c r="AB142" s="114"/>
    </row>
    <row r="143" spans="1:28" x14ac:dyDescent="0.2">
      <c r="A143" s="114">
        <v>40</v>
      </c>
      <c r="B143" s="114">
        <v>1</v>
      </c>
      <c r="C143" s="114">
        <v>2</v>
      </c>
      <c r="D143" s="114">
        <v>5</v>
      </c>
      <c r="E143" s="114">
        <v>7</v>
      </c>
      <c r="F143" s="114">
        <v>2</v>
      </c>
      <c r="G143" s="114" t="s">
        <v>809</v>
      </c>
      <c r="H143" s="114">
        <v>5</v>
      </c>
      <c r="I143" s="114">
        <v>2</v>
      </c>
      <c r="J143" s="114">
        <v>2</v>
      </c>
      <c r="K143" s="114">
        <v>2</v>
      </c>
      <c r="L143" s="114">
        <v>4</v>
      </c>
      <c r="M143" s="114">
        <v>4</v>
      </c>
      <c r="N143" s="114">
        <v>5</v>
      </c>
      <c r="O143" s="114"/>
      <c r="P143" s="114">
        <v>1</v>
      </c>
      <c r="Q143" s="114">
        <v>1</v>
      </c>
      <c r="R143" s="114">
        <v>6</v>
      </c>
      <c r="S143" s="114">
        <v>1</v>
      </c>
      <c r="T143" s="114"/>
      <c r="U143" s="114"/>
      <c r="V143" s="114"/>
      <c r="W143" s="114"/>
      <c r="X143" s="114"/>
      <c r="Y143" s="114"/>
      <c r="Z143" s="114"/>
      <c r="AA143" s="114">
        <v>1</v>
      </c>
      <c r="AB143" s="114" t="s">
        <v>1783</v>
      </c>
    </row>
    <row r="144" spans="1:28" x14ac:dyDescent="0.2">
      <c r="A144" s="114">
        <v>41</v>
      </c>
      <c r="B144" s="114">
        <v>1</v>
      </c>
      <c r="C144" s="114">
        <v>2</v>
      </c>
      <c r="D144" s="114">
        <v>3</v>
      </c>
      <c r="E144" s="114">
        <v>5</v>
      </c>
      <c r="F144" s="114">
        <v>2</v>
      </c>
      <c r="G144" s="114" t="s">
        <v>809</v>
      </c>
      <c r="H144" s="114">
        <v>2</v>
      </c>
      <c r="I144" s="114">
        <v>2</v>
      </c>
      <c r="J144" s="114">
        <v>4</v>
      </c>
      <c r="K144" s="114">
        <v>2</v>
      </c>
      <c r="L144" s="114">
        <v>2</v>
      </c>
      <c r="M144" s="114">
        <v>2</v>
      </c>
      <c r="N144" s="114"/>
      <c r="O144" s="114"/>
      <c r="P144" s="114">
        <v>1</v>
      </c>
      <c r="Q144" s="114">
        <v>1</v>
      </c>
      <c r="R144" s="114">
        <v>6</v>
      </c>
      <c r="S144" s="114">
        <v>1</v>
      </c>
      <c r="T144" s="114">
        <v>2</v>
      </c>
      <c r="U144" s="114"/>
      <c r="V144" s="114"/>
      <c r="W144" s="114"/>
      <c r="X144" s="114"/>
      <c r="Y144" s="114"/>
      <c r="Z144" s="114"/>
      <c r="AA144" s="114">
        <v>2</v>
      </c>
      <c r="AB144" s="114"/>
    </row>
    <row r="145" spans="1:28" x14ac:dyDescent="0.2">
      <c r="A145" s="114">
        <v>42</v>
      </c>
      <c r="B145" s="114">
        <v>3</v>
      </c>
      <c r="C145" s="114">
        <v>3</v>
      </c>
      <c r="D145" s="114">
        <v>3</v>
      </c>
      <c r="E145" s="114">
        <v>2</v>
      </c>
      <c r="F145" s="114">
        <v>2</v>
      </c>
      <c r="G145" s="114" t="s">
        <v>809</v>
      </c>
      <c r="H145" s="114">
        <v>2</v>
      </c>
      <c r="I145" s="114">
        <v>2</v>
      </c>
      <c r="J145" s="114">
        <v>3</v>
      </c>
      <c r="K145" s="114">
        <v>1</v>
      </c>
      <c r="L145" s="114">
        <v>4</v>
      </c>
      <c r="M145" s="114">
        <v>4</v>
      </c>
      <c r="N145" s="114">
        <v>5</v>
      </c>
      <c r="O145" s="114"/>
      <c r="P145" s="114">
        <v>1</v>
      </c>
      <c r="Q145" s="114"/>
      <c r="R145" s="114">
        <v>5</v>
      </c>
      <c r="S145" s="114">
        <v>1</v>
      </c>
      <c r="T145" s="114"/>
      <c r="U145" s="114"/>
      <c r="V145" s="114"/>
      <c r="W145" s="114"/>
      <c r="X145" s="114"/>
      <c r="Y145" s="114"/>
      <c r="Z145" s="114"/>
      <c r="AA145" s="114">
        <v>2</v>
      </c>
      <c r="AB145" s="114"/>
    </row>
    <row r="146" spans="1:28" x14ac:dyDescent="0.2">
      <c r="A146" s="114">
        <v>43</v>
      </c>
      <c r="B146" s="114">
        <v>1</v>
      </c>
      <c r="C146" s="114">
        <v>2</v>
      </c>
      <c r="D146" s="114">
        <v>3</v>
      </c>
      <c r="E146" s="114">
        <v>3</v>
      </c>
      <c r="F146" s="114">
        <v>2</v>
      </c>
      <c r="G146" s="114" t="s">
        <v>809</v>
      </c>
      <c r="H146" s="114">
        <v>2</v>
      </c>
      <c r="I146" s="114">
        <v>3</v>
      </c>
      <c r="J146" s="114">
        <v>4</v>
      </c>
      <c r="K146" s="114">
        <v>5</v>
      </c>
      <c r="L146" s="114">
        <v>5</v>
      </c>
      <c r="M146" s="114">
        <v>4</v>
      </c>
      <c r="N146" s="114"/>
      <c r="O146" s="114"/>
      <c r="P146" s="114">
        <v>1</v>
      </c>
      <c r="Q146" s="114">
        <v>1</v>
      </c>
      <c r="R146" s="114">
        <v>1</v>
      </c>
      <c r="S146" s="114"/>
      <c r="T146" s="114"/>
      <c r="U146" s="114">
        <v>3</v>
      </c>
      <c r="V146" s="114"/>
      <c r="W146" s="114"/>
      <c r="X146" s="114"/>
      <c r="Y146" s="114"/>
      <c r="Z146" s="114"/>
      <c r="AA146" s="114">
        <v>1</v>
      </c>
      <c r="AB146" s="114" t="s">
        <v>1784</v>
      </c>
    </row>
    <row r="147" spans="1:28" x14ac:dyDescent="0.2">
      <c r="A147" s="114">
        <v>44</v>
      </c>
      <c r="B147" s="114">
        <v>1</v>
      </c>
      <c r="C147" s="114">
        <v>3</v>
      </c>
      <c r="D147" s="114">
        <v>7</v>
      </c>
      <c r="E147" s="114">
        <v>7</v>
      </c>
      <c r="F147" s="114">
        <v>2</v>
      </c>
      <c r="G147" s="114" t="s">
        <v>584</v>
      </c>
      <c r="H147" s="114">
        <v>4</v>
      </c>
      <c r="I147" s="114">
        <v>4</v>
      </c>
      <c r="J147" s="114">
        <v>4</v>
      </c>
      <c r="K147" s="114">
        <v>2</v>
      </c>
      <c r="L147" s="114">
        <v>2</v>
      </c>
      <c r="M147" s="114">
        <v>2</v>
      </c>
      <c r="N147" s="114"/>
      <c r="O147" s="114"/>
      <c r="P147" s="114">
        <v>1</v>
      </c>
      <c r="Q147" s="114"/>
      <c r="R147" s="114">
        <v>5</v>
      </c>
      <c r="S147" s="114"/>
      <c r="T147" s="114"/>
      <c r="U147" s="114"/>
      <c r="V147" s="114">
        <v>4</v>
      </c>
      <c r="W147" s="114"/>
      <c r="X147" s="114"/>
      <c r="Y147" s="114"/>
      <c r="Z147" s="114"/>
      <c r="AA147" s="114">
        <v>2</v>
      </c>
      <c r="AB147" s="114"/>
    </row>
    <row r="148" spans="1:28" x14ac:dyDescent="0.2">
      <c r="A148" s="114">
        <v>45</v>
      </c>
      <c r="B148" s="114">
        <v>1</v>
      </c>
      <c r="C148" s="114">
        <v>2</v>
      </c>
      <c r="D148" s="114">
        <v>7</v>
      </c>
      <c r="E148" s="114">
        <v>7</v>
      </c>
      <c r="F148" s="114">
        <v>2</v>
      </c>
      <c r="G148" s="114" t="s">
        <v>809</v>
      </c>
      <c r="H148" s="114">
        <v>3</v>
      </c>
      <c r="I148" s="114">
        <v>4</v>
      </c>
      <c r="J148" s="114">
        <v>3</v>
      </c>
      <c r="K148" s="114">
        <v>4</v>
      </c>
      <c r="L148" s="114">
        <v>3</v>
      </c>
      <c r="M148" s="114">
        <v>3</v>
      </c>
      <c r="N148" s="114"/>
      <c r="O148" s="114"/>
      <c r="P148" s="114">
        <v>1</v>
      </c>
      <c r="Q148" s="114">
        <v>1</v>
      </c>
      <c r="R148" s="114">
        <v>5</v>
      </c>
      <c r="S148" s="114"/>
      <c r="T148" s="114"/>
      <c r="U148" s="114">
        <v>3</v>
      </c>
      <c r="V148" s="114"/>
      <c r="W148" s="114"/>
      <c r="X148" s="114">
        <v>6</v>
      </c>
      <c r="Y148" s="114">
        <v>7</v>
      </c>
      <c r="Z148" s="114"/>
      <c r="AA148" s="114">
        <v>2</v>
      </c>
      <c r="AB148" s="114"/>
    </row>
    <row r="149" spans="1:28" x14ac:dyDescent="0.2">
      <c r="A149" s="114">
        <v>46</v>
      </c>
      <c r="B149" s="114">
        <v>1</v>
      </c>
      <c r="C149" s="114">
        <v>5</v>
      </c>
      <c r="D149" s="114">
        <v>3</v>
      </c>
      <c r="E149" s="114">
        <v>5</v>
      </c>
      <c r="F149" s="114">
        <v>1</v>
      </c>
      <c r="G149" s="114" t="s">
        <v>573</v>
      </c>
      <c r="H149" s="114">
        <v>2</v>
      </c>
      <c r="I149" s="114">
        <v>2</v>
      </c>
      <c r="J149" s="114">
        <v>5</v>
      </c>
      <c r="K149" s="114">
        <v>5</v>
      </c>
      <c r="L149" s="114">
        <v>1</v>
      </c>
      <c r="M149" s="114">
        <v>3</v>
      </c>
      <c r="N149" s="114"/>
      <c r="O149" s="114"/>
      <c r="P149" s="114">
        <v>1</v>
      </c>
      <c r="Q149" s="114"/>
      <c r="R149" s="114">
        <v>2</v>
      </c>
      <c r="S149" s="114">
        <v>1</v>
      </c>
      <c r="T149" s="114">
        <v>2</v>
      </c>
      <c r="U149" s="114"/>
      <c r="V149" s="114"/>
      <c r="W149" s="114"/>
      <c r="X149" s="114">
        <v>6</v>
      </c>
      <c r="Y149" s="114"/>
      <c r="Z149" s="114"/>
      <c r="AA149" s="114">
        <v>1</v>
      </c>
      <c r="AB149" s="114" t="s">
        <v>1785</v>
      </c>
    </row>
    <row r="150" spans="1:28" x14ac:dyDescent="0.2">
      <c r="A150" s="114">
        <v>47</v>
      </c>
      <c r="B150" s="114">
        <v>1</v>
      </c>
      <c r="C150" s="114">
        <v>2</v>
      </c>
      <c r="D150" s="114">
        <v>6</v>
      </c>
      <c r="E150" s="114">
        <v>7</v>
      </c>
      <c r="F150" s="114">
        <v>1</v>
      </c>
      <c r="G150" s="114" t="s">
        <v>1901</v>
      </c>
      <c r="H150" s="114">
        <v>2</v>
      </c>
      <c r="I150" s="114">
        <v>5</v>
      </c>
      <c r="J150" s="114">
        <v>4</v>
      </c>
      <c r="K150" s="114">
        <v>1</v>
      </c>
      <c r="L150" s="114">
        <v>2</v>
      </c>
      <c r="M150" s="114">
        <v>1</v>
      </c>
      <c r="N150" s="114"/>
      <c r="O150" s="114"/>
      <c r="P150" s="114">
        <v>1</v>
      </c>
      <c r="Q150" s="114">
        <v>1</v>
      </c>
      <c r="R150" s="114">
        <v>5</v>
      </c>
      <c r="S150" s="114"/>
      <c r="T150" s="114"/>
      <c r="U150" s="114"/>
      <c r="V150" s="114"/>
      <c r="W150" s="114"/>
      <c r="X150" s="114"/>
      <c r="Y150" s="114"/>
      <c r="Z150" s="114"/>
      <c r="AA150" s="114">
        <v>2</v>
      </c>
      <c r="AB150" s="114"/>
    </row>
    <row r="151" spans="1:28" x14ac:dyDescent="0.2">
      <c r="A151" s="114">
        <v>48</v>
      </c>
      <c r="B151" s="114">
        <v>1</v>
      </c>
      <c r="C151" s="114">
        <v>2</v>
      </c>
      <c r="D151" s="114">
        <v>7</v>
      </c>
      <c r="E151" s="114">
        <v>7</v>
      </c>
      <c r="F151" s="114">
        <v>2</v>
      </c>
      <c r="G151" s="114" t="s">
        <v>809</v>
      </c>
      <c r="H151" s="114">
        <v>2</v>
      </c>
      <c r="I151" s="114">
        <v>4</v>
      </c>
      <c r="J151" s="114">
        <v>2</v>
      </c>
      <c r="K151" s="114">
        <v>4</v>
      </c>
      <c r="L151" s="114">
        <v>4</v>
      </c>
      <c r="M151" s="114">
        <v>4</v>
      </c>
      <c r="N151" s="114"/>
      <c r="O151" s="114"/>
      <c r="P151" s="114">
        <v>2</v>
      </c>
      <c r="Q151" s="114"/>
      <c r="R151" s="114"/>
      <c r="S151" s="114"/>
      <c r="T151" s="114"/>
      <c r="U151" s="114"/>
      <c r="V151" s="114"/>
      <c r="W151" s="114"/>
      <c r="X151" s="114"/>
      <c r="Y151" s="114"/>
      <c r="Z151" s="114"/>
      <c r="AA151" s="114"/>
      <c r="AB151" s="114"/>
    </row>
    <row r="153" spans="1:28" x14ac:dyDescent="0.2">
      <c r="S153" s="123"/>
      <c r="T153" s="123"/>
      <c r="U153" s="123"/>
      <c r="V153" s="123"/>
      <c r="W153" s="123"/>
      <c r="X153" s="123"/>
      <c r="Y153" s="123"/>
      <c r="Z153" s="123"/>
    </row>
  </sheetData>
  <autoFilter ref="A1:AB151" xr:uid="{00000000-0009-0000-0000-000030000000}"/>
  <phoneticPr fontId="9" type="noConversion"/>
  <pageMargins left="0.7" right="0.7" top="0.75" bottom="0.75" header="0.3" footer="0.3"/>
  <pageSetup paperSize="9"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theme="8"/>
  </sheetPr>
  <dimension ref="A1:M56"/>
  <sheetViews>
    <sheetView workbookViewId="0">
      <selection activeCell="E54" sqref="E54:F55"/>
    </sheetView>
  </sheetViews>
  <sheetFormatPr baseColWidth="10" defaultColWidth="11.5" defaultRowHeight="15" x14ac:dyDescent="0.2"/>
  <cols>
    <col min="1" max="1" width="21" bestFit="1" customWidth="1"/>
    <col min="2" max="2" width="18.5" bestFit="1" customWidth="1"/>
    <col min="3" max="9" width="19.5" bestFit="1" customWidth="1"/>
    <col min="10" max="10" width="13" bestFit="1" customWidth="1"/>
    <col min="11" max="11" width="17.83203125" bestFit="1" customWidth="1"/>
  </cols>
  <sheetData>
    <row r="1" spans="1:13" x14ac:dyDescent="0.2">
      <c r="A1" s="1" t="s">
        <v>350</v>
      </c>
      <c r="B1" t="s">
        <v>1906</v>
      </c>
    </row>
    <row r="3" spans="1:13" x14ac:dyDescent="0.2">
      <c r="A3" s="1" t="s">
        <v>165</v>
      </c>
      <c r="B3" t="s">
        <v>2006</v>
      </c>
    </row>
    <row r="4" spans="1:13" x14ac:dyDescent="0.2">
      <c r="A4" s="2">
        <v>1</v>
      </c>
      <c r="B4">
        <v>62</v>
      </c>
    </row>
    <row r="5" spans="1:13" x14ac:dyDescent="0.2">
      <c r="A5" s="2">
        <v>2</v>
      </c>
      <c r="B5">
        <v>65</v>
      </c>
    </row>
    <row r="6" spans="1:13" x14ac:dyDescent="0.2">
      <c r="A6" s="2" t="s">
        <v>166</v>
      </c>
    </row>
    <row r="7" spans="1:13" x14ac:dyDescent="0.2">
      <c r="A7" s="2" t="s">
        <v>167</v>
      </c>
      <c r="B7">
        <v>127</v>
      </c>
    </row>
    <row r="9" spans="1:13" x14ac:dyDescent="0.2">
      <c r="B9" s="123"/>
      <c r="C9" s="123"/>
      <c r="D9" s="123"/>
      <c r="E9" s="123"/>
      <c r="F9" s="123"/>
      <c r="G9" s="123"/>
      <c r="H9" s="123"/>
      <c r="I9" s="123"/>
    </row>
    <row r="11" spans="1:13" ht="16" x14ac:dyDescent="0.2">
      <c r="E11" s="121"/>
      <c r="F11" s="190" t="s">
        <v>1974</v>
      </c>
      <c r="G11" s="190" t="s">
        <v>1975</v>
      </c>
      <c r="H11" s="190" t="s">
        <v>1976</v>
      </c>
      <c r="I11" s="189" t="s">
        <v>1977</v>
      </c>
      <c r="J11" s="190" t="s">
        <v>1978</v>
      </c>
      <c r="K11" s="190" t="s">
        <v>1979</v>
      </c>
      <c r="L11" s="191" t="s">
        <v>1980</v>
      </c>
      <c r="M11" s="191" t="s">
        <v>1981</v>
      </c>
    </row>
    <row r="12" spans="1:13" x14ac:dyDescent="0.2">
      <c r="E12" s="2" t="s">
        <v>1969</v>
      </c>
      <c r="F12">
        <v>15</v>
      </c>
      <c r="G12">
        <v>9</v>
      </c>
      <c r="H12">
        <v>8</v>
      </c>
      <c r="I12">
        <v>21</v>
      </c>
      <c r="J12">
        <v>5</v>
      </c>
      <c r="K12">
        <v>12</v>
      </c>
    </row>
    <row r="13" spans="1:13" x14ac:dyDescent="0.2">
      <c r="E13" s="2" t="s">
        <v>1970</v>
      </c>
      <c r="F13">
        <v>45</v>
      </c>
      <c r="G13">
        <v>36</v>
      </c>
      <c r="H13">
        <v>36</v>
      </c>
      <c r="I13">
        <v>36</v>
      </c>
      <c r="J13">
        <v>34</v>
      </c>
      <c r="K13">
        <v>50</v>
      </c>
    </row>
    <row r="14" spans="1:13" x14ac:dyDescent="0.2">
      <c r="E14" s="2" t="s">
        <v>1971</v>
      </c>
      <c r="F14">
        <v>40</v>
      </c>
      <c r="G14">
        <v>31</v>
      </c>
      <c r="H14">
        <v>28</v>
      </c>
      <c r="I14">
        <v>28</v>
      </c>
      <c r="J14">
        <v>29</v>
      </c>
      <c r="K14">
        <v>44</v>
      </c>
    </row>
    <row r="15" spans="1:13" ht="16" x14ac:dyDescent="0.2">
      <c r="E15" s="15" t="s">
        <v>1972</v>
      </c>
      <c r="F15">
        <v>29</v>
      </c>
      <c r="G15">
        <v>47</v>
      </c>
      <c r="H15">
        <v>51</v>
      </c>
      <c r="I15">
        <v>45</v>
      </c>
      <c r="J15">
        <v>61</v>
      </c>
      <c r="K15">
        <v>33</v>
      </c>
    </row>
    <row r="16" spans="1:13" x14ac:dyDescent="0.2">
      <c r="E16" s="2" t="s">
        <v>1973</v>
      </c>
      <c r="F16">
        <v>16</v>
      </c>
      <c r="G16">
        <v>22</v>
      </c>
      <c r="H16">
        <v>21</v>
      </c>
      <c r="I16">
        <v>15</v>
      </c>
      <c r="J16">
        <v>16</v>
      </c>
      <c r="K16">
        <v>6</v>
      </c>
      <c r="L16">
        <v>17</v>
      </c>
      <c r="M16">
        <v>6</v>
      </c>
    </row>
    <row r="17" spans="5:13" x14ac:dyDescent="0.2">
      <c r="F17">
        <f>SUM(F12:F16)</f>
        <v>145</v>
      </c>
      <c r="G17">
        <f>SUM(G12:G16)</f>
        <v>145</v>
      </c>
      <c r="H17">
        <f>SUM(H12:H16)</f>
        <v>144</v>
      </c>
      <c r="I17">
        <v>145</v>
      </c>
      <c r="J17">
        <f>SUM(J12:J16)</f>
        <v>145</v>
      </c>
      <c r="K17">
        <f>SUM(K12:K16)</f>
        <v>145</v>
      </c>
      <c r="L17">
        <f>SUM(L16)</f>
        <v>17</v>
      </c>
      <c r="M17">
        <f>SUM(M16)</f>
        <v>6</v>
      </c>
    </row>
    <row r="19" spans="5:13" x14ac:dyDescent="0.2">
      <c r="E19" s="121"/>
      <c r="F19" s="121" t="s">
        <v>1982</v>
      </c>
    </row>
    <row r="20" spans="5:13" x14ac:dyDescent="0.2">
      <c r="E20" s="2" t="s">
        <v>1720</v>
      </c>
      <c r="F20" s="74">
        <f>G20/G22</f>
        <v>0.87074829931972786</v>
      </c>
      <c r="G20">
        <v>128</v>
      </c>
    </row>
    <row r="21" spans="5:13" x14ac:dyDescent="0.2">
      <c r="E21" s="2" t="s">
        <v>1751</v>
      </c>
      <c r="F21" s="74">
        <f>G21/G22</f>
        <v>0.12925170068027211</v>
      </c>
      <c r="G21">
        <v>19</v>
      </c>
    </row>
    <row r="22" spans="5:13" x14ac:dyDescent="0.2">
      <c r="E22" s="2" t="s">
        <v>166</v>
      </c>
      <c r="G22">
        <f>SUM(G20:G21)</f>
        <v>147</v>
      </c>
    </row>
    <row r="24" spans="5:13" x14ac:dyDescent="0.2">
      <c r="E24" s="121"/>
      <c r="F24" s="192" t="s">
        <v>1983</v>
      </c>
    </row>
    <row r="25" spans="5:13" x14ac:dyDescent="0.2">
      <c r="E25" s="2" t="s">
        <v>1984</v>
      </c>
      <c r="F25" s="74">
        <f>G25/$G$29</f>
        <v>0.89393939393939392</v>
      </c>
      <c r="G25">
        <v>118</v>
      </c>
    </row>
    <row r="26" spans="5:13" x14ac:dyDescent="0.2">
      <c r="E26" s="2" t="s">
        <v>1985</v>
      </c>
      <c r="F26" s="74">
        <f t="shared" ref="F26:F28" si="0">G26/$G$29</f>
        <v>2.2727272727272728E-2</v>
      </c>
      <c r="G26">
        <v>3</v>
      </c>
    </row>
    <row r="27" spans="5:13" x14ac:dyDescent="0.2">
      <c r="E27" t="s">
        <v>1986</v>
      </c>
      <c r="F27" s="74">
        <f t="shared" si="0"/>
        <v>3.787878787878788E-2</v>
      </c>
      <c r="G27">
        <v>5</v>
      </c>
    </row>
    <row r="28" spans="5:13" x14ac:dyDescent="0.2">
      <c r="E28" s="2" t="s">
        <v>1987</v>
      </c>
      <c r="F28" s="74">
        <f t="shared" si="0"/>
        <v>4.5454545454545456E-2</v>
      </c>
      <c r="G28">
        <v>6</v>
      </c>
    </row>
    <row r="29" spans="5:13" x14ac:dyDescent="0.2">
      <c r="E29" s="2"/>
      <c r="G29">
        <f>SUM(G25:G28)</f>
        <v>132</v>
      </c>
    </row>
    <row r="30" spans="5:13" x14ac:dyDescent="0.2">
      <c r="E30" s="2"/>
    </row>
    <row r="31" spans="5:13" x14ac:dyDescent="0.2">
      <c r="E31" s="121"/>
      <c r="F31" s="192" t="s">
        <v>1988</v>
      </c>
    </row>
    <row r="32" spans="5:13" x14ac:dyDescent="0.2">
      <c r="E32" s="2" t="s">
        <v>1989</v>
      </c>
      <c r="F32" s="74">
        <f>G32/$G$39</f>
        <v>9.375E-2</v>
      </c>
      <c r="G32">
        <v>12</v>
      </c>
    </row>
    <row r="33" spans="5:13" x14ac:dyDescent="0.2">
      <c r="E33" s="2" t="s">
        <v>1990</v>
      </c>
      <c r="F33" s="74">
        <f t="shared" ref="F33:F38" si="1">G33/$G$39</f>
        <v>0.1640625</v>
      </c>
      <c r="G33">
        <v>21</v>
      </c>
    </row>
    <row r="34" spans="5:13" x14ac:dyDescent="0.2">
      <c r="E34" s="2" t="s">
        <v>1991</v>
      </c>
      <c r="F34" s="74">
        <f t="shared" si="1"/>
        <v>0.1171875</v>
      </c>
      <c r="G34">
        <v>15</v>
      </c>
    </row>
    <row r="35" spans="5:13" x14ac:dyDescent="0.2">
      <c r="E35" s="2" t="s">
        <v>1992</v>
      </c>
      <c r="F35" s="74">
        <f t="shared" si="1"/>
        <v>0.109375</v>
      </c>
      <c r="G35">
        <v>14</v>
      </c>
    </row>
    <row r="36" spans="5:13" x14ac:dyDescent="0.2">
      <c r="E36" s="2" t="s">
        <v>1993</v>
      </c>
      <c r="F36" s="74">
        <f t="shared" si="1"/>
        <v>0.1875</v>
      </c>
      <c r="G36">
        <v>24</v>
      </c>
    </row>
    <row r="37" spans="5:13" x14ac:dyDescent="0.2">
      <c r="E37" s="2" t="s">
        <v>1994</v>
      </c>
      <c r="F37" s="74">
        <f t="shared" si="1"/>
        <v>0.25</v>
      </c>
      <c r="G37">
        <v>32</v>
      </c>
    </row>
    <row r="38" spans="5:13" x14ac:dyDescent="0.2">
      <c r="E38" s="2" t="s">
        <v>1995</v>
      </c>
      <c r="F38" s="74">
        <f t="shared" si="1"/>
        <v>7.8125E-2</v>
      </c>
      <c r="G38">
        <v>10</v>
      </c>
    </row>
    <row r="39" spans="5:13" x14ac:dyDescent="0.2">
      <c r="G39">
        <f>SUM(G32:G38)</f>
        <v>128</v>
      </c>
    </row>
    <row r="41" spans="5:13" x14ac:dyDescent="0.2">
      <c r="F41" s="192" t="s">
        <v>1996</v>
      </c>
    </row>
    <row r="42" spans="5:13" x14ac:dyDescent="0.2">
      <c r="E42" s="121"/>
      <c r="F42" s="121" t="s">
        <v>1997</v>
      </c>
      <c r="G42" s="121" t="s">
        <v>1998</v>
      </c>
      <c r="H42" s="121" t="s">
        <v>1999</v>
      </c>
      <c r="I42" s="121" t="s">
        <v>2000</v>
      </c>
      <c r="J42" s="121" t="s">
        <v>2001</v>
      </c>
      <c r="K42" s="121" t="s">
        <v>2002</v>
      </c>
      <c r="L42" s="121" t="s">
        <v>2003</v>
      </c>
      <c r="M42" s="121" t="s">
        <v>2004</v>
      </c>
    </row>
    <row r="43" spans="5:13" x14ac:dyDescent="0.2">
      <c r="E43" s="2">
        <v>1</v>
      </c>
      <c r="F43">
        <v>95</v>
      </c>
      <c r="G43">
        <v>50</v>
      </c>
      <c r="H43">
        <v>37</v>
      </c>
      <c r="I43">
        <v>31</v>
      </c>
      <c r="J43">
        <v>12</v>
      </c>
      <c r="K43">
        <v>53</v>
      </c>
      <c r="L43">
        <v>31</v>
      </c>
      <c r="M43">
        <v>45</v>
      </c>
    </row>
    <row r="44" spans="5:13" x14ac:dyDescent="0.2">
      <c r="E44" s="2" t="s">
        <v>166</v>
      </c>
      <c r="G44">
        <v>14</v>
      </c>
      <c r="H44">
        <v>11</v>
      </c>
      <c r="I44">
        <v>9</v>
      </c>
      <c r="J44">
        <v>2</v>
      </c>
      <c r="K44">
        <v>13</v>
      </c>
      <c r="L44">
        <v>8</v>
      </c>
      <c r="M44">
        <v>9</v>
      </c>
    </row>
    <row r="45" spans="5:13" x14ac:dyDescent="0.2">
      <c r="E45" s="124" t="s">
        <v>167</v>
      </c>
      <c r="F45" s="123">
        <v>95</v>
      </c>
      <c r="G45" s="123">
        <v>64</v>
      </c>
      <c r="H45" s="123">
        <v>48</v>
      </c>
      <c r="I45" s="123">
        <v>40</v>
      </c>
      <c r="J45" s="123">
        <v>14</v>
      </c>
      <c r="K45" s="123">
        <v>66</v>
      </c>
      <c r="L45" s="123">
        <v>39</v>
      </c>
      <c r="M45" s="123">
        <v>54</v>
      </c>
    </row>
    <row r="46" spans="5:13" x14ac:dyDescent="0.2">
      <c r="E46">
        <v>150</v>
      </c>
      <c r="F46" s="74">
        <f>F45/$E$46</f>
        <v>0.6333333333333333</v>
      </c>
      <c r="G46" s="74">
        <f t="shared" ref="G46:M46" si="2">G45/$E$46</f>
        <v>0.42666666666666669</v>
      </c>
      <c r="H46" s="74">
        <f t="shared" si="2"/>
        <v>0.32</v>
      </c>
      <c r="I46" s="74">
        <f t="shared" si="2"/>
        <v>0.26666666666666666</v>
      </c>
      <c r="J46" s="74">
        <f t="shared" si="2"/>
        <v>9.3333333333333338E-2</v>
      </c>
      <c r="K46" s="74">
        <f t="shared" si="2"/>
        <v>0.44</v>
      </c>
      <c r="L46" s="74">
        <f t="shared" si="2"/>
        <v>0.26</v>
      </c>
      <c r="M46" s="74">
        <f t="shared" si="2"/>
        <v>0.36</v>
      </c>
    </row>
    <row r="50" spans="5:13" x14ac:dyDescent="0.2">
      <c r="F50" s="121" t="s">
        <v>1997</v>
      </c>
      <c r="G50" s="121" t="s">
        <v>2002</v>
      </c>
      <c r="H50" s="121" t="s">
        <v>1998</v>
      </c>
      <c r="I50" s="121" t="s">
        <v>2004</v>
      </c>
      <c r="J50" s="121" t="s">
        <v>1999</v>
      </c>
      <c r="K50" s="121" t="s">
        <v>2000</v>
      </c>
      <c r="L50" s="121" t="s">
        <v>2003</v>
      </c>
      <c r="M50" s="121" t="s">
        <v>2001</v>
      </c>
    </row>
    <row r="51" spans="5:13" x14ac:dyDescent="0.2">
      <c r="F51" s="74">
        <v>0.6333333333333333</v>
      </c>
      <c r="G51" s="74">
        <v>0.44</v>
      </c>
      <c r="H51" s="74">
        <v>0.42666666666666669</v>
      </c>
      <c r="I51" s="74">
        <v>0.36</v>
      </c>
      <c r="J51" s="74">
        <v>0.32</v>
      </c>
      <c r="K51" s="74">
        <v>0.26666666666666666</v>
      </c>
      <c r="L51" s="74">
        <v>0.26</v>
      </c>
      <c r="M51" s="74">
        <v>9.3333333333333338E-2</v>
      </c>
    </row>
    <row r="53" spans="5:13" x14ac:dyDescent="0.2">
      <c r="E53" s="121" t="s">
        <v>165</v>
      </c>
      <c r="F53" s="192" t="s">
        <v>2005</v>
      </c>
    </row>
    <row r="54" spans="5:13" x14ac:dyDescent="0.2">
      <c r="E54" s="2" t="s">
        <v>1720</v>
      </c>
      <c r="F54" s="74">
        <f>G54/G56</f>
        <v>0.48818897637795278</v>
      </c>
      <c r="G54">
        <v>62</v>
      </c>
    </row>
    <row r="55" spans="5:13" x14ac:dyDescent="0.2">
      <c r="E55" s="2" t="s">
        <v>1751</v>
      </c>
      <c r="F55" s="74">
        <f>G55/G56</f>
        <v>0.51181102362204722</v>
      </c>
      <c r="G55">
        <v>65</v>
      </c>
    </row>
    <row r="56" spans="5:13" x14ac:dyDescent="0.2">
      <c r="G56">
        <f>SUM(G54:G55)</f>
        <v>127</v>
      </c>
    </row>
  </sheetData>
  <sortState xmlns:xlrd2="http://schemas.microsoft.com/office/spreadsheetml/2017/richdata2" columnSort="1" ref="F50:M51">
    <sortCondition descending="1" ref="F51:M51"/>
  </sortState>
  <pageMargins left="0.7" right="0.7" top="0.75" bottom="0.75" header="0.3" footer="0.3"/>
  <pageSetup paperSize="9" orientation="portrait"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AE218"/>
  <sheetViews>
    <sheetView zoomScale="49" zoomScaleNormal="55" workbookViewId="0">
      <selection activeCell="B136" sqref="B136:L136"/>
    </sheetView>
  </sheetViews>
  <sheetFormatPr baseColWidth="10" defaultColWidth="11.5" defaultRowHeight="15" x14ac:dyDescent="0.2"/>
  <cols>
    <col min="2" max="2" width="9.1640625" style="25"/>
    <col min="3" max="3" width="7" style="21" customWidth="1"/>
    <col min="4" max="4" width="19" style="25" customWidth="1"/>
    <col min="5" max="5" width="17.5" style="25" customWidth="1"/>
    <col min="6" max="6" width="15" style="21" customWidth="1"/>
    <col min="7" max="7" width="15" style="25" customWidth="1"/>
    <col min="8" max="12" width="28.6640625" style="43" customWidth="1"/>
  </cols>
  <sheetData>
    <row r="1" spans="1:31" ht="48" x14ac:dyDescent="0.2">
      <c r="A1" t="s">
        <v>310</v>
      </c>
      <c r="B1" s="79"/>
      <c r="C1" s="80" t="s">
        <v>1249</v>
      </c>
      <c r="D1" s="81" t="s">
        <v>1250</v>
      </c>
      <c r="E1" s="82" t="s">
        <v>1251</v>
      </c>
      <c r="F1" s="80" t="s">
        <v>164</v>
      </c>
      <c r="G1" s="79"/>
      <c r="H1" s="83" t="s">
        <v>1252</v>
      </c>
      <c r="I1" s="83" t="s">
        <v>1253</v>
      </c>
      <c r="J1" s="83" t="s">
        <v>501</v>
      </c>
      <c r="K1" s="84" t="s">
        <v>1254</v>
      </c>
      <c r="L1" s="84" t="s">
        <v>1255</v>
      </c>
      <c r="R1" s="40" t="s">
        <v>410</v>
      </c>
      <c r="S1" s="41" t="s">
        <v>312</v>
      </c>
      <c r="T1" s="41" t="s">
        <v>313</v>
      </c>
      <c r="U1" s="41" t="s">
        <v>314</v>
      </c>
      <c r="V1" s="256" t="s">
        <v>391</v>
      </c>
      <c r="W1" s="257"/>
      <c r="X1" s="257"/>
      <c r="Y1" s="257"/>
      <c r="Z1" s="257"/>
      <c r="AA1" s="258"/>
      <c r="AB1" s="256" t="s">
        <v>392</v>
      </c>
      <c r="AC1" s="258"/>
      <c r="AD1" s="38" t="s">
        <v>393</v>
      </c>
      <c r="AE1" s="38" t="s">
        <v>394</v>
      </c>
    </row>
    <row r="2" spans="1:31" x14ac:dyDescent="0.2">
      <c r="B2" s="85"/>
      <c r="C2" s="86"/>
      <c r="D2" s="87"/>
      <c r="E2" s="88"/>
      <c r="F2" s="86"/>
      <c r="G2" s="85" t="s">
        <v>171</v>
      </c>
      <c r="H2" s="89"/>
      <c r="I2" s="89"/>
      <c r="J2" s="89"/>
      <c r="K2" s="90"/>
      <c r="L2" s="90" t="s">
        <v>1256</v>
      </c>
      <c r="R2" s="43">
        <v>6</v>
      </c>
      <c r="S2" s="43">
        <v>4</v>
      </c>
      <c r="T2" s="43">
        <v>1</v>
      </c>
      <c r="U2" s="43" t="s">
        <v>65</v>
      </c>
      <c r="V2" s="43"/>
      <c r="W2" s="43"/>
      <c r="X2" s="43"/>
      <c r="Y2" s="43"/>
      <c r="Z2" s="43">
        <v>5</v>
      </c>
      <c r="AA2" s="43"/>
      <c r="AB2" s="43">
        <v>1</v>
      </c>
      <c r="AC2" s="43" t="s">
        <v>538</v>
      </c>
      <c r="AD2" s="43">
        <v>1</v>
      </c>
      <c r="AE2" s="43" t="s">
        <v>539</v>
      </c>
    </row>
    <row r="3" spans="1:31" x14ac:dyDescent="0.2">
      <c r="A3" s="65">
        <v>7</v>
      </c>
      <c r="B3" s="56">
        <v>1</v>
      </c>
      <c r="C3" s="65">
        <v>1</v>
      </c>
      <c r="D3" s="18"/>
      <c r="E3" s="18"/>
      <c r="F3" s="65" t="s">
        <v>66</v>
      </c>
      <c r="G3" s="76"/>
      <c r="H3" s="43" t="s">
        <v>1257</v>
      </c>
      <c r="I3" s="43" t="s">
        <v>1258</v>
      </c>
      <c r="J3" s="43" t="s">
        <v>1259</v>
      </c>
      <c r="K3" s="43" t="s">
        <v>1260</v>
      </c>
      <c r="L3" s="43" t="s">
        <v>1261</v>
      </c>
      <c r="R3" s="43">
        <v>7</v>
      </c>
      <c r="S3" s="43">
        <v>5</v>
      </c>
      <c r="T3" s="43">
        <v>1</v>
      </c>
      <c r="U3" s="43" t="s">
        <v>70</v>
      </c>
      <c r="V3" s="43"/>
      <c r="W3" s="43"/>
      <c r="X3" s="43"/>
      <c r="Y3" s="43"/>
      <c r="Z3" s="43">
        <v>5</v>
      </c>
      <c r="AA3" s="43"/>
      <c r="AB3" s="43">
        <v>2</v>
      </c>
      <c r="AC3" s="43"/>
      <c r="AD3" s="43">
        <v>1</v>
      </c>
      <c r="AE3" s="43"/>
    </row>
    <row r="4" spans="1:31" x14ac:dyDescent="0.2">
      <c r="A4" s="65">
        <v>9</v>
      </c>
      <c r="B4" s="56">
        <v>5</v>
      </c>
      <c r="C4" s="65">
        <v>5</v>
      </c>
      <c r="D4" s="91"/>
      <c r="E4" s="91"/>
      <c r="F4" s="76" t="s">
        <v>66</v>
      </c>
      <c r="G4" s="76"/>
      <c r="H4" s="43" t="s">
        <v>1262</v>
      </c>
      <c r="I4" s="43" t="s">
        <v>1263</v>
      </c>
      <c r="J4" s="43" t="s">
        <v>1264</v>
      </c>
      <c r="K4" s="43" t="s">
        <v>1265</v>
      </c>
      <c r="L4" s="43" t="s">
        <v>1261</v>
      </c>
      <c r="R4" s="43">
        <v>7</v>
      </c>
      <c r="S4" s="43">
        <v>4</v>
      </c>
      <c r="T4" s="43">
        <v>1</v>
      </c>
      <c r="U4" s="43" t="s">
        <v>74</v>
      </c>
      <c r="V4" s="43">
        <v>1</v>
      </c>
      <c r="W4" s="43">
        <v>2</v>
      </c>
      <c r="X4" s="43"/>
      <c r="Y4" s="43"/>
      <c r="Z4" s="43"/>
      <c r="AA4" s="43"/>
      <c r="AB4" s="43">
        <v>2</v>
      </c>
      <c r="AC4" s="43"/>
      <c r="AD4" s="43">
        <v>1</v>
      </c>
      <c r="AE4" s="43"/>
    </row>
    <row r="5" spans="1:31" x14ac:dyDescent="0.2">
      <c r="A5" s="65">
        <v>16</v>
      </c>
      <c r="B5" s="56">
        <v>7</v>
      </c>
      <c r="C5" s="92">
        <v>7</v>
      </c>
      <c r="D5" s="47">
        <v>39</v>
      </c>
      <c r="E5" s="67">
        <v>38</v>
      </c>
      <c r="F5" s="92" t="s">
        <v>66</v>
      </c>
      <c r="G5" s="93"/>
      <c r="H5" s="43" t="s">
        <v>1266</v>
      </c>
      <c r="I5" s="43" t="s">
        <v>1267</v>
      </c>
      <c r="J5" s="43" t="s">
        <v>1264</v>
      </c>
      <c r="K5" s="43" t="s">
        <v>1265</v>
      </c>
      <c r="L5" s="43" t="s">
        <v>1256</v>
      </c>
      <c r="R5" s="43">
        <v>4</v>
      </c>
      <c r="S5" s="43">
        <v>2</v>
      </c>
      <c r="T5" s="43">
        <v>1</v>
      </c>
      <c r="U5" s="43" t="s">
        <v>72</v>
      </c>
      <c r="V5" s="43">
        <v>1</v>
      </c>
      <c r="W5" s="43"/>
      <c r="X5" s="43"/>
      <c r="Y5" s="43"/>
      <c r="Z5" s="43"/>
      <c r="AA5" s="43"/>
      <c r="AB5" s="43">
        <v>2</v>
      </c>
      <c r="AC5" s="43"/>
      <c r="AD5" s="43">
        <v>1</v>
      </c>
      <c r="AE5" s="43"/>
    </row>
    <row r="6" spans="1:31" x14ac:dyDescent="0.2">
      <c r="A6" s="65">
        <v>20</v>
      </c>
      <c r="B6" s="56">
        <v>9</v>
      </c>
      <c r="C6" s="92">
        <v>9</v>
      </c>
      <c r="D6" s="47">
        <v>40</v>
      </c>
      <c r="E6" s="67">
        <v>39</v>
      </c>
      <c r="F6" s="92" t="s">
        <v>66</v>
      </c>
      <c r="G6" s="93"/>
      <c r="H6" s="43" t="s">
        <v>1268</v>
      </c>
      <c r="I6" s="43" t="s">
        <v>1269</v>
      </c>
      <c r="J6" s="43" t="s">
        <v>1264</v>
      </c>
      <c r="K6" s="43" t="s">
        <v>1260</v>
      </c>
      <c r="L6" s="43" t="s">
        <v>1256</v>
      </c>
      <c r="R6" s="43">
        <v>3</v>
      </c>
      <c r="S6" s="43">
        <v>3</v>
      </c>
      <c r="T6" s="43">
        <v>1</v>
      </c>
      <c r="U6" s="43" t="s">
        <v>65</v>
      </c>
      <c r="V6" s="43">
        <v>1</v>
      </c>
      <c r="W6" s="43">
        <v>2</v>
      </c>
      <c r="X6" s="43">
        <v>3</v>
      </c>
      <c r="Y6" s="43">
        <v>4</v>
      </c>
      <c r="Z6" s="43"/>
      <c r="AA6" s="43"/>
      <c r="AB6" s="43">
        <v>1</v>
      </c>
      <c r="AC6" s="43"/>
      <c r="AD6" s="43">
        <v>1</v>
      </c>
      <c r="AE6" s="43"/>
    </row>
    <row r="7" spans="1:31" x14ac:dyDescent="0.2">
      <c r="A7" s="65">
        <v>27</v>
      </c>
      <c r="B7" s="43">
        <v>10</v>
      </c>
      <c r="C7" s="43">
        <v>10</v>
      </c>
      <c r="D7" s="43"/>
      <c r="E7" s="43"/>
      <c r="F7" s="43" t="s">
        <v>71</v>
      </c>
      <c r="G7" s="43"/>
      <c r="H7" s="43" t="s">
        <v>1270</v>
      </c>
      <c r="I7" s="43" t="s">
        <v>1271</v>
      </c>
      <c r="J7" s="43" t="s">
        <v>1259</v>
      </c>
      <c r="K7" s="43" t="s">
        <v>1265</v>
      </c>
      <c r="L7" s="43" t="s">
        <v>1256</v>
      </c>
      <c r="R7" s="43">
        <v>3</v>
      </c>
      <c r="S7" s="43">
        <v>1</v>
      </c>
      <c r="T7" s="43">
        <v>1</v>
      </c>
      <c r="U7" s="43" t="s">
        <v>65</v>
      </c>
      <c r="V7" s="43">
        <v>1</v>
      </c>
      <c r="W7" s="43"/>
      <c r="X7" s="43"/>
      <c r="Y7" s="43"/>
      <c r="Z7" s="43"/>
      <c r="AA7" s="43"/>
      <c r="AB7" s="43">
        <v>2</v>
      </c>
      <c r="AC7" s="43"/>
      <c r="AD7" s="43">
        <v>1</v>
      </c>
      <c r="AE7" s="43"/>
    </row>
    <row r="8" spans="1:31" x14ac:dyDescent="0.2">
      <c r="A8" s="65">
        <v>28</v>
      </c>
      <c r="B8" s="94">
        <v>12</v>
      </c>
      <c r="C8" s="95">
        <v>12</v>
      </c>
      <c r="D8" s="94"/>
      <c r="E8" s="94"/>
      <c r="F8" s="95" t="s">
        <v>66</v>
      </c>
      <c r="G8" s="94"/>
      <c r="H8" s="94" t="s">
        <v>1272</v>
      </c>
      <c r="I8" s="94" t="s">
        <v>1273</v>
      </c>
      <c r="J8" s="42" t="s">
        <v>1264</v>
      </c>
      <c r="K8" s="94" t="s">
        <v>1265</v>
      </c>
      <c r="L8" s="94" t="s">
        <v>1256</v>
      </c>
      <c r="R8" s="43">
        <v>4</v>
      </c>
      <c r="S8" s="43">
        <v>3</v>
      </c>
      <c r="T8" s="43">
        <v>1</v>
      </c>
      <c r="U8" s="43" t="s">
        <v>65</v>
      </c>
      <c r="V8" s="43">
        <v>1</v>
      </c>
      <c r="W8" s="43">
        <v>2</v>
      </c>
      <c r="X8" s="43">
        <v>3</v>
      </c>
      <c r="Y8" s="43">
        <v>4</v>
      </c>
      <c r="Z8" s="43"/>
      <c r="AA8" s="43"/>
      <c r="AB8" s="43">
        <v>2</v>
      </c>
      <c r="AC8" s="43"/>
      <c r="AD8" s="43">
        <v>1</v>
      </c>
      <c r="AE8" s="43" t="s">
        <v>578</v>
      </c>
    </row>
    <row r="9" spans="1:31" x14ac:dyDescent="0.2">
      <c r="A9" s="65">
        <v>34</v>
      </c>
      <c r="B9" s="56">
        <v>16</v>
      </c>
      <c r="C9" s="92">
        <v>16</v>
      </c>
      <c r="D9" s="47">
        <v>42</v>
      </c>
      <c r="E9" s="67">
        <v>41</v>
      </c>
      <c r="F9" s="92" t="s">
        <v>73</v>
      </c>
      <c r="G9" s="93"/>
      <c r="H9" s="43" t="s">
        <v>1274</v>
      </c>
      <c r="I9" s="43" t="s">
        <v>1275</v>
      </c>
      <c r="J9" s="43" t="s">
        <v>1276</v>
      </c>
      <c r="K9" s="43" t="s">
        <v>1260</v>
      </c>
      <c r="L9" s="43" t="s">
        <v>1256</v>
      </c>
      <c r="R9" s="43">
        <v>3</v>
      </c>
      <c r="S9" s="43">
        <v>2</v>
      </c>
      <c r="T9" s="43">
        <v>1</v>
      </c>
      <c r="U9" s="43" t="s">
        <v>65</v>
      </c>
      <c r="V9" s="43">
        <v>1</v>
      </c>
      <c r="W9" s="43"/>
      <c r="X9" s="43"/>
      <c r="Y9" s="43"/>
      <c r="Z9" s="43"/>
      <c r="AA9" s="43"/>
      <c r="AB9" s="43">
        <v>2</v>
      </c>
      <c r="AC9" s="43"/>
      <c r="AD9" s="43">
        <v>1</v>
      </c>
      <c r="AE9" s="43"/>
    </row>
    <row r="10" spans="1:31" x14ac:dyDescent="0.2">
      <c r="A10" s="65">
        <v>36</v>
      </c>
      <c r="B10" s="55">
        <v>17</v>
      </c>
      <c r="C10" s="96">
        <v>17</v>
      </c>
      <c r="D10" s="55"/>
      <c r="E10" s="55"/>
      <c r="F10" s="97" t="s">
        <v>66</v>
      </c>
      <c r="G10" s="97"/>
      <c r="H10" s="55" t="s">
        <v>1277</v>
      </c>
      <c r="I10" s="55" t="s">
        <v>1278</v>
      </c>
      <c r="J10" s="55" t="s">
        <v>169</v>
      </c>
      <c r="K10" s="55" t="s">
        <v>1265</v>
      </c>
      <c r="L10" s="55" t="s">
        <v>1256</v>
      </c>
      <c r="R10" s="43">
        <v>2</v>
      </c>
      <c r="S10" s="43">
        <v>3</v>
      </c>
      <c r="T10" s="43">
        <v>1</v>
      </c>
      <c r="U10" s="43" t="s">
        <v>65</v>
      </c>
      <c r="V10" s="43"/>
      <c r="W10" s="43">
        <v>2</v>
      </c>
      <c r="X10" s="43"/>
      <c r="Y10" s="43"/>
      <c r="Z10" s="43"/>
      <c r="AA10" s="43"/>
      <c r="AB10" s="43">
        <v>1</v>
      </c>
      <c r="AC10" s="43"/>
      <c r="AD10" s="43">
        <v>1</v>
      </c>
      <c r="AE10" s="43" t="s">
        <v>596</v>
      </c>
    </row>
    <row r="11" spans="1:31" x14ac:dyDescent="0.2">
      <c r="A11" s="65">
        <v>37</v>
      </c>
      <c r="B11" s="55">
        <v>19</v>
      </c>
      <c r="C11" s="96">
        <v>19</v>
      </c>
      <c r="D11" s="55"/>
      <c r="E11" s="55"/>
      <c r="F11" s="97" t="s">
        <v>73</v>
      </c>
      <c r="G11" s="97"/>
      <c r="H11" s="55" t="s">
        <v>1279</v>
      </c>
      <c r="I11" s="55" t="s">
        <v>1280</v>
      </c>
      <c r="J11" s="55" t="s">
        <v>1259</v>
      </c>
      <c r="K11" s="55" t="s">
        <v>1260</v>
      </c>
      <c r="L11" s="55" t="s">
        <v>1256</v>
      </c>
      <c r="R11" s="43">
        <v>3</v>
      </c>
      <c r="S11" s="43">
        <v>4</v>
      </c>
      <c r="T11" s="43">
        <v>1</v>
      </c>
      <c r="U11" s="43" t="s">
        <v>65</v>
      </c>
      <c r="V11" s="43">
        <v>1</v>
      </c>
      <c r="W11" s="43"/>
      <c r="X11" s="43"/>
      <c r="Y11" s="43"/>
      <c r="Z11" s="43"/>
      <c r="AA11" s="43"/>
      <c r="AB11" s="43">
        <v>1</v>
      </c>
      <c r="AC11" s="43" t="s">
        <v>604</v>
      </c>
      <c r="AD11" s="43">
        <v>1</v>
      </c>
      <c r="AE11" s="43" t="s">
        <v>605</v>
      </c>
    </row>
    <row r="12" spans="1:31" x14ac:dyDescent="0.2">
      <c r="A12" s="65">
        <v>38</v>
      </c>
      <c r="B12" s="56">
        <v>20</v>
      </c>
      <c r="C12" s="92">
        <v>20</v>
      </c>
      <c r="D12" s="47">
        <v>43</v>
      </c>
      <c r="E12" s="67">
        <v>42</v>
      </c>
      <c r="F12" s="92" t="s">
        <v>66</v>
      </c>
      <c r="G12" s="93"/>
      <c r="H12" s="43" t="s">
        <v>1281</v>
      </c>
      <c r="I12" s="43" t="s">
        <v>1282</v>
      </c>
      <c r="J12" s="43" t="s">
        <v>1259</v>
      </c>
      <c r="K12" s="43" t="s">
        <v>1260</v>
      </c>
      <c r="L12" s="43" t="s">
        <v>1256</v>
      </c>
      <c r="R12" s="43">
        <v>6</v>
      </c>
      <c r="S12" s="43">
        <v>3</v>
      </c>
      <c r="T12" s="43">
        <v>1</v>
      </c>
      <c r="U12" s="43" t="s">
        <v>93</v>
      </c>
      <c r="V12" s="43">
        <v>1</v>
      </c>
      <c r="W12" s="43"/>
      <c r="X12" s="43"/>
      <c r="Y12" s="43">
        <v>4</v>
      </c>
      <c r="Z12" s="43"/>
      <c r="AA12" s="43"/>
      <c r="AB12" s="43">
        <v>2</v>
      </c>
      <c r="AC12" s="43"/>
      <c r="AD12" s="43">
        <v>1</v>
      </c>
      <c r="AE12" s="43" t="s">
        <v>611</v>
      </c>
    </row>
    <row r="13" spans="1:31" x14ac:dyDescent="0.2">
      <c r="A13" s="65">
        <v>60</v>
      </c>
      <c r="B13" s="55">
        <v>25</v>
      </c>
      <c r="C13" s="96">
        <v>25</v>
      </c>
      <c r="D13" s="55"/>
      <c r="E13" s="55"/>
      <c r="F13" s="97" t="s">
        <v>169</v>
      </c>
      <c r="G13" s="97" t="s">
        <v>77</v>
      </c>
      <c r="H13" s="55" t="s">
        <v>1283</v>
      </c>
      <c r="I13" s="55" t="s">
        <v>1284</v>
      </c>
      <c r="J13" s="55" t="s">
        <v>1276</v>
      </c>
      <c r="K13" s="55" t="s">
        <v>1285</v>
      </c>
      <c r="L13" s="55" t="s">
        <v>1256</v>
      </c>
      <c r="R13" s="43">
        <v>3</v>
      </c>
      <c r="S13" s="43">
        <v>2</v>
      </c>
      <c r="T13" s="43">
        <v>1</v>
      </c>
      <c r="U13" s="43" t="s">
        <v>74</v>
      </c>
      <c r="V13" s="43">
        <v>1</v>
      </c>
      <c r="W13" s="43">
        <v>2</v>
      </c>
      <c r="X13" s="43">
        <v>3</v>
      </c>
      <c r="Y13" s="43">
        <v>4</v>
      </c>
      <c r="Z13" s="43"/>
      <c r="AA13" s="43"/>
      <c r="AB13" s="43">
        <v>1</v>
      </c>
      <c r="AC13" s="43"/>
      <c r="AD13" s="43">
        <v>1</v>
      </c>
      <c r="AE13" s="43"/>
    </row>
    <row r="14" spans="1:31" x14ac:dyDescent="0.2">
      <c r="A14" s="65">
        <v>63</v>
      </c>
      <c r="B14" s="56">
        <v>26</v>
      </c>
      <c r="C14" s="65">
        <v>26</v>
      </c>
      <c r="D14" s="47"/>
      <c r="E14" s="67"/>
      <c r="F14" s="65" t="s">
        <v>66</v>
      </c>
      <c r="G14" s="76"/>
      <c r="H14" s="43" t="s">
        <v>1286</v>
      </c>
      <c r="I14" s="43" t="s">
        <v>1287</v>
      </c>
      <c r="J14" s="43" t="s">
        <v>1259</v>
      </c>
      <c r="K14" s="43" t="s">
        <v>1260</v>
      </c>
      <c r="L14" s="43" t="s">
        <v>1261</v>
      </c>
      <c r="R14" s="43">
        <v>7</v>
      </c>
      <c r="S14" s="43">
        <v>4</v>
      </c>
      <c r="T14" s="43">
        <v>1</v>
      </c>
      <c r="U14" s="43" t="s">
        <v>65</v>
      </c>
      <c r="V14" s="43">
        <v>1</v>
      </c>
      <c r="W14" s="43"/>
      <c r="X14" s="43">
        <v>3</v>
      </c>
      <c r="Y14" s="43"/>
      <c r="Z14" s="43"/>
      <c r="AA14" s="43"/>
      <c r="AB14" s="43">
        <v>2</v>
      </c>
      <c r="AC14" s="43"/>
      <c r="AD14" s="43">
        <v>1</v>
      </c>
      <c r="AE14" s="43" t="s">
        <v>624</v>
      </c>
    </row>
    <row r="15" spans="1:31" x14ac:dyDescent="0.2">
      <c r="A15" s="65">
        <v>68</v>
      </c>
      <c r="B15" s="56">
        <v>27</v>
      </c>
      <c r="C15" s="92">
        <v>27</v>
      </c>
      <c r="D15" s="47">
        <v>44</v>
      </c>
      <c r="E15" s="67">
        <v>43</v>
      </c>
      <c r="F15" s="92" t="s">
        <v>66</v>
      </c>
      <c r="G15" s="93"/>
      <c r="H15" s="43" t="s">
        <v>1288</v>
      </c>
      <c r="I15" s="43" t="s">
        <v>1289</v>
      </c>
      <c r="J15" s="43" t="s">
        <v>1259</v>
      </c>
      <c r="K15" s="43" t="s">
        <v>1260</v>
      </c>
      <c r="L15" s="43" t="s">
        <v>1256</v>
      </c>
      <c r="R15" s="43">
        <v>5</v>
      </c>
      <c r="S15" s="56">
        <v>3</v>
      </c>
      <c r="T15" s="56">
        <v>1</v>
      </c>
      <c r="U15" s="56" t="s">
        <v>65</v>
      </c>
      <c r="V15" s="43"/>
      <c r="W15" s="43"/>
      <c r="X15" s="43"/>
      <c r="Y15" s="43"/>
      <c r="Z15" s="43">
        <v>5</v>
      </c>
      <c r="AA15" s="43"/>
      <c r="AB15" s="43">
        <v>2</v>
      </c>
      <c r="AC15" s="43"/>
      <c r="AD15" s="43">
        <v>1</v>
      </c>
      <c r="AE15" s="43" t="s">
        <v>628</v>
      </c>
    </row>
    <row r="16" spans="1:31" x14ac:dyDescent="0.2">
      <c r="A16" s="65">
        <v>69</v>
      </c>
      <c r="B16" s="56">
        <v>28</v>
      </c>
      <c r="C16" s="92">
        <v>28</v>
      </c>
      <c r="D16" s="47">
        <v>45</v>
      </c>
      <c r="E16" s="67">
        <v>44</v>
      </c>
      <c r="F16" s="92" t="s">
        <v>73</v>
      </c>
      <c r="G16" s="93"/>
      <c r="H16" s="43" t="s">
        <v>1290</v>
      </c>
      <c r="I16" s="43" t="s">
        <v>1291</v>
      </c>
      <c r="J16" s="43" t="s">
        <v>169</v>
      </c>
      <c r="K16" s="43" t="s">
        <v>1265</v>
      </c>
      <c r="L16" s="43" t="s">
        <v>1261</v>
      </c>
      <c r="R16" s="43">
        <v>1</v>
      </c>
      <c r="S16" s="56">
        <v>3</v>
      </c>
      <c r="T16" s="56">
        <v>1</v>
      </c>
      <c r="U16" s="56" t="s">
        <v>65</v>
      </c>
      <c r="V16" s="43"/>
      <c r="W16" s="43"/>
      <c r="X16" s="43"/>
      <c r="Y16" s="43">
        <v>4</v>
      </c>
      <c r="Z16" s="43"/>
      <c r="AA16" s="43"/>
      <c r="AB16" s="43">
        <v>2</v>
      </c>
      <c r="AC16" s="43"/>
      <c r="AD16" s="43">
        <v>1</v>
      </c>
      <c r="AE16" s="43" t="s">
        <v>635</v>
      </c>
    </row>
    <row r="17" spans="1:31" x14ac:dyDescent="0.2">
      <c r="A17" s="65">
        <v>70</v>
      </c>
      <c r="B17" s="55">
        <v>29</v>
      </c>
      <c r="C17" s="96">
        <v>29</v>
      </c>
      <c r="D17" s="55"/>
      <c r="E17" s="55"/>
      <c r="F17" s="97" t="s">
        <v>169</v>
      </c>
      <c r="G17" s="97" t="s">
        <v>80</v>
      </c>
      <c r="H17" s="55" t="s">
        <v>1292</v>
      </c>
      <c r="I17" s="55" t="s">
        <v>1293</v>
      </c>
      <c r="J17" s="55" t="s">
        <v>169</v>
      </c>
      <c r="K17" s="55" t="s">
        <v>1260</v>
      </c>
      <c r="L17" s="55" t="s">
        <v>1261</v>
      </c>
      <c r="R17" s="43">
        <v>5</v>
      </c>
      <c r="S17" s="56">
        <v>3</v>
      </c>
      <c r="T17" s="56">
        <v>1</v>
      </c>
      <c r="U17" s="56" t="s">
        <v>72</v>
      </c>
      <c r="V17" s="43"/>
      <c r="W17" s="43">
        <v>2</v>
      </c>
      <c r="X17" s="43"/>
      <c r="Y17" s="43"/>
      <c r="Z17" s="43"/>
      <c r="AA17" s="43"/>
      <c r="AB17" s="43">
        <v>2</v>
      </c>
      <c r="AC17" s="43"/>
      <c r="AD17" s="43">
        <v>1</v>
      </c>
      <c r="AE17" s="43"/>
    </row>
    <row r="18" spans="1:31" x14ac:dyDescent="0.2">
      <c r="A18" s="65">
        <v>74</v>
      </c>
      <c r="B18" s="55">
        <v>33</v>
      </c>
      <c r="C18" s="96">
        <v>33</v>
      </c>
      <c r="D18" s="55"/>
      <c r="E18" s="55"/>
      <c r="F18" s="97" t="s">
        <v>66</v>
      </c>
      <c r="G18" s="97"/>
      <c r="H18" s="55" t="s">
        <v>1294</v>
      </c>
      <c r="I18" s="55" t="s">
        <v>1295</v>
      </c>
      <c r="J18" s="55" t="s">
        <v>1259</v>
      </c>
      <c r="K18" s="55" t="s">
        <v>1260</v>
      </c>
      <c r="L18" s="55" t="s">
        <v>1261</v>
      </c>
      <c r="R18" s="43">
        <v>4</v>
      </c>
      <c r="S18" s="56">
        <v>2</v>
      </c>
      <c r="T18" s="56">
        <v>1</v>
      </c>
      <c r="U18" s="56" t="s">
        <v>72</v>
      </c>
      <c r="V18" s="43">
        <v>1</v>
      </c>
      <c r="W18" s="43"/>
      <c r="X18" s="43"/>
      <c r="Y18" s="43"/>
      <c r="Z18" s="43"/>
      <c r="AA18" s="43"/>
      <c r="AB18" s="43">
        <v>2</v>
      </c>
      <c r="AC18" s="43"/>
      <c r="AD18" s="43">
        <v>1</v>
      </c>
      <c r="AE18" s="43" t="s">
        <v>652</v>
      </c>
    </row>
    <row r="19" spans="1:31" x14ac:dyDescent="0.2">
      <c r="A19" s="65">
        <v>78</v>
      </c>
      <c r="B19" s="56">
        <v>34</v>
      </c>
      <c r="C19" s="92">
        <v>34</v>
      </c>
      <c r="D19" s="47">
        <v>41</v>
      </c>
      <c r="E19" s="67">
        <v>40</v>
      </c>
      <c r="F19" s="92" t="s">
        <v>66</v>
      </c>
      <c r="G19" s="93"/>
      <c r="H19" s="43" t="s">
        <v>1296</v>
      </c>
      <c r="I19" s="43" t="s">
        <v>1297</v>
      </c>
      <c r="J19" s="43" t="s">
        <v>1276</v>
      </c>
      <c r="K19" s="43" t="s">
        <v>1285</v>
      </c>
      <c r="L19" s="43" t="s">
        <v>1298</v>
      </c>
      <c r="R19" s="43">
        <v>4</v>
      </c>
      <c r="S19" s="56">
        <v>3</v>
      </c>
      <c r="T19" s="56">
        <v>1</v>
      </c>
      <c r="U19" s="56" t="s">
        <v>65</v>
      </c>
      <c r="V19" s="43"/>
      <c r="W19" s="43"/>
      <c r="X19" s="43"/>
      <c r="Y19" s="43"/>
      <c r="Z19" s="43"/>
      <c r="AA19" s="43" t="s">
        <v>664</v>
      </c>
      <c r="AB19" s="43">
        <v>2</v>
      </c>
      <c r="AC19" s="43"/>
      <c r="AD19" s="43">
        <v>1</v>
      </c>
      <c r="AE19" s="43" t="s">
        <v>665</v>
      </c>
    </row>
    <row r="20" spans="1:31" x14ac:dyDescent="0.2">
      <c r="A20" s="65">
        <v>80</v>
      </c>
      <c r="B20" s="56">
        <v>36</v>
      </c>
      <c r="C20" s="92">
        <v>36</v>
      </c>
      <c r="D20" s="47">
        <v>46</v>
      </c>
      <c r="E20" s="67">
        <v>45</v>
      </c>
      <c r="F20" s="92" t="s">
        <v>66</v>
      </c>
      <c r="G20" s="93"/>
      <c r="H20" s="43" t="s">
        <v>1299</v>
      </c>
      <c r="I20" s="43">
        <v>930054</v>
      </c>
      <c r="K20" s="43" t="s">
        <v>1300</v>
      </c>
      <c r="L20" s="43" t="s">
        <v>1256</v>
      </c>
      <c r="R20" s="43">
        <v>7</v>
      </c>
      <c r="S20" s="56">
        <v>4</v>
      </c>
      <c r="T20" s="56">
        <v>1</v>
      </c>
      <c r="U20" s="56" t="s">
        <v>65</v>
      </c>
      <c r="V20" s="43">
        <v>1</v>
      </c>
      <c r="W20" s="43">
        <v>2</v>
      </c>
      <c r="X20" s="43"/>
      <c r="Y20" s="43">
        <v>4</v>
      </c>
      <c r="Z20" s="43"/>
      <c r="AA20" s="43"/>
      <c r="AB20" s="43">
        <v>2</v>
      </c>
      <c r="AC20" s="43"/>
      <c r="AD20" s="43">
        <v>1</v>
      </c>
      <c r="AE20" s="43" t="s">
        <v>671</v>
      </c>
    </row>
    <row r="21" spans="1:31" x14ac:dyDescent="0.2">
      <c r="A21" s="65">
        <v>81</v>
      </c>
      <c r="B21" s="56">
        <v>37</v>
      </c>
      <c r="C21" s="92">
        <v>37</v>
      </c>
      <c r="D21" s="47">
        <v>47</v>
      </c>
      <c r="E21" s="67">
        <v>46</v>
      </c>
      <c r="F21" s="92" t="s">
        <v>66</v>
      </c>
      <c r="G21" s="93"/>
      <c r="H21" s="43" t="s">
        <v>1301</v>
      </c>
      <c r="I21" s="43" t="s">
        <v>1302</v>
      </c>
      <c r="J21" s="43" t="s">
        <v>1259</v>
      </c>
      <c r="K21" s="43" t="s">
        <v>1260</v>
      </c>
      <c r="L21" s="43" t="s">
        <v>1256</v>
      </c>
      <c r="R21" s="43">
        <v>3</v>
      </c>
      <c r="S21" s="56">
        <v>3</v>
      </c>
      <c r="T21" s="56">
        <v>2</v>
      </c>
      <c r="U21" s="56" t="s">
        <v>65</v>
      </c>
      <c r="V21" s="43">
        <v>1</v>
      </c>
      <c r="W21" s="43"/>
      <c r="X21" s="43">
        <v>3</v>
      </c>
      <c r="Y21" s="43"/>
      <c r="Z21" s="43"/>
      <c r="AA21" s="43"/>
      <c r="AB21" s="43">
        <v>2</v>
      </c>
      <c r="AC21" s="43"/>
      <c r="AD21" s="43">
        <v>1</v>
      </c>
      <c r="AE21" s="43" t="s">
        <v>676</v>
      </c>
    </row>
    <row r="22" spans="1:31" x14ac:dyDescent="0.2">
      <c r="A22" s="65">
        <v>97</v>
      </c>
      <c r="B22" s="56">
        <v>38</v>
      </c>
      <c r="C22" s="92">
        <v>38</v>
      </c>
      <c r="D22" s="47">
        <v>48</v>
      </c>
      <c r="E22" s="67">
        <v>47</v>
      </c>
      <c r="F22" s="92" t="s">
        <v>66</v>
      </c>
      <c r="G22" s="93"/>
      <c r="H22" s="43" t="s">
        <v>1303</v>
      </c>
      <c r="I22" s="43" t="s">
        <v>1304</v>
      </c>
      <c r="J22" s="43" t="s">
        <v>1264</v>
      </c>
      <c r="K22" s="43" t="s">
        <v>1265</v>
      </c>
      <c r="L22" s="43" t="s">
        <v>1256</v>
      </c>
      <c r="R22" s="43">
        <v>7</v>
      </c>
      <c r="S22" s="56">
        <v>5</v>
      </c>
      <c r="T22" s="56">
        <v>1</v>
      </c>
      <c r="U22" s="56" t="s">
        <v>106</v>
      </c>
      <c r="V22" s="43"/>
      <c r="W22" s="43"/>
      <c r="X22" s="43">
        <v>3</v>
      </c>
      <c r="Y22" s="43">
        <v>4</v>
      </c>
      <c r="Z22" s="43"/>
      <c r="AA22" s="43"/>
      <c r="AB22" s="43">
        <v>2</v>
      </c>
      <c r="AC22" s="43"/>
      <c r="AD22" s="43">
        <v>1</v>
      </c>
      <c r="AE22" s="43"/>
    </row>
    <row r="23" spans="1:31" x14ac:dyDescent="0.2">
      <c r="A23" s="65">
        <v>104</v>
      </c>
      <c r="B23" s="56">
        <v>47</v>
      </c>
      <c r="C23" s="95">
        <v>47</v>
      </c>
      <c r="D23" s="94"/>
      <c r="E23" s="94"/>
      <c r="F23" s="95" t="s">
        <v>66</v>
      </c>
      <c r="G23" s="94"/>
      <c r="H23" s="94" t="s">
        <v>1305</v>
      </c>
      <c r="I23" s="94" t="s">
        <v>1306</v>
      </c>
      <c r="J23" s="42" t="s">
        <v>1276</v>
      </c>
      <c r="K23" s="94" t="s">
        <v>1307</v>
      </c>
      <c r="L23" s="94" t="s">
        <v>1308</v>
      </c>
      <c r="R23" s="42"/>
      <c r="S23" s="42"/>
      <c r="T23" s="42"/>
      <c r="U23" s="42"/>
      <c r="V23" s="43"/>
      <c r="W23" s="43">
        <v>2</v>
      </c>
      <c r="X23" s="43"/>
      <c r="Y23" s="43"/>
      <c r="Z23" s="43"/>
      <c r="AA23" s="43"/>
      <c r="AB23" s="43">
        <v>2</v>
      </c>
      <c r="AC23" s="43"/>
      <c r="AD23" s="43">
        <v>1</v>
      </c>
      <c r="AE23" s="43"/>
    </row>
    <row r="24" spans="1:31" x14ac:dyDescent="0.2">
      <c r="A24" s="65">
        <v>111</v>
      </c>
      <c r="B24" s="56">
        <v>53</v>
      </c>
      <c r="C24" s="96">
        <v>53</v>
      </c>
      <c r="D24" s="55"/>
      <c r="E24" s="55"/>
      <c r="F24" s="97" t="s">
        <v>66</v>
      </c>
      <c r="G24" s="97"/>
      <c r="H24" s="55" t="s">
        <v>1309</v>
      </c>
      <c r="I24" s="55" t="s">
        <v>1310</v>
      </c>
      <c r="J24" s="55" t="s">
        <v>1276</v>
      </c>
      <c r="K24" s="55" t="s">
        <v>1265</v>
      </c>
      <c r="L24" s="55" t="s">
        <v>1256</v>
      </c>
      <c r="R24" s="43">
        <v>3</v>
      </c>
      <c r="S24" s="56">
        <v>1</v>
      </c>
      <c r="T24" s="56">
        <v>1</v>
      </c>
      <c r="U24" s="56" t="s">
        <v>65</v>
      </c>
      <c r="V24" s="43"/>
      <c r="W24" s="43"/>
      <c r="X24" s="43"/>
      <c r="Y24" s="43"/>
      <c r="Z24" s="43"/>
      <c r="AA24" s="43" t="s">
        <v>696</v>
      </c>
      <c r="AB24" s="43">
        <v>2</v>
      </c>
      <c r="AC24" s="43"/>
      <c r="AD24" s="43">
        <v>1</v>
      </c>
      <c r="AE24" s="43" t="s">
        <v>697</v>
      </c>
    </row>
    <row r="25" spans="1:31" x14ac:dyDescent="0.2">
      <c r="A25" s="65">
        <v>114</v>
      </c>
      <c r="B25" s="56">
        <v>56</v>
      </c>
      <c r="C25" s="65">
        <v>56</v>
      </c>
      <c r="D25" s="47"/>
      <c r="E25" s="67"/>
      <c r="F25" s="65" t="s">
        <v>71</v>
      </c>
      <c r="G25" s="76"/>
      <c r="H25" s="43" t="s">
        <v>1311</v>
      </c>
      <c r="I25" s="43" t="s">
        <v>1312</v>
      </c>
      <c r="J25" s="43" t="s">
        <v>169</v>
      </c>
      <c r="K25" s="43" t="s">
        <v>1313</v>
      </c>
      <c r="L25" s="43" t="s">
        <v>1314</v>
      </c>
      <c r="R25" s="43">
        <v>2</v>
      </c>
      <c r="S25" s="56">
        <v>2</v>
      </c>
      <c r="T25" s="56">
        <v>1</v>
      </c>
      <c r="U25" s="56" t="s">
        <v>65</v>
      </c>
      <c r="V25" s="43">
        <v>1</v>
      </c>
      <c r="W25" s="43"/>
      <c r="X25" s="43">
        <v>3</v>
      </c>
      <c r="Y25" s="43"/>
      <c r="Z25" s="43"/>
      <c r="AA25" s="43"/>
      <c r="AB25" s="43">
        <v>2</v>
      </c>
      <c r="AC25" s="43"/>
      <c r="AD25" s="43">
        <v>1</v>
      </c>
      <c r="AE25" s="43" t="s">
        <v>706</v>
      </c>
    </row>
    <row r="26" spans="1:31" x14ac:dyDescent="0.2">
      <c r="A26" s="65">
        <v>120</v>
      </c>
      <c r="B26" s="56">
        <v>57</v>
      </c>
      <c r="C26" s="96">
        <v>57</v>
      </c>
      <c r="D26" s="55"/>
      <c r="E26" s="55"/>
      <c r="F26" s="97" t="s">
        <v>73</v>
      </c>
      <c r="G26" s="97"/>
      <c r="H26" s="55" t="s">
        <v>1315</v>
      </c>
      <c r="I26" s="55" t="s">
        <v>1316</v>
      </c>
      <c r="J26" s="55" t="s">
        <v>1276</v>
      </c>
      <c r="K26" s="55" t="s">
        <v>1265</v>
      </c>
      <c r="L26" s="55" t="s">
        <v>1256</v>
      </c>
      <c r="R26" s="44">
        <v>7</v>
      </c>
      <c r="S26" s="44">
        <v>4</v>
      </c>
      <c r="T26" s="44">
        <v>1</v>
      </c>
      <c r="U26" s="44" t="s">
        <v>72</v>
      </c>
      <c r="V26" s="44">
        <v>1</v>
      </c>
      <c r="W26" s="44"/>
      <c r="X26" s="44"/>
      <c r="Y26" s="44"/>
      <c r="Z26" s="44"/>
      <c r="AA26" s="44"/>
      <c r="AB26" s="44">
        <v>2</v>
      </c>
      <c r="AC26" s="44">
        <v>3</v>
      </c>
      <c r="AD26" s="44">
        <v>1</v>
      </c>
      <c r="AE26" s="44" t="s">
        <v>715</v>
      </c>
    </row>
    <row r="27" spans="1:31" x14ac:dyDescent="0.2">
      <c r="A27" s="66">
        <v>122</v>
      </c>
      <c r="B27" s="56">
        <v>59</v>
      </c>
      <c r="C27" s="65">
        <v>59</v>
      </c>
      <c r="D27" s="47"/>
      <c r="E27" s="67"/>
      <c r="F27" s="65" t="s">
        <v>169</v>
      </c>
      <c r="G27" s="76" t="s">
        <v>87</v>
      </c>
      <c r="H27" s="43" t="s">
        <v>1317</v>
      </c>
      <c r="K27" s="43" t="s">
        <v>1265</v>
      </c>
      <c r="L27" s="43" t="s">
        <v>1261</v>
      </c>
      <c r="R27" s="43">
        <v>3</v>
      </c>
      <c r="S27" s="56">
        <v>2</v>
      </c>
      <c r="T27" s="56">
        <v>1</v>
      </c>
      <c r="U27" s="56" t="s">
        <v>65</v>
      </c>
      <c r="V27" s="43"/>
      <c r="W27" s="43">
        <v>2</v>
      </c>
      <c r="X27" s="43"/>
      <c r="Y27" s="43"/>
      <c r="Z27" s="43"/>
      <c r="AA27" s="43"/>
      <c r="AB27" s="43">
        <v>2</v>
      </c>
      <c r="AC27" s="43"/>
      <c r="AD27" s="43">
        <v>1</v>
      </c>
      <c r="AE27" s="43" t="s">
        <v>721</v>
      </c>
    </row>
    <row r="28" spans="1:31" x14ac:dyDescent="0.2">
      <c r="A28" s="65">
        <v>128</v>
      </c>
      <c r="B28" s="56">
        <v>60</v>
      </c>
      <c r="C28" s="92">
        <v>60</v>
      </c>
      <c r="D28" s="47">
        <v>49</v>
      </c>
      <c r="E28" s="67">
        <v>48</v>
      </c>
      <c r="F28" s="92" t="s">
        <v>66</v>
      </c>
      <c r="G28" s="93"/>
      <c r="H28" s="43" t="s">
        <v>1318</v>
      </c>
      <c r="I28" s="43" t="s">
        <v>1319</v>
      </c>
      <c r="K28" s="43" t="s">
        <v>1265</v>
      </c>
      <c r="L28" s="43" t="s">
        <v>1256</v>
      </c>
      <c r="R28" s="43">
        <v>7</v>
      </c>
      <c r="S28" s="56">
        <v>4</v>
      </c>
      <c r="T28" s="56">
        <v>1</v>
      </c>
      <c r="U28" s="56" t="s">
        <v>72</v>
      </c>
      <c r="V28" s="43"/>
      <c r="W28" s="43"/>
      <c r="X28" s="43"/>
      <c r="Y28" s="43">
        <v>4</v>
      </c>
      <c r="Z28" s="43"/>
      <c r="AA28" s="43"/>
      <c r="AB28" s="43">
        <v>2</v>
      </c>
      <c r="AC28" s="43"/>
      <c r="AD28" s="43">
        <v>1</v>
      </c>
      <c r="AE28" s="43" t="s">
        <v>724</v>
      </c>
    </row>
    <row r="29" spans="1:31" x14ac:dyDescent="0.2">
      <c r="A29" s="65">
        <v>135</v>
      </c>
      <c r="B29" s="56">
        <v>63</v>
      </c>
      <c r="C29" s="92">
        <v>63</v>
      </c>
      <c r="D29" s="47">
        <v>50</v>
      </c>
      <c r="E29" s="67">
        <v>49</v>
      </c>
      <c r="F29" s="92" t="s">
        <v>66</v>
      </c>
      <c r="G29" s="93"/>
      <c r="H29" s="43" t="s">
        <v>1320</v>
      </c>
      <c r="I29" s="43" t="s">
        <v>1321</v>
      </c>
      <c r="J29" s="43" t="s">
        <v>169</v>
      </c>
      <c r="K29" s="43" t="s">
        <v>1260</v>
      </c>
      <c r="L29" s="43" t="s">
        <v>1261</v>
      </c>
      <c r="R29" s="43">
        <v>3</v>
      </c>
      <c r="S29" s="56">
        <v>2</v>
      </c>
      <c r="T29" s="56">
        <v>1</v>
      </c>
      <c r="U29" s="56" t="s">
        <v>343</v>
      </c>
      <c r="V29" s="43">
        <v>1</v>
      </c>
      <c r="W29" s="43"/>
      <c r="X29" s="43"/>
      <c r="Y29" s="43"/>
      <c r="Z29" s="43"/>
      <c r="AA29" s="43"/>
      <c r="AB29" s="43">
        <v>2</v>
      </c>
      <c r="AC29" s="43"/>
      <c r="AD29" s="43">
        <v>1</v>
      </c>
      <c r="AE29" s="43" t="s">
        <v>727</v>
      </c>
    </row>
    <row r="30" spans="1:31" x14ac:dyDescent="0.2">
      <c r="A30" s="65">
        <v>136</v>
      </c>
      <c r="B30" s="56">
        <v>67</v>
      </c>
      <c r="C30" s="96">
        <v>67</v>
      </c>
      <c r="D30" s="55"/>
      <c r="E30" s="55"/>
      <c r="F30" s="97" t="s">
        <v>169</v>
      </c>
      <c r="G30" s="97" t="s">
        <v>94</v>
      </c>
      <c r="H30" s="55" t="s">
        <v>1322</v>
      </c>
      <c r="I30" s="55"/>
      <c r="J30" s="55"/>
      <c r="K30" s="55"/>
      <c r="L30" s="55"/>
      <c r="R30" s="43">
        <v>3</v>
      </c>
      <c r="S30" s="56">
        <v>4</v>
      </c>
      <c r="T30" s="56">
        <v>1</v>
      </c>
      <c r="U30" s="56" t="s">
        <v>65</v>
      </c>
      <c r="V30" s="43">
        <v>1</v>
      </c>
      <c r="W30" s="43"/>
      <c r="X30" s="43"/>
      <c r="Y30" s="43"/>
      <c r="Z30" s="43"/>
      <c r="AA30" s="43" t="s">
        <v>732</v>
      </c>
      <c r="AB30" s="43">
        <v>2</v>
      </c>
      <c r="AC30" s="43"/>
      <c r="AD30" s="43">
        <v>1</v>
      </c>
      <c r="AE30" s="43" t="s">
        <v>733</v>
      </c>
    </row>
    <row r="31" spans="1:31" x14ac:dyDescent="0.2">
      <c r="A31" s="65">
        <v>138</v>
      </c>
      <c r="B31" s="56">
        <v>68</v>
      </c>
      <c r="C31" s="92">
        <v>68</v>
      </c>
      <c r="D31" s="47">
        <v>51</v>
      </c>
      <c r="E31" s="67">
        <v>50</v>
      </c>
      <c r="F31" s="92" t="s">
        <v>73</v>
      </c>
      <c r="G31" s="93"/>
      <c r="H31" s="43" t="s">
        <v>1323</v>
      </c>
      <c r="I31" s="43" t="s">
        <v>1324</v>
      </c>
      <c r="J31" s="43" t="s">
        <v>1276</v>
      </c>
      <c r="K31" s="43" t="s">
        <v>1265</v>
      </c>
      <c r="L31" s="43" t="s">
        <v>1256</v>
      </c>
      <c r="R31" s="43">
        <v>3</v>
      </c>
      <c r="S31" s="56">
        <v>3</v>
      </c>
      <c r="T31" s="56">
        <v>1</v>
      </c>
      <c r="U31" s="56" t="s">
        <v>65</v>
      </c>
      <c r="V31" s="43">
        <v>1</v>
      </c>
      <c r="W31" s="43"/>
      <c r="X31" s="43"/>
      <c r="Y31" s="43"/>
      <c r="Z31" s="43"/>
      <c r="AA31" s="43" t="s">
        <v>737</v>
      </c>
      <c r="AB31" s="43">
        <v>2</v>
      </c>
      <c r="AC31" s="43"/>
      <c r="AD31" s="43">
        <v>1</v>
      </c>
      <c r="AE31" s="43" t="s">
        <v>738</v>
      </c>
    </row>
    <row r="32" spans="1:31" x14ac:dyDescent="0.2">
      <c r="A32" s="65">
        <v>141</v>
      </c>
      <c r="B32" s="56">
        <v>69</v>
      </c>
      <c r="C32" s="92">
        <v>69</v>
      </c>
      <c r="D32" s="47">
        <v>52</v>
      </c>
      <c r="E32" s="67">
        <v>51</v>
      </c>
      <c r="F32" s="92" t="s">
        <v>97</v>
      </c>
      <c r="G32" s="93"/>
      <c r="H32" s="43" t="s">
        <v>1325</v>
      </c>
      <c r="I32" s="43" t="s">
        <v>1326</v>
      </c>
      <c r="J32" s="43" t="s">
        <v>1264</v>
      </c>
      <c r="K32" s="43" t="s">
        <v>1260</v>
      </c>
      <c r="L32" s="43" t="s">
        <v>1256</v>
      </c>
      <c r="R32" s="43">
        <v>7</v>
      </c>
      <c r="S32" s="56">
        <v>4</v>
      </c>
      <c r="T32" s="56">
        <v>1</v>
      </c>
      <c r="U32" s="56" t="s">
        <v>65</v>
      </c>
      <c r="V32" s="43"/>
      <c r="W32" s="43">
        <v>2</v>
      </c>
      <c r="X32" s="43"/>
      <c r="Y32" s="43"/>
      <c r="Z32" s="43"/>
      <c r="AA32" s="43"/>
      <c r="AB32" s="43">
        <v>2</v>
      </c>
      <c r="AC32" s="43"/>
      <c r="AD32" s="43">
        <v>1</v>
      </c>
      <c r="AE32" s="43" t="s">
        <v>743</v>
      </c>
    </row>
    <row r="33" spans="1:31" x14ac:dyDescent="0.2">
      <c r="A33" s="65">
        <v>142</v>
      </c>
      <c r="B33" s="56">
        <v>70</v>
      </c>
      <c r="C33" s="92">
        <v>70</v>
      </c>
      <c r="D33" s="47">
        <v>53</v>
      </c>
      <c r="E33" s="67">
        <v>52</v>
      </c>
      <c r="F33" s="92" t="s">
        <v>73</v>
      </c>
      <c r="G33" s="93"/>
      <c r="H33" s="43" t="s">
        <v>1327</v>
      </c>
      <c r="I33" s="43" t="s">
        <v>1328</v>
      </c>
      <c r="J33" s="43" t="s">
        <v>1259</v>
      </c>
      <c r="K33" s="43" t="s">
        <v>1265</v>
      </c>
      <c r="L33" s="43" t="s">
        <v>1261</v>
      </c>
      <c r="R33" s="18">
        <v>7</v>
      </c>
      <c r="S33" s="18">
        <v>4</v>
      </c>
      <c r="T33" s="18">
        <v>1</v>
      </c>
      <c r="U33" s="18" t="s">
        <v>65</v>
      </c>
      <c r="V33" s="18">
        <v>1</v>
      </c>
      <c r="W33" s="18">
        <v>2</v>
      </c>
      <c r="X33" s="18">
        <v>3</v>
      </c>
      <c r="Y33" s="18"/>
      <c r="Z33" s="18"/>
      <c r="AA33" s="18"/>
      <c r="AB33" s="18">
        <v>2</v>
      </c>
      <c r="AC33" s="18"/>
      <c r="AD33" s="18">
        <v>2</v>
      </c>
      <c r="AE33" s="18"/>
    </row>
    <row r="34" spans="1:31" x14ac:dyDescent="0.2">
      <c r="A34" s="17">
        <v>143</v>
      </c>
      <c r="B34" s="94">
        <v>71</v>
      </c>
      <c r="C34" s="95">
        <v>71</v>
      </c>
      <c r="D34" s="94"/>
      <c r="E34" s="94"/>
      <c r="F34" s="95" t="s">
        <v>66</v>
      </c>
      <c r="G34" s="94"/>
      <c r="H34" s="94" t="s">
        <v>1329</v>
      </c>
      <c r="I34" s="94" t="s">
        <v>1330</v>
      </c>
      <c r="J34" s="42" t="s">
        <v>169</v>
      </c>
      <c r="K34" s="94" t="s">
        <v>1265</v>
      </c>
      <c r="L34" s="94" t="s">
        <v>1261</v>
      </c>
      <c r="R34" s="43">
        <v>2</v>
      </c>
      <c r="S34" s="56">
        <v>2</v>
      </c>
      <c r="T34" s="56">
        <v>1</v>
      </c>
      <c r="U34" s="56" t="s">
        <v>72</v>
      </c>
      <c r="V34" s="43"/>
      <c r="W34" s="43"/>
      <c r="X34" s="43"/>
      <c r="Y34" s="43">
        <v>4</v>
      </c>
      <c r="Z34" s="43"/>
      <c r="AA34" s="43"/>
      <c r="AB34" s="43">
        <v>2</v>
      </c>
      <c r="AC34" s="43"/>
      <c r="AD34" s="43">
        <v>1</v>
      </c>
      <c r="AE34" s="43" t="s">
        <v>758</v>
      </c>
    </row>
    <row r="35" spans="1:31" x14ac:dyDescent="0.2">
      <c r="A35" s="65">
        <v>145</v>
      </c>
      <c r="B35" s="56">
        <v>74</v>
      </c>
      <c r="C35" s="92">
        <v>74</v>
      </c>
      <c r="D35" s="47">
        <v>54</v>
      </c>
      <c r="E35" s="67">
        <v>53</v>
      </c>
      <c r="F35" s="92" t="s">
        <v>73</v>
      </c>
      <c r="G35" s="93"/>
      <c r="H35" s="43" t="s">
        <v>1331</v>
      </c>
      <c r="I35" s="43" t="s">
        <v>1332</v>
      </c>
      <c r="J35" s="43" t="s">
        <v>169</v>
      </c>
      <c r="K35" s="43" t="s">
        <v>1265</v>
      </c>
      <c r="L35" s="43" t="s">
        <v>1256</v>
      </c>
      <c r="R35" s="43">
        <v>6</v>
      </c>
      <c r="S35" s="56">
        <v>3</v>
      </c>
      <c r="T35" s="56">
        <v>1</v>
      </c>
      <c r="U35" s="56" t="s">
        <v>65</v>
      </c>
      <c r="V35" s="43">
        <v>1</v>
      </c>
      <c r="W35" s="43"/>
      <c r="X35" s="43"/>
      <c r="Y35" s="43"/>
      <c r="Z35" s="43"/>
      <c r="AA35" s="43"/>
      <c r="AB35" s="43">
        <v>1</v>
      </c>
      <c r="AC35" s="43" t="s">
        <v>765</v>
      </c>
      <c r="AD35" s="43">
        <v>1</v>
      </c>
      <c r="AE35" s="43" t="s">
        <v>766</v>
      </c>
    </row>
    <row r="36" spans="1:31" x14ac:dyDescent="0.2">
      <c r="A36" s="65">
        <v>164</v>
      </c>
      <c r="B36" s="55">
        <v>77</v>
      </c>
      <c r="C36" s="96">
        <v>77</v>
      </c>
      <c r="D36" s="55"/>
      <c r="E36" s="55"/>
      <c r="F36" s="97" t="s">
        <v>73</v>
      </c>
      <c r="G36" s="97"/>
      <c r="H36" s="55" t="s">
        <v>1333</v>
      </c>
      <c r="I36" s="55" t="s">
        <v>1334</v>
      </c>
      <c r="J36" s="55" t="s">
        <v>1259</v>
      </c>
      <c r="K36" s="55" t="s">
        <v>1260</v>
      </c>
      <c r="L36" s="55" t="s">
        <v>1256</v>
      </c>
      <c r="R36" s="43">
        <v>3</v>
      </c>
      <c r="S36" s="56">
        <v>3</v>
      </c>
      <c r="T36" s="56">
        <v>1</v>
      </c>
      <c r="U36" s="56" t="s">
        <v>127</v>
      </c>
      <c r="V36" s="43"/>
      <c r="W36" s="43"/>
      <c r="X36" s="43"/>
      <c r="Y36" s="43"/>
      <c r="Z36" s="43">
        <v>5</v>
      </c>
      <c r="AA36" s="43"/>
      <c r="AB36" s="42"/>
      <c r="AC36" s="43"/>
      <c r="AD36" s="43">
        <v>1</v>
      </c>
      <c r="AE36" s="43"/>
    </row>
    <row r="37" spans="1:31" x14ac:dyDescent="0.2">
      <c r="A37" s="65">
        <v>174</v>
      </c>
      <c r="B37" s="56">
        <v>78</v>
      </c>
      <c r="C37" s="92">
        <v>78</v>
      </c>
      <c r="D37" s="47">
        <v>55</v>
      </c>
      <c r="E37" s="67">
        <v>54</v>
      </c>
      <c r="F37" s="92" t="s">
        <v>66</v>
      </c>
      <c r="G37" s="93"/>
      <c r="H37" s="43" t="s">
        <v>1335</v>
      </c>
      <c r="I37" s="43" t="s">
        <v>1336</v>
      </c>
      <c r="J37" s="43" t="s">
        <v>169</v>
      </c>
      <c r="K37" s="43" t="s">
        <v>1260</v>
      </c>
      <c r="L37" s="43" t="s">
        <v>1256</v>
      </c>
      <c r="R37" s="43">
        <v>5</v>
      </c>
      <c r="S37" s="56">
        <v>3</v>
      </c>
      <c r="T37" s="56">
        <v>1</v>
      </c>
      <c r="U37" s="56" t="s">
        <v>65</v>
      </c>
      <c r="V37" s="43">
        <v>1</v>
      </c>
      <c r="W37" s="43"/>
      <c r="X37" s="43"/>
      <c r="Y37" s="43"/>
      <c r="Z37" s="43"/>
      <c r="AA37" s="43"/>
      <c r="AB37" s="43">
        <v>2</v>
      </c>
      <c r="AC37" s="43"/>
      <c r="AD37" s="43">
        <v>1</v>
      </c>
      <c r="AE37" s="43" t="s">
        <v>781</v>
      </c>
    </row>
    <row r="38" spans="1:31" x14ac:dyDescent="0.2">
      <c r="A38" s="65">
        <v>178</v>
      </c>
      <c r="B38" s="55">
        <v>79</v>
      </c>
      <c r="C38" s="96">
        <v>79</v>
      </c>
      <c r="D38" s="55"/>
      <c r="E38" s="55"/>
      <c r="F38" s="97" t="s">
        <v>66</v>
      </c>
      <c r="G38" s="97"/>
      <c r="H38" s="55" t="s">
        <v>1337</v>
      </c>
      <c r="I38" s="55" t="s">
        <v>1338</v>
      </c>
      <c r="J38" s="55" t="s">
        <v>169</v>
      </c>
      <c r="K38" s="55" t="s">
        <v>1265</v>
      </c>
      <c r="L38" s="55" t="s">
        <v>1261</v>
      </c>
      <c r="R38" s="43">
        <v>6</v>
      </c>
      <c r="S38" s="56">
        <v>4</v>
      </c>
      <c r="T38" s="56">
        <v>1</v>
      </c>
      <c r="U38" s="56" t="s">
        <v>65</v>
      </c>
      <c r="V38" s="43"/>
      <c r="W38" s="43"/>
      <c r="X38" s="43"/>
      <c r="Y38" s="43">
        <v>4</v>
      </c>
      <c r="Z38" s="43"/>
      <c r="AA38" s="43"/>
      <c r="AB38" s="43">
        <v>2</v>
      </c>
      <c r="AC38" s="43"/>
      <c r="AD38" s="43">
        <v>1</v>
      </c>
      <c r="AE38" s="43" t="s">
        <v>788</v>
      </c>
    </row>
    <row r="39" spans="1:31" x14ac:dyDescent="0.2">
      <c r="A39" s="65">
        <v>183</v>
      </c>
      <c r="B39" s="56">
        <v>80</v>
      </c>
      <c r="C39" s="92">
        <v>80</v>
      </c>
      <c r="D39" s="47">
        <v>56</v>
      </c>
      <c r="E39" s="67">
        <v>55</v>
      </c>
      <c r="F39" s="92" t="s">
        <v>66</v>
      </c>
      <c r="G39" s="93"/>
      <c r="H39" s="43" t="s">
        <v>1339</v>
      </c>
      <c r="I39" s="43" t="s">
        <v>1340</v>
      </c>
      <c r="J39" s="43" t="s">
        <v>169</v>
      </c>
      <c r="K39" s="43" t="s">
        <v>1260</v>
      </c>
      <c r="L39" s="43" t="s">
        <v>1256</v>
      </c>
      <c r="R39" s="43">
        <v>5</v>
      </c>
      <c r="S39" s="56">
        <v>3</v>
      </c>
      <c r="T39" s="56">
        <v>1</v>
      </c>
      <c r="U39" s="56" t="s">
        <v>72</v>
      </c>
      <c r="V39" s="43"/>
      <c r="W39" s="43"/>
      <c r="X39" s="43"/>
      <c r="Y39" s="43"/>
      <c r="Z39" s="43">
        <v>5</v>
      </c>
      <c r="AA39" s="43"/>
      <c r="AB39" s="43">
        <v>2</v>
      </c>
      <c r="AC39" s="43"/>
      <c r="AD39" s="43">
        <v>1</v>
      </c>
      <c r="AE39" s="43" t="s">
        <v>794</v>
      </c>
    </row>
    <row r="40" spans="1:31" x14ac:dyDescent="0.2">
      <c r="A40" s="65">
        <v>185</v>
      </c>
      <c r="B40" s="56">
        <v>81</v>
      </c>
      <c r="C40" s="92">
        <v>81</v>
      </c>
      <c r="D40" s="47">
        <v>57</v>
      </c>
      <c r="E40" s="67">
        <v>56</v>
      </c>
      <c r="F40" s="92" t="s">
        <v>66</v>
      </c>
      <c r="G40" s="93"/>
      <c r="H40" s="43" t="s">
        <v>1341</v>
      </c>
      <c r="I40" s="43" t="s">
        <v>1342</v>
      </c>
      <c r="J40" s="43" t="s">
        <v>1259</v>
      </c>
      <c r="K40" s="43" t="s">
        <v>1265</v>
      </c>
      <c r="L40" s="43" t="s">
        <v>1256</v>
      </c>
      <c r="R40" s="44">
        <v>7</v>
      </c>
      <c r="S40" s="44">
        <v>4</v>
      </c>
      <c r="T40" s="44">
        <v>1</v>
      </c>
      <c r="U40" s="44" t="s">
        <v>72</v>
      </c>
      <c r="V40" s="44"/>
      <c r="W40" s="44"/>
      <c r="X40" s="44"/>
      <c r="Y40" s="44"/>
      <c r="Z40" s="44">
        <v>5</v>
      </c>
      <c r="AA40" s="44"/>
      <c r="AB40" s="44">
        <v>2</v>
      </c>
      <c r="AC40" s="44"/>
      <c r="AD40" s="44">
        <v>1</v>
      </c>
      <c r="AE40" s="44" t="s">
        <v>799</v>
      </c>
    </row>
    <row r="41" spans="1:31" x14ac:dyDescent="0.2">
      <c r="A41" s="66">
        <v>204</v>
      </c>
      <c r="B41" s="56">
        <v>89</v>
      </c>
      <c r="C41" s="65">
        <v>89</v>
      </c>
      <c r="D41" s="47"/>
      <c r="E41" s="67"/>
      <c r="F41" s="76" t="s">
        <v>73</v>
      </c>
      <c r="G41" s="76"/>
      <c r="H41" s="43" t="s">
        <v>1343</v>
      </c>
      <c r="I41" s="43" t="s">
        <v>1344</v>
      </c>
      <c r="J41" s="43" t="s">
        <v>169</v>
      </c>
      <c r="K41" s="43" t="s">
        <v>1313</v>
      </c>
      <c r="L41" s="43" t="s">
        <v>1256</v>
      </c>
      <c r="R41" s="43">
        <v>7</v>
      </c>
      <c r="S41" s="56">
        <v>4</v>
      </c>
      <c r="T41" s="56">
        <v>1</v>
      </c>
      <c r="U41" s="56" t="s">
        <v>65</v>
      </c>
      <c r="V41" s="43">
        <v>1</v>
      </c>
      <c r="W41" s="43">
        <v>2</v>
      </c>
      <c r="X41" s="43">
        <v>3</v>
      </c>
      <c r="Y41" s="43"/>
      <c r="Z41" s="43"/>
      <c r="AA41" s="43"/>
      <c r="AB41" s="43">
        <v>2</v>
      </c>
      <c r="AC41" s="43"/>
      <c r="AD41" s="43">
        <v>1</v>
      </c>
      <c r="AE41" s="43"/>
    </row>
    <row r="42" spans="1:31" x14ac:dyDescent="0.2">
      <c r="A42" s="65">
        <v>209</v>
      </c>
      <c r="B42" s="56">
        <v>90</v>
      </c>
      <c r="C42" s="92">
        <v>90</v>
      </c>
      <c r="D42" s="47"/>
      <c r="E42" s="67"/>
      <c r="F42" s="92" t="s">
        <v>66</v>
      </c>
      <c r="G42" s="93"/>
      <c r="H42" s="43" t="s">
        <v>1345</v>
      </c>
      <c r="I42" s="43" t="s">
        <v>1346</v>
      </c>
      <c r="J42" s="43" t="s">
        <v>1259</v>
      </c>
      <c r="K42" s="43" t="s">
        <v>1260</v>
      </c>
      <c r="L42" s="43" t="s">
        <v>1256</v>
      </c>
      <c r="R42" s="42"/>
      <c r="S42" s="42"/>
      <c r="T42" s="42"/>
      <c r="U42" s="42"/>
      <c r="V42" s="43">
        <v>1</v>
      </c>
      <c r="W42" s="43"/>
      <c r="X42" s="43"/>
      <c r="Y42" s="43"/>
      <c r="Z42" s="43"/>
      <c r="AA42" s="43" t="s">
        <v>808</v>
      </c>
      <c r="AB42" s="43">
        <v>1</v>
      </c>
      <c r="AC42" s="43"/>
      <c r="AD42" s="42"/>
      <c r="AE42" s="43"/>
    </row>
    <row r="43" spans="1:31" x14ac:dyDescent="0.2">
      <c r="A43" s="65">
        <v>211</v>
      </c>
      <c r="B43" s="56">
        <v>92</v>
      </c>
      <c r="C43" s="65">
        <v>92</v>
      </c>
      <c r="D43" s="47"/>
      <c r="E43" s="67"/>
      <c r="F43" s="76" t="s">
        <v>71</v>
      </c>
      <c r="G43" s="76"/>
      <c r="H43" s="43" t="s">
        <v>1347</v>
      </c>
      <c r="I43" s="43">
        <v>0</v>
      </c>
      <c r="K43" s="43" t="s">
        <v>1265</v>
      </c>
      <c r="L43" s="43" t="s">
        <v>1261</v>
      </c>
      <c r="R43" s="43">
        <v>7</v>
      </c>
      <c r="S43" s="56">
        <v>5</v>
      </c>
      <c r="T43" s="56">
        <v>1</v>
      </c>
      <c r="U43" s="56" t="s">
        <v>65</v>
      </c>
      <c r="V43" s="43"/>
      <c r="W43" s="43">
        <v>2</v>
      </c>
      <c r="X43" s="43"/>
      <c r="Y43" s="43">
        <v>4</v>
      </c>
      <c r="Z43" s="43"/>
      <c r="AA43" s="43"/>
      <c r="AB43" s="43">
        <v>2</v>
      </c>
      <c r="AC43" s="43"/>
      <c r="AD43" s="43">
        <v>1</v>
      </c>
      <c r="AE43" s="43" t="s">
        <v>818</v>
      </c>
    </row>
    <row r="44" spans="1:31" x14ac:dyDescent="0.2">
      <c r="A44" s="65">
        <v>216</v>
      </c>
      <c r="B44" s="56">
        <v>94</v>
      </c>
      <c r="C44" s="65">
        <v>94</v>
      </c>
      <c r="D44" s="47"/>
      <c r="E44" s="67"/>
      <c r="F44" s="76" t="s">
        <v>66</v>
      </c>
      <c r="G44" s="76"/>
      <c r="H44" s="43" t="s">
        <v>1348</v>
      </c>
      <c r="I44" s="43" t="s">
        <v>1349</v>
      </c>
      <c r="J44" s="43" t="s">
        <v>1259</v>
      </c>
      <c r="K44" s="43" t="s">
        <v>1260</v>
      </c>
      <c r="L44" s="43" t="s">
        <v>1261</v>
      </c>
      <c r="R44" s="43">
        <v>5</v>
      </c>
      <c r="S44" s="56">
        <v>3</v>
      </c>
      <c r="T44" s="56">
        <v>1</v>
      </c>
      <c r="U44" s="56" t="s">
        <v>65</v>
      </c>
      <c r="V44" s="43"/>
      <c r="W44" s="43"/>
      <c r="X44" s="43"/>
      <c r="Y44" s="43"/>
      <c r="Z44" s="43"/>
      <c r="AA44" s="43"/>
      <c r="AB44" s="42"/>
      <c r="AC44" s="43"/>
      <c r="AD44" s="42"/>
      <c r="AE44" s="43"/>
    </row>
    <row r="45" spans="1:31" x14ac:dyDescent="0.2">
      <c r="A45" s="65">
        <v>242</v>
      </c>
      <c r="B45" s="56">
        <v>96</v>
      </c>
      <c r="C45" s="92">
        <v>96</v>
      </c>
      <c r="D45" s="47"/>
      <c r="E45" s="67"/>
      <c r="F45" s="92" t="s">
        <v>66</v>
      </c>
      <c r="G45" s="93"/>
      <c r="H45" s="43" t="s">
        <v>1350</v>
      </c>
      <c r="I45" s="43" t="s">
        <v>1351</v>
      </c>
      <c r="J45" s="43" t="s">
        <v>1264</v>
      </c>
      <c r="K45" s="43" t="s">
        <v>1260</v>
      </c>
      <c r="L45" s="43" t="s">
        <v>1256</v>
      </c>
      <c r="R45" s="43">
        <v>4</v>
      </c>
      <c r="S45" s="56">
        <v>3</v>
      </c>
      <c r="T45" s="56">
        <v>1</v>
      </c>
      <c r="U45" s="56" t="s">
        <v>65</v>
      </c>
      <c r="V45" s="43">
        <v>1</v>
      </c>
      <c r="W45" s="43"/>
      <c r="X45" s="43"/>
      <c r="Y45" s="43"/>
      <c r="Z45" s="43"/>
      <c r="AA45" s="43"/>
      <c r="AB45" s="43">
        <v>2</v>
      </c>
      <c r="AC45" s="43"/>
      <c r="AD45" s="43">
        <v>1</v>
      </c>
      <c r="AE45" s="43"/>
    </row>
    <row r="46" spans="1:31" x14ac:dyDescent="0.2">
      <c r="A46" s="65">
        <v>244</v>
      </c>
      <c r="B46" s="56">
        <v>97</v>
      </c>
      <c r="C46" s="92">
        <v>97</v>
      </c>
      <c r="D46" s="47">
        <v>58</v>
      </c>
      <c r="E46" s="67">
        <v>57</v>
      </c>
      <c r="F46" s="92" t="s">
        <v>66</v>
      </c>
      <c r="G46" s="93"/>
      <c r="H46" s="43" t="s">
        <v>1352</v>
      </c>
      <c r="I46" s="43" t="s">
        <v>1353</v>
      </c>
      <c r="J46" s="43" t="s">
        <v>169</v>
      </c>
      <c r="K46" s="43" t="s">
        <v>1265</v>
      </c>
      <c r="L46" s="43" t="s">
        <v>1256</v>
      </c>
      <c r="R46" s="42"/>
      <c r="S46" s="42"/>
      <c r="T46" s="42"/>
      <c r="U46" s="42"/>
      <c r="V46" s="43"/>
      <c r="W46" s="43"/>
      <c r="X46" s="43"/>
      <c r="Y46" s="43"/>
      <c r="Z46" s="43"/>
      <c r="AA46" s="43"/>
      <c r="AB46" s="42"/>
      <c r="AC46" s="43"/>
      <c r="AD46" s="42"/>
      <c r="AE46" s="43"/>
    </row>
    <row r="47" spans="1:31" x14ac:dyDescent="0.2">
      <c r="A47" s="65">
        <v>245</v>
      </c>
      <c r="B47" s="56">
        <v>103</v>
      </c>
      <c r="C47" s="92">
        <v>103</v>
      </c>
      <c r="D47" s="47"/>
      <c r="E47" s="67"/>
      <c r="F47" s="92" t="s">
        <v>169</v>
      </c>
      <c r="G47" s="93" t="s">
        <v>1354</v>
      </c>
      <c r="H47" s="43" t="s">
        <v>1355</v>
      </c>
      <c r="I47" s="43" t="s">
        <v>1356</v>
      </c>
      <c r="J47" s="43" t="s">
        <v>1264</v>
      </c>
      <c r="K47" s="43" t="s">
        <v>1285</v>
      </c>
      <c r="L47" s="43" t="s">
        <v>1357</v>
      </c>
      <c r="R47" s="43">
        <v>7</v>
      </c>
      <c r="S47" s="56">
        <v>4</v>
      </c>
      <c r="T47" s="56">
        <v>1</v>
      </c>
      <c r="U47" s="56" t="s">
        <v>143</v>
      </c>
      <c r="V47" s="43"/>
      <c r="W47" s="43"/>
      <c r="X47" s="43"/>
      <c r="Y47" s="43"/>
      <c r="Z47" s="43">
        <v>5</v>
      </c>
      <c r="AA47" s="43"/>
      <c r="AB47" s="43">
        <v>2</v>
      </c>
      <c r="AC47" s="43"/>
      <c r="AD47" s="43">
        <v>1</v>
      </c>
      <c r="AE47" s="43"/>
    </row>
    <row r="48" spans="1:31" x14ac:dyDescent="0.2">
      <c r="A48" s="65">
        <v>246</v>
      </c>
      <c r="B48" s="56">
        <v>104</v>
      </c>
      <c r="C48" s="92">
        <v>104</v>
      </c>
      <c r="D48" s="47">
        <v>59</v>
      </c>
      <c r="E48" s="67">
        <v>58</v>
      </c>
      <c r="F48" s="92" t="s">
        <v>169</v>
      </c>
      <c r="G48" s="93" t="s">
        <v>1358</v>
      </c>
      <c r="H48" s="43" t="s">
        <v>1359</v>
      </c>
      <c r="I48" s="43" t="s">
        <v>1360</v>
      </c>
      <c r="J48" s="43" t="s">
        <v>169</v>
      </c>
      <c r="K48" s="43" t="s">
        <v>1313</v>
      </c>
      <c r="L48" s="43" t="s">
        <v>1261</v>
      </c>
      <c r="R48" s="43">
        <v>7</v>
      </c>
      <c r="S48" s="56">
        <v>4</v>
      </c>
      <c r="T48" s="56">
        <v>1</v>
      </c>
      <c r="U48" s="56" t="s">
        <v>65</v>
      </c>
      <c r="V48" s="43">
        <v>1</v>
      </c>
      <c r="W48" s="43"/>
      <c r="X48" s="43"/>
      <c r="Y48" s="43"/>
      <c r="Z48" s="43"/>
      <c r="AA48" s="43"/>
      <c r="AB48" s="43">
        <v>2</v>
      </c>
      <c r="AC48" s="43"/>
      <c r="AD48" s="43">
        <v>1</v>
      </c>
      <c r="AE48" s="43"/>
    </row>
    <row r="49" spans="1:31" x14ac:dyDescent="0.2">
      <c r="A49" s="65">
        <v>247</v>
      </c>
      <c r="B49" s="56">
        <v>107</v>
      </c>
      <c r="C49" s="92">
        <v>107</v>
      </c>
      <c r="D49" s="47"/>
      <c r="E49" s="67"/>
      <c r="F49" s="92" t="s">
        <v>97</v>
      </c>
      <c r="G49" s="93"/>
      <c r="H49" s="43" t="s">
        <v>1361</v>
      </c>
      <c r="I49" s="43">
        <v>926888</v>
      </c>
      <c r="K49" s="43" t="s">
        <v>1260</v>
      </c>
      <c r="L49" s="43" t="s">
        <v>1256</v>
      </c>
      <c r="R49" s="43">
        <v>7</v>
      </c>
      <c r="S49" s="56">
        <v>4</v>
      </c>
      <c r="T49" s="56">
        <v>1</v>
      </c>
      <c r="U49" s="56" t="s">
        <v>65</v>
      </c>
      <c r="V49" s="43">
        <v>1</v>
      </c>
      <c r="W49" s="43"/>
      <c r="X49" s="43">
        <v>3</v>
      </c>
      <c r="Y49" s="43"/>
      <c r="Z49" s="43"/>
      <c r="AA49" s="43"/>
      <c r="AB49" s="43">
        <v>2</v>
      </c>
      <c r="AC49" s="43"/>
      <c r="AD49" s="43">
        <v>1</v>
      </c>
      <c r="AE49" s="43"/>
    </row>
    <row r="50" spans="1:31" x14ac:dyDescent="0.2">
      <c r="A50" s="65">
        <v>248</v>
      </c>
      <c r="B50" s="94">
        <v>109</v>
      </c>
      <c r="C50" s="95">
        <v>109</v>
      </c>
      <c r="D50" s="94"/>
      <c r="E50" s="94"/>
      <c r="F50" s="95" t="s">
        <v>73</v>
      </c>
      <c r="G50" s="94"/>
      <c r="H50" s="94" t="s">
        <v>1362</v>
      </c>
      <c r="I50" s="94" t="s">
        <v>1363</v>
      </c>
      <c r="J50" s="42" t="s">
        <v>169</v>
      </c>
      <c r="K50" s="94" t="s">
        <v>1260</v>
      </c>
      <c r="L50" s="94" t="s">
        <v>1256</v>
      </c>
      <c r="R50" s="43">
        <v>3</v>
      </c>
      <c r="S50" s="56">
        <v>2</v>
      </c>
      <c r="T50" s="56">
        <v>1</v>
      </c>
      <c r="U50" s="56" t="s">
        <v>65</v>
      </c>
      <c r="V50" s="43">
        <v>1</v>
      </c>
      <c r="W50" s="43"/>
      <c r="X50" s="43"/>
      <c r="Y50" s="43"/>
      <c r="Z50" s="43"/>
      <c r="AA50" s="43"/>
      <c r="AB50" s="43">
        <v>2</v>
      </c>
      <c r="AC50" s="43"/>
      <c r="AD50" s="43">
        <v>1</v>
      </c>
      <c r="AE50" s="43" t="s">
        <v>845</v>
      </c>
    </row>
    <row r="51" spans="1:31" x14ac:dyDescent="0.2">
      <c r="A51" s="65">
        <v>251</v>
      </c>
      <c r="B51" s="56">
        <v>111</v>
      </c>
      <c r="C51" s="92">
        <v>111</v>
      </c>
      <c r="D51" s="47">
        <v>60</v>
      </c>
      <c r="E51" s="67">
        <v>59</v>
      </c>
      <c r="F51" s="92" t="s">
        <v>73</v>
      </c>
      <c r="G51" s="93"/>
      <c r="H51" s="43" t="s">
        <v>1331</v>
      </c>
      <c r="I51" s="43" t="s">
        <v>1332</v>
      </c>
      <c r="J51" s="43" t="s">
        <v>169</v>
      </c>
      <c r="K51" s="43" t="s">
        <v>1265</v>
      </c>
      <c r="L51" s="43" t="s">
        <v>1256</v>
      </c>
      <c r="R51" s="43">
        <v>6</v>
      </c>
      <c r="S51" s="56">
        <v>3</v>
      </c>
      <c r="T51" s="56">
        <v>1</v>
      </c>
      <c r="U51" s="56" t="s">
        <v>65</v>
      </c>
      <c r="V51" s="43">
        <v>1</v>
      </c>
      <c r="W51" s="43">
        <v>2</v>
      </c>
      <c r="X51" s="43">
        <v>3</v>
      </c>
      <c r="Y51" s="43">
        <v>4</v>
      </c>
      <c r="Z51" s="43"/>
      <c r="AA51" s="43"/>
      <c r="AB51" s="43">
        <v>2</v>
      </c>
      <c r="AC51" s="43"/>
      <c r="AD51" s="43">
        <v>1</v>
      </c>
      <c r="AE51" s="43"/>
    </row>
    <row r="52" spans="1:31" x14ac:dyDescent="0.2">
      <c r="A52" s="65">
        <v>253</v>
      </c>
      <c r="B52" s="56">
        <v>112</v>
      </c>
      <c r="C52" s="65">
        <v>112</v>
      </c>
      <c r="D52" s="47"/>
      <c r="E52" s="67"/>
      <c r="F52" s="76" t="s">
        <v>66</v>
      </c>
      <c r="G52" s="76"/>
      <c r="H52" s="43" t="s">
        <v>1364</v>
      </c>
      <c r="I52" s="43" t="s">
        <v>1365</v>
      </c>
      <c r="J52" s="43" t="s">
        <v>1259</v>
      </c>
      <c r="K52" s="43" t="s">
        <v>1260</v>
      </c>
      <c r="L52" s="43" t="s">
        <v>1256</v>
      </c>
      <c r="R52" s="43">
        <v>2</v>
      </c>
      <c r="S52" s="56">
        <v>2</v>
      </c>
      <c r="T52" s="56">
        <v>1</v>
      </c>
      <c r="U52" s="56" t="s">
        <v>65</v>
      </c>
      <c r="V52" s="43"/>
      <c r="W52" s="43"/>
      <c r="X52" s="43"/>
      <c r="Y52" s="43"/>
      <c r="Z52" s="43">
        <v>5</v>
      </c>
      <c r="AA52" s="43"/>
      <c r="AB52" s="43">
        <v>1</v>
      </c>
      <c r="AC52" s="43"/>
      <c r="AD52" s="43">
        <v>1</v>
      </c>
      <c r="AE52" s="43" t="s">
        <v>853</v>
      </c>
    </row>
    <row r="53" spans="1:31" x14ac:dyDescent="0.2">
      <c r="A53" s="65">
        <v>255</v>
      </c>
      <c r="B53" s="56">
        <v>114</v>
      </c>
      <c r="C53" s="92">
        <v>114</v>
      </c>
      <c r="D53" s="47">
        <v>61</v>
      </c>
      <c r="E53" s="67">
        <v>60</v>
      </c>
      <c r="F53" s="92" t="s">
        <v>66</v>
      </c>
      <c r="G53" s="93"/>
      <c r="H53" s="43" t="s">
        <v>1366</v>
      </c>
      <c r="I53" s="43" t="s">
        <v>1367</v>
      </c>
      <c r="J53" s="43" t="s">
        <v>169</v>
      </c>
      <c r="K53" s="43" t="s">
        <v>1260</v>
      </c>
      <c r="L53" s="43" t="s">
        <v>1256</v>
      </c>
      <c r="R53" s="43">
        <v>5</v>
      </c>
      <c r="S53" s="56">
        <v>3</v>
      </c>
      <c r="T53" s="56">
        <v>1</v>
      </c>
      <c r="U53" s="56" t="s">
        <v>65</v>
      </c>
      <c r="V53" s="43"/>
      <c r="W53" s="43"/>
      <c r="X53" s="43"/>
      <c r="Y53" s="43"/>
      <c r="Z53" s="43">
        <v>5</v>
      </c>
      <c r="AA53" s="43"/>
      <c r="AB53" s="43">
        <v>2</v>
      </c>
      <c r="AC53" s="43"/>
      <c r="AD53" s="43">
        <v>1</v>
      </c>
      <c r="AE53" s="43"/>
    </row>
    <row r="54" spans="1:31" x14ac:dyDescent="0.2">
      <c r="A54" s="65">
        <v>257</v>
      </c>
      <c r="B54" s="56">
        <v>115</v>
      </c>
      <c r="C54" s="65">
        <v>115</v>
      </c>
      <c r="D54" s="47"/>
      <c r="E54" s="67"/>
      <c r="F54" s="65" t="s">
        <v>66</v>
      </c>
      <c r="G54" s="76"/>
      <c r="H54" s="43" t="s">
        <v>1368</v>
      </c>
      <c r="I54" s="43" t="s">
        <v>1369</v>
      </c>
      <c r="J54" s="43" t="s">
        <v>169</v>
      </c>
      <c r="K54" s="43" t="s">
        <v>1300</v>
      </c>
      <c r="L54" s="43" t="s">
        <v>1256</v>
      </c>
      <c r="R54" s="43">
        <v>7</v>
      </c>
      <c r="S54" s="56">
        <v>5</v>
      </c>
      <c r="T54" s="56">
        <v>1</v>
      </c>
      <c r="U54" s="56" t="s">
        <v>65</v>
      </c>
      <c r="V54" s="43">
        <v>1</v>
      </c>
      <c r="W54" s="43">
        <v>2</v>
      </c>
      <c r="X54" s="43">
        <v>3</v>
      </c>
      <c r="Y54" s="43">
        <v>4</v>
      </c>
      <c r="Z54" s="43"/>
      <c r="AA54" s="43"/>
      <c r="AB54" s="43">
        <v>2</v>
      </c>
      <c r="AC54" s="43"/>
      <c r="AD54" s="43">
        <v>1</v>
      </c>
      <c r="AE54" s="43" t="s">
        <v>855</v>
      </c>
    </row>
    <row r="55" spans="1:31" x14ac:dyDescent="0.2">
      <c r="A55" s="65">
        <v>259</v>
      </c>
      <c r="B55" s="56">
        <v>116</v>
      </c>
      <c r="C55" s="65">
        <v>116</v>
      </c>
      <c r="D55" s="76"/>
      <c r="E55" s="76"/>
      <c r="F55" s="65" t="s">
        <v>71</v>
      </c>
      <c r="G55" s="76"/>
      <c r="H55" s="43" t="s">
        <v>1370</v>
      </c>
      <c r="I55" s="43" t="s">
        <v>1371</v>
      </c>
      <c r="J55" s="43" t="s">
        <v>1264</v>
      </c>
      <c r="K55" s="43" t="s">
        <v>1260</v>
      </c>
      <c r="L55" s="43" t="s">
        <v>1256</v>
      </c>
      <c r="R55" s="43">
        <v>4</v>
      </c>
      <c r="S55" s="56">
        <v>3</v>
      </c>
      <c r="T55" s="56">
        <v>1</v>
      </c>
      <c r="U55" s="56" t="s">
        <v>65</v>
      </c>
      <c r="V55" s="43"/>
      <c r="W55" s="43"/>
      <c r="X55" s="43"/>
      <c r="Y55" s="43"/>
      <c r="Z55" s="43">
        <v>5</v>
      </c>
      <c r="AA55" s="43"/>
      <c r="AB55" s="43">
        <v>2</v>
      </c>
      <c r="AC55" s="43"/>
      <c r="AD55" s="43">
        <v>1</v>
      </c>
      <c r="AE55" s="43" t="s">
        <v>867</v>
      </c>
    </row>
    <row r="56" spans="1:31" x14ac:dyDescent="0.2">
      <c r="A56" s="65">
        <v>260</v>
      </c>
      <c r="B56" s="56">
        <v>118</v>
      </c>
      <c r="C56" s="65">
        <v>118</v>
      </c>
      <c r="D56" s="47"/>
      <c r="E56" s="67"/>
      <c r="F56" s="65" t="s">
        <v>71</v>
      </c>
      <c r="G56" s="76"/>
      <c r="H56" s="43" t="s">
        <v>1372</v>
      </c>
      <c r="K56" s="43" t="s">
        <v>1260</v>
      </c>
      <c r="L56" s="43" t="s">
        <v>1261</v>
      </c>
      <c r="R56" s="43">
        <v>2</v>
      </c>
      <c r="S56" s="56">
        <v>1</v>
      </c>
      <c r="T56" s="56">
        <v>1</v>
      </c>
      <c r="U56" s="56" t="s">
        <v>72</v>
      </c>
      <c r="V56" s="43"/>
      <c r="W56" s="43">
        <v>2</v>
      </c>
      <c r="X56" s="43"/>
      <c r="Y56" s="43">
        <v>4</v>
      </c>
      <c r="Z56" s="43"/>
      <c r="AA56" s="43"/>
      <c r="AB56" s="43">
        <v>2</v>
      </c>
      <c r="AC56" s="43"/>
      <c r="AD56" s="43">
        <v>1</v>
      </c>
      <c r="AE56" s="43" t="s">
        <v>877</v>
      </c>
    </row>
    <row r="57" spans="1:31" x14ac:dyDescent="0.2">
      <c r="A57" s="65">
        <v>262</v>
      </c>
      <c r="B57" s="56">
        <v>120</v>
      </c>
      <c r="C57" s="92">
        <v>120</v>
      </c>
      <c r="D57" s="47">
        <v>63</v>
      </c>
      <c r="E57" s="67">
        <v>62</v>
      </c>
      <c r="F57" s="92" t="s">
        <v>71</v>
      </c>
      <c r="G57" s="93"/>
      <c r="H57" s="43" t="s">
        <v>1373</v>
      </c>
      <c r="I57" s="43" t="s">
        <v>1374</v>
      </c>
      <c r="J57" s="43" t="s">
        <v>169</v>
      </c>
      <c r="K57" s="43" t="s">
        <v>1265</v>
      </c>
      <c r="L57" s="43" t="s">
        <v>1261</v>
      </c>
      <c r="R57" s="43">
        <v>1</v>
      </c>
      <c r="S57" s="56">
        <v>1</v>
      </c>
      <c r="T57" s="56">
        <v>1</v>
      </c>
      <c r="U57" s="56" t="s">
        <v>72</v>
      </c>
      <c r="V57" s="43"/>
      <c r="W57" s="43">
        <v>2</v>
      </c>
      <c r="X57" s="43"/>
      <c r="Y57" s="43"/>
      <c r="Z57" s="43"/>
      <c r="AA57" s="43"/>
      <c r="AB57" s="43">
        <v>1</v>
      </c>
      <c r="AC57" s="43" t="s">
        <v>884</v>
      </c>
      <c r="AD57" s="43">
        <v>1</v>
      </c>
      <c r="AE57" s="43" t="s">
        <v>885</v>
      </c>
    </row>
    <row r="58" spans="1:31" x14ac:dyDescent="0.2">
      <c r="A58" s="65">
        <v>263</v>
      </c>
      <c r="B58" s="44">
        <v>122</v>
      </c>
      <c r="C58" s="98">
        <v>122</v>
      </c>
      <c r="D58" s="44">
        <v>62</v>
      </c>
      <c r="E58" s="44">
        <v>61</v>
      </c>
      <c r="F58" s="98" t="s">
        <v>66</v>
      </c>
      <c r="G58" s="99"/>
      <c r="H58" s="44" t="s">
        <v>1375</v>
      </c>
      <c r="I58" s="44" t="s">
        <v>1376</v>
      </c>
      <c r="J58" s="44" t="s">
        <v>169</v>
      </c>
      <c r="K58" s="44" t="s">
        <v>1260</v>
      </c>
      <c r="L58" s="44" t="s">
        <v>1261</v>
      </c>
      <c r="R58" s="43">
        <v>1</v>
      </c>
      <c r="S58" s="56">
        <v>3</v>
      </c>
      <c r="T58" s="56">
        <v>1</v>
      </c>
      <c r="U58" s="56" t="s">
        <v>65</v>
      </c>
      <c r="V58" s="43">
        <v>1</v>
      </c>
      <c r="W58" s="43"/>
      <c r="X58" s="43"/>
      <c r="Y58" s="43"/>
      <c r="Z58" s="43"/>
      <c r="AA58" s="43"/>
      <c r="AB58" s="43">
        <v>2</v>
      </c>
      <c r="AC58" s="43"/>
      <c r="AD58" s="43">
        <v>1</v>
      </c>
      <c r="AE58" s="43" t="s">
        <v>888</v>
      </c>
    </row>
    <row r="59" spans="1:31" x14ac:dyDescent="0.2">
      <c r="A59" s="65">
        <v>264</v>
      </c>
      <c r="B59" s="56">
        <v>125</v>
      </c>
      <c r="C59" s="65">
        <v>125</v>
      </c>
      <c r="D59" s="47">
        <v>62</v>
      </c>
      <c r="E59" s="67">
        <v>61</v>
      </c>
      <c r="F59" s="65" t="s">
        <v>169</v>
      </c>
      <c r="G59" s="76" t="s">
        <v>112</v>
      </c>
      <c r="H59" s="43" t="s">
        <v>1377</v>
      </c>
      <c r="R59" s="43">
        <v>7</v>
      </c>
      <c r="S59" s="56">
        <v>4</v>
      </c>
      <c r="T59" s="56">
        <v>1</v>
      </c>
      <c r="U59" s="56" t="s">
        <v>65</v>
      </c>
      <c r="V59" s="43"/>
      <c r="W59" s="43">
        <v>2</v>
      </c>
      <c r="X59" s="43"/>
      <c r="Y59" s="43"/>
      <c r="Z59" s="43"/>
      <c r="AA59" s="43"/>
      <c r="AB59" s="43">
        <v>2</v>
      </c>
      <c r="AC59" s="43"/>
      <c r="AD59" s="43">
        <v>1</v>
      </c>
      <c r="AE59" s="43"/>
    </row>
    <row r="60" spans="1:31" x14ac:dyDescent="0.2">
      <c r="A60" s="65">
        <v>265</v>
      </c>
      <c r="B60" s="56">
        <v>127</v>
      </c>
      <c r="C60" s="65">
        <v>127</v>
      </c>
      <c r="D60" s="47"/>
      <c r="E60" s="67"/>
      <c r="F60" s="76" t="s">
        <v>66</v>
      </c>
      <c r="G60" s="76"/>
      <c r="H60" s="43" t="s">
        <v>1378</v>
      </c>
      <c r="I60" s="43" t="s">
        <v>1379</v>
      </c>
      <c r="J60" s="43" t="s">
        <v>1259</v>
      </c>
      <c r="K60" s="43" t="s">
        <v>1265</v>
      </c>
      <c r="L60" s="43" t="s">
        <v>1261</v>
      </c>
      <c r="R60" s="43">
        <v>2</v>
      </c>
      <c r="S60" s="56">
        <v>1</v>
      </c>
      <c r="T60" s="56">
        <v>1</v>
      </c>
      <c r="U60" s="56" t="s">
        <v>143</v>
      </c>
      <c r="V60" s="43">
        <v>1</v>
      </c>
      <c r="W60" s="43"/>
      <c r="X60" s="43">
        <v>3</v>
      </c>
      <c r="Y60" s="43">
        <v>4</v>
      </c>
      <c r="Z60" s="43"/>
      <c r="AA60" s="43"/>
      <c r="AB60" s="43">
        <v>1</v>
      </c>
      <c r="AC60" s="43" t="s">
        <v>906</v>
      </c>
      <c r="AD60" s="43">
        <v>2</v>
      </c>
      <c r="AE60" s="43"/>
    </row>
    <row r="61" spans="1:31" x14ac:dyDescent="0.2">
      <c r="A61" s="65">
        <v>271</v>
      </c>
      <c r="B61" s="56">
        <v>128</v>
      </c>
      <c r="C61" s="92">
        <v>128</v>
      </c>
      <c r="D61" s="47">
        <v>64</v>
      </c>
      <c r="E61" s="67">
        <v>63</v>
      </c>
      <c r="F61" s="92" t="s">
        <v>73</v>
      </c>
      <c r="G61" s="93"/>
      <c r="H61" s="43" t="s">
        <v>1380</v>
      </c>
      <c r="I61" s="43" t="s">
        <v>1381</v>
      </c>
      <c r="J61" s="43" t="s">
        <v>169</v>
      </c>
      <c r="K61" s="43" t="s">
        <v>1260</v>
      </c>
      <c r="L61" s="43" t="s">
        <v>1256</v>
      </c>
      <c r="R61" s="43">
        <v>1</v>
      </c>
      <c r="S61" s="56">
        <v>1</v>
      </c>
      <c r="T61" s="56">
        <v>1</v>
      </c>
      <c r="U61" s="56" t="s">
        <v>143</v>
      </c>
      <c r="V61" s="43">
        <v>1</v>
      </c>
      <c r="W61" s="43"/>
      <c r="X61" s="43">
        <v>3</v>
      </c>
      <c r="Y61" s="43"/>
      <c r="Z61" s="43"/>
      <c r="AA61" s="43"/>
      <c r="AB61" s="43">
        <v>2</v>
      </c>
      <c r="AC61" s="43"/>
      <c r="AD61" s="43">
        <v>1</v>
      </c>
      <c r="AE61" s="43" t="s">
        <v>916</v>
      </c>
    </row>
    <row r="62" spans="1:31" x14ac:dyDescent="0.2">
      <c r="A62" s="65">
        <v>274</v>
      </c>
      <c r="B62" s="56">
        <v>130</v>
      </c>
      <c r="C62" s="65">
        <v>130</v>
      </c>
      <c r="D62" s="47"/>
      <c r="E62" s="67"/>
      <c r="F62" s="76" t="s">
        <v>73</v>
      </c>
      <c r="G62" s="76"/>
      <c r="H62" s="43" t="s">
        <v>1382</v>
      </c>
      <c r="I62" s="43" t="s">
        <v>1383</v>
      </c>
      <c r="J62" s="43" t="s">
        <v>1259</v>
      </c>
      <c r="K62" s="43" t="s">
        <v>1260</v>
      </c>
      <c r="L62" s="43" t="s">
        <v>1261</v>
      </c>
      <c r="R62" s="43">
        <v>1</v>
      </c>
      <c r="S62" s="56">
        <v>1</v>
      </c>
      <c r="T62" s="56">
        <v>1</v>
      </c>
      <c r="U62" s="56" t="s">
        <v>342</v>
      </c>
      <c r="V62" s="43">
        <v>1</v>
      </c>
      <c r="W62" s="43">
        <v>2</v>
      </c>
      <c r="X62" s="43"/>
      <c r="Y62" s="43">
        <v>4</v>
      </c>
      <c r="Z62" s="43"/>
      <c r="AA62" s="43"/>
      <c r="AB62" s="43">
        <v>1</v>
      </c>
      <c r="AC62" s="43" t="s">
        <v>924</v>
      </c>
      <c r="AD62" s="43">
        <v>2</v>
      </c>
      <c r="AE62" s="43"/>
    </row>
    <row r="63" spans="1:31" x14ac:dyDescent="0.2">
      <c r="A63" s="65">
        <v>275</v>
      </c>
      <c r="B63" s="94">
        <v>131</v>
      </c>
      <c r="C63" s="95">
        <v>131</v>
      </c>
      <c r="D63" s="94"/>
      <c r="E63" s="94"/>
      <c r="F63" s="95" t="s">
        <v>169</v>
      </c>
      <c r="G63" s="94" t="s">
        <v>1384</v>
      </c>
      <c r="H63" s="94" t="s">
        <v>1385</v>
      </c>
      <c r="I63" s="94" t="s">
        <v>1386</v>
      </c>
      <c r="J63" s="42"/>
      <c r="K63" s="94" t="s">
        <v>1260</v>
      </c>
      <c r="L63" s="94" t="s">
        <v>1256</v>
      </c>
      <c r="R63" s="43">
        <v>1</v>
      </c>
      <c r="S63" s="56">
        <v>1</v>
      </c>
      <c r="T63" s="56">
        <v>1</v>
      </c>
      <c r="U63" s="56" t="s">
        <v>342</v>
      </c>
      <c r="V63" s="43">
        <v>1</v>
      </c>
      <c r="W63" s="43"/>
      <c r="X63" s="43"/>
      <c r="Y63" s="43"/>
      <c r="Z63" s="43"/>
      <c r="AA63" s="43" t="s">
        <v>929</v>
      </c>
      <c r="AB63" s="43">
        <v>2</v>
      </c>
      <c r="AC63" s="43"/>
      <c r="AD63" s="43">
        <v>1</v>
      </c>
      <c r="AE63" s="43"/>
    </row>
    <row r="64" spans="1:31" x14ac:dyDescent="0.2">
      <c r="A64" s="65">
        <v>276</v>
      </c>
      <c r="B64" s="56">
        <v>134</v>
      </c>
      <c r="C64" s="65">
        <v>134</v>
      </c>
      <c r="D64" s="47"/>
      <c r="E64" s="67"/>
      <c r="F64" s="76" t="s">
        <v>66</v>
      </c>
      <c r="G64" s="76"/>
      <c r="H64" s="43" t="s">
        <v>1387</v>
      </c>
      <c r="I64" s="43" t="s">
        <v>1388</v>
      </c>
      <c r="J64" s="43" t="s">
        <v>1259</v>
      </c>
      <c r="K64" s="43" t="s">
        <v>1265</v>
      </c>
      <c r="L64" s="43" t="s">
        <v>1256</v>
      </c>
      <c r="R64" s="43">
        <v>5</v>
      </c>
      <c r="S64" s="56">
        <v>3</v>
      </c>
      <c r="T64" s="56">
        <v>1</v>
      </c>
      <c r="U64" s="56" t="s">
        <v>65</v>
      </c>
      <c r="V64" s="43"/>
      <c r="W64" s="43">
        <v>2</v>
      </c>
      <c r="X64" s="43">
        <v>3</v>
      </c>
      <c r="Y64" s="43">
        <v>4</v>
      </c>
      <c r="Z64" s="43"/>
      <c r="AA64" s="43"/>
      <c r="AB64" s="43">
        <v>2</v>
      </c>
      <c r="AC64" s="43"/>
      <c r="AD64" s="43">
        <v>1</v>
      </c>
      <c r="AE64" s="43" t="s">
        <v>937</v>
      </c>
    </row>
    <row r="65" spans="1:31" x14ac:dyDescent="0.2">
      <c r="A65" s="65">
        <v>277</v>
      </c>
      <c r="B65" s="56">
        <v>135</v>
      </c>
      <c r="C65" s="92">
        <v>135</v>
      </c>
      <c r="D65" s="47">
        <v>65</v>
      </c>
      <c r="E65" s="67">
        <v>64</v>
      </c>
      <c r="F65" s="92" t="s">
        <v>73</v>
      </c>
      <c r="G65" s="93"/>
      <c r="H65" s="43" t="s">
        <v>1389</v>
      </c>
      <c r="I65" s="43" t="s">
        <v>1390</v>
      </c>
      <c r="J65" s="43" t="s">
        <v>1264</v>
      </c>
      <c r="K65" s="43" t="s">
        <v>1307</v>
      </c>
      <c r="L65" s="43" t="s">
        <v>1391</v>
      </c>
      <c r="R65" s="43">
        <v>4</v>
      </c>
      <c r="S65" s="56">
        <v>3</v>
      </c>
      <c r="T65" s="56">
        <v>1</v>
      </c>
      <c r="U65" s="56" t="s">
        <v>72</v>
      </c>
      <c r="V65" s="43">
        <v>1</v>
      </c>
      <c r="W65" s="43">
        <v>2</v>
      </c>
      <c r="X65" s="43"/>
      <c r="Y65" s="43"/>
      <c r="Z65" s="43"/>
      <c r="AA65" s="43"/>
      <c r="AB65" s="43">
        <v>1</v>
      </c>
      <c r="AC65" s="43" t="s">
        <v>946</v>
      </c>
      <c r="AD65" s="43">
        <v>1</v>
      </c>
      <c r="AE65" s="43" t="s">
        <v>947</v>
      </c>
    </row>
    <row r="66" spans="1:31" x14ac:dyDescent="0.2">
      <c r="A66" s="65">
        <v>278</v>
      </c>
      <c r="B66" s="56">
        <v>136</v>
      </c>
      <c r="C66" s="92">
        <v>136</v>
      </c>
      <c r="D66" s="47">
        <v>67</v>
      </c>
      <c r="E66" s="67">
        <v>66</v>
      </c>
      <c r="F66" s="92" t="s">
        <v>66</v>
      </c>
      <c r="G66" s="93"/>
      <c r="H66" s="43" t="s">
        <v>1392</v>
      </c>
      <c r="I66" s="43" t="s">
        <v>1393</v>
      </c>
      <c r="J66" s="43" t="s">
        <v>169</v>
      </c>
      <c r="K66" s="43" t="s">
        <v>1265</v>
      </c>
      <c r="L66" s="43" t="s">
        <v>1256</v>
      </c>
      <c r="R66" s="43">
        <v>4</v>
      </c>
      <c r="S66" s="56">
        <v>3</v>
      </c>
      <c r="T66" s="56">
        <v>1</v>
      </c>
      <c r="U66" s="56" t="s">
        <v>72</v>
      </c>
      <c r="V66" s="43">
        <v>1</v>
      </c>
      <c r="W66" s="43"/>
      <c r="X66" s="43">
        <v>3</v>
      </c>
      <c r="Y66" s="43"/>
      <c r="Z66" s="43"/>
      <c r="AA66" s="43"/>
      <c r="AB66" s="43">
        <v>2</v>
      </c>
      <c r="AC66" s="43"/>
      <c r="AD66" s="43">
        <v>1</v>
      </c>
      <c r="AE66" s="43" t="s">
        <v>950</v>
      </c>
    </row>
    <row r="67" spans="1:31" x14ac:dyDescent="0.2">
      <c r="A67" s="65">
        <v>279</v>
      </c>
      <c r="B67" s="56">
        <v>138</v>
      </c>
      <c r="C67" s="92">
        <v>138</v>
      </c>
      <c r="D67" s="47">
        <v>66</v>
      </c>
      <c r="E67" s="67">
        <v>65</v>
      </c>
      <c r="F67" s="92" t="s">
        <v>66</v>
      </c>
      <c r="G67" s="93"/>
      <c r="H67" s="43" t="s">
        <v>1394</v>
      </c>
      <c r="I67" s="43" t="s">
        <v>1395</v>
      </c>
      <c r="J67" s="43" t="s">
        <v>169</v>
      </c>
      <c r="K67" s="43" t="s">
        <v>1260</v>
      </c>
      <c r="L67" s="43" t="s">
        <v>1256</v>
      </c>
      <c r="R67" s="18">
        <v>3</v>
      </c>
      <c r="S67" s="18">
        <v>2</v>
      </c>
      <c r="T67" s="18">
        <v>1</v>
      </c>
      <c r="U67" s="18" t="s">
        <v>72</v>
      </c>
      <c r="V67" s="18"/>
      <c r="W67" s="18"/>
      <c r="X67" s="18"/>
      <c r="Y67" s="18"/>
      <c r="Z67" s="18">
        <v>5</v>
      </c>
      <c r="AA67" s="18"/>
      <c r="AB67" s="18">
        <v>1</v>
      </c>
      <c r="AC67" s="18"/>
      <c r="AD67" s="18">
        <v>1</v>
      </c>
      <c r="AE67" s="18" t="s">
        <v>957</v>
      </c>
    </row>
    <row r="68" spans="1:31" x14ac:dyDescent="0.2">
      <c r="A68" s="17">
        <v>281</v>
      </c>
      <c r="B68" s="56">
        <v>139</v>
      </c>
      <c r="C68" s="65">
        <v>139</v>
      </c>
      <c r="D68" s="47"/>
      <c r="E68" s="67"/>
      <c r="F68" s="65" t="s">
        <v>66</v>
      </c>
      <c r="G68" s="76"/>
      <c r="H68" s="43" t="s">
        <v>1396</v>
      </c>
      <c r="I68" s="43" t="s">
        <v>1397</v>
      </c>
      <c r="J68" s="43" t="s">
        <v>1259</v>
      </c>
      <c r="K68" s="43" t="s">
        <v>1260</v>
      </c>
      <c r="L68" s="43" t="s">
        <v>1256</v>
      </c>
      <c r="R68" s="43">
        <v>2</v>
      </c>
      <c r="S68" s="56">
        <v>1</v>
      </c>
      <c r="T68" s="56">
        <v>1</v>
      </c>
      <c r="U68" s="56" t="s">
        <v>72</v>
      </c>
      <c r="V68" s="43">
        <v>1</v>
      </c>
      <c r="W68" s="43">
        <v>2</v>
      </c>
      <c r="X68" s="43"/>
      <c r="Y68" s="43">
        <v>4</v>
      </c>
      <c r="Z68" s="43"/>
      <c r="AA68" s="43"/>
      <c r="AB68" s="43">
        <v>1</v>
      </c>
      <c r="AC68" s="43">
        <v>2</v>
      </c>
      <c r="AD68" s="43">
        <v>1</v>
      </c>
      <c r="AE68" s="43">
        <v>2</v>
      </c>
    </row>
    <row r="69" spans="1:31" x14ac:dyDescent="0.2">
      <c r="A69" s="65">
        <v>282</v>
      </c>
      <c r="B69" s="56">
        <v>140</v>
      </c>
      <c r="C69" s="65">
        <v>140</v>
      </c>
      <c r="D69" s="47"/>
      <c r="E69" s="67"/>
      <c r="F69" s="76" t="s">
        <v>66</v>
      </c>
      <c r="G69" s="76"/>
      <c r="H69" s="43" t="s">
        <v>1398</v>
      </c>
      <c r="I69" s="43" t="s">
        <v>1399</v>
      </c>
      <c r="J69" s="43" t="s">
        <v>169</v>
      </c>
      <c r="K69" s="43" t="s">
        <v>1265</v>
      </c>
      <c r="L69" s="43" t="s">
        <v>1261</v>
      </c>
      <c r="R69" s="43">
        <v>2</v>
      </c>
      <c r="S69" s="56">
        <v>1</v>
      </c>
      <c r="T69" s="56">
        <v>1</v>
      </c>
      <c r="U69" s="56" t="s">
        <v>72</v>
      </c>
      <c r="V69" s="43">
        <v>1</v>
      </c>
      <c r="W69" s="43">
        <v>2</v>
      </c>
      <c r="X69" s="43">
        <v>3</v>
      </c>
      <c r="Y69" s="43"/>
      <c r="Z69" s="43"/>
      <c r="AA69" s="43"/>
      <c r="AB69" s="43">
        <v>2</v>
      </c>
      <c r="AC69" s="43"/>
      <c r="AD69" s="43">
        <v>1</v>
      </c>
      <c r="AE69" s="43" t="s">
        <v>968</v>
      </c>
    </row>
    <row r="70" spans="1:31" x14ac:dyDescent="0.2">
      <c r="A70" s="65">
        <v>284</v>
      </c>
      <c r="B70" s="56">
        <v>141</v>
      </c>
      <c r="C70" s="92">
        <v>141</v>
      </c>
      <c r="D70" s="47">
        <v>69</v>
      </c>
      <c r="E70" s="67">
        <v>68</v>
      </c>
      <c r="F70" s="92" t="s">
        <v>66</v>
      </c>
      <c r="G70" s="93"/>
      <c r="H70" s="43" t="s">
        <v>1400</v>
      </c>
      <c r="I70" s="43" t="s">
        <v>1401</v>
      </c>
      <c r="J70" s="43" t="s">
        <v>169</v>
      </c>
      <c r="K70" s="43" t="s">
        <v>1265</v>
      </c>
      <c r="L70" s="43" t="s">
        <v>1256</v>
      </c>
      <c r="R70" s="43">
        <v>2</v>
      </c>
      <c r="S70" s="56">
        <v>2</v>
      </c>
      <c r="T70" s="56">
        <v>1</v>
      </c>
      <c r="U70" s="56" t="s">
        <v>72</v>
      </c>
      <c r="V70" s="43">
        <v>1</v>
      </c>
      <c r="W70" s="43">
        <v>2</v>
      </c>
      <c r="X70" s="43"/>
      <c r="Y70" s="43">
        <v>4</v>
      </c>
      <c r="Z70" s="43"/>
      <c r="AA70" s="43"/>
      <c r="AB70" s="43">
        <v>2</v>
      </c>
      <c r="AC70" s="43"/>
      <c r="AD70" s="43">
        <v>1</v>
      </c>
      <c r="AE70" s="43" t="s">
        <v>971</v>
      </c>
    </row>
    <row r="71" spans="1:31" x14ac:dyDescent="0.2">
      <c r="A71" s="65">
        <v>285</v>
      </c>
      <c r="B71" s="56">
        <v>142</v>
      </c>
      <c r="C71" s="92">
        <v>142</v>
      </c>
      <c r="D71" s="47">
        <v>68</v>
      </c>
      <c r="E71" s="67">
        <v>67</v>
      </c>
      <c r="F71" s="92" t="s">
        <v>66</v>
      </c>
      <c r="G71" s="93"/>
      <c r="H71" s="43" t="s">
        <v>1402</v>
      </c>
      <c r="I71" s="43" t="s">
        <v>1403</v>
      </c>
      <c r="J71" s="43" t="s">
        <v>169</v>
      </c>
      <c r="K71" s="43" t="s">
        <v>1260</v>
      </c>
      <c r="L71" s="43" t="s">
        <v>1256</v>
      </c>
      <c r="R71" s="43">
        <v>4</v>
      </c>
      <c r="S71" s="56">
        <v>2</v>
      </c>
      <c r="T71" s="56">
        <v>1</v>
      </c>
      <c r="U71" s="56" t="s">
        <v>72</v>
      </c>
      <c r="V71" s="43"/>
      <c r="W71" s="43">
        <v>2</v>
      </c>
      <c r="X71" s="43"/>
      <c r="Y71" s="43"/>
      <c r="Z71" s="43"/>
      <c r="AA71" s="43"/>
      <c r="AB71" s="43">
        <v>1</v>
      </c>
      <c r="AC71" s="43" t="s">
        <v>946</v>
      </c>
      <c r="AD71" s="43">
        <v>1</v>
      </c>
      <c r="AE71" s="43" t="s">
        <v>974</v>
      </c>
    </row>
    <row r="72" spans="1:31" x14ac:dyDescent="0.2">
      <c r="A72" s="65">
        <v>286</v>
      </c>
      <c r="B72" s="42">
        <v>143</v>
      </c>
      <c r="C72" s="100">
        <v>143</v>
      </c>
      <c r="D72" s="42">
        <v>71</v>
      </c>
      <c r="E72" s="42">
        <v>70</v>
      </c>
      <c r="F72" s="100" t="s">
        <v>66</v>
      </c>
      <c r="G72" s="42"/>
      <c r="H72" s="42" t="s">
        <v>1404</v>
      </c>
      <c r="I72" s="42" t="s">
        <v>1405</v>
      </c>
      <c r="J72" s="42" t="s">
        <v>1264</v>
      </c>
      <c r="K72" s="42" t="s">
        <v>1313</v>
      </c>
      <c r="L72" s="42" t="s">
        <v>1261</v>
      </c>
      <c r="R72" s="43">
        <v>3</v>
      </c>
      <c r="S72" s="56">
        <v>2</v>
      </c>
      <c r="T72" s="56">
        <v>1</v>
      </c>
      <c r="U72" s="56" t="s">
        <v>74</v>
      </c>
      <c r="V72" s="43"/>
      <c r="W72" s="43"/>
      <c r="X72" s="43"/>
      <c r="Y72" s="43">
        <v>4</v>
      </c>
      <c r="Z72" s="43"/>
      <c r="AA72" s="43"/>
      <c r="AB72" s="43">
        <v>2</v>
      </c>
      <c r="AC72" s="43"/>
      <c r="AD72" s="43">
        <v>1</v>
      </c>
      <c r="AE72" s="43">
        <v>2</v>
      </c>
    </row>
    <row r="73" spans="1:31" x14ac:dyDescent="0.2">
      <c r="A73" s="65">
        <v>288</v>
      </c>
      <c r="B73" s="56">
        <v>145</v>
      </c>
      <c r="C73" s="92">
        <v>145</v>
      </c>
      <c r="D73" s="47">
        <v>70</v>
      </c>
      <c r="E73" s="67">
        <v>69</v>
      </c>
      <c r="F73" s="92" t="s">
        <v>73</v>
      </c>
      <c r="G73" s="93"/>
      <c r="H73" s="43" t="s">
        <v>1406</v>
      </c>
      <c r="I73" s="43" t="s">
        <v>1407</v>
      </c>
      <c r="J73" s="43" t="s">
        <v>169</v>
      </c>
      <c r="K73" s="43" t="s">
        <v>1265</v>
      </c>
      <c r="L73" s="43" t="s">
        <v>1261</v>
      </c>
      <c r="R73" s="43">
        <v>3</v>
      </c>
      <c r="S73" s="56">
        <v>3</v>
      </c>
      <c r="T73" s="56">
        <v>1</v>
      </c>
      <c r="U73" s="56" t="s">
        <v>154</v>
      </c>
      <c r="V73" s="43"/>
      <c r="W73" s="43">
        <v>2</v>
      </c>
      <c r="X73" s="43"/>
      <c r="Y73" s="43">
        <v>4</v>
      </c>
      <c r="Z73" s="43"/>
      <c r="AA73" s="43"/>
      <c r="AB73" s="43">
        <v>2</v>
      </c>
      <c r="AC73" s="43"/>
      <c r="AD73" s="43">
        <v>1</v>
      </c>
      <c r="AE73" s="43"/>
    </row>
    <row r="74" spans="1:31" x14ac:dyDescent="0.2">
      <c r="A74" s="65">
        <v>289</v>
      </c>
      <c r="B74" s="56">
        <v>147</v>
      </c>
      <c r="C74" s="65">
        <v>147</v>
      </c>
      <c r="D74" s="47"/>
      <c r="E74" s="67"/>
      <c r="F74" s="76" t="s">
        <v>71</v>
      </c>
      <c r="G74" s="76"/>
      <c r="H74" s="43" t="s">
        <v>1408</v>
      </c>
      <c r="I74" s="43" t="s">
        <v>1409</v>
      </c>
      <c r="J74" s="43" t="s">
        <v>1259</v>
      </c>
      <c r="K74" s="43" t="s">
        <v>1265</v>
      </c>
      <c r="L74" s="43" t="s">
        <v>1261</v>
      </c>
      <c r="R74" s="42"/>
      <c r="S74" s="42"/>
      <c r="T74" s="42"/>
      <c r="U74" s="42"/>
      <c r="V74" s="43"/>
      <c r="W74" s="43"/>
      <c r="X74" s="43"/>
      <c r="Y74" s="43"/>
      <c r="Z74" s="43"/>
      <c r="AA74" s="43"/>
      <c r="AB74" s="42"/>
      <c r="AC74" s="43"/>
      <c r="AD74" s="42"/>
      <c r="AE74" s="43"/>
    </row>
    <row r="75" spans="1:31" x14ac:dyDescent="0.2">
      <c r="A75" s="65">
        <v>290</v>
      </c>
      <c r="B75" s="56">
        <v>148</v>
      </c>
      <c r="C75" s="65">
        <v>148</v>
      </c>
      <c r="D75" s="47"/>
      <c r="E75" s="67"/>
      <c r="F75" s="65" t="s">
        <v>66</v>
      </c>
      <c r="G75" s="76"/>
      <c r="H75" s="43" t="s">
        <v>1373</v>
      </c>
      <c r="I75" s="43" t="s">
        <v>1374</v>
      </c>
      <c r="J75" s="43" t="s">
        <v>169</v>
      </c>
      <c r="K75" s="43" t="s">
        <v>1265</v>
      </c>
      <c r="L75" s="43" t="s">
        <v>1256</v>
      </c>
      <c r="R75" s="43">
        <v>2</v>
      </c>
      <c r="S75" s="56">
        <v>2</v>
      </c>
      <c r="T75" s="56">
        <v>1</v>
      </c>
      <c r="U75" s="56" t="s">
        <v>65</v>
      </c>
      <c r="V75" s="43">
        <v>1</v>
      </c>
      <c r="W75" s="43"/>
      <c r="X75" s="43"/>
      <c r="Y75" s="43"/>
      <c r="Z75" s="43"/>
      <c r="AA75" s="43"/>
      <c r="AB75" s="43">
        <v>1</v>
      </c>
      <c r="AC75" s="43"/>
      <c r="AD75" s="43">
        <v>1</v>
      </c>
      <c r="AE75" s="43"/>
    </row>
    <row r="76" spans="1:31" x14ac:dyDescent="0.2">
      <c r="A76" s="65">
        <v>295</v>
      </c>
      <c r="B76" s="42">
        <v>150</v>
      </c>
      <c r="C76" s="95">
        <v>150</v>
      </c>
      <c r="D76" s="42"/>
      <c r="E76" s="42"/>
      <c r="F76" s="95" t="s">
        <v>71</v>
      </c>
      <c r="G76" s="101"/>
      <c r="H76" s="42" t="s">
        <v>1410</v>
      </c>
      <c r="I76" s="42"/>
      <c r="J76" s="42"/>
      <c r="K76" s="42" t="s">
        <v>1300</v>
      </c>
      <c r="L76" s="42" t="s">
        <v>1256</v>
      </c>
      <c r="R76" s="43">
        <v>1</v>
      </c>
      <c r="S76" s="56">
        <v>2</v>
      </c>
      <c r="T76" s="56">
        <v>1</v>
      </c>
      <c r="U76" s="56" t="s">
        <v>65</v>
      </c>
      <c r="V76" s="43">
        <v>1</v>
      </c>
      <c r="W76" s="43">
        <v>2</v>
      </c>
      <c r="X76" s="43">
        <v>3</v>
      </c>
      <c r="Y76" s="43">
        <v>4</v>
      </c>
      <c r="Z76" s="43"/>
      <c r="AA76" s="43"/>
      <c r="AB76" s="43">
        <v>1</v>
      </c>
      <c r="AC76" s="43"/>
      <c r="AD76" s="43">
        <v>1</v>
      </c>
      <c r="AE76" s="43"/>
    </row>
    <row r="77" spans="1:31" x14ac:dyDescent="0.2">
      <c r="A77" s="65">
        <v>297</v>
      </c>
      <c r="B77" s="94">
        <v>151</v>
      </c>
      <c r="C77" s="95">
        <v>151</v>
      </c>
      <c r="D77" s="94"/>
      <c r="E77" s="94"/>
      <c r="F77" s="95" t="s">
        <v>73</v>
      </c>
      <c r="G77" s="94"/>
      <c r="H77" s="94" t="s">
        <v>1411</v>
      </c>
      <c r="I77" s="94" t="s">
        <v>1412</v>
      </c>
      <c r="J77" s="42" t="s">
        <v>1259</v>
      </c>
      <c r="K77" s="94" t="s">
        <v>1260</v>
      </c>
      <c r="L77" s="94" t="s">
        <v>1261</v>
      </c>
      <c r="R77" s="43">
        <v>4</v>
      </c>
      <c r="S77" s="56">
        <v>3</v>
      </c>
      <c r="T77" s="56">
        <v>1</v>
      </c>
      <c r="U77" s="56" t="s">
        <v>65</v>
      </c>
      <c r="V77" s="43">
        <v>1</v>
      </c>
      <c r="W77" s="43"/>
      <c r="X77" s="43"/>
      <c r="Y77" s="43"/>
      <c r="Z77" s="43"/>
      <c r="AA77" s="43"/>
      <c r="AB77" s="43">
        <v>2</v>
      </c>
      <c r="AC77" s="43"/>
      <c r="AD77" s="43">
        <v>1</v>
      </c>
      <c r="AE77" s="43"/>
    </row>
    <row r="78" spans="1:31" x14ac:dyDescent="0.2">
      <c r="A78" s="65">
        <v>299</v>
      </c>
      <c r="B78" s="56">
        <v>155</v>
      </c>
      <c r="C78" s="65">
        <v>155</v>
      </c>
      <c r="D78" s="47"/>
      <c r="E78" s="67"/>
      <c r="F78" s="76" t="s">
        <v>66</v>
      </c>
      <c r="G78" s="76"/>
      <c r="H78" s="43" t="s">
        <v>1413</v>
      </c>
      <c r="I78" s="43" t="s">
        <v>1414</v>
      </c>
      <c r="J78" s="43" t="s">
        <v>1264</v>
      </c>
      <c r="K78" s="43" t="s">
        <v>1265</v>
      </c>
      <c r="L78" s="43" t="s">
        <v>1256</v>
      </c>
      <c r="R78" s="43">
        <v>3</v>
      </c>
      <c r="S78" s="56">
        <v>4</v>
      </c>
      <c r="T78" s="56">
        <v>1</v>
      </c>
      <c r="U78" s="56" t="s">
        <v>65</v>
      </c>
      <c r="V78" s="43"/>
      <c r="W78" s="43"/>
      <c r="X78" s="43"/>
      <c r="Y78" s="43">
        <v>4</v>
      </c>
      <c r="Z78" s="43"/>
      <c r="AA78" s="43"/>
      <c r="AB78" s="43">
        <v>2</v>
      </c>
      <c r="AC78" s="43"/>
      <c r="AD78" s="43">
        <v>1</v>
      </c>
      <c r="AE78" s="43"/>
    </row>
    <row r="79" spans="1:31" x14ac:dyDescent="0.2">
      <c r="A79" s="65">
        <v>303</v>
      </c>
      <c r="B79" s="56">
        <v>157</v>
      </c>
      <c r="C79" s="65">
        <v>157</v>
      </c>
      <c r="D79" s="47"/>
      <c r="E79" s="67"/>
      <c r="F79" s="76" t="s">
        <v>66</v>
      </c>
      <c r="G79" s="76"/>
      <c r="H79" s="43" t="s">
        <v>1415</v>
      </c>
      <c r="I79" s="43" t="s">
        <v>1416</v>
      </c>
      <c r="J79" s="43" t="s">
        <v>1264</v>
      </c>
      <c r="K79" s="43" t="s">
        <v>1313</v>
      </c>
      <c r="L79" s="43" t="s">
        <v>1261</v>
      </c>
      <c r="R79" s="43">
        <v>7</v>
      </c>
      <c r="S79" s="56">
        <v>5</v>
      </c>
      <c r="T79" s="56">
        <v>1</v>
      </c>
      <c r="U79" s="56" t="s">
        <v>65</v>
      </c>
      <c r="V79" s="43">
        <v>1</v>
      </c>
      <c r="W79" s="43"/>
      <c r="X79" s="43"/>
      <c r="Y79" s="43"/>
      <c r="Z79" s="43"/>
      <c r="AA79" s="43"/>
      <c r="AB79" s="43">
        <v>1</v>
      </c>
      <c r="AC79" s="43"/>
      <c r="AD79" s="43">
        <v>1</v>
      </c>
      <c r="AE79" s="43" t="s">
        <v>995</v>
      </c>
    </row>
    <row r="80" spans="1:31" x14ac:dyDescent="0.2">
      <c r="A80" s="65">
        <v>306</v>
      </c>
      <c r="B80" s="56">
        <v>158</v>
      </c>
      <c r="C80" s="65">
        <v>158</v>
      </c>
      <c r="D80" s="47"/>
      <c r="E80" s="67"/>
      <c r="F80" s="65" t="s">
        <v>71</v>
      </c>
      <c r="G80" s="76"/>
      <c r="H80" s="43" t="s">
        <v>1417</v>
      </c>
      <c r="I80" s="43" t="s">
        <v>1418</v>
      </c>
      <c r="J80" s="43" t="s">
        <v>169</v>
      </c>
      <c r="K80" s="43" t="s">
        <v>1265</v>
      </c>
      <c r="L80" s="43" t="s">
        <v>1256</v>
      </c>
      <c r="R80" s="43">
        <v>4</v>
      </c>
      <c r="S80" s="56">
        <v>4</v>
      </c>
      <c r="T80" s="56">
        <v>1</v>
      </c>
      <c r="U80" s="56" t="s">
        <v>65</v>
      </c>
      <c r="V80" s="43">
        <v>1</v>
      </c>
      <c r="W80" s="43"/>
      <c r="X80" s="43">
        <v>3</v>
      </c>
      <c r="Y80" s="43"/>
      <c r="Z80" s="43"/>
      <c r="AA80" s="43"/>
      <c r="AB80" s="43">
        <v>2</v>
      </c>
      <c r="AC80" s="43"/>
      <c r="AD80" s="43">
        <v>1</v>
      </c>
      <c r="AE80" s="43"/>
    </row>
    <row r="81" spans="1:31" x14ac:dyDescent="0.2">
      <c r="A81" s="65">
        <v>308</v>
      </c>
      <c r="B81" s="94">
        <v>162</v>
      </c>
      <c r="C81" s="95">
        <v>162</v>
      </c>
      <c r="D81" s="94"/>
      <c r="E81" s="94"/>
      <c r="F81" s="95" t="s">
        <v>169</v>
      </c>
      <c r="G81" s="94" t="s">
        <v>1419</v>
      </c>
      <c r="H81" s="94" t="s">
        <v>1420</v>
      </c>
      <c r="I81" s="94" t="s">
        <v>1421</v>
      </c>
      <c r="J81" s="42" t="s">
        <v>1259</v>
      </c>
      <c r="K81" s="94" t="s">
        <v>1313</v>
      </c>
      <c r="L81" s="94" t="s">
        <v>1422</v>
      </c>
      <c r="R81" s="43">
        <v>2</v>
      </c>
      <c r="S81" s="56">
        <v>3</v>
      </c>
      <c r="T81" s="56">
        <v>1</v>
      </c>
      <c r="U81" s="56" t="s">
        <v>65</v>
      </c>
      <c r="V81" s="43"/>
      <c r="W81" s="43"/>
      <c r="X81" s="43"/>
      <c r="Y81" s="43"/>
      <c r="Z81" s="43">
        <v>5</v>
      </c>
      <c r="AA81" s="43"/>
      <c r="AB81" s="43">
        <v>2</v>
      </c>
      <c r="AC81" s="43"/>
      <c r="AD81" s="43">
        <v>1</v>
      </c>
      <c r="AE81" s="43" t="s">
        <v>1011</v>
      </c>
    </row>
    <row r="82" spans="1:31" x14ac:dyDescent="0.2">
      <c r="A82" s="65">
        <v>309</v>
      </c>
      <c r="B82" s="56">
        <v>163</v>
      </c>
      <c r="C82" s="65">
        <v>163</v>
      </c>
      <c r="D82" s="47"/>
      <c r="E82" s="67"/>
      <c r="F82" s="76" t="s">
        <v>73</v>
      </c>
      <c r="G82" s="76"/>
      <c r="H82" s="43" t="s">
        <v>1423</v>
      </c>
      <c r="I82" s="43" t="s">
        <v>1424</v>
      </c>
      <c r="J82" s="43" t="s">
        <v>1259</v>
      </c>
      <c r="K82" s="43" t="s">
        <v>1425</v>
      </c>
      <c r="L82" s="43" t="s">
        <v>1426</v>
      </c>
      <c r="R82" s="43">
        <v>2</v>
      </c>
      <c r="S82" s="56">
        <v>4</v>
      </c>
      <c r="T82" s="56">
        <v>1</v>
      </c>
      <c r="U82" s="56" t="s">
        <v>65</v>
      </c>
      <c r="V82" s="43"/>
      <c r="W82" s="43">
        <v>2</v>
      </c>
      <c r="X82" s="43"/>
      <c r="Y82" s="43"/>
      <c r="Z82" s="43"/>
      <c r="AA82" s="43"/>
      <c r="AB82" s="43">
        <v>2</v>
      </c>
      <c r="AC82" s="43"/>
      <c r="AD82" s="43">
        <v>1</v>
      </c>
      <c r="AE82" s="43" t="s">
        <v>1019</v>
      </c>
    </row>
    <row r="83" spans="1:31" x14ac:dyDescent="0.2">
      <c r="A83" s="65">
        <v>310</v>
      </c>
      <c r="B83" s="56">
        <v>164</v>
      </c>
      <c r="C83" s="92">
        <v>164</v>
      </c>
      <c r="D83" s="47">
        <v>73</v>
      </c>
      <c r="E83" s="67">
        <v>72</v>
      </c>
      <c r="F83" s="92" t="s">
        <v>66</v>
      </c>
      <c r="G83" s="93"/>
      <c r="H83" s="43" t="s">
        <v>1427</v>
      </c>
      <c r="K83" s="43" t="s">
        <v>1425</v>
      </c>
      <c r="L83" s="43" t="s">
        <v>1422</v>
      </c>
      <c r="R83" s="43">
        <v>7</v>
      </c>
      <c r="S83" s="56">
        <v>4</v>
      </c>
      <c r="T83" s="56">
        <v>1</v>
      </c>
      <c r="U83" s="56" t="s">
        <v>65</v>
      </c>
      <c r="V83" s="43">
        <v>1</v>
      </c>
      <c r="W83" s="43"/>
      <c r="X83" s="43"/>
      <c r="Y83" s="43"/>
      <c r="Z83" s="43"/>
      <c r="AA83" s="43"/>
      <c r="AB83" s="43">
        <v>1</v>
      </c>
      <c r="AC83" s="43" t="s">
        <v>1027</v>
      </c>
      <c r="AD83" s="43">
        <v>1</v>
      </c>
      <c r="AE83" s="43"/>
    </row>
    <row r="84" spans="1:31" x14ac:dyDescent="0.2">
      <c r="A84" s="65">
        <v>312</v>
      </c>
      <c r="B84" s="56">
        <v>166</v>
      </c>
      <c r="C84" s="65">
        <v>166</v>
      </c>
      <c r="D84" s="47"/>
      <c r="E84" s="67"/>
      <c r="F84" s="65" t="s">
        <v>71</v>
      </c>
      <c r="G84" s="76"/>
      <c r="H84" s="43" t="s">
        <v>1428</v>
      </c>
      <c r="I84" s="43" t="s">
        <v>1429</v>
      </c>
      <c r="J84" s="43" t="s">
        <v>1259</v>
      </c>
      <c r="K84" s="43" t="s">
        <v>1300</v>
      </c>
      <c r="L84" s="43" t="s">
        <v>1256</v>
      </c>
      <c r="R84" s="43">
        <v>7</v>
      </c>
      <c r="S84" s="56">
        <v>4</v>
      </c>
      <c r="T84" s="56">
        <v>1</v>
      </c>
      <c r="U84" s="56" t="s">
        <v>72</v>
      </c>
      <c r="V84" s="43">
        <v>1</v>
      </c>
      <c r="W84" s="43"/>
      <c r="X84" s="43"/>
      <c r="Y84" s="43">
        <v>4</v>
      </c>
      <c r="Z84" s="43"/>
      <c r="AA84" s="43"/>
      <c r="AB84" s="43">
        <v>2</v>
      </c>
      <c r="AC84" s="43"/>
      <c r="AD84" s="43">
        <v>2</v>
      </c>
      <c r="AE84" s="43"/>
    </row>
    <row r="85" spans="1:31" x14ac:dyDescent="0.2">
      <c r="A85" s="65">
        <v>313</v>
      </c>
      <c r="B85" s="56">
        <v>168</v>
      </c>
      <c r="C85" s="65">
        <v>168</v>
      </c>
      <c r="D85" s="47"/>
      <c r="E85" s="67"/>
      <c r="F85" s="76" t="s">
        <v>169</v>
      </c>
      <c r="G85" s="76" t="s">
        <v>125</v>
      </c>
      <c r="H85" s="43" t="s">
        <v>1430</v>
      </c>
      <c r="I85" s="43" t="s">
        <v>1431</v>
      </c>
      <c r="J85" s="43" t="s">
        <v>1259</v>
      </c>
      <c r="K85" s="43" t="s">
        <v>1313</v>
      </c>
      <c r="L85" s="43" t="s">
        <v>1298</v>
      </c>
      <c r="R85" s="43">
        <v>5</v>
      </c>
      <c r="S85" s="56">
        <v>4</v>
      </c>
      <c r="T85" s="56">
        <v>1</v>
      </c>
      <c r="U85" s="56" t="s">
        <v>72</v>
      </c>
      <c r="V85" s="43"/>
      <c r="W85" s="43"/>
      <c r="X85" s="43"/>
      <c r="Y85" s="43"/>
      <c r="Z85" s="43">
        <v>5</v>
      </c>
      <c r="AA85" s="43"/>
      <c r="AB85" s="43">
        <v>2</v>
      </c>
      <c r="AC85" s="43"/>
      <c r="AD85" s="43">
        <v>1</v>
      </c>
      <c r="AE85" s="43" t="s">
        <v>1033</v>
      </c>
    </row>
    <row r="86" spans="1:31" x14ac:dyDescent="0.2">
      <c r="A86" s="65">
        <v>314</v>
      </c>
      <c r="B86" s="56">
        <v>174</v>
      </c>
      <c r="C86" s="92">
        <v>174</v>
      </c>
      <c r="D86" s="47">
        <v>74</v>
      </c>
      <c r="E86" s="67">
        <v>73</v>
      </c>
      <c r="F86" s="92" t="s">
        <v>66</v>
      </c>
      <c r="G86" s="93"/>
      <c r="H86" s="43" t="s">
        <v>1432</v>
      </c>
      <c r="I86" s="43" t="s">
        <v>1433</v>
      </c>
      <c r="J86" s="43" t="s">
        <v>1264</v>
      </c>
      <c r="K86" s="43" t="s">
        <v>1260</v>
      </c>
      <c r="L86" s="43" t="s">
        <v>1256</v>
      </c>
      <c r="R86" s="43">
        <v>7</v>
      </c>
      <c r="S86" s="56">
        <v>5</v>
      </c>
      <c r="T86" s="56">
        <v>1</v>
      </c>
      <c r="U86" s="56" t="s">
        <v>349</v>
      </c>
      <c r="V86" s="43"/>
      <c r="W86" s="43">
        <v>2</v>
      </c>
      <c r="X86" s="43">
        <v>3</v>
      </c>
      <c r="Y86" s="43">
        <v>4</v>
      </c>
      <c r="Z86" s="43"/>
      <c r="AA86" s="43"/>
      <c r="AB86" s="43">
        <v>2</v>
      </c>
      <c r="AC86" s="43"/>
      <c r="AD86" s="43">
        <v>1</v>
      </c>
      <c r="AE86" s="43" t="s">
        <v>1038</v>
      </c>
    </row>
    <row r="87" spans="1:31" x14ac:dyDescent="0.2">
      <c r="A87" s="65">
        <v>315</v>
      </c>
      <c r="B87" s="56">
        <v>176</v>
      </c>
      <c r="C87" s="65">
        <v>176</v>
      </c>
      <c r="D87" s="47"/>
      <c r="E87" s="67"/>
      <c r="F87" s="76" t="s">
        <v>66</v>
      </c>
      <c r="G87" s="76"/>
      <c r="H87" s="43" t="s">
        <v>1434</v>
      </c>
      <c r="I87" s="43" t="s">
        <v>1435</v>
      </c>
      <c r="J87" s="43" t="s">
        <v>1259</v>
      </c>
      <c r="K87" s="43" t="s">
        <v>1260</v>
      </c>
      <c r="L87" s="43" t="s">
        <v>1256</v>
      </c>
      <c r="R87" s="43">
        <v>6</v>
      </c>
      <c r="S87" s="43">
        <v>4</v>
      </c>
      <c r="T87" s="43">
        <v>1</v>
      </c>
      <c r="U87" s="43" t="s">
        <v>65</v>
      </c>
      <c r="V87" s="43">
        <v>1</v>
      </c>
      <c r="W87" s="43"/>
      <c r="X87" s="43"/>
      <c r="Y87" s="43"/>
      <c r="Z87" s="43"/>
      <c r="AA87" s="43"/>
      <c r="AB87" s="43">
        <v>2</v>
      </c>
      <c r="AC87" s="43"/>
      <c r="AD87" s="43">
        <v>1</v>
      </c>
      <c r="AE87" s="43" t="s">
        <v>1045</v>
      </c>
    </row>
    <row r="88" spans="1:31" x14ac:dyDescent="0.2">
      <c r="B88" s="56">
        <v>178</v>
      </c>
      <c r="C88" s="92">
        <v>178</v>
      </c>
      <c r="D88" s="47">
        <v>75</v>
      </c>
      <c r="E88" s="67">
        <v>74</v>
      </c>
      <c r="F88" s="92" t="s">
        <v>66</v>
      </c>
      <c r="G88" s="93"/>
      <c r="H88" s="43" t="s">
        <v>1436</v>
      </c>
      <c r="I88" s="43" t="s">
        <v>1437</v>
      </c>
      <c r="J88" s="43" t="s">
        <v>1264</v>
      </c>
      <c r="K88" s="43" t="s">
        <v>1260</v>
      </c>
      <c r="L88" s="43" t="s">
        <v>1256</v>
      </c>
      <c r="R88" s="42">
        <v>5</v>
      </c>
      <c r="S88" s="42">
        <v>3</v>
      </c>
      <c r="T88" s="42">
        <v>1</v>
      </c>
      <c r="U88" s="42" t="s">
        <v>1055</v>
      </c>
      <c r="V88" s="42"/>
      <c r="W88" s="42"/>
      <c r="X88" s="42"/>
      <c r="Y88" s="42"/>
      <c r="Z88" s="42"/>
      <c r="AA88" s="42" t="s">
        <v>1053</v>
      </c>
      <c r="AB88" s="42">
        <v>2</v>
      </c>
      <c r="AC88" s="42"/>
      <c r="AD88" s="42">
        <v>2</v>
      </c>
      <c r="AE88" s="42"/>
    </row>
    <row r="89" spans="1:31" x14ac:dyDescent="0.2">
      <c r="B89" s="56">
        <v>179</v>
      </c>
      <c r="C89" s="65">
        <v>179</v>
      </c>
      <c r="D89" s="47"/>
      <c r="E89" s="67"/>
      <c r="F89" s="76" t="s">
        <v>66</v>
      </c>
      <c r="G89" s="76"/>
      <c r="H89" s="43" t="s">
        <v>1438</v>
      </c>
      <c r="I89" s="43" t="s">
        <v>1439</v>
      </c>
      <c r="J89" s="43" t="s">
        <v>1259</v>
      </c>
      <c r="K89" s="43" t="s">
        <v>1260</v>
      </c>
      <c r="L89" s="43" t="s">
        <v>1256</v>
      </c>
      <c r="R89" s="42">
        <v>7</v>
      </c>
      <c r="S89" s="42">
        <v>4</v>
      </c>
      <c r="T89" s="42">
        <v>1</v>
      </c>
      <c r="U89" s="42" t="s">
        <v>65</v>
      </c>
      <c r="V89" s="42">
        <v>1</v>
      </c>
      <c r="W89" s="42"/>
      <c r="X89" s="42"/>
      <c r="Y89" s="42"/>
      <c r="Z89" s="42"/>
      <c r="AA89" s="42" t="s">
        <v>1061</v>
      </c>
      <c r="AB89" s="42">
        <v>2</v>
      </c>
      <c r="AC89" s="42"/>
      <c r="AD89" s="42">
        <v>1</v>
      </c>
      <c r="AE89" s="42" t="s">
        <v>1062</v>
      </c>
    </row>
    <row r="90" spans="1:31" x14ac:dyDescent="0.2">
      <c r="B90" s="56">
        <v>180</v>
      </c>
      <c r="C90" s="65">
        <v>180</v>
      </c>
      <c r="D90" s="47"/>
      <c r="E90" s="67"/>
      <c r="F90" s="76" t="s">
        <v>66</v>
      </c>
      <c r="G90" s="76"/>
      <c r="H90" s="43" t="s">
        <v>1440</v>
      </c>
      <c r="I90" s="43" t="s">
        <v>1441</v>
      </c>
      <c r="J90" s="43" t="s">
        <v>1259</v>
      </c>
      <c r="K90" s="43" t="s">
        <v>1260</v>
      </c>
      <c r="L90" s="43" t="s">
        <v>1256</v>
      </c>
      <c r="R90" s="43">
        <v>7</v>
      </c>
      <c r="S90" s="43">
        <v>5</v>
      </c>
      <c r="T90" s="43">
        <v>1</v>
      </c>
      <c r="U90" s="43" t="s">
        <v>65</v>
      </c>
      <c r="V90" s="43"/>
      <c r="W90" s="43">
        <v>2</v>
      </c>
      <c r="X90" s="43">
        <v>3</v>
      </c>
      <c r="Y90" s="43">
        <v>4</v>
      </c>
      <c r="Z90" s="43"/>
      <c r="AA90" s="43"/>
      <c r="AB90" s="43">
        <v>1</v>
      </c>
      <c r="AC90" s="43" t="s">
        <v>1069</v>
      </c>
      <c r="AD90" s="43">
        <v>1</v>
      </c>
      <c r="AE90" s="43"/>
    </row>
    <row r="91" spans="1:31" x14ac:dyDescent="0.2">
      <c r="B91" s="56">
        <v>183</v>
      </c>
      <c r="C91" s="92">
        <v>183</v>
      </c>
      <c r="D91" s="47">
        <v>76</v>
      </c>
      <c r="E91" s="67">
        <v>75</v>
      </c>
      <c r="F91" s="92" t="s">
        <v>66</v>
      </c>
      <c r="G91" s="93"/>
      <c r="H91" s="43" t="s">
        <v>1442</v>
      </c>
      <c r="K91" s="43" t="s">
        <v>1260</v>
      </c>
      <c r="L91" s="43" t="s">
        <v>1256</v>
      </c>
      <c r="R91" s="43">
        <v>7</v>
      </c>
      <c r="S91" s="43">
        <v>3</v>
      </c>
      <c r="T91" s="43">
        <v>1</v>
      </c>
      <c r="U91" s="43" t="s">
        <v>65</v>
      </c>
      <c r="V91" s="43"/>
      <c r="W91" s="43"/>
      <c r="X91" s="43"/>
      <c r="Y91" s="43"/>
      <c r="Z91" s="43">
        <v>5</v>
      </c>
      <c r="AA91" s="43" t="s">
        <v>1083</v>
      </c>
      <c r="AB91" s="43">
        <v>2</v>
      </c>
      <c r="AC91" s="43"/>
      <c r="AD91" s="43">
        <v>1</v>
      </c>
      <c r="AE91" s="43" t="s">
        <v>1084</v>
      </c>
    </row>
    <row r="92" spans="1:31" x14ac:dyDescent="0.2">
      <c r="B92" s="56">
        <v>184</v>
      </c>
      <c r="C92" s="65">
        <v>184</v>
      </c>
      <c r="D92" s="47"/>
      <c r="E92" s="67"/>
      <c r="F92" s="76" t="s">
        <v>66</v>
      </c>
      <c r="G92" s="76"/>
      <c r="H92" s="43" t="s">
        <v>1443</v>
      </c>
      <c r="I92" s="43" t="s">
        <v>1444</v>
      </c>
      <c r="J92" s="43" t="s">
        <v>1259</v>
      </c>
      <c r="K92" s="43" t="s">
        <v>1260</v>
      </c>
      <c r="L92" s="43" t="s">
        <v>1261</v>
      </c>
      <c r="R92" s="43">
        <v>5</v>
      </c>
      <c r="S92" s="43">
        <v>3</v>
      </c>
      <c r="T92" s="43">
        <v>1</v>
      </c>
      <c r="U92" s="43" t="s">
        <v>65</v>
      </c>
      <c r="V92" s="43"/>
      <c r="W92" s="43">
        <v>2</v>
      </c>
      <c r="X92" s="43"/>
      <c r="Y92" s="43"/>
      <c r="Z92" s="43"/>
      <c r="AA92" s="43" t="s">
        <v>1092</v>
      </c>
      <c r="AB92" s="43">
        <v>2</v>
      </c>
      <c r="AC92" s="43"/>
      <c r="AD92" s="43">
        <v>1</v>
      </c>
      <c r="AE92" s="43" t="s">
        <v>1093</v>
      </c>
    </row>
    <row r="93" spans="1:31" x14ac:dyDescent="0.2">
      <c r="B93" s="56">
        <v>185</v>
      </c>
      <c r="C93" s="92">
        <v>185</v>
      </c>
      <c r="D93" s="47">
        <v>77</v>
      </c>
      <c r="E93" s="67">
        <v>76</v>
      </c>
      <c r="F93" s="92" t="s">
        <v>66</v>
      </c>
      <c r="G93" s="93"/>
      <c r="H93" s="43" t="s">
        <v>1445</v>
      </c>
      <c r="I93" s="43" t="s">
        <v>1446</v>
      </c>
      <c r="J93" s="43" t="s">
        <v>169</v>
      </c>
      <c r="K93" s="43" t="s">
        <v>1260</v>
      </c>
      <c r="L93" s="43" t="s">
        <v>1261</v>
      </c>
      <c r="R93" s="43">
        <v>5</v>
      </c>
      <c r="S93" s="43">
        <v>3</v>
      </c>
      <c r="T93" s="43">
        <v>1</v>
      </c>
      <c r="U93" s="43" t="s">
        <v>1101</v>
      </c>
      <c r="V93" s="43"/>
      <c r="W93" s="43">
        <v>2</v>
      </c>
      <c r="X93" s="43"/>
      <c r="Y93" s="43"/>
      <c r="Z93" s="43"/>
      <c r="AA93" s="43"/>
      <c r="AB93" s="43">
        <v>2</v>
      </c>
      <c r="AC93" s="43"/>
      <c r="AD93" s="43">
        <v>1</v>
      </c>
      <c r="AE93" s="43" t="s">
        <v>1098</v>
      </c>
    </row>
    <row r="94" spans="1:31" x14ac:dyDescent="0.2">
      <c r="B94" s="56">
        <v>187</v>
      </c>
      <c r="C94" s="65">
        <v>187</v>
      </c>
      <c r="D94" s="47"/>
      <c r="E94" s="67"/>
      <c r="F94" s="76" t="s">
        <v>71</v>
      </c>
      <c r="G94" s="76"/>
      <c r="H94" s="43" t="s">
        <v>1394</v>
      </c>
      <c r="I94" s="43" t="s">
        <v>1447</v>
      </c>
      <c r="J94" s="43" t="s">
        <v>169</v>
      </c>
      <c r="K94" s="43" t="s">
        <v>1260</v>
      </c>
      <c r="L94" s="43" t="s">
        <v>1256</v>
      </c>
      <c r="R94" s="43">
        <v>3</v>
      </c>
      <c r="S94" s="43">
        <v>2</v>
      </c>
      <c r="T94" s="43">
        <v>1</v>
      </c>
      <c r="U94" s="43" t="s">
        <v>65</v>
      </c>
      <c r="V94" s="43"/>
      <c r="W94" s="43"/>
      <c r="X94" s="43"/>
      <c r="Y94" s="43"/>
      <c r="Z94" s="43"/>
      <c r="AA94" s="43" t="s">
        <v>1106</v>
      </c>
      <c r="AB94" s="43">
        <v>2</v>
      </c>
      <c r="AC94" s="43"/>
      <c r="AD94" s="43">
        <v>1</v>
      </c>
      <c r="AE94" s="43" t="s">
        <v>1107</v>
      </c>
    </row>
    <row r="95" spans="1:31" x14ac:dyDescent="0.2">
      <c r="B95" s="56">
        <v>194</v>
      </c>
      <c r="C95" s="65">
        <v>194</v>
      </c>
      <c r="D95" s="47"/>
      <c r="E95" s="67"/>
      <c r="F95" s="76" t="s">
        <v>66</v>
      </c>
      <c r="G95" s="76"/>
      <c r="H95" s="43" t="s">
        <v>1448</v>
      </c>
      <c r="I95" s="43" t="s">
        <v>1449</v>
      </c>
      <c r="J95" s="43" t="s">
        <v>1264</v>
      </c>
      <c r="K95" s="43" t="s">
        <v>1300</v>
      </c>
      <c r="L95" s="43" t="s">
        <v>1256</v>
      </c>
      <c r="R95" s="43">
        <v>7</v>
      </c>
      <c r="S95" s="43">
        <v>4</v>
      </c>
      <c r="T95" s="43">
        <v>1</v>
      </c>
      <c r="U95" s="43" t="s">
        <v>1117</v>
      </c>
      <c r="V95" s="43">
        <v>1</v>
      </c>
      <c r="W95" s="43"/>
      <c r="X95" s="43"/>
      <c r="Y95" s="43"/>
      <c r="Z95" s="43">
        <v>5</v>
      </c>
      <c r="AA95" s="43" t="s">
        <v>1115</v>
      </c>
      <c r="AB95" s="43">
        <v>2</v>
      </c>
      <c r="AC95" s="43"/>
      <c r="AD95" s="43">
        <v>1</v>
      </c>
      <c r="AE95" s="43"/>
    </row>
    <row r="96" spans="1:31" x14ac:dyDescent="0.2">
      <c r="B96" s="94">
        <v>201</v>
      </c>
      <c r="C96" s="95">
        <v>201</v>
      </c>
      <c r="D96" s="94"/>
      <c r="E96" s="94"/>
      <c r="F96" s="95" t="s">
        <v>169</v>
      </c>
      <c r="G96" s="94" t="s">
        <v>1450</v>
      </c>
      <c r="H96" s="94" t="s">
        <v>1451</v>
      </c>
      <c r="I96" s="94" t="s">
        <v>1452</v>
      </c>
      <c r="J96" s="42" t="s">
        <v>1259</v>
      </c>
      <c r="K96" s="94" t="s">
        <v>1285</v>
      </c>
      <c r="L96" s="94" t="s">
        <v>1453</v>
      </c>
      <c r="R96" s="43">
        <v>7</v>
      </c>
      <c r="S96" s="43">
        <v>4</v>
      </c>
      <c r="T96" s="43">
        <v>1</v>
      </c>
      <c r="U96" s="43" t="s">
        <v>1124</v>
      </c>
      <c r="V96" s="43">
        <v>1</v>
      </c>
      <c r="W96" s="43">
        <v>2</v>
      </c>
      <c r="X96" s="43">
        <v>3</v>
      </c>
      <c r="Y96" s="43"/>
      <c r="Z96" s="43"/>
      <c r="AA96" s="43"/>
      <c r="AB96" s="43">
        <v>2</v>
      </c>
      <c r="AC96" s="43"/>
      <c r="AD96" s="43">
        <v>1</v>
      </c>
      <c r="AE96" s="43"/>
    </row>
    <row r="97" spans="2:31" x14ac:dyDescent="0.2">
      <c r="B97" s="44">
        <v>204</v>
      </c>
      <c r="C97" s="98">
        <v>204</v>
      </c>
      <c r="D97" s="44">
        <v>78</v>
      </c>
      <c r="E97" s="44">
        <v>77</v>
      </c>
      <c r="F97" s="98" t="s">
        <v>66</v>
      </c>
      <c r="G97" s="99"/>
      <c r="H97" s="44" t="s">
        <v>1375</v>
      </c>
      <c r="I97" s="44" t="s">
        <v>1454</v>
      </c>
      <c r="J97" s="44"/>
      <c r="K97" s="44" t="s">
        <v>1260</v>
      </c>
      <c r="L97" s="44" t="s">
        <v>1261</v>
      </c>
      <c r="R97" s="43">
        <v>5</v>
      </c>
      <c r="S97" s="43">
        <v>3</v>
      </c>
      <c r="T97" s="43">
        <v>1</v>
      </c>
      <c r="U97" s="43" t="s">
        <v>65</v>
      </c>
      <c r="V97" s="43"/>
      <c r="W97" s="43"/>
      <c r="X97" s="43">
        <v>3</v>
      </c>
      <c r="Y97" s="43"/>
      <c r="Z97" s="43"/>
      <c r="AA97" s="43" t="s">
        <v>1127</v>
      </c>
      <c r="AB97" s="43">
        <v>1</v>
      </c>
      <c r="AC97" s="43" t="s">
        <v>1128</v>
      </c>
      <c r="AD97" s="43">
        <v>1</v>
      </c>
      <c r="AE97" s="43" t="s">
        <v>1129</v>
      </c>
    </row>
    <row r="98" spans="2:31" x14ac:dyDescent="0.2">
      <c r="B98" s="56">
        <v>209</v>
      </c>
      <c r="C98" s="92">
        <v>209</v>
      </c>
      <c r="D98" s="47">
        <v>79</v>
      </c>
      <c r="E98" s="67">
        <v>78</v>
      </c>
      <c r="F98" s="92" t="s">
        <v>66</v>
      </c>
      <c r="G98" s="93"/>
      <c r="H98" s="43" t="s">
        <v>1455</v>
      </c>
      <c r="I98" s="43" t="s">
        <v>1456</v>
      </c>
      <c r="J98" s="43" t="s">
        <v>1259</v>
      </c>
      <c r="K98" s="43" t="s">
        <v>1260</v>
      </c>
      <c r="L98" s="43" t="s">
        <v>1256</v>
      </c>
      <c r="R98" s="43">
        <v>5</v>
      </c>
      <c r="S98" s="43">
        <v>4</v>
      </c>
      <c r="T98" s="43">
        <v>1</v>
      </c>
      <c r="U98" s="43" t="s">
        <v>65</v>
      </c>
      <c r="V98" s="43"/>
      <c r="W98" s="43"/>
      <c r="X98" s="43"/>
      <c r="Y98" s="43"/>
      <c r="Z98" s="43"/>
      <c r="AA98" s="43" t="s">
        <v>1115</v>
      </c>
      <c r="AB98" s="43">
        <v>2</v>
      </c>
      <c r="AC98" s="43"/>
      <c r="AD98" s="43">
        <v>1</v>
      </c>
      <c r="AE98" s="43"/>
    </row>
    <row r="99" spans="2:31" x14ac:dyDescent="0.2">
      <c r="B99" s="56">
        <v>211</v>
      </c>
      <c r="C99" s="92">
        <v>211</v>
      </c>
      <c r="D99" s="47">
        <v>80</v>
      </c>
      <c r="E99" s="67">
        <v>79</v>
      </c>
      <c r="F99" s="92" t="s">
        <v>71</v>
      </c>
      <c r="G99" s="93"/>
      <c r="H99" s="43" t="s">
        <v>1457</v>
      </c>
      <c r="I99" s="43" t="s">
        <v>1458</v>
      </c>
      <c r="K99" s="43" t="s">
        <v>1313</v>
      </c>
      <c r="L99" s="43" t="s">
        <v>1261</v>
      </c>
      <c r="R99" s="43">
        <v>7</v>
      </c>
      <c r="S99" s="43">
        <v>4</v>
      </c>
      <c r="T99" s="43">
        <v>1</v>
      </c>
      <c r="U99" s="43" t="s">
        <v>72</v>
      </c>
      <c r="V99" s="43">
        <v>1</v>
      </c>
      <c r="W99" s="43"/>
      <c r="X99" s="43"/>
      <c r="Y99" s="43">
        <v>4</v>
      </c>
      <c r="Z99" s="43"/>
      <c r="AA99" s="43"/>
      <c r="AB99" s="43">
        <v>2</v>
      </c>
      <c r="AC99" s="43"/>
      <c r="AD99" s="43">
        <v>1</v>
      </c>
      <c r="AE99" s="43" t="s">
        <v>1142</v>
      </c>
    </row>
    <row r="100" spans="2:31" x14ac:dyDescent="0.2">
      <c r="B100" s="56">
        <v>212</v>
      </c>
      <c r="C100" s="65">
        <v>212</v>
      </c>
      <c r="D100" s="47"/>
      <c r="E100" s="67"/>
      <c r="F100" s="65" t="s">
        <v>66</v>
      </c>
      <c r="G100" s="76"/>
      <c r="H100" s="43" t="s">
        <v>1459</v>
      </c>
      <c r="I100" s="43" t="s">
        <v>1460</v>
      </c>
      <c r="J100" s="43" t="s">
        <v>1264</v>
      </c>
      <c r="K100" s="43" t="s">
        <v>1260</v>
      </c>
      <c r="L100" s="43" t="s">
        <v>1256</v>
      </c>
      <c r="R100" s="43">
        <v>7</v>
      </c>
      <c r="S100" s="43">
        <v>5</v>
      </c>
      <c r="T100" s="43">
        <v>1</v>
      </c>
      <c r="U100" s="43" t="s">
        <v>1148</v>
      </c>
      <c r="V100" s="43">
        <v>1</v>
      </c>
      <c r="W100" s="43">
        <v>2</v>
      </c>
      <c r="X100" s="43"/>
      <c r="Y100" s="43"/>
      <c r="Z100" s="43"/>
      <c r="AA100" s="43" t="s">
        <v>1145</v>
      </c>
      <c r="AB100" s="43">
        <v>2</v>
      </c>
      <c r="AC100" s="43"/>
      <c r="AD100" s="43">
        <v>1</v>
      </c>
      <c r="AE100" s="43"/>
    </row>
    <row r="101" spans="2:31" x14ac:dyDescent="0.2">
      <c r="B101" s="94">
        <v>213</v>
      </c>
      <c r="C101" s="95">
        <v>213</v>
      </c>
      <c r="D101" s="94"/>
      <c r="E101" s="94"/>
      <c r="F101" s="95" t="s">
        <v>66</v>
      </c>
      <c r="G101" s="94"/>
      <c r="H101" s="94" t="s">
        <v>1461</v>
      </c>
      <c r="I101" s="94" t="s">
        <v>1462</v>
      </c>
      <c r="J101" s="42" t="s">
        <v>169</v>
      </c>
      <c r="K101" s="94" t="s">
        <v>1260</v>
      </c>
      <c r="L101" s="94" t="s">
        <v>1256</v>
      </c>
      <c r="R101" s="43">
        <v>7</v>
      </c>
      <c r="S101" s="43">
        <v>4</v>
      </c>
      <c r="T101" s="43">
        <v>1</v>
      </c>
      <c r="U101" s="43" t="s">
        <v>1154</v>
      </c>
      <c r="V101" s="43">
        <v>1</v>
      </c>
      <c r="W101" s="43"/>
      <c r="X101" s="43">
        <v>3</v>
      </c>
      <c r="Y101" s="43"/>
      <c r="Z101" s="43"/>
      <c r="AA101" s="43"/>
      <c r="AB101" s="43">
        <v>2</v>
      </c>
      <c r="AC101" s="43"/>
      <c r="AD101" s="43">
        <v>1</v>
      </c>
      <c r="AE101" s="43" t="s">
        <v>1152</v>
      </c>
    </row>
    <row r="102" spans="2:31" x14ac:dyDescent="0.2">
      <c r="B102" s="94">
        <v>214</v>
      </c>
      <c r="C102" s="95">
        <v>214</v>
      </c>
      <c r="D102" s="94"/>
      <c r="E102" s="94"/>
      <c r="F102" s="95" t="s">
        <v>66</v>
      </c>
      <c r="G102" s="94"/>
      <c r="H102" s="94" t="s">
        <v>1463</v>
      </c>
      <c r="I102" s="94" t="s">
        <v>1464</v>
      </c>
      <c r="J102" s="42" t="s">
        <v>1264</v>
      </c>
      <c r="K102" s="94" t="s">
        <v>1265</v>
      </c>
      <c r="L102" s="94" t="s">
        <v>1256</v>
      </c>
      <c r="R102" s="43">
        <v>7</v>
      </c>
      <c r="S102" s="43">
        <v>4</v>
      </c>
      <c r="T102" s="43">
        <v>1</v>
      </c>
      <c r="U102" s="43" t="s">
        <v>1156</v>
      </c>
      <c r="V102" s="43"/>
      <c r="W102" s="43">
        <v>2</v>
      </c>
      <c r="X102" s="43"/>
      <c r="Y102" s="43"/>
      <c r="Z102" s="43"/>
      <c r="AA102" s="43"/>
      <c r="AB102" s="43">
        <v>2</v>
      </c>
      <c r="AC102" s="43"/>
      <c r="AD102" s="43">
        <v>1</v>
      </c>
      <c r="AE102" s="43"/>
    </row>
    <row r="103" spans="2:31" x14ac:dyDescent="0.2">
      <c r="B103" s="56">
        <v>216</v>
      </c>
      <c r="C103" s="92">
        <v>216</v>
      </c>
      <c r="D103" s="47">
        <v>81</v>
      </c>
      <c r="E103" s="67">
        <v>80</v>
      </c>
      <c r="F103" s="92" t="s">
        <v>169</v>
      </c>
      <c r="G103" s="93" t="s">
        <v>139</v>
      </c>
      <c r="H103" s="43" t="s">
        <v>140</v>
      </c>
      <c r="I103" s="43" t="s">
        <v>1465</v>
      </c>
      <c r="J103" s="43" t="s">
        <v>1259</v>
      </c>
      <c r="K103" s="43" t="s">
        <v>1300</v>
      </c>
      <c r="L103" s="43" t="s">
        <v>1466</v>
      </c>
      <c r="R103" s="43">
        <v>7</v>
      </c>
      <c r="S103" s="43">
        <v>4</v>
      </c>
      <c r="T103" s="43">
        <v>1</v>
      </c>
      <c r="U103" s="43" t="s">
        <v>65</v>
      </c>
      <c r="V103" s="43">
        <v>1</v>
      </c>
      <c r="W103" s="43"/>
      <c r="X103" s="43"/>
      <c r="Y103" s="43"/>
      <c r="Z103" s="43"/>
      <c r="AA103" s="43" t="s">
        <v>1161</v>
      </c>
      <c r="AB103" s="43">
        <v>2</v>
      </c>
      <c r="AC103" s="43"/>
      <c r="AD103" s="43">
        <v>1</v>
      </c>
      <c r="AE103" s="43"/>
    </row>
    <row r="104" spans="2:31" x14ac:dyDescent="0.2">
      <c r="B104" s="94">
        <v>219</v>
      </c>
      <c r="C104" s="95">
        <v>219</v>
      </c>
      <c r="D104" s="94"/>
      <c r="E104" s="94"/>
      <c r="F104" s="95" t="s">
        <v>73</v>
      </c>
      <c r="G104" s="94"/>
      <c r="H104" s="94" t="s">
        <v>1467</v>
      </c>
      <c r="I104" s="94"/>
      <c r="J104" s="42"/>
      <c r="K104" s="94" t="s">
        <v>1260</v>
      </c>
      <c r="L104" s="94" t="s">
        <v>1256</v>
      </c>
      <c r="R104" s="43">
        <v>3</v>
      </c>
      <c r="S104" s="43">
        <v>2</v>
      </c>
      <c r="T104" s="43">
        <v>1</v>
      </c>
      <c r="U104" s="43" t="s">
        <v>65</v>
      </c>
      <c r="V104" s="43">
        <v>1</v>
      </c>
      <c r="W104" s="43"/>
      <c r="X104" s="43"/>
      <c r="Y104" s="43"/>
      <c r="Z104" s="43"/>
      <c r="AA104" s="43" t="s">
        <v>1167</v>
      </c>
      <c r="AB104" s="43">
        <v>2</v>
      </c>
      <c r="AC104" s="43"/>
      <c r="AD104" s="43">
        <v>2</v>
      </c>
      <c r="AE104" s="43"/>
    </row>
    <row r="105" spans="2:31" x14ac:dyDescent="0.2">
      <c r="B105" s="56">
        <v>232</v>
      </c>
      <c r="C105" s="65">
        <v>232</v>
      </c>
      <c r="D105" s="47"/>
      <c r="E105" s="67"/>
      <c r="F105" s="65" t="s">
        <v>71</v>
      </c>
      <c r="G105" s="76"/>
      <c r="H105" s="43" t="s">
        <v>1468</v>
      </c>
      <c r="I105" s="43" t="s">
        <v>1469</v>
      </c>
      <c r="J105" s="43" t="s">
        <v>169</v>
      </c>
      <c r="K105" s="43" t="s">
        <v>1260</v>
      </c>
      <c r="L105" s="43" t="s">
        <v>1256</v>
      </c>
      <c r="R105" s="43">
        <v>6</v>
      </c>
      <c r="S105" s="43">
        <v>4</v>
      </c>
      <c r="T105" s="43">
        <v>1</v>
      </c>
      <c r="U105" s="43" t="s">
        <v>1117</v>
      </c>
      <c r="V105" s="43"/>
      <c r="W105" s="43">
        <v>2</v>
      </c>
      <c r="X105" s="43"/>
      <c r="Y105" s="43"/>
      <c r="Z105" s="43"/>
      <c r="AA105" s="43" t="s">
        <v>1175</v>
      </c>
      <c r="AB105" s="43">
        <v>2</v>
      </c>
      <c r="AC105" s="43"/>
      <c r="AD105" s="43">
        <v>1</v>
      </c>
      <c r="AE105" s="43" t="s">
        <v>1176</v>
      </c>
    </row>
    <row r="106" spans="2:31" x14ac:dyDescent="0.2">
      <c r="B106" s="56">
        <v>239</v>
      </c>
      <c r="C106" s="65">
        <v>239</v>
      </c>
      <c r="D106" s="47"/>
      <c r="E106" s="67"/>
      <c r="F106" s="76" t="s">
        <v>66</v>
      </c>
      <c r="G106" s="76"/>
      <c r="H106" s="43" t="s">
        <v>1470</v>
      </c>
      <c r="I106" s="43" t="s">
        <v>1471</v>
      </c>
      <c r="J106" s="43" t="s">
        <v>1259</v>
      </c>
      <c r="K106" s="43" t="s">
        <v>1425</v>
      </c>
      <c r="L106" s="43" t="s">
        <v>1256</v>
      </c>
      <c r="R106" s="43">
        <v>6</v>
      </c>
      <c r="S106" s="43">
        <v>4</v>
      </c>
      <c r="T106" s="43">
        <v>1</v>
      </c>
      <c r="U106" s="43" t="s">
        <v>65</v>
      </c>
      <c r="V106" s="43">
        <v>1</v>
      </c>
      <c r="W106" s="43"/>
      <c r="X106" s="43"/>
      <c r="Y106" s="43">
        <v>4</v>
      </c>
      <c r="Z106" s="43"/>
      <c r="AA106" s="43"/>
      <c r="AB106" s="43">
        <v>2</v>
      </c>
      <c r="AC106" s="43"/>
      <c r="AD106" s="43">
        <v>1</v>
      </c>
      <c r="AE106" s="43" t="s">
        <v>1184</v>
      </c>
    </row>
    <row r="107" spans="2:31" x14ac:dyDescent="0.2">
      <c r="B107" s="56">
        <v>242</v>
      </c>
      <c r="C107" s="92">
        <v>242</v>
      </c>
      <c r="D107" s="47">
        <v>82</v>
      </c>
      <c r="E107" s="67">
        <v>81</v>
      </c>
      <c r="F107" s="92" t="s">
        <v>66</v>
      </c>
      <c r="G107" s="93"/>
      <c r="H107" s="43" t="s">
        <v>1472</v>
      </c>
      <c r="I107" s="43" t="s">
        <v>1473</v>
      </c>
      <c r="J107" s="43" t="s">
        <v>1264</v>
      </c>
      <c r="K107" s="43" t="s">
        <v>1265</v>
      </c>
      <c r="L107" s="43" t="s">
        <v>1256</v>
      </c>
      <c r="R107" s="43">
        <v>7</v>
      </c>
      <c r="S107" s="43">
        <v>5</v>
      </c>
      <c r="T107" s="43">
        <v>1</v>
      </c>
      <c r="U107" s="43" t="s">
        <v>1196</v>
      </c>
      <c r="V107" s="43">
        <v>1</v>
      </c>
      <c r="W107" s="43"/>
      <c r="X107" s="43">
        <v>3</v>
      </c>
      <c r="Y107" s="43"/>
      <c r="Z107" s="43"/>
      <c r="AA107" s="43" t="s">
        <v>1193</v>
      </c>
      <c r="AB107" s="43">
        <v>2</v>
      </c>
      <c r="AC107" s="43"/>
      <c r="AD107" s="43">
        <v>1</v>
      </c>
      <c r="AE107" s="43" t="s">
        <v>1194</v>
      </c>
    </row>
    <row r="108" spans="2:31" x14ac:dyDescent="0.2">
      <c r="B108" s="56">
        <v>244</v>
      </c>
      <c r="C108" s="92">
        <v>244</v>
      </c>
      <c r="D108" s="47">
        <v>83</v>
      </c>
      <c r="E108" s="67">
        <v>82</v>
      </c>
      <c r="F108" s="92" t="s">
        <v>66</v>
      </c>
      <c r="G108" s="93"/>
      <c r="H108" s="43" t="s">
        <v>1474</v>
      </c>
      <c r="I108" s="43" t="s">
        <v>1475</v>
      </c>
      <c r="J108" s="43" t="s">
        <v>1259</v>
      </c>
      <c r="K108" s="43" t="s">
        <v>1265</v>
      </c>
      <c r="L108" s="43" t="s">
        <v>1256</v>
      </c>
      <c r="R108" s="43">
        <v>5</v>
      </c>
      <c r="S108" s="43">
        <v>3</v>
      </c>
      <c r="T108" s="43">
        <v>1</v>
      </c>
      <c r="U108" s="43" t="s">
        <v>65</v>
      </c>
      <c r="V108" s="43"/>
      <c r="W108" s="43"/>
      <c r="X108" s="43"/>
      <c r="Y108" s="43"/>
      <c r="Z108" s="43">
        <v>5</v>
      </c>
      <c r="AA108" s="43" t="s">
        <v>1197</v>
      </c>
      <c r="AB108" s="43">
        <v>2</v>
      </c>
      <c r="AC108" s="43"/>
      <c r="AD108" s="43">
        <v>1</v>
      </c>
      <c r="AE108" s="43" t="s">
        <v>1198</v>
      </c>
    </row>
    <row r="109" spans="2:31" x14ac:dyDescent="0.2">
      <c r="B109" s="56">
        <v>245</v>
      </c>
      <c r="C109" s="92">
        <v>245</v>
      </c>
      <c r="D109" s="47">
        <v>84</v>
      </c>
      <c r="E109" s="67">
        <v>83</v>
      </c>
      <c r="F109" s="92" t="s">
        <v>66</v>
      </c>
      <c r="G109" s="93"/>
      <c r="H109" s="43" t="s">
        <v>1476</v>
      </c>
      <c r="I109" s="43" t="s">
        <v>1477</v>
      </c>
      <c r="J109" s="43" t="s">
        <v>1264</v>
      </c>
      <c r="K109" s="43" t="s">
        <v>1265</v>
      </c>
      <c r="L109" s="43" t="s">
        <v>1256</v>
      </c>
      <c r="R109" s="43">
        <v>5</v>
      </c>
      <c r="S109" s="43">
        <v>3</v>
      </c>
      <c r="T109" s="43">
        <v>1</v>
      </c>
      <c r="U109" s="43" t="s">
        <v>65</v>
      </c>
      <c r="V109" s="43">
        <v>1</v>
      </c>
      <c r="W109" s="43"/>
      <c r="X109" s="43">
        <v>3</v>
      </c>
      <c r="Y109" s="43">
        <v>4</v>
      </c>
      <c r="Z109" s="43"/>
      <c r="AA109" s="43" t="s">
        <v>1207</v>
      </c>
      <c r="AB109" s="43">
        <v>1</v>
      </c>
      <c r="AC109" s="43" t="s">
        <v>1208</v>
      </c>
      <c r="AD109" s="43">
        <v>1</v>
      </c>
      <c r="AE109" s="43" t="s">
        <v>1209</v>
      </c>
    </row>
    <row r="110" spans="2:31" x14ac:dyDescent="0.2">
      <c r="B110" s="56">
        <v>246</v>
      </c>
      <c r="C110" s="92">
        <v>246</v>
      </c>
      <c r="D110" s="47">
        <v>85</v>
      </c>
      <c r="E110" s="67">
        <v>84</v>
      </c>
      <c r="F110" s="92" t="s">
        <v>97</v>
      </c>
      <c r="G110" s="93"/>
      <c r="H110" s="43" t="s">
        <v>1478</v>
      </c>
      <c r="I110" s="43" t="s">
        <v>1479</v>
      </c>
      <c r="J110" s="43" t="s">
        <v>1264</v>
      </c>
      <c r="K110" s="43" t="s">
        <v>1260</v>
      </c>
      <c r="L110" s="43" t="s">
        <v>1256</v>
      </c>
    </row>
    <row r="111" spans="2:31" x14ac:dyDescent="0.2">
      <c r="B111" s="56">
        <v>247</v>
      </c>
      <c r="C111" s="92">
        <v>247</v>
      </c>
      <c r="D111" s="47">
        <v>86</v>
      </c>
      <c r="E111" s="67">
        <v>85</v>
      </c>
      <c r="F111" s="92" t="s">
        <v>66</v>
      </c>
      <c r="G111" s="93"/>
      <c r="H111" s="43" t="s">
        <v>1480</v>
      </c>
      <c r="I111" s="43" t="s">
        <v>1481</v>
      </c>
      <c r="J111" s="43" t="s">
        <v>1264</v>
      </c>
      <c r="K111" s="43" t="s">
        <v>1313</v>
      </c>
      <c r="L111" s="43" t="s">
        <v>1261</v>
      </c>
    </row>
    <row r="112" spans="2:31" x14ac:dyDescent="0.2">
      <c r="B112" s="56">
        <v>248</v>
      </c>
      <c r="C112" s="92">
        <v>248</v>
      </c>
      <c r="D112" s="47">
        <v>87</v>
      </c>
      <c r="E112" s="67">
        <v>86</v>
      </c>
      <c r="F112" s="92" t="s">
        <v>66</v>
      </c>
      <c r="G112" s="93"/>
      <c r="H112" s="43" t="s">
        <v>1482</v>
      </c>
      <c r="I112" s="43" t="s">
        <v>1483</v>
      </c>
      <c r="J112" s="43" t="s">
        <v>1259</v>
      </c>
      <c r="K112" s="43" t="s">
        <v>1313</v>
      </c>
      <c r="L112" s="43" t="s">
        <v>1261</v>
      </c>
    </row>
    <row r="113" spans="1:12" x14ac:dyDescent="0.2">
      <c r="A113" s="2"/>
      <c r="B113" s="56">
        <v>251</v>
      </c>
      <c r="C113" s="92">
        <v>251</v>
      </c>
      <c r="D113" s="47">
        <v>38</v>
      </c>
      <c r="E113" s="67">
        <v>37</v>
      </c>
      <c r="F113" s="92" t="s">
        <v>73</v>
      </c>
      <c r="G113" s="93"/>
      <c r="H113" s="43" t="s">
        <v>1484</v>
      </c>
      <c r="I113" s="43" t="s">
        <v>1485</v>
      </c>
      <c r="J113" s="43" t="s">
        <v>1264</v>
      </c>
      <c r="K113" s="43" t="s">
        <v>1265</v>
      </c>
      <c r="L113" s="43" t="s">
        <v>1486</v>
      </c>
    </row>
    <row r="114" spans="1:12" x14ac:dyDescent="0.2">
      <c r="A114" s="2"/>
      <c r="B114" s="56">
        <v>253</v>
      </c>
      <c r="C114" s="92">
        <v>253</v>
      </c>
      <c r="D114" s="47">
        <v>2</v>
      </c>
      <c r="E114" s="67">
        <v>1</v>
      </c>
      <c r="F114" s="92" t="s">
        <v>66</v>
      </c>
      <c r="G114" s="93"/>
      <c r="H114" s="43" t="s">
        <v>1487</v>
      </c>
      <c r="I114" s="43" t="s">
        <v>1488</v>
      </c>
      <c r="J114" s="43" t="s">
        <v>1264</v>
      </c>
      <c r="K114" s="43" t="s">
        <v>1260</v>
      </c>
      <c r="L114" s="43" t="s">
        <v>1256</v>
      </c>
    </row>
    <row r="115" spans="1:12" x14ac:dyDescent="0.2">
      <c r="A115" s="2"/>
      <c r="B115" s="94">
        <v>254</v>
      </c>
      <c r="C115" s="95">
        <v>254</v>
      </c>
      <c r="D115" s="94"/>
      <c r="E115" s="94"/>
      <c r="F115" s="95" t="s">
        <v>73</v>
      </c>
      <c r="G115" s="94"/>
      <c r="H115" s="94" t="s">
        <v>1478</v>
      </c>
      <c r="I115" s="94" t="s">
        <v>1489</v>
      </c>
      <c r="J115" s="42" t="s">
        <v>1264</v>
      </c>
      <c r="K115" s="94" t="s">
        <v>1260</v>
      </c>
      <c r="L115" s="94" t="s">
        <v>1256</v>
      </c>
    </row>
    <row r="116" spans="1:12" x14ac:dyDescent="0.2">
      <c r="B116" s="56">
        <v>255</v>
      </c>
      <c r="C116" s="92">
        <v>255</v>
      </c>
      <c r="D116" s="47">
        <v>3</v>
      </c>
      <c r="E116" s="67">
        <v>2</v>
      </c>
      <c r="F116" s="92" t="s">
        <v>66</v>
      </c>
      <c r="G116" s="93"/>
      <c r="H116" s="43" t="s">
        <v>1490</v>
      </c>
      <c r="I116" s="43" t="s">
        <v>1491</v>
      </c>
      <c r="J116" s="43" t="s">
        <v>1264</v>
      </c>
      <c r="K116" s="43" t="s">
        <v>1265</v>
      </c>
      <c r="L116" s="43" t="s">
        <v>1256</v>
      </c>
    </row>
    <row r="117" spans="1:12" x14ac:dyDescent="0.2">
      <c r="B117" s="56">
        <v>257</v>
      </c>
      <c r="C117" s="92">
        <v>257</v>
      </c>
      <c r="D117" s="47">
        <v>4</v>
      </c>
      <c r="E117" s="67">
        <v>3</v>
      </c>
      <c r="F117" s="92" t="s">
        <v>66</v>
      </c>
      <c r="G117" s="93"/>
      <c r="H117" s="43" t="s">
        <v>1492</v>
      </c>
      <c r="I117" s="43" t="s">
        <v>1493</v>
      </c>
      <c r="J117" s="43" t="s">
        <v>1264</v>
      </c>
      <c r="K117" s="43" t="s">
        <v>1313</v>
      </c>
      <c r="L117" s="43" t="s">
        <v>1256</v>
      </c>
    </row>
    <row r="118" spans="1:12" x14ac:dyDescent="0.2">
      <c r="A118" s="2"/>
      <c r="B118" s="56">
        <v>259</v>
      </c>
      <c r="C118" s="92">
        <v>259</v>
      </c>
      <c r="D118" s="47">
        <v>5</v>
      </c>
      <c r="E118" s="67">
        <v>4</v>
      </c>
      <c r="F118" s="92" t="s">
        <v>73</v>
      </c>
      <c r="G118" s="93"/>
      <c r="H118" s="43" t="s">
        <v>1494</v>
      </c>
      <c r="I118" s="43" t="s">
        <v>1495</v>
      </c>
      <c r="J118" s="43" t="s">
        <v>1264</v>
      </c>
      <c r="K118" s="43" t="s">
        <v>1265</v>
      </c>
      <c r="L118" s="43" t="s">
        <v>1256</v>
      </c>
    </row>
    <row r="119" spans="1:12" x14ac:dyDescent="0.2">
      <c r="B119" s="56">
        <v>260</v>
      </c>
      <c r="C119" s="92">
        <v>260</v>
      </c>
      <c r="D119" s="47">
        <v>6</v>
      </c>
      <c r="E119" s="67">
        <v>5</v>
      </c>
      <c r="F119" s="92" t="s">
        <v>66</v>
      </c>
      <c r="G119" s="93"/>
      <c r="H119" s="43" t="s">
        <v>1496</v>
      </c>
      <c r="I119" s="43">
        <v>930049</v>
      </c>
      <c r="K119" s="43" t="s">
        <v>1260</v>
      </c>
      <c r="L119" s="43" t="s">
        <v>1256</v>
      </c>
    </row>
    <row r="120" spans="1:12" x14ac:dyDescent="0.2">
      <c r="B120" s="56">
        <v>261</v>
      </c>
      <c r="C120" s="65">
        <v>261</v>
      </c>
      <c r="D120" s="47"/>
      <c r="E120" s="67"/>
      <c r="F120" s="76" t="s">
        <v>170</v>
      </c>
      <c r="G120" s="76"/>
      <c r="H120" s="43" t="s">
        <v>1497</v>
      </c>
      <c r="I120" s="43" t="s">
        <v>1498</v>
      </c>
      <c r="J120" s="43" t="s">
        <v>1259</v>
      </c>
      <c r="K120" s="43" t="s">
        <v>1307</v>
      </c>
      <c r="L120" s="43" t="s">
        <v>1453</v>
      </c>
    </row>
    <row r="121" spans="1:12" x14ac:dyDescent="0.2">
      <c r="B121" s="56">
        <v>262</v>
      </c>
      <c r="C121" s="92">
        <v>262</v>
      </c>
      <c r="D121" s="47">
        <v>7</v>
      </c>
      <c r="E121" s="67">
        <v>6</v>
      </c>
      <c r="F121" s="92" t="s">
        <v>66</v>
      </c>
      <c r="G121" s="93"/>
      <c r="H121" s="43" t="s">
        <v>1499</v>
      </c>
      <c r="I121" s="43" t="s">
        <v>1500</v>
      </c>
      <c r="J121" s="43" t="s">
        <v>1259</v>
      </c>
      <c r="K121" s="43" t="s">
        <v>1265</v>
      </c>
      <c r="L121" s="43" t="s">
        <v>1256</v>
      </c>
    </row>
    <row r="122" spans="1:12" x14ac:dyDescent="0.2">
      <c r="B122" s="56">
        <v>263</v>
      </c>
      <c r="C122" s="92">
        <v>263</v>
      </c>
      <c r="D122" s="47">
        <v>8</v>
      </c>
      <c r="E122" s="67">
        <v>7</v>
      </c>
      <c r="F122" s="92" t="s">
        <v>71</v>
      </c>
      <c r="G122" s="93"/>
      <c r="H122" s="43" t="s">
        <v>1501</v>
      </c>
      <c r="I122" s="43" t="s">
        <v>1502</v>
      </c>
      <c r="J122" s="43" t="s">
        <v>1259</v>
      </c>
      <c r="K122" s="43" t="s">
        <v>1260</v>
      </c>
      <c r="L122" s="43" t="s">
        <v>1256</v>
      </c>
    </row>
    <row r="123" spans="1:12" x14ac:dyDescent="0.2">
      <c r="B123" s="56">
        <v>264</v>
      </c>
      <c r="C123" s="92">
        <v>264</v>
      </c>
      <c r="D123" s="47">
        <v>9</v>
      </c>
      <c r="E123" s="67">
        <v>8</v>
      </c>
      <c r="F123" s="92" t="s">
        <v>66</v>
      </c>
      <c r="G123" s="93"/>
      <c r="H123" s="43" t="s">
        <v>1503</v>
      </c>
      <c r="I123" s="43" t="s">
        <v>1504</v>
      </c>
      <c r="J123" s="43" t="s">
        <v>1259</v>
      </c>
      <c r="K123" s="43" t="s">
        <v>1260</v>
      </c>
      <c r="L123" s="43" t="s">
        <v>1256</v>
      </c>
    </row>
    <row r="124" spans="1:12" x14ac:dyDescent="0.2">
      <c r="B124" s="56">
        <v>265</v>
      </c>
      <c r="C124" s="92">
        <v>265</v>
      </c>
      <c r="D124" s="47">
        <v>10</v>
      </c>
      <c r="E124" s="67">
        <v>9</v>
      </c>
      <c r="F124" s="92" t="s">
        <v>66</v>
      </c>
      <c r="G124" s="93"/>
      <c r="H124" s="43" t="s">
        <v>1364</v>
      </c>
      <c r="I124" s="43" t="s">
        <v>1365</v>
      </c>
      <c r="J124" s="43" t="s">
        <v>1259</v>
      </c>
      <c r="K124" s="43" t="s">
        <v>1260</v>
      </c>
      <c r="L124" s="43" t="s">
        <v>1256</v>
      </c>
    </row>
    <row r="125" spans="1:12" x14ac:dyDescent="0.2">
      <c r="B125" s="56">
        <v>268</v>
      </c>
      <c r="C125" s="95">
        <v>268</v>
      </c>
      <c r="D125" s="47"/>
      <c r="E125" s="67"/>
      <c r="F125" s="101" t="s">
        <v>169</v>
      </c>
      <c r="G125" s="101" t="s">
        <v>149</v>
      </c>
      <c r="H125" s="43" t="s">
        <v>1505</v>
      </c>
      <c r="I125" s="43" t="s">
        <v>1506</v>
      </c>
      <c r="J125" s="43" t="s">
        <v>1264</v>
      </c>
      <c r="K125" s="43" t="s">
        <v>1313</v>
      </c>
      <c r="L125" s="43" t="s">
        <v>1256</v>
      </c>
    </row>
    <row r="126" spans="1:12" x14ac:dyDescent="0.2">
      <c r="B126" s="56">
        <v>271</v>
      </c>
      <c r="C126" s="92">
        <v>271</v>
      </c>
      <c r="D126" s="47">
        <v>11</v>
      </c>
      <c r="E126" s="67">
        <v>10</v>
      </c>
      <c r="F126" s="92" t="s">
        <v>71</v>
      </c>
      <c r="G126" s="93"/>
      <c r="H126" s="43" t="s">
        <v>1507</v>
      </c>
      <c r="I126" s="43" t="s">
        <v>1508</v>
      </c>
      <c r="J126" s="43" t="s">
        <v>169</v>
      </c>
      <c r="K126" s="43" t="s">
        <v>1285</v>
      </c>
      <c r="L126" s="43" t="s">
        <v>1298</v>
      </c>
    </row>
    <row r="127" spans="1:12" x14ac:dyDescent="0.2">
      <c r="B127" s="56">
        <v>272</v>
      </c>
      <c r="C127" s="65">
        <v>272</v>
      </c>
      <c r="D127" s="47"/>
      <c r="E127" s="67"/>
      <c r="F127" s="76" t="s">
        <v>71</v>
      </c>
      <c r="G127" s="76"/>
      <c r="H127" s="43" t="s">
        <v>1509</v>
      </c>
      <c r="I127" s="43" t="s">
        <v>1312</v>
      </c>
      <c r="J127" s="43" t="s">
        <v>169</v>
      </c>
      <c r="K127" s="43" t="s">
        <v>1285</v>
      </c>
      <c r="L127" s="43" t="s">
        <v>1422</v>
      </c>
    </row>
    <row r="128" spans="1:12" x14ac:dyDescent="0.2">
      <c r="B128" s="56">
        <v>273</v>
      </c>
      <c r="C128" s="65">
        <v>273</v>
      </c>
      <c r="D128" s="47"/>
      <c r="E128" s="67"/>
      <c r="F128" s="76" t="s">
        <v>71</v>
      </c>
      <c r="G128" s="76"/>
      <c r="H128" s="43" t="s">
        <v>1510</v>
      </c>
    </row>
    <row r="129" spans="2:12" x14ac:dyDescent="0.2">
      <c r="B129" s="56">
        <v>274</v>
      </c>
      <c r="C129" s="92">
        <v>274</v>
      </c>
      <c r="D129" s="47">
        <v>12</v>
      </c>
      <c r="E129" s="67">
        <v>11</v>
      </c>
      <c r="F129" s="92" t="s">
        <v>71</v>
      </c>
      <c r="G129" s="93"/>
      <c r="H129" s="43" t="s">
        <v>1511</v>
      </c>
      <c r="I129" s="43" t="s">
        <v>1512</v>
      </c>
      <c r="J129" s="43" t="s">
        <v>169</v>
      </c>
      <c r="K129" s="43" t="s">
        <v>1425</v>
      </c>
      <c r="L129" s="43" t="s">
        <v>1298</v>
      </c>
    </row>
    <row r="130" spans="2:12" x14ac:dyDescent="0.2">
      <c r="B130" s="56">
        <v>275</v>
      </c>
      <c r="C130" s="92">
        <v>275</v>
      </c>
      <c r="D130" s="47">
        <v>13</v>
      </c>
      <c r="E130" s="67">
        <v>12</v>
      </c>
      <c r="F130" s="92" t="s">
        <v>71</v>
      </c>
      <c r="G130" s="93"/>
      <c r="H130" s="43" t="s">
        <v>1513</v>
      </c>
      <c r="I130" s="43" t="s">
        <v>1514</v>
      </c>
      <c r="J130" s="43" t="s">
        <v>169</v>
      </c>
      <c r="K130" s="43" t="s">
        <v>1265</v>
      </c>
      <c r="L130" s="43" t="s">
        <v>1256</v>
      </c>
    </row>
    <row r="131" spans="2:12" x14ac:dyDescent="0.2">
      <c r="B131" s="56">
        <v>276</v>
      </c>
      <c r="C131" s="92">
        <v>276</v>
      </c>
      <c r="D131" s="47">
        <v>14</v>
      </c>
      <c r="E131" s="67">
        <v>13</v>
      </c>
      <c r="F131" s="92" t="s">
        <v>71</v>
      </c>
      <c r="G131" s="93"/>
      <c r="H131" s="43" t="s">
        <v>1515</v>
      </c>
      <c r="I131" s="43" t="s">
        <v>1516</v>
      </c>
      <c r="J131" s="43" t="s">
        <v>169</v>
      </c>
      <c r="K131" s="43" t="s">
        <v>1265</v>
      </c>
      <c r="L131" s="43" t="s">
        <v>1256</v>
      </c>
    </row>
    <row r="132" spans="2:12" x14ac:dyDescent="0.2">
      <c r="B132" s="56">
        <v>277</v>
      </c>
      <c r="C132" s="92">
        <v>277</v>
      </c>
      <c r="D132" s="47">
        <v>15</v>
      </c>
      <c r="E132" s="67">
        <v>14</v>
      </c>
      <c r="F132" s="92" t="s">
        <v>66</v>
      </c>
      <c r="G132" s="93"/>
      <c r="H132" s="43" t="s">
        <v>1517</v>
      </c>
      <c r="I132" s="43" t="s">
        <v>1518</v>
      </c>
      <c r="J132" s="43" t="s">
        <v>1276</v>
      </c>
      <c r="K132" s="43" t="s">
        <v>1260</v>
      </c>
      <c r="L132" s="43" t="s">
        <v>1256</v>
      </c>
    </row>
    <row r="133" spans="2:12" x14ac:dyDescent="0.2">
      <c r="B133" s="56">
        <v>278</v>
      </c>
      <c r="C133" s="92">
        <v>278</v>
      </c>
      <c r="D133" s="47">
        <v>16</v>
      </c>
      <c r="E133" s="67">
        <v>15</v>
      </c>
      <c r="F133" s="92" t="s">
        <v>170</v>
      </c>
      <c r="G133" s="93"/>
      <c r="H133" s="43" t="s">
        <v>1519</v>
      </c>
      <c r="K133" s="43" t="s">
        <v>1307</v>
      </c>
      <c r="L133" s="43" t="s">
        <v>1520</v>
      </c>
    </row>
    <row r="134" spans="2:12" x14ac:dyDescent="0.2">
      <c r="B134" s="56">
        <v>279</v>
      </c>
      <c r="C134" s="92">
        <v>279</v>
      </c>
      <c r="D134" s="47">
        <v>23</v>
      </c>
      <c r="E134" s="67">
        <v>22</v>
      </c>
      <c r="F134" s="92" t="s">
        <v>73</v>
      </c>
      <c r="G134" s="93"/>
      <c r="H134" s="43" t="s">
        <v>1521</v>
      </c>
      <c r="I134" s="43" t="s">
        <v>1522</v>
      </c>
      <c r="J134" s="43" t="s">
        <v>1259</v>
      </c>
      <c r="K134" s="43" t="s">
        <v>1307</v>
      </c>
      <c r="L134" s="43" t="s">
        <v>1523</v>
      </c>
    </row>
    <row r="135" spans="2:12" x14ac:dyDescent="0.2">
      <c r="B135" s="56">
        <v>280</v>
      </c>
      <c r="C135" s="92">
        <v>280</v>
      </c>
      <c r="D135" s="47">
        <v>18</v>
      </c>
      <c r="E135" s="67">
        <v>17</v>
      </c>
      <c r="F135" s="92" t="s">
        <v>150</v>
      </c>
      <c r="G135" s="93"/>
      <c r="H135" s="43" t="s">
        <v>1524</v>
      </c>
      <c r="I135" s="43" t="s">
        <v>1525</v>
      </c>
      <c r="J135" s="43" t="s">
        <v>1264</v>
      </c>
      <c r="K135" s="43" t="s">
        <v>1307</v>
      </c>
      <c r="L135" s="43" t="s">
        <v>1422</v>
      </c>
    </row>
    <row r="136" spans="2:12" x14ac:dyDescent="0.2">
      <c r="B136" s="42">
        <v>281</v>
      </c>
      <c r="C136" s="100">
        <v>281</v>
      </c>
      <c r="D136" s="42">
        <v>20</v>
      </c>
      <c r="E136" s="42">
        <v>19</v>
      </c>
      <c r="F136" s="100" t="s">
        <v>150</v>
      </c>
      <c r="G136" s="42"/>
      <c r="H136" s="42" t="s">
        <v>1526</v>
      </c>
      <c r="I136" s="42" t="s">
        <v>1527</v>
      </c>
      <c r="J136" s="42" t="s">
        <v>1259</v>
      </c>
      <c r="K136" s="42" t="s">
        <v>1300</v>
      </c>
      <c r="L136" s="42" t="s">
        <v>1261</v>
      </c>
    </row>
    <row r="137" spans="2:12" x14ac:dyDescent="0.2">
      <c r="B137" s="56">
        <v>282</v>
      </c>
      <c r="C137" s="92">
        <v>282</v>
      </c>
      <c r="D137" s="47">
        <v>17</v>
      </c>
      <c r="E137" s="67">
        <v>16</v>
      </c>
      <c r="F137" s="92" t="s">
        <v>73</v>
      </c>
      <c r="G137" s="93"/>
      <c r="H137" s="43" t="s">
        <v>1528</v>
      </c>
      <c r="K137" s="43" t="s">
        <v>1307</v>
      </c>
      <c r="L137" s="43" t="s">
        <v>1529</v>
      </c>
    </row>
    <row r="138" spans="2:12" x14ac:dyDescent="0.2">
      <c r="B138" s="56">
        <v>283</v>
      </c>
      <c r="C138" s="65">
        <v>283</v>
      </c>
      <c r="D138" s="47"/>
      <c r="E138" s="67"/>
      <c r="F138" s="76" t="s">
        <v>71</v>
      </c>
      <c r="G138" s="76"/>
      <c r="H138" s="43" t="s">
        <v>1530</v>
      </c>
      <c r="I138" s="43" t="s">
        <v>1531</v>
      </c>
      <c r="J138" s="43" t="s">
        <v>1259</v>
      </c>
      <c r="K138" s="43" t="s">
        <v>1260</v>
      </c>
      <c r="L138" s="43" t="s">
        <v>1261</v>
      </c>
    </row>
    <row r="139" spans="2:12" x14ac:dyDescent="0.2">
      <c r="B139" s="56">
        <v>284</v>
      </c>
      <c r="C139" s="92">
        <v>284</v>
      </c>
      <c r="D139" s="47">
        <v>25</v>
      </c>
      <c r="E139" s="67">
        <v>24</v>
      </c>
      <c r="F139" s="92" t="s">
        <v>71</v>
      </c>
      <c r="G139" s="93"/>
      <c r="H139" s="43" t="s">
        <v>1532</v>
      </c>
      <c r="I139" s="43" t="s">
        <v>1429</v>
      </c>
      <c r="J139" s="43" t="s">
        <v>1259</v>
      </c>
      <c r="K139" s="43" t="s">
        <v>1307</v>
      </c>
      <c r="L139" s="43" t="s">
        <v>1533</v>
      </c>
    </row>
    <row r="140" spans="2:12" x14ac:dyDescent="0.2">
      <c r="B140" s="56">
        <v>285</v>
      </c>
      <c r="C140" s="92">
        <v>285</v>
      </c>
      <c r="D140" s="47">
        <v>19</v>
      </c>
      <c r="E140" s="67">
        <v>18</v>
      </c>
      <c r="F140" s="92" t="s">
        <v>150</v>
      </c>
      <c r="G140" s="93"/>
      <c r="H140" s="43" t="s">
        <v>1216</v>
      </c>
      <c r="I140" s="43" t="s">
        <v>1216</v>
      </c>
      <c r="K140" s="43" t="s">
        <v>1285</v>
      </c>
      <c r="L140" s="43" t="s">
        <v>1422</v>
      </c>
    </row>
    <row r="141" spans="2:12" x14ac:dyDescent="0.2">
      <c r="B141" s="56">
        <v>286</v>
      </c>
      <c r="C141" s="92">
        <v>286</v>
      </c>
      <c r="D141" s="47">
        <v>22</v>
      </c>
      <c r="E141" s="67">
        <v>21</v>
      </c>
      <c r="F141" s="92" t="s">
        <v>150</v>
      </c>
      <c r="G141" s="93"/>
      <c r="H141" s="43" t="s">
        <v>1534</v>
      </c>
      <c r="K141" s="43" t="s">
        <v>1307</v>
      </c>
      <c r="L141" s="43" t="s">
        <v>1535</v>
      </c>
    </row>
    <row r="142" spans="2:12" x14ac:dyDescent="0.2">
      <c r="B142" s="56">
        <v>287</v>
      </c>
      <c r="C142" s="65">
        <v>287</v>
      </c>
      <c r="D142" s="47"/>
      <c r="E142" s="67"/>
      <c r="F142" s="76" t="s">
        <v>150</v>
      </c>
      <c r="G142" s="76"/>
      <c r="H142" s="43" t="s">
        <v>1536</v>
      </c>
      <c r="I142" s="43" t="s">
        <v>1537</v>
      </c>
      <c r="J142" s="43" t="s">
        <v>1259</v>
      </c>
      <c r="K142" s="43" t="s">
        <v>1307</v>
      </c>
      <c r="L142" s="43" t="s">
        <v>1538</v>
      </c>
    </row>
    <row r="143" spans="2:12" x14ac:dyDescent="0.2">
      <c r="B143" s="56">
        <v>288</v>
      </c>
      <c r="C143" s="92">
        <v>288</v>
      </c>
      <c r="D143" s="47">
        <v>21</v>
      </c>
      <c r="E143" s="67">
        <v>20</v>
      </c>
      <c r="F143" s="92" t="s">
        <v>170</v>
      </c>
      <c r="G143" s="93"/>
      <c r="H143" s="43" t="s">
        <v>1539</v>
      </c>
      <c r="I143" s="43" t="s">
        <v>1540</v>
      </c>
      <c r="J143" s="43" t="s">
        <v>169</v>
      </c>
      <c r="K143" s="43" t="s">
        <v>1307</v>
      </c>
      <c r="L143" s="43" t="s">
        <v>1541</v>
      </c>
    </row>
    <row r="144" spans="2:12" x14ac:dyDescent="0.2">
      <c r="B144" s="56">
        <v>289</v>
      </c>
      <c r="C144" s="92">
        <v>289</v>
      </c>
      <c r="D144" s="47">
        <v>24</v>
      </c>
      <c r="E144" s="67">
        <v>23</v>
      </c>
      <c r="F144" s="92" t="s">
        <v>71</v>
      </c>
      <c r="G144" s="93"/>
      <c r="H144" s="43" t="s">
        <v>1542</v>
      </c>
      <c r="I144" s="43" t="s">
        <v>1388</v>
      </c>
      <c r="J144" s="43" t="s">
        <v>1259</v>
      </c>
      <c r="K144" s="43" t="s">
        <v>1313</v>
      </c>
      <c r="L144" s="43" t="s">
        <v>1261</v>
      </c>
    </row>
    <row r="145" spans="2:12" x14ac:dyDescent="0.2">
      <c r="B145" s="56">
        <v>290</v>
      </c>
      <c r="C145" s="92">
        <v>290</v>
      </c>
      <c r="D145" s="47">
        <v>72</v>
      </c>
      <c r="E145" s="67">
        <v>71</v>
      </c>
      <c r="F145" s="92" t="s">
        <v>71</v>
      </c>
      <c r="G145" s="93"/>
      <c r="H145" s="43" t="s">
        <v>1543</v>
      </c>
      <c r="I145" s="43" t="s">
        <v>1544</v>
      </c>
      <c r="J145" s="43" t="s">
        <v>1259</v>
      </c>
      <c r="K145" s="43" t="s">
        <v>1307</v>
      </c>
      <c r="L145" s="43" t="s">
        <v>1545</v>
      </c>
    </row>
    <row r="146" spans="2:12" x14ac:dyDescent="0.2">
      <c r="B146" s="56">
        <v>291</v>
      </c>
      <c r="C146" s="65">
        <v>291</v>
      </c>
      <c r="D146" s="47"/>
      <c r="E146" s="67"/>
      <c r="F146" s="76" t="s">
        <v>71</v>
      </c>
      <c r="G146" s="76"/>
      <c r="H146" s="43" t="s">
        <v>1546</v>
      </c>
      <c r="I146" s="43" t="s">
        <v>1547</v>
      </c>
      <c r="J146" s="43" t="s">
        <v>169</v>
      </c>
      <c r="K146" s="43" t="s">
        <v>1265</v>
      </c>
      <c r="L146" s="43" t="s">
        <v>1422</v>
      </c>
    </row>
    <row r="147" spans="2:12" x14ac:dyDescent="0.2">
      <c r="B147" s="56">
        <v>293</v>
      </c>
      <c r="C147" s="65">
        <v>293</v>
      </c>
      <c r="D147" s="47"/>
      <c r="E147" s="67"/>
      <c r="F147" s="76" t="s">
        <v>71</v>
      </c>
      <c r="G147" s="76"/>
      <c r="H147" s="43" t="s">
        <v>1548</v>
      </c>
      <c r="K147" s="43" t="s">
        <v>1260</v>
      </c>
      <c r="L147" s="43" t="s">
        <v>1308</v>
      </c>
    </row>
    <row r="148" spans="2:12" x14ac:dyDescent="0.2">
      <c r="B148" s="94">
        <v>294</v>
      </c>
      <c r="C148" s="95">
        <v>294</v>
      </c>
      <c r="D148" s="94"/>
      <c r="E148" s="94"/>
      <c r="F148" s="95" t="s">
        <v>71</v>
      </c>
      <c r="G148" s="94"/>
      <c r="H148" s="94" t="s">
        <v>1549</v>
      </c>
      <c r="I148" s="94"/>
      <c r="J148" s="42"/>
      <c r="K148" s="94" t="s">
        <v>1307</v>
      </c>
      <c r="L148" s="94" t="s">
        <v>1550</v>
      </c>
    </row>
    <row r="149" spans="2:12" x14ac:dyDescent="0.2">
      <c r="B149" s="56">
        <v>295</v>
      </c>
      <c r="C149" s="92">
        <v>295</v>
      </c>
      <c r="D149" s="47">
        <v>26</v>
      </c>
      <c r="E149" s="67">
        <v>25</v>
      </c>
      <c r="F149" s="92" t="s">
        <v>71</v>
      </c>
      <c r="G149" s="93"/>
      <c r="H149" s="43" t="s">
        <v>1551</v>
      </c>
      <c r="K149" s="43" t="s">
        <v>1307</v>
      </c>
      <c r="L149" s="43" t="s">
        <v>1552</v>
      </c>
    </row>
    <row r="150" spans="2:12" x14ac:dyDescent="0.2">
      <c r="B150" s="56">
        <v>296</v>
      </c>
      <c r="C150" s="65">
        <v>296</v>
      </c>
      <c r="D150" s="47"/>
      <c r="E150" s="67"/>
      <c r="F150" s="76" t="s">
        <v>71</v>
      </c>
      <c r="G150" s="76"/>
      <c r="H150" s="43" t="s">
        <v>1216</v>
      </c>
      <c r="I150" s="43" t="s">
        <v>1216</v>
      </c>
      <c r="K150" s="43" t="s">
        <v>1265</v>
      </c>
      <c r="L150" s="43" t="s">
        <v>1256</v>
      </c>
    </row>
    <row r="151" spans="2:12" x14ac:dyDescent="0.2">
      <c r="B151" s="56">
        <v>297</v>
      </c>
      <c r="C151" s="92">
        <v>297</v>
      </c>
      <c r="D151" s="47">
        <v>27</v>
      </c>
      <c r="E151" s="67">
        <v>26</v>
      </c>
      <c r="F151" s="92" t="s">
        <v>71</v>
      </c>
      <c r="G151" s="93"/>
      <c r="H151" s="43" t="s">
        <v>1553</v>
      </c>
      <c r="I151" s="43" t="s">
        <v>1554</v>
      </c>
      <c r="J151" s="43" t="s">
        <v>1259</v>
      </c>
      <c r="K151" s="43" t="s">
        <v>1307</v>
      </c>
      <c r="L151" s="43" t="s">
        <v>1555</v>
      </c>
    </row>
    <row r="152" spans="2:12" x14ac:dyDescent="0.2">
      <c r="B152" s="56">
        <v>298</v>
      </c>
      <c r="C152" s="65">
        <v>298</v>
      </c>
      <c r="D152" s="47"/>
      <c r="E152" s="67"/>
      <c r="F152" s="65" t="s">
        <v>66</v>
      </c>
      <c r="G152" s="76"/>
      <c r="H152" s="43" t="s">
        <v>1556</v>
      </c>
      <c r="I152" s="43" t="s">
        <v>1557</v>
      </c>
      <c r="J152" s="43" t="s">
        <v>1259</v>
      </c>
      <c r="K152" s="43" t="s">
        <v>1265</v>
      </c>
      <c r="L152" s="43" t="s">
        <v>1256</v>
      </c>
    </row>
    <row r="153" spans="2:12" x14ac:dyDescent="0.2">
      <c r="B153" s="56">
        <v>299</v>
      </c>
      <c r="C153" s="92">
        <v>299</v>
      </c>
      <c r="D153" s="47">
        <v>28</v>
      </c>
      <c r="E153" s="67">
        <v>27</v>
      </c>
      <c r="F153" s="92" t="s">
        <v>66</v>
      </c>
      <c r="G153" s="93"/>
      <c r="H153" s="43" t="s">
        <v>1558</v>
      </c>
      <c r="I153" s="43" t="s">
        <v>1559</v>
      </c>
      <c r="J153" s="43" t="s">
        <v>1259</v>
      </c>
      <c r="K153" s="43" t="s">
        <v>1260</v>
      </c>
      <c r="L153" s="43" t="s">
        <v>1256</v>
      </c>
    </row>
    <row r="154" spans="2:12" x14ac:dyDescent="0.2">
      <c r="B154" s="56">
        <v>301</v>
      </c>
      <c r="C154" s="65">
        <v>301</v>
      </c>
      <c r="D154" s="47"/>
      <c r="E154" s="67"/>
      <c r="F154" s="65" t="s">
        <v>156</v>
      </c>
      <c r="G154" s="76"/>
      <c r="H154" s="43" t="s">
        <v>1560</v>
      </c>
      <c r="I154" s="43" t="s">
        <v>1561</v>
      </c>
      <c r="J154" s="43" t="s">
        <v>1259</v>
      </c>
      <c r="K154" s="43" t="s">
        <v>1265</v>
      </c>
      <c r="L154" s="43" t="s">
        <v>1256</v>
      </c>
    </row>
    <row r="155" spans="2:12" x14ac:dyDescent="0.2">
      <c r="B155" s="56">
        <v>303</v>
      </c>
      <c r="C155" s="92">
        <v>303</v>
      </c>
      <c r="D155" s="47">
        <v>29</v>
      </c>
      <c r="E155" s="67">
        <v>28</v>
      </c>
      <c r="F155" s="92" t="s">
        <v>66</v>
      </c>
      <c r="G155" s="93"/>
      <c r="H155" s="43" t="s">
        <v>1327</v>
      </c>
      <c r="I155" s="43" t="s">
        <v>1328</v>
      </c>
      <c r="J155" s="43" t="s">
        <v>1259</v>
      </c>
      <c r="K155" s="43" t="s">
        <v>1265</v>
      </c>
      <c r="L155" s="43" t="s">
        <v>1256</v>
      </c>
    </row>
    <row r="156" spans="2:12" x14ac:dyDescent="0.2">
      <c r="B156" s="56">
        <v>304</v>
      </c>
      <c r="C156" s="65">
        <v>304</v>
      </c>
      <c r="D156" s="47"/>
      <c r="E156" s="67"/>
      <c r="F156" s="76" t="s">
        <v>66</v>
      </c>
      <c r="G156" s="76"/>
      <c r="H156" s="43" t="s">
        <v>1562</v>
      </c>
      <c r="I156" s="43" t="s">
        <v>1563</v>
      </c>
      <c r="J156" s="43" t="s">
        <v>1259</v>
      </c>
      <c r="K156" s="43" t="s">
        <v>1265</v>
      </c>
      <c r="L156" s="43" t="s">
        <v>1256</v>
      </c>
    </row>
    <row r="157" spans="2:12" x14ac:dyDescent="0.2">
      <c r="B157" s="94">
        <v>305</v>
      </c>
      <c r="C157" s="95">
        <v>305</v>
      </c>
      <c r="D157" s="94"/>
      <c r="E157" s="94"/>
      <c r="F157" s="95" t="s">
        <v>73</v>
      </c>
      <c r="G157" s="94"/>
      <c r="H157" s="94" t="s">
        <v>1564</v>
      </c>
      <c r="I157" s="94" t="s">
        <v>1565</v>
      </c>
      <c r="J157" s="42" t="s">
        <v>1259</v>
      </c>
      <c r="K157" s="94" t="s">
        <v>1300</v>
      </c>
      <c r="L157" s="94" t="s">
        <v>1256</v>
      </c>
    </row>
    <row r="158" spans="2:12" x14ac:dyDescent="0.2">
      <c r="B158" s="56">
        <v>306</v>
      </c>
      <c r="C158" s="92">
        <v>306</v>
      </c>
      <c r="D158" s="47">
        <v>31</v>
      </c>
      <c r="E158" s="67">
        <v>30</v>
      </c>
      <c r="F158" s="92" t="s">
        <v>66</v>
      </c>
      <c r="G158" s="93"/>
      <c r="H158" s="43" t="s">
        <v>1566</v>
      </c>
      <c r="I158" s="43" t="s">
        <v>1567</v>
      </c>
      <c r="J158" s="43" t="s">
        <v>1259</v>
      </c>
      <c r="K158" s="43" t="s">
        <v>1260</v>
      </c>
      <c r="L158" s="43" t="s">
        <v>1256</v>
      </c>
    </row>
    <row r="159" spans="2:12" x14ac:dyDescent="0.2">
      <c r="B159" s="56">
        <v>308</v>
      </c>
      <c r="C159" s="92">
        <v>308</v>
      </c>
      <c r="D159" s="47">
        <v>32</v>
      </c>
      <c r="E159" s="67">
        <v>31</v>
      </c>
      <c r="F159" s="92" t="s">
        <v>66</v>
      </c>
      <c r="G159" s="93"/>
      <c r="H159" s="43" t="s">
        <v>1568</v>
      </c>
      <c r="I159" s="43" t="s">
        <v>1569</v>
      </c>
      <c r="J159" s="43" t="s">
        <v>1259</v>
      </c>
      <c r="K159" s="43" t="s">
        <v>1300</v>
      </c>
      <c r="L159" s="43" t="s">
        <v>1256</v>
      </c>
    </row>
    <row r="160" spans="2:12" x14ac:dyDescent="0.2">
      <c r="B160" s="56">
        <v>309</v>
      </c>
      <c r="C160" s="92">
        <v>309</v>
      </c>
      <c r="D160" s="47">
        <v>33</v>
      </c>
      <c r="E160" s="67">
        <v>32</v>
      </c>
      <c r="F160" s="92" t="s">
        <v>66</v>
      </c>
      <c r="G160" s="93"/>
      <c r="H160" s="43" t="s">
        <v>1570</v>
      </c>
      <c r="I160" s="43" t="s">
        <v>1571</v>
      </c>
      <c r="J160" s="43" t="s">
        <v>1259</v>
      </c>
      <c r="K160" s="43" t="s">
        <v>1300</v>
      </c>
      <c r="L160" s="43" t="s">
        <v>1256</v>
      </c>
    </row>
    <row r="161" spans="1:12" x14ac:dyDescent="0.2">
      <c r="B161" s="56">
        <v>310</v>
      </c>
      <c r="C161" s="92">
        <v>310</v>
      </c>
      <c r="D161" s="47">
        <v>34</v>
      </c>
      <c r="E161" s="67">
        <v>33</v>
      </c>
      <c r="F161" s="92" t="s">
        <v>66</v>
      </c>
      <c r="G161" s="93"/>
      <c r="H161" s="43" t="s">
        <v>1345</v>
      </c>
      <c r="I161" s="43" t="s">
        <v>1346</v>
      </c>
      <c r="J161" s="43" t="s">
        <v>1259</v>
      </c>
      <c r="K161" s="43" t="s">
        <v>1260</v>
      </c>
      <c r="L161" s="43" t="s">
        <v>1256</v>
      </c>
    </row>
    <row r="162" spans="1:12" x14ac:dyDescent="0.2">
      <c r="B162" s="94">
        <v>311</v>
      </c>
      <c r="C162" s="95">
        <v>311</v>
      </c>
      <c r="D162" s="94"/>
      <c r="E162" s="94"/>
      <c r="F162" s="95" t="s">
        <v>66</v>
      </c>
      <c r="G162" s="94"/>
      <c r="H162" s="94" t="s">
        <v>1572</v>
      </c>
      <c r="I162" s="94" t="s">
        <v>1573</v>
      </c>
      <c r="J162" s="42" t="s">
        <v>1259</v>
      </c>
      <c r="K162" s="94" t="s">
        <v>1265</v>
      </c>
      <c r="L162" s="94"/>
    </row>
    <row r="163" spans="1:12" x14ac:dyDescent="0.2">
      <c r="B163" s="56">
        <v>312</v>
      </c>
      <c r="C163" s="92">
        <v>312</v>
      </c>
      <c r="D163" s="47">
        <v>30</v>
      </c>
      <c r="E163" s="67">
        <v>29</v>
      </c>
      <c r="F163" s="92" t="s">
        <v>66</v>
      </c>
      <c r="G163" s="93"/>
      <c r="H163" s="43" t="s">
        <v>1574</v>
      </c>
      <c r="I163" s="43" t="s">
        <v>1575</v>
      </c>
      <c r="J163" s="43" t="s">
        <v>1259</v>
      </c>
      <c r="K163" s="43" t="s">
        <v>1260</v>
      </c>
      <c r="L163" s="43" t="s">
        <v>1256</v>
      </c>
    </row>
    <row r="164" spans="1:12" x14ac:dyDescent="0.2">
      <c r="B164" s="56">
        <v>313</v>
      </c>
      <c r="C164" s="92">
        <v>313</v>
      </c>
      <c r="D164" s="47">
        <v>35</v>
      </c>
      <c r="E164" s="67">
        <v>34</v>
      </c>
      <c r="F164" s="92" t="s">
        <v>66</v>
      </c>
      <c r="G164" s="93"/>
      <c r="H164" s="43" t="s">
        <v>1576</v>
      </c>
      <c r="I164" s="43" t="s">
        <v>1577</v>
      </c>
      <c r="J164" s="43" t="s">
        <v>169</v>
      </c>
      <c r="K164" s="43" t="s">
        <v>1285</v>
      </c>
      <c r="L164" s="43" t="s">
        <v>1308</v>
      </c>
    </row>
    <row r="165" spans="1:12" x14ac:dyDescent="0.2">
      <c r="B165" s="56">
        <v>314</v>
      </c>
      <c r="C165" s="92">
        <v>314</v>
      </c>
      <c r="D165" s="47">
        <v>36</v>
      </c>
      <c r="E165" s="67">
        <v>35</v>
      </c>
      <c r="F165" s="92" t="s">
        <v>97</v>
      </c>
      <c r="G165" s="93"/>
      <c r="H165" s="43" t="s">
        <v>1578</v>
      </c>
      <c r="I165" s="43" t="s">
        <v>1579</v>
      </c>
      <c r="K165" s="43" t="s">
        <v>1285</v>
      </c>
      <c r="L165" s="43" t="s">
        <v>1580</v>
      </c>
    </row>
    <row r="166" spans="1:12" x14ac:dyDescent="0.2">
      <c r="B166" s="56">
        <v>315</v>
      </c>
      <c r="C166" s="92">
        <v>315</v>
      </c>
      <c r="D166" s="47">
        <v>37</v>
      </c>
      <c r="E166" s="67">
        <v>36</v>
      </c>
      <c r="F166" s="92" t="s">
        <v>73</v>
      </c>
      <c r="G166" s="93"/>
      <c r="H166" s="43" t="s">
        <v>1581</v>
      </c>
      <c r="I166" s="43" t="s">
        <v>1582</v>
      </c>
      <c r="J166" s="43" t="s">
        <v>1264</v>
      </c>
      <c r="K166" s="43" t="s">
        <v>1265</v>
      </c>
      <c r="L166" s="43" t="s">
        <v>1261</v>
      </c>
    </row>
    <row r="167" spans="1:12" x14ac:dyDescent="0.2">
      <c r="B167" s="56"/>
      <c r="C167" s="92"/>
      <c r="D167" s="102">
        <v>88</v>
      </c>
      <c r="E167" s="67">
        <v>87</v>
      </c>
      <c r="F167" s="92" t="s">
        <v>66</v>
      </c>
      <c r="G167" s="92"/>
      <c r="H167" s="43" t="s">
        <v>1583</v>
      </c>
      <c r="I167" s="43" t="s">
        <v>1584</v>
      </c>
      <c r="J167" s="43" t="s">
        <v>1264</v>
      </c>
      <c r="K167" s="43" t="s">
        <v>1307</v>
      </c>
      <c r="L167" s="43" t="s">
        <v>1422</v>
      </c>
    </row>
    <row r="168" spans="1:12" x14ac:dyDescent="0.2">
      <c r="A168" s="67">
        <v>87</v>
      </c>
      <c r="B168" s="42"/>
      <c r="C168" s="42"/>
      <c r="D168" s="42">
        <v>89</v>
      </c>
      <c r="E168" s="42">
        <v>88</v>
      </c>
      <c r="F168" s="100" t="s">
        <v>66</v>
      </c>
      <c r="G168" s="42"/>
      <c r="H168" s="42" t="s">
        <v>1585</v>
      </c>
      <c r="I168" s="42" t="s">
        <v>1586</v>
      </c>
      <c r="J168" s="42" t="s">
        <v>1264</v>
      </c>
      <c r="K168" s="42" t="s">
        <v>1265</v>
      </c>
      <c r="L168" s="42" t="s">
        <v>1256</v>
      </c>
    </row>
    <row r="169" spans="1:12" x14ac:dyDescent="0.2">
      <c r="A169" s="42">
        <v>88</v>
      </c>
      <c r="B169" s="42"/>
      <c r="C169" s="42"/>
      <c r="D169" s="42">
        <v>90</v>
      </c>
      <c r="E169" s="42">
        <v>89</v>
      </c>
      <c r="F169" s="100" t="s">
        <v>66</v>
      </c>
      <c r="G169" s="42"/>
      <c r="H169" s="42" t="s">
        <v>1585</v>
      </c>
      <c r="I169" s="42" t="s">
        <v>1587</v>
      </c>
      <c r="J169" s="42" t="s">
        <v>1264</v>
      </c>
      <c r="K169" s="42" t="s">
        <v>1265</v>
      </c>
      <c r="L169" s="42" t="s">
        <v>1256</v>
      </c>
    </row>
    <row r="170" spans="1:12" x14ac:dyDescent="0.2">
      <c r="A170" s="42">
        <v>90</v>
      </c>
      <c r="B170" s="42"/>
      <c r="C170" s="42"/>
      <c r="D170" s="42">
        <v>91</v>
      </c>
      <c r="E170" s="42">
        <v>90</v>
      </c>
      <c r="F170" s="100" t="s">
        <v>66</v>
      </c>
      <c r="G170" s="42"/>
      <c r="H170" s="42" t="s">
        <v>1588</v>
      </c>
      <c r="I170" s="42" t="s">
        <v>1589</v>
      </c>
      <c r="J170" s="42" t="s">
        <v>1264</v>
      </c>
      <c r="K170" s="42" t="s">
        <v>1265</v>
      </c>
      <c r="L170" s="42" t="s">
        <v>1256</v>
      </c>
    </row>
    <row r="171" spans="1:12" x14ac:dyDescent="0.2">
      <c r="A171" s="67">
        <v>92</v>
      </c>
      <c r="B171" s="42"/>
      <c r="C171" s="42"/>
      <c r="D171" s="42">
        <v>92</v>
      </c>
      <c r="E171" s="42">
        <v>90</v>
      </c>
      <c r="F171" s="100" t="s">
        <v>66</v>
      </c>
      <c r="G171" s="42"/>
      <c r="H171" s="42" t="s">
        <v>1588</v>
      </c>
      <c r="I171" s="42" t="s">
        <v>1589</v>
      </c>
      <c r="J171" s="42" t="s">
        <v>1264</v>
      </c>
      <c r="K171" s="42" t="s">
        <v>1265</v>
      </c>
      <c r="L171" s="42" t="s">
        <v>1256</v>
      </c>
    </row>
    <row r="172" spans="1:12" x14ac:dyDescent="0.2">
      <c r="A172" s="67">
        <v>93</v>
      </c>
      <c r="B172" s="56"/>
      <c r="C172" s="92"/>
      <c r="D172" s="102">
        <v>93</v>
      </c>
      <c r="E172" s="67">
        <v>92</v>
      </c>
      <c r="F172" s="92" t="s">
        <v>66</v>
      </c>
      <c r="G172" s="92"/>
      <c r="H172" s="43" t="s">
        <v>1590</v>
      </c>
      <c r="I172" s="43" t="s">
        <v>1591</v>
      </c>
      <c r="J172" s="43" t="s">
        <v>1264</v>
      </c>
      <c r="K172" s="43" t="s">
        <v>1265</v>
      </c>
      <c r="L172" s="43" t="s">
        <v>1261</v>
      </c>
    </row>
    <row r="173" spans="1:12" x14ac:dyDescent="0.2">
      <c r="A173" s="67">
        <v>94</v>
      </c>
      <c r="B173" s="56"/>
      <c r="C173" s="92"/>
      <c r="D173" s="102">
        <v>94</v>
      </c>
      <c r="E173" s="67">
        <v>93</v>
      </c>
      <c r="F173" s="92" t="s">
        <v>66</v>
      </c>
      <c r="G173" s="92"/>
      <c r="H173" s="43" t="s">
        <v>1592</v>
      </c>
      <c r="I173" s="43" t="s">
        <v>1593</v>
      </c>
      <c r="J173" s="43" t="s">
        <v>1264</v>
      </c>
      <c r="K173" s="43" t="s">
        <v>1425</v>
      </c>
      <c r="L173" s="43" t="s">
        <v>1594</v>
      </c>
    </row>
    <row r="174" spans="1:12" x14ac:dyDescent="0.2">
      <c r="A174" s="67">
        <v>95</v>
      </c>
      <c r="B174" s="56"/>
      <c r="C174" s="92"/>
      <c r="D174" s="102">
        <v>95</v>
      </c>
      <c r="E174" s="67">
        <v>94</v>
      </c>
      <c r="F174" s="92" t="s">
        <v>71</v>
      </c>
      <c r="G174" s="92"/>
      <c r="H174" s="43" t="s">
        <v>1595</v>
      </c>
      <c r="I174" s="43" t="s">
        <v>1596</v>
      </c>
      <c r="K174" s="43" t="s">
        <v>1425</v>
      </c>
      <c r="L174" s="43" t="s">
        <v>1261</v>
      </c>
    </row>
    <row r="175" spans="1:12" x14ac:dyDescent="0.2">
      <c r="A175" s="67">
        <v>96</v>
      </c>
      <c r="B175" s="56"/>
      <c r="C175" s="92"/>
      <c r="D175" s="102">
        <v>96</v>
      </c>
      <c r="E175" s="67">
        <v>95</v>
      </c>
      <c r="F175" s="92" t="s">
        <v>66</v>
      </c>
      <c r="G175" s="92"/>
      <c r="H175" s="43" t="s">
        <v>1597</v>
      </c>
      <c r="I175" s="43" t="s">
        <v>1598</v>
      </c>
      <c r="J175" s="43" t="s">
        <v>1264</v>
      </c>
      <c r="K175" s="43" t="s">
        <v>1265</v>
      </c>
      <c r="L175" s="43" t="s">
        <v>1261</v>
      </c>
    </row>
    <row r="176" spans="1:12" x14ac:dyDescent="0.2">
      <c r="A176" s="67">
        <v>97</v>
      </c>
      <c r="B176" s="56"/>
      <c r="C176" s="92"/>
      <c r="D176" s="102">
        <v>97</v>
      </c>
      <c r="E176" s="67">
        <v>96</v>
      </c>
      <c r="F176" s="92" t="s">
        <v>66</v>
      </c>
      <c r="G176" s="92"/>
      <c r="H176" s="43" t="s">
        <v>1599</v>
      </c>
      <c r="I176" s="43" t="s">
        <v>1600</v>
      </c>
      <c r="J176" s="43" t="s">
        <v>1264</v>
      </c>
      <c r="K176" s="43" t="s">
        <v>1260</v>
      </c>
      <c r="L176" s="43" t="s">
        <v>1256</v>
      </c>
    </row>
    <row r="177" spans="1:12" x14ac:dyDescent="0.2">
      <c r="A177" s="67">
        <v>98</v>
      </c>
      <c r="B177" s="56"/>
      <c r="C177" s="92"/>
      <c r="D177" s="102">
        <v>98</v>
      </c>
      <c r="E177" s="67">
        <v>97</v>
      </c>
      <c r="F177" s="92" t="s">
        <v>66</v>
      </c>
      <c r="G177" s="92"/>
      <c r="H177" s="43" t="s">
        <v>1601</v>
      </c>
      <c r="I177" s="43" t="s">
        <v>1602</v>
      </c>
      <c r="J177" s="43" t="s">
        <v>1264</v>
      </c>
      <c r="K177" s="43" t="s">
        <v>1265</v>
      </c>
      <c r="L177" s="43" t="s">
        <v>1256</v>
      </c>
    </row>
    <row r="178" spans="1:12" x14ac:dyDescent="0.2">
      <c r="A178" s="67">
        <v>99</v>
      </c>
      <c r="B178" s="56"/>
      <c r="C178" s="92"/>
      <c r="D178" s="102">
        <v>99</v>
      </c>
      <c r="E178" s="67">
        <v>98</v>
      </c>
      <c r="F178" s="92" t="s">
        <v>66</v>
      </c>
      <c r="G178" s="92"/>
      <c r="H178" s="43" t="s">
        <v>1603</v>
      </c>
      <c r="I178" s="43" t="s">
        <v>1604</v>
      </c>
      <c r="K178" s="43" t="s">
        <v>1260</v>
      </c>
      <c r="L178" s="43" t="s">
        <v>1261</v>
      </c>
    </row>
    <row r="179" spans="1:12" x14ac:dyDescent="0.2">
      <c r="A179" s="67">
        <v>100</v>
      </c>
      <c r="B179" s="56"/>
      <c r="C179" s="92"/>
      <c r="D179" s="102">
        <v>100</v>
      </c>
      <c r="E179" s="67">
        <v>99</v>
      </c>
      <c r="F179" s="92" t="s">
        <v>66</v>
      </c>
      <c r="G179" s="92"/>
      <c r="H179" s="43" t="s">
        <v>1605</v>
      </c>
      <c r="I179" s="43" t="s">
        <v>1606</v>
      </c>
      <c r="J179" s="43" t="s">
        <v>169</v>
      </c>
      <c r="K179" s="43" t="s">
        <v>1285</v>
      </c>
      <c r="L179" s="43" t="s">
        <v>1256</v>
      </c>
    </row>
    <row r="180" spans="1:12" x14ac:dyDescent="0.2">
      <c r="A180" s="67">
        <v>101</v>
      </c>
      <c r="B180" s="56"/>
      <c r="C180" s="92"/>
      <c r="D180" s="102">
        <v>101</v>
      </c>
      <c r="E180" s="67">
        <v>100</v>
      </c>
      <c r="F180" s="92" t="s">
        <v>66</v>
      </c>
      <c r="G180" s="92"/>
      <c r="H180" s="43" t="s">
        <v>1607</v>
      </c>
      <c r="I180" s="43" t="s">
        <v>1608</v>
      </c>
      <c r="J180" s="43" t="s">
        <v>1264</v>
      </c>
      <c r="K180" s="43" t="s">
        <v>1260</v>
      </c>
      <c r="L180" s="43" t="s">
        <v>1256</v>
      </c>
    </row>
    <row r="181" spans="1:12" x14ac:dyDescent="0.2">
      <c r="A181" s="67">
        <v>102</v>
      </c>
      <c r="B181" s="56"/>
      <c r="C181" s="92"/>
      <c r="D181" s="102">
        <v>102</v>
      </c>
      <c r="E181" s="67">
        <v>101</v>
      </c>
      <c r="F181" s="92" t="s">
        <v>66</v>
      </c>
      <c r="G181" s="92"/>
      <c r="H181" s="43" t="s">
        <v>1609</v>
      </c>
      <c r="I181" s="43" t="s">
        <v>1610</v>
      </c>
      <c r="J181" s="43" t="s">
        <v>1276</v>
      </c>
      <c r="K181" s="43" t="s">
        <v>1307</v>
      </c>
      <c r="L181" s="43" t="s">
        <v>1422</v>
      </c>
    </row>
    <row r="182" spans="1:12" x14ac:dyDescent="0.2">
      <c r="A182" s="67">
        <v>103</v>
      </c>
      <c r="B182" s="56"/>
      <c r="C182" s="92"/>
      <c r="D182" s="102">
        <v>103</v>
      </c>
      <c r="E182" s="67">
        <v>102</v>
      </c>
      <c r="F182" s="92" t="s">
        <v>97</v>
      </c>
      <c r="G182" s="92"/>
      <c r="H182" s="43" t="s">
        <v>1611</v>
      </c>
      <c r="I182" s="43" t="s">
        <v>1612</v>
      </c>
      <c r="J182" s="43" t="s">
        <v>1264</v>
      </c>
      <c r="K182" s="43" t="s">
        <v>1265</v>
      </c>
      <c r="L182" s="43" t="s">
        <v>1256</v>
      </c>
    </row>
    <row r="183" spans="1:12" x14ac:dyDescent="0.2">
      <c r="A183" s="67">
        <v>104</v>
      </c>
      <c r="B183" s="56"/>
      <c r="C183" s="92"/>
      <c r="D183" s="102">
        <v>104</v>
      </c>
      <c r="E183" s="67">
        <v>103</v>
      </c>
      <c r="F183" s="92" t="s">
        <v>66</v>
      </c>
      <c r="G183" s="92"/>
      <c r="H183" s="43" t="s">
        <v>1613</v>
      </c>
      <c r="I183" s="43" t="s">
        <v>1614</v>
      </c>
      <c r="J183" s="43" t="s">
        <v>1264</v>
      </c>
      <c r="K183" s="43" t="s">
        <v>1260</v>
      </c>
      <c r="L183" s="43" t="s">
        <v>1261</v>
      </c>
    </row>
    <row r="184" spans="1:12" x14ac:dyDescent="0.2">
      <c r="A184" s="67">
        <v>105</v>
      </c>
      <c r="B184" s="56"/>
      <c r="C184" s="92"/>
      <c r="D184" s="102">
        <v>105</v>
      </c>
      <c r="E184" s="67">
        <v>104</v>
      </c>
      <c r="F184" s="92" t="s">
        <v>73</v>
      </c>
      <c r="G184" s="92"/>
      <c r="H184" s="43" t="s">
        <v>1615</v>
      </c>
      <c r="I184" s="43" t="s">
        <v>1596</v>
      </c>
      <c r="K184" s="43" t="s">
        <v>1260</v>
      </c>
      <c r="L184" s="43" t="s">
        <v>1256</v>
      </c>
    </row>
    <row r="185" spans="1:12" x14ac:dyDescent="0.2">
      <c r="A185" s="67">
        <v>106</v>
      </c>
      <c r="B185" s="56"/>
      <c r="C185" s="92"/>
      <c r="D185" s="102">
        <v>106</v>
      </c>
      <c r="E185" s="67">
        <v>105</v>
      </c>
      <c r="F185" s="92" t="s">
        <v>66</v>
      </c>
      <c r="G185" s="92"/>
      <c r="H185" s="43" t="s">
        <v>1616</v>
      </c>
      <c r="I185" s="43" t="s">
        <v>1617</v>
      </c>
      <c r="J185" s="43" t="s">
        <v>1264</v>
      </c>
      <c r="K185" s="43" t="s">
        <v>1265</v>
      </c>
      <c r="L185" s="43" t="s">
        <v>1256</v>
      </c>
    </row>
    <row r="186" spans="1:12" x14ac:dyDescent="0.2">
      <c r="A186" s="67">
        <v>107</v>
      </c>
      <c r="B186" s="56"/>
      <c r="C186" s="92"/>
      <c r="D186" s="102">
        <v>107</v>
      </c>
      <c r="E186" s="67">
        <v>106</v>
      </c>
      <c r="F186" s="92" t="s">
        <v>66</v>
      </c>
      <c r="G186" s="92"/>
      <c r="H186" s="43" t="s">
        <v>1618</v>
      </c>
      <c r="I186" s="43" t="s">
        <v>1619</v>
      </c>
      <c r="J186" s="43" t="s">
        <v>1264</v>
      </c>
      <c r="K186" s="43" t="s">
        <v>1313</v>
      </c>
      <c r="L186" s="43" t="s">
        <v>1620</v>
      </c>
    </row>
    <row r="187" spans="1:12" x14ac:dyDescent="0.2">
      <c r="A187" s="67">
        <v>108</v>
      </c>
      <c r="B187" s="56"/>
      <c r="C187" s="92"/>
      <c r="D187" s="102">
        <v>108</v>
      </c>
      <c r="E187" s="67">
        <v>107</v>
      </c>
      <c r="F187" s="92" t="s">
        <v>66</v>
      </c>
      <c r="G187" s="92"/>
      <c r="H187" s="43" t="s">
        <v>1621</v>
      </c>
      <c r="I187" s="43" t="s">
        <v>1622</v>
      </c>
      <c r="J187" s="43" t="s">
        <v>1264</v>
      </c>
      <c r="K187" s="43" t="s">
        <v>1260</v>
      </c>
      <c r="L187" s="43" t="s">
        <v>1256</v>
      </c>
    </row>
    <row r="188" spans="1:12" x14ac:dyDescent="0.2">
      <c r="A188" s="67">
        <v>109</v>
      </c>
      <c r="B188" s="56"/>
      <c r="C188" s="92"/>
      <c r="D188" s="102">
        <v>109</v>
      </c>
      <c r="E188" s="67">
        <v>108</v>
      </c>
      <c r="F188" s="92" t="s">
        <v>66</v>
      </c>
      <c r="G188" s="92"/>
      <c r="H188" s="43" t="s">
        <v>1623</v>
      </c>
      <c r="I188" s="43" t="s">
        <v>1624</v>
      </c>
      <c r="J188" s="43" t="s">
        <v>1264</v>
      </c>
      <c r="K188" s="43" t="s">
        <v>1425</v>
      </c>
      <c r="L188" s="43" t="s">
        <v>1298</v>
      </c>
    </row>
    <row r="189" spans="1:12" x14ac:dyDescent="0.2">
      <c r="A189" s="67">
        <v>110</v>
      </c>
      <c r="B189" s="56"/>
      <c r="C189" s="92"/>
      <c r="D189" s="102">
        <v>110</v>
      </c>
      <c r="E189" s="67">
        <v>109</v>
      </c>
      <c r="F189" s="92" t="s">
        <v>97</v>
      </c>
      <c r="G189" s="92"/>
      <c r="H189" s="43" t="s">
        <v>1625</v>
      </c>
      <c r="I189" s="43" t="s">
        <v>1626</v>
      </c>
      <c r="J189" s="43" t="s">
        <v>1264</v>
      </c>
      <c r="K189" s="43" t="s">
        <v>1265</v>
      </c>
      <c r="L189" s="43" t="s">
        <v>1261</v>
      </c>
    </row>
    <row r="190" spans="1:12" x14ac:dyDescent="0.2">
      <c r="A190" s="67">
        <v>111</v>
      </c>
      <c r="B190" s="56"/>
      <c r="C190" s="92"/>
      <c r="D190" s="102">
        <v>111</v>
      </c>
      <c r="E190" s="67">
        <v>110</v>
      </c>
      <c r="F190" s="92" t="s">
        <v>66</v>
      </c>
      <c r="G190" s="92"/>
      <c r="H190" s="43" t="s">
        <v>1492</v>
      </c>
      <c r="I190" s="43" t="s">
        <v>1627</v>
      </c>
      <c r="J190" s="43" t="s">
        <v>1264</v>
      </c>
    </row>
    <row r="191" spans="1:12" x14ac:dyDescent="0.2">
      <c r="B191" s="56"/>
      <c r="C191" s="92"/>
      <c r="D191" s="102">
        <v>112</v>
      </c>
      <c r="E191" s="67">
        <v>111</v>
      </c>
      <c r="F191" s="92" t="s">
        <v>66</v>
      </c>
      <c r="G191" s="92"/>
      <c r="H191" s="43" t="s">
        <v>1628</v>
      </c>
      <c r="I191" s="43" t="s">
        <v>1629</v>
      </c>
      <c r="J191" s="43" t="s">
        <v>1264</v>
      </c>
      <c r="K191" s="43" t="s">
        <v>1425</v>
      </c>
      <c r="L191" s="43" t="s">
        <v>1630</v>
      </c>
    </row>
    <row r="192" spans="1:12" x14ac:dyDescent="0.2">
      <c r="B192" s="78"/>
      <c r="H192" s="78"/>
      <c r="I192" s="78"/>
      <c r="J192" s="78"/>
      <c r="K192" s="78"/>
      <c r="L192" s="78"/>
    </row>
    <row r="193" spans="8:12" x14ac:dyDescent="0.2">
      <c r="H193" s="78"/>
      <c r="I193" s="78"/>
      <c r="J193" s="78"/>
      <c r="K193" s="78"/>
      <c r="L193" s="78"/>
    </row>
    <row r="194" spans="8:12" x14ac:dyDescent="0.2">
      <c r="H194" s="78"/>
      <c r="I194" s="78"/>
      <c r="J194" s="78"/>
      <c r="K194" s="78"/>
      <c r="L194" s="78"/>
    </row>
    <row r="195" spans="8:12" x14ac:dyDescent="0.2">
      <c r="H195" s="78"/>
      <c r="I195" s="78"/>
      <c r="J195" s="78"/>
      <c r="K195" s="78"/>
      <c r="L195" s="78"/>
    </row>
    <row r="196" spans="8:12" x14ac:dyDescent="0.2">
      <c r="H196" s="78"/>
      <c r="I196" s="78"/>
      <c r="J196" s="78"/>
      <c r="K196" s="78"/>
      <c r="L196" s="78"/>
    </row>
    <row r="197" spans="8:12" x14ac:dyDescent="0.2">
      <c r="H197" s="78"/>
      <c r="I197" s="78"/>
      <c r="J197" s="78"/>
      <c r="K197" s="78"/>
      <c r="L197" s="78"/>
    </row>
    <row r="198" spans="8:12" x14ac:dyDescent="0.2">
      <c r="H198" s="78"/>
      <c r="I198" s="78"/>
      <c r="J198" s="78"/>
      <c r="K198" s="78"/>
      <c r="L198" s="78"/>
    </row>
    <row r="199" spans="8:12" x14ac:dyDescent="0.2">
      <c r="H199" s="78"/>
      <c r="I199" s="78"/>
      <c r="J199" s="78"/>
      <c r="K199" s="78"/>
      <c r="L199" s="78"/>
    </row>
    <row r="200" spans="8:12" x14ac:dyDescent="0.2">
      <c r="H200" s="78"/>
      <c r="I200" s="78"/>
      <c r="J200" s="78"/>
      <c r="K200" s="78"/>
      <c r="L200" s="78"/>
    </row>
    <row r="201" spans="8:12" x14ac:dyDescent="0.2">
      <c r="H201" s="78"/>
      <c r="I201" s="78"/>
      <c r="J201" s="78"/>
      <c r="K201" s="78"/>
      <c r="L201" s="78"/>
    </row>
    <row r="202" spans="8:12" x14ac:dyDescent="0.2">
      <c r="H202" s="78"/>
      <c r="I202" s="78"/>
      <c r="J202" s="78"/>
      <c r="K202" s="78"/>
      <c r="L202" s="78"/>
    </row>
    <row r="203" spans="8:12" x14ac:dyDescent="0.2">
      <c r="H203" s="78"/>
      <c r="I203" s="78"/>
      <c r="J203" s="78"/>
      <c r="K203" s="78"/>
      <c r="L203" s="78"/>
    </row>
    <row r="204" spans="8:12" x14ac:dyDescent="0.2">
      <c r="H204" s="78"/>
      <c r="I204" s="78"/>
      <c r="J204" s="78"/>
      <c r="K204" s="78"/>
      <c r="L204" s="78"/>
    </row>
    <row r="205" spans="8:12" x14ac:dyDescent="0.2">
      <c r="H205" s="78"/>
      <c r="I205" s="78"/>
      <c r="J205" s="78"/>
      <c r="K205" s="78"/>
      <c r="L205" s="78"/>
    </row>
    <row r="206" spans="8:12" x14ac:dyDescent="0.2">
      <c r="H206" s="78"/>
      <c r="I206" s="78"/>
      <c r="J206" s="78"/>
      <c r="K206" s="78"/>
      <c r="L206" s="78"/>
    </row>
    <row r="207" spans="8:12" x14ac:dyDescent="0.2">
      <c r="H207" s="78"/>
      <c r="I207" s="78"/>
      <c r="J207" s="78"/>
      <c r="K207" s="78"/>
      <c r="L207" s="78"/>
    </row>
    <row r="208" spans="8:12" x14ac:dyDescent="0.2">
      <c r="H208" s="78"/>
      <c r="I208" s="78"/>
      <c r="J208" s="78"/>
      <c r="K208" s="78"/>
      <c r="L208" s="78"/>
    </row>
    <row r="209" spans="3:12" x14ac:dyDescent="0.2">
      <c r="H209" s="78"/>
      <c r="I209" s="78"/>
      <c r="J209" s="78"/>
      <c r="K209" s="78"/>
      <c r="L209" s="78"/>
    </row>
    <row r="210" spans="3:12" x14ac:dyDescent="0.2">
      <c r="C210" s="25"/>
      <c r="F210" s="25"/>
      <c r="H210" s="78"/>
      <c r="I210" s="78"/>
      <c r="J210" s="78"/>
      <c r="K210" s="78"/>
      <c r="L210" s="78"/>
    </row>
    <row r="211" spans="3:12" x14ac:dyDescent="0.2">
      <c r="C211" s="25"/>
      <c r="F211" s="25"/>
      <c r="H211" s="78"/>
      <c r="I211" s="78"/>
      <c r="J211" s="78"/>
      <c r="K211" s="78"/>
      <c r="L211" s="78"/>
    </row>
    <row r="212" spans="3:12" x14ac:dyDescent="0.2">
      <c r="C212" s="25"/>
      <c r="F212" s="25"/>
      <c r="H212" s="78"/>
      <c r="I212" s="78"/>
      <c r="J212" s="78"/>
      <c r="K212" s="78"/>
      <c r="L212" s="78"/>
    </row>
    <row r="213" spans="3:12" x14ac:dyDescent="0.2">
      <c r="C213" s="25"/>
      <c r="F213" s="25"/>
      <c r="H213" s="78"/>
      <c r="I213" s="78"/>
      <c r="J213" s="78"/>
      <c r="K213" s="78"/>
      <c r="L213" s="78"/>
    </row>
    <row r="214" spans="3:12" x14ac:dyDescent="0.2">
      <c r="C214" s="25"/>
      <c r="F214" s="25"/>
      <c r="H214" s="78"/>
      <c r="I214" s="78"/>
      <c r="J214" s="78"/>
      <c r="K214" s="78"/>
      <c r="L214" s="78"/>
    </row>
    <row r="215" spans="3:12" x14ac:dyDescent="0.2">
      <c r="H215" s="78"/>
      <c r="I215" s="78"/>
      <c r="J215" s="78"/>
      <c r="K215" s="78"/>
      <c r="L215" s="78"/>
    </row>
    <row r="216" spans="3:12" x14ac:dyDescent="0.2">
      <c r="H216" s="78"/>
      <c r="I216" s="78"/>
      <c r="J216" s="78"/>
      <c r="K216" s="78"/>
      <c r="L216" s="78"/>
    </row>
    <row r="217" spans="3:12" x14ac:dyDescent="0.2">
      <c r="H217" s="78"/>
      <c r="I217" s="78"/>
      <c r="J217" s="78"/>
      <c r="K217" s="78"/>
      <c r="L217" s="78"/>
    </row>
    <row r="218" spans="3:12" x14ac:dyDescent="0.2">
      <c r="H218" s="78"/>
      <c r="I218" s="78"/>
      <c r="J218" s="78"/>
      <c r="K218" s="78"/>
      <c r="L218" s="78"/>
    </row>
  </sheetData>
  <mergeCells count="2">
    <mergeCell ref="V1:AA1"/>
    <mergeCell ref="AB1:AC1"/>
  </mergeCell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V150"/>
  <sheetViews>
    <sheetView topLeftCell="A17" zoomScale="83" workbookViewId="0">
      <selection activeCell="Y5" sqref="Y5"/>
    </sheetView>
  </sheetViews>
  <sheetFormatPr baseColWidth="10" defaultColWidth="11.5" defaultRowHeight="15" x14ac:dyDescent="0.2"/>
  <cols>
    <col min="6" max="6" width="23.1640625" bestFit="1" customWidth="1"/>
    <col min="7" max="7" width="19.6640625" bestFit="1" customWidth="1"/>
    <col min="8" max="8" width="21.6640625" bestFit="1" customWidth="1"/>
    <col min="9" max="9" width="14.33203125" customWidth="1"/>
  </cols>
  <sheetData>
    <row r="1" spans="1:22" x14ac:dyDescent="0.2">
      <c r="A1" s="40" t="s">
        <v>410</v>
      </c>
      <c r="B1" s="41" t="s">
        <v>312</v>
      </c>
      <c r="C1" s="41" t="s">
        <v>313</v>
      </c>
      <c r="D1" s="41" t="s">
        <v>314</v>
      </c>
      <c r="F1" s="1" t="s">
        <v>165</v>
      </c>
      <c r="G1" t="s">
        <v>1248</v>
      </c>
    </row>
    <row r="2" spans="1:22" x14ac:dyDescent="0.2">
      <c r="A2" s="43">
        <v>6</v>
      </c>
      <c r="B2" s="43">
        <v>4</v>
      </c>
      <c r="C2" s="43">
        <v>1</v>
      </c>
      <c r="D2" s="43" t="s">
        <v>65</v>
      </c>
      <c r="F2" s="2" t="s">
        <v>143</v>
      </c>
      <c r="G2">
        <v>3</v>
      </c>
      <c r="I2" t="s">
        <v>1233</v>
      </c>
      <c r="J2" t="s">
        <v>1234</v>
      </c>
    </row>
    <row r="3" spans="1:22" x14ac:dyDescent="0.2">
      <c r="A3" s="43">
        <v>7</v>
      </c>
      <c r="B3" s="43">
        <v>5</v>
      </c>
      <c r="C3" s="43">
        <v>1</v>
      </c>
      <c r="D3" s="43" t="s">
        <v>169</v>
      </c>
      <c r="F3" s="2" t="s">
        <v>65</v>
      </c>
      <c r="G3">
        <v>60</v>
      </c>
      <c r="I3" s="3">
        <v>0.98</v>
      </c>
      <c r="J3" s="3">
        <v>0.02</v>
      </c>
      <c r="U3" t="s">
        <v>411</v>
      </c>
      <c r="V3" s="3">
        <v>0.36</v>
      </c>
    </row>
    <row r="4" spans="1:22" x14ac:dyDescent="0.2">
      <c r="A4" s="43">
        <v>7</v>
      </c>
      <c r="B4" s="43">
        <v>4</v>
      </c>
      <c r="C4" s="43">
        <v>1</v>
      </c>
      <c r="D4" s="43" t="s">
        <v>169</v>
      </c>
      <c r="F4" s="2" t="s">
        <v>72</v>
      </c>
      <c r="G4">
        <v>20</v>
      </c>
      <c r="U4" t="s">
        <v>2354</v>
      </c>
      <c r="V4" s="3">
        <v>0.55000000000000004</v>
      </c>
    </row>
    <row r="5" spans="1:22" ht="16" x14ac:dyDescent="0.2">
      <c r="A5" s="43">
        <v>4</v>
      </c>
      <c r="B5" s="43">
        <v>2</v>
      </c>
      <c r="C5" s="43">
        <v>1</v>
      </c>
      <c r="D5" s="43" t="s">
        <v>72</v>
      </c>
      <c r="F5" s="2" t="s">
        <v>342</v>
      </c>
      <c r="G5">
        <v>2</v>
      </c>
      <c r="I5" s="7" t="s">
        <v>1235</v>
      </c>
      <c r="J5">
        <v>10</v>
      </c>
      <c r="K5" s="74">
        <f>J5/J$10</f>
        <v>9.6153846153846159E-2</v>
      </c>
      <c r="U5" t="s">
        <v>2355</v>
      </c>
      <c r="V5" s="3">
        <v>0.09</v>
      </c>
    </row>
    <row r="6" spans="1:22" ht="16" x14ac:dyDescent="0.2">
      <c r="A6" s="43">
        <v>3</v>
      </c>
      <c r="B6" s="43">
        <v>3</v>
      </c>
      <c r="C6" s="43">
        <v>1</v>
      </c>
      <c r="D6" s="43" t="s">
        <v>65</v>
      </c>
      <c r="F6" s="2" t="s">
        <v>127</v>
      </c>
      <c r="G6">
        <v>5</v>
      </c>
      <c r="I6" s="7" t="s">
        <v>1236</v>
      </c>
      <c r="J6">
        <v>18</v>
      </c>
      <c r="K6" s="74">
        <f t="shared" ref="K6:K10" si="0">J6/J$10</f>
        <v>0.17307692307692307</v>
      </c>
    </row>
    <row r="7" spans="1:22" ht="16" x14ac:dyDescent="0.2">
      <c r="A7" s="43">
        <v>3</v>
      </c>
      <c r="B7" s="43">
        <v>1</v>
      </c>
      <c r="C7" s="43">
        <v>1</v>
      </c>
      <c r="D7" s="43" t="s">
        <v>65</v>
      </c>
      <c r="F7" s="2" t="s">
        <v>169</v>
      </c>
      <c r="G7">
        <v>15</v>
      </c>
      <c r="I7" s="7" t="s">
        <v>1237</v>
      </c>
      <c r="J7">
        <v>33</v>
      </c>
      <c r="K7" s="74">
        <f t="shared" si="0"/>
        <v>0.31730769230769229</v>
      </c>
    </row>
    <row r="8" spans="1:22" ht="16" x14ac:dyDescent="0.2">
      <c r="A8" s="43">
        <v>4</v>
      </c>
      <c r="B8" s="43">
        <v>3</v>
      </c>
      <c r="C8" s="43">
        <v>1</v>
      </c>
      <c r="D8" s="43" t="s">
        <v>65</v>
      </c>
      <c r="F8" s="2" t="s">
        <v>1247</v>
      </c>
      <c r="G8">
        <v>3</v>
      </c>
      <c r="I8" s="7" t="s">
        <v>1238</v>
      </c>
      <c r="J8">
        <v>34</v>
      </c>
      <c r="K8" s="74">
        <f t="shared" si="0"/>
        <v>0.32692307692307693</v>
      </c>
    </row>
    <row r="9" spans="1:22" ht="16" x14ac:dyDescent="0.2">
      <c r="A9" s="43">
        <v>3</v>
      </c>
      <c r="B9" s="43">
        <v>2</v>
      </c>
      <c r="C9" s="43">
        <v>1</v>
      </c>
      <c r="D9" s="43" t="s">
        <v>65</v>
      </c>
      <c r="F9" s="2" t="s">
        <v>167</v>
      </c>
      <c r="G9">
        <v>108</v>
      </c>
      <c r="I9" s="7" t="s">
        <v>1239</v>
      </c>
      <c r="J9">
        <v>9</v>
      </c>
      <c r="K9" s="74">
        <f t="shared" si="0"/>
        <v>8.6538461538461536E-2</v>
      </c>
    </row>
    <row r="10" spans="1:22" x14ac:dyDescent="0.2">
      <c r="A10" s="43">
        <v>2</v>
      </c>
      <c r="B10" s="43">
        <v>3</v>
      </c>
      <c r="C10" s="43">
        <v>1</v>
      </c>
      <c r="D10" s="43" t="s">
        <v>65</v>
      </c>
      <c r="J10">
        <f>SUM(J5:J9)</f>
        <v>104</v>
      </c>
      <c r="K10" s="74">
        <f t="shared" si="0"/>
        <v>1</v>
      </c>
    </row>
    <row r="11" spans="1:22" x14ac:dyDescent="0.2">
      <c r="A11" s="43">
        <v>3</v>
      </c>
      <c r="B11" s="43">
        <v>4</v>
      </c>
      <c r="C11" s="43">
        <v>1</v>
      </c>
      <c r="D11" s="43" t="s">
        <v>65</v>
      </c>
    </row>
    <row r="12" spans="1:22" ht="16" x14ac:dyDescent="0.2">
      <c r="A12" s="43">
        <v>6</v>
      </c>
      <c r="B12" s="43">
        <v>3</v>
      </c>
      <c r="C12" s="43">
        <v>1</v>
      </c>
      <c r="D12" s="43" t="s">
        <v>169</v>
      </c>
      <c r="I12" s="23" t="s">
        <v>1240</v>
      </c>
      <c r="J12" s="3">
        <v>6.7307692307692304E-2</v>
      </c>
    </row>
    <row r="13" spans="1:22" ht="16" x14ac:dyDescent="0.2">
      <c r="A13" s="43">
        <v>3</v>
      </c>
      <c r="B13" s="43">
        <v>2</v>
      </c>
      <c r="C13" s="43">
        <v>1</v>
      </c>
      <c r="D13" s="43" t="s">
        <v>169</v>
      </c>
      <c r="I13" s="23" t="s">
        <v>1241</v>
      </c>
      <c r="J13" s="3">
        <v>0.11538461538461539</v>
      </c>
    </row>
    <row r="14" spans="1:22" ht="32" x14ac:dyDescent="0.2">
      <c r="A14" s="43">
        <v>7</v>
      </c>
      <c r="B14" s="43">
        <v>4</v>
      </c>
      <c r="C14" s="43">
        <v>1</v>
      </c>
      <c r="D14" s="43" t="s">
        <v>65</v>
      </c>
      <c r="I14" s="23" t="s">
        <v>1242</v>
      </c>
      <c r="J14" s="3">
        <v>0.18269230769230768</v>
      </c>
    </row>
    <row r="15" spans="1:22" ht="32" x14ac:dyDescent="0.2">
      <c r="A15" s="43">
        <v>5</v>
      </c>
      <c r="B15" s="56">
        <v>3</v>
      </c>
      <c r="C15" s="56">
        <v>1</v>
      </c>
      <c r="D15" s="56" t="s">
        <v>65</v>
      </c>
      <c r="I15" s="23" t="s">
        <v>1243</v>
      </c>
      <c r="J15" s="3">
        <v>0.10576923076923077</v>
      </c>
    </row>
    <row r="16" spans="1:22" ht="32" x14ac:dyDescent="0.2">
      <c r="A16" s="43">
        <v>1</v>
      </c>
      <c r="B16" s="56">
        <v>3</v>
      </c>
      <c r="C16" s="56">
        <v>1</v>
      </c>
      <c r="D16" s="56" t="s">
        <v>65</v>
      </c>
      <c r="I16" s="23" t="s">
        <v>1244</v>
      </c>
      <c r="J16" s="3">
        <v>0.14423076923076922</v>
      </c>
    </row>
    <row r="17" spans="1:11" x14ac:dyDescent="0.2">
      <c r="A17" s="43">
        <v>5</v>
      </c>
      <c r="B17" s="56">
        <v>3</v>
      </c>
      <c r="C17" s="56">
        <v>1</v>
      </c>
      <c r="D17" s="56" t="s">
        <v>72</v>
      </c>
      <c r="I17" s="21" t="s">
        <v>1245</v>
      </c>
      <c r="J17" s="3">
        <v>7.6923076923076927E-2</v>
      </c>
    </row>
    <row r="18" spans="1:11" x14ac:dyDescent="0.2">
      <c r="A18" s="43">
        <v>4</v>
      </c>
      <c r="B18" s="56">
        <v>2</v>
      </c>
      <c r="C18" s="56">
        <v>1</v>
      </c>
      <c r="D18" s="56" t="s">
        <v>72</v>
      </c>
      <c r="I18" s="21" t="s">
        <v>1246</v>
      </c>
      <c r="J18" s="3">
        <v>0.30769230769230771</v>
      </c>
    </row>
    <row r="19" spans="1:11" x14ac:dyDescent="0.2">
      <c r="A19" s="43">
        <v>4</v>
      </c>
      <c r="B19" s="56">
        <v>3</v>
      </c>
      <c r="C19" s="56">
        <v>1</v>
      </c>
      <c r="D19" s="56" t="s">
        <v>65</v>
      </c>
      <c r="J19" s="3">
        <v>0</v>
      </c>
    </row>
    <row r="20" spans="1:11" x14ac:dyDescent="0.2">
      <c r="A20" s="43">
        <v>7</v>
      </c>
      <c r="B20" s="56">
        <v>4</v>
      </c>
      <c r="C20" s="56">
        <v>1</v>
      </c>
      <c r="D20" s="56" t="s">
        <v>65</v>
      </c>
    </row>
    <row r="21" spans="1:11" x14ac:dyDescent="0.2">
      <c r="A21" s="43">
        <v>3</v>
      </c>
      <c r="B21" s="56">
        <v>3</v>
      </c>
      <c r="C21" s="56">
        <v>2</v>
      </c>
      <c r="D21" s="56" t="s">
        <v>65</v>
      </c>
      <c r="I21" s="2" t="s">
        <v>143</v>
      </c>
      <c r="J21">
        <v>3</v>
      </c>
      <c r="K21" s="74">
        <f>J21/J$28</f>
        <v>2.7777777777777776E-2</v>
      </c>
    </row>
    <row r="22" spans="1:11" x14ac:dyDescent="0.2">
      <c r="A22" s="43">
        <v>7</v>
      </c>
      <c r="B22" s="56">
        <v>5</v>
      </c>
      <c r="C22" s="56">
        <v>1</v>
      </c>
      <c r="D22" s="56" t="s">
        <v>169</v>
      </c>
      <c r="I22" s="2" t="s">
        <v>65</v>
      </c>
      <c r="J22">
        <v>60</v>
      </c>
      <c r="K22" s="74">
        <f t="shared" ref="K22:K27" si="1">J22/J$28</f>
        <v>0.55555555555555558</v>
      </c>
    </row>
    <row r="23" spans="1:11" x14ac:dyDescent="0.2">
      <c r="A23" s="42"/>
      <c r="B23" s="42"/>
      <c r="C23" s="42"/>
      <c r="D23" s="42" t="s">
        <v>127</v>
      </c>
      <c r="I23" s="2" t="s">
        <v>72</v>
      </c>
      <c r="J23">
        <v>20</v>
      </c>
      <c r="K23" s="74">
        <f t="shared" si="1"/>
        <v>0.18518518518518517</v>
      </c>
    </row>
    <row r="24" spans="1:11" x14ac:dyDescent="0.2">
      <c r="A24" s="43">
        <v>3</v>
      </c>
      <c r="B24" s="56">
        <v>1</v>
      </c>
      <c r="C24" s="56">
        <v>1</v>
      </c>
      <c r="D24" s="56" t="s">
        <v>65</v>
      </c>
      <c r="I24" s="2" t="s">
        <v>342</v>
      </c>
      <c r="J24">
        <v>2</v>
      </c>
      <c r="K24" s="74">
        <f t="shared" si="1"/>
        <v>1.8518518518518517E-2</v>
      </c>
    </row>
    <row r="25" spans="1:11" x14ac:dyDescent="0.2">
      <c r="A25" s="43">
        <v>2</v>
      </c>
      <c r="B25" s="56">
        <v>2</v>
      </c>
      <c r="C25" s="56">
        <v>1</v>
      </c>
      <c r="D25" s="56" t="s">
        <v>65</v>
      </c>
      <c r="I25" s="2" t="s">
        <v>127</v>
      </c>
      <c r="J25">
        <v>5</v>
      </c>
      <c r="K25" s="74">
        <f t="shared" si="1"/>
        <v>4.6296296296296294E-2</v>
      </c>
    </row>
    <row r="26" spans="1:11" x14ac:dyDescent="0.2">
      <c r="A26" s="44">
        <v>7</v>
      </c>
      <c r="B26" s="44">
        <v>4</v>
      </c>
      <c r="C26" s="44">
        <v>1</v>
      </c>
      <c r="D26" s="44" t="s">
        <v>72</v>
      </c>
      <c r="I26" s="2" t="s">
        <v>169</v>
      </c>
      <c r="J26">
        <v>15</v>
      </c>
      <c r="K26" s="74">
        <f t="shared" si="1"/>
        <v>0.1388888888888889</v>
      </c>
    </row>
    <row r="27" spans="1:11" x14ac:dyDescent="0.2">
      <c r="A27" s="43">
        <v>3</v>
      </c>
      <c r="B27" s="56">
        <v>2</v>
      </c>
      <c r="C27" s="56">
        <v>1</v>
      </c>
      <c r="D27" s="56" t="s">
        <v>65</v>
      </c>
      <c r="I27" s="2" t="s">
        <v>1247</v>
      </c>
      <c r="J27">
        <v>3</v>
      </c>
      <c r="K27" s="74">
        <f t="shared" si="1"/>
        <v>2.7777777777777776E-2</v>
      </c>
    </row>
    <row r="28" spans="1:11" x14ac:dyDescent="0.2">
      <c r="A28" s="43">
        <v>7</v>
      </c>
      <c r="B28" s="56">
        <v>4</v>
      </c>
      <c r="C28" s="56">
        <v>1</v>
      </c>
      <c r="D28" s="56" t="s">
        <v>72</v>
      </c>
      <c r="J28">
        <f>SUM(J21:J27)</f>
        <v>108</v>
      </c>
    </row>
    <row r="29" spans="1:11" x14ac:dyDescent="0.2">
      <c r="A29" s="43">
        <v>3</v>
      </c>
      <c r="B29" s="56">
        <v>2</v>
      </c>
      <c r="C29" s="56">
        <v>1</v>
      </c>
      <c r="D29" s="56" t="s">
        <v>169</v>
      </c>
    </row>
    <row r="30" spans="1:11" x14ac:dyDescent="0.2">
      <c r="A30" s="43">
        <v>3</v>
      </c>
      <c r="B30" s="56">
        <v>4</v>
      </c>
      <c r="C30" s="56">
        <v>1</v>
      </c>
      <c r="D30" s="56" t="s">
        <v>65</v>
      </c>
    </row>
    <row r="31" spans="1:11" x14ac:dyDescent="0.2">
      <c r="A31" s="43">
        <v>3</v>
      </c>
      <c r="B31" s="56">
        <v>3</v>
      </c>
      <c r="C31" s="56">
        <v>1</v>
      </c>
      <c r="D31" s="56" t="s">
        <v>65</v>
      </c>
    </row>
    <row r="32" spans="1:11" x14ac:dyDescent="0.2">
      <c r="A32" s="43">
        <v>7</v>
      </c>
      <c r="B32" s="56">
        <v>4</v>
      </c>
      <c r="C32" s="56">
        <v>1</v>
      </c>
      <c r="D32" s="56" t="s">
        <v>65</v>
      </c>
    </row>
    <row r="33" spans="1:4" x14ac:dyDescent="0.2">
      <c r="A33" s="18">
        <v>7</v>
      </c>
      <c r="B33" s="18">
        <v>4</v>
      </c>
      <c r="C33" s="18">
        <v>1</v>
      </c>
      <c r="D33" s="18" t="s">
        <v>65</v>
      </c>
    </row>
    <row r="34" spans="1:4" x14ac:dyDescent="0.2">
      <c r="A34" s="43">
        <v>2</v>
      </c>
      <c r="B34" s="56">
        <v>2</v>
      </c>
      <c r="C34" s="56">
        <v>1</v>
      </c>
      <c r="D34" s="56" t="s">
        <v>72</v>
      </c>
    </row>
    <row r="35" spans="1:4" x14ac:dyDescent="0.2">
      <c r="A35" s="43">
        <v>6</v>
      </c>
      <c r="B35" s="56">
        <v>3</v>
      </c>
      <c r="C35" s="56">
        <v>1</v>
      </c>
      <c r="D35" s="56" t="s">
        <v>65</v>
      </c>
    </row>
    <row r="36" spans="1:4" x14ac:dyDescent="0.2">
      <c r="A36" s="43">
        <v>3</v>
      </c>
      <c r="B36" s="56">
        <v>3</v>
      </c>
      <c r="C36" s="56">
        <v>1</v>
      </c>
      <c r="D36" s="56" t="s">
        <v>127</v>
      </c>
    </row>
    <row r="37" spans="1:4" x14ac:dyDescent="0.2">
      <c r="A37" s="43">
        <v>5</v>
      </c>
      <c r="B37" s="56">
        <v>3</v>
      </c>
      <c r="C37" s="56">
        <v>1</v>
      </c>
      <c r="D37" s="56" t="s">
        <v>65</v>
      </c>
    </row>
    <row r="38" spans="1:4" x14ac:dyDescent="0.2">
      <c r="A38" s="43">
        <v>6</v>
      </c>
      <c r="B38" s="56">
        <v>4</v>
      </c>
      <c r="C38" s="56">
        <v>1</v>
      </c>
      <c r="D38" s="56" t="s">
        <v>65</v>
      </c>
    </row>
    <row r="39" spans="1:4" x14ac:dyDescent="0.2">
      <c r="A39" s="43">
        <v>5</v>
      </c>
      <c r="B39" s="56">
        <v>3</v>
      </c>
      <c r="C39" s="56">
        <v>1</v>
      </c>
      <c r="D39" s="56" t="s">
        <v>72</v>
      </c>
    </row>
    <row r="40" spans="1:4" x14ac:dyDescent="0.2">
      <c r="A40" s="44">
        <v>7</v>
      </c>
      <c r="B40" s="44">
        <v>4</v>
      </c>
      <c r="C40" s="44">
        <v>1</v>
      </c>
      <c r="D40" s="44" t="s">
        <v>72</v>
      </c>
    </row>
    <row r="41" spans="1:4" x14ac:dyDescent="0.2">
      <c r="A41" s="43">
        <v>7</v>
      </c>
      <c r="B41" s="56">
        <v>4</v>
      </c>
      <c r="C41" s="56">
        <v>1</v>
      </c>
      <c r="D41" s="56" t="s">
        <v>65</v>
      </c>
    </row>
    <row r="42" spans="1:4" x14ac:dyDescent="0.2">
      <c r="A42" s="42"/>
      <c r="B42" s="42"/>
      <c r="C42" s="42"/>
      <c r="D42" s="42" t="s">
        <v>127</v>
      </c>
    </row>
    <row r="43" spans="1:4" x14ac:dyDescent="0.2">
      <c r="A43" s="43">
        <v>7</v>
      </c>
      <c r="B43" s="56">
        <v>5</v>
      </c>
      <c r="C43" s="56">
        <v>1</v>
      </c>
      <c r="D43" s="56" t="s">
        <v>65</v>
      </c>
    </row>
    <row r="44" spans="1:4" x14ac:dyDescent="0.2">
      <c r="A44" s="43">
        <v>5</v>
      </c>
      <c r="B44" s="56">
        <v>3</v>
      </c>
      <c r="C44" s="56">
        <v>1</v>
      </c>
      <c r="D44" s="56" t="s">
        <v>65</v>
      </c>
    </row>
    <row r="45" spans="1:4" x14ac:dyDescent="0.2">
      <c r="A45" s="43">
        <v>4</v>
      </c>
      <c r="B45" s="56">
        <v>3</v>
      </c>
      <c r="C45" s="56">
        <v>1</v>
      </c>
      <c r="D45" s="56" t="s">
        <v>65</v>
      </c>
    </row>
    <row r="46" spans="1:4" x14ac:dyDescent="0.2">
      <c r="A46" s="42"/>
      <c r="B46" s="42"/>
      <c r="C46" s="42"/>
      <c r="D46" s="42" t="s">
        <v>127</v>
      </c>
    </row>
    <row r="47" spans="1:4" x14ac:dyDescent="0.2">
      <c r="A47" s="43">
        <v>7</v>
      </c>
      <c r="B47" s="56">
        <v>4</v>
      </c>
      <c r="C47" s="56">
        <v>1</v>
      </c>
      <c r="D47" s="56" t="s">
        <v>143</v>
      </c>
    </row>
    <row r="48" spans="1:4" x14ac:dyDescent="0.2">
      <c r="A48" s="43">
        <v>7</v>
      </c>
      <c r="B48" s="56">
        <v>4</v>
      </c>
      <c r="C48" s="56">
        <v>1</v>
      </c>
      <c r="D48" s="56" t="s">
        <v>65</v>
      </c>
    </row>
    <row r="49" spans="1:4" x14ac:dyDescent="0.2">
      <c r="A49" s="43">
        <v>7</v>
      </c>
      <c r="B49" s="56">
        <v>4</v>
      </c>
      <c r="C49" s="56">
        <v>1</v>
      </c>
      <c r="D49" s="56" t="s">
        <v>65</v>
      </c>
    </row>
    <row r="50" spans="1:4" x14ac:dyDescent="0.2">
      <c r="A50" s="43">
        <v>3</v>
      </c>
      <c r="B50" s="56">
        <v>2</v>
      </c>
      <c r="C50" s="56">
        <v>1</v>
      </c>
      <c r="D50" s="56" t="s">
        <v>65</v>
      </c>
    </row>
    <row r="51" spans="1:4" x14ac:dyDescent="0.2">
      <c r="A51" s="43">
        <v>6</v>
      </c>
      <c r="B51" s="56">
        <v>3</v>
      </c>
      <c r="C51" s="56">
        <v>1</v>
      </c>
      <c r="D51" s="56" t="s">
        <v>65</v>
      </c>
    </row>
    <row r="52" spans="1:4" x14ac:dyDescent="0.2">
      <c r="A52" s="43">
        <v>2</v>
      </c>
      <c r="B52" s="56">
        <v>2</v>
      </c>
      <c r="C52" s="56">
        <v>1</v>
      </c>
      <c r="D52" s="56" t="s">
        <v>65</v>
      </c>
    </row>
    <row r="53" spans="1:4" x14ac:dyDescent="0.2">
      <c r="A53" s="43">
        <v>5</v>
      </c>
      <c r="B53" s="56">
        <v>3</v>
      </c>
      <c r="C53" s="56">
        <v>1</v>
      </c>
      <c r="D53" s="56" t="s">
        <v>65</v>
      </c>
    </row>
    <row r="54" spans="1:4" x14ac:dyDescent="0.2">
      <c r="A54" s="43">
        <v>7</v>
      </c>
      <c r="B54" s="56">
        <v>5</v>
      </c>
      <c r="C54" s="56">
        <v>1</v>
      </c>
      <c r="D54" s="56" t="s">
        <v>65</v>
      </c>
    </row>
    <row r="55" spans="1:4" x14ac:dyDescent="0.2">
      <c r="A55" s="43">
        <v>4</v>
      </c>
      <c r="B55" s="56">
        <v>3</v>
      </c>
      <c r="C55" s="56">
        <v>1</v>
      </c>
      <c r="D55" s="56" t="s">
        <v>65</v>
      </c>
    </row>
    <row r="56" spans="1:4" x14ac:dyDescent="0.2">
      <c r="A56" s="43">
        <v>2</v>
      </c>
      <c r="B56" s="56">
        <v>1</v>
      </c>
      <c r="C56" s="56">
        <v>1</v>
      </c>
      <c r="D56" s="56" t="s">
        <v>72</v>
      </c>
    </row>
    <row r="57" spans="1:4" x14ac:dyDescent="0.2">
      <c r="A57" s="43">
        <v>1</v>
      </c>
      <c r="B57" s="56">
        <v>1</v>
      </c>
      <c r="C57" s="56">
        <v>1</v>
      </c>
      <c r="D57" s="56" t="s">
        <v>72</v>
      </c>
    </row>
    <row r="58" spans="1:4" x14ac:dyDescent="0.2">
      <c r="A58" s="43">
        <v>1</v>
      </c>
      <c r="B58" s="56">
        <v>3</v>
      </c>
      <c r="C58" s="56">
        <v>1</v>
      </c>
      <c r="D58" s="56" t="s">
        <v>65</v>
      </c>
    </row>
    <row r="59" spans="1:4" x14ac:dyDescent="0.2">
      <c r="A59" s="43">
        <v>7</v>
      </c>
      <c r="B59" s="56">
        <v>4</v>
      </c>
      <c r="C59" s="56">
        <v>1</v>
      </c>
      <c r="D59" s="56" t="s">
        <v>65</v>
      </c>
    </row>
    <row r="60" spans="1:4" x14ac:dyDescent="0.2">
      <c r="A60" s="43">
        <v>2</v>
      </c>
      <c r="B60" s="56">
        <v>1</v>
      </c>
      <c r="C60" s="56">
        <v>1</v>
      </c>
      <c r="D60" s="56" t="s">
        <v>143</v>
      </c>
    </row>
    <row r="61" spans="1:4" x14ac:dyDescent="0.2">
      <c r="A61" s="43">
        <v>1</v>
      </c>
      <c r="B61" s="56">
        <v>1</v>
      </c>
      <c r="C61" s="56">
        <v>1</v>
      </c>
      <c r="D61" s="56" t="s">
        <v>143</v>
      </c>
    </row>
    <row r="62" spans="1:4" x14ac:dyDescent="0.2">
      <c r="A62" s="43">
        <v>1</v>
      </c>
      <c r="B62" s="56">
        <v>1</v>
      </c>
      <c r="C62" s="56">
        <v>1</v>
      </c>
      <c r="D62" s="56" t="s">
        <v>342</v>
      </c>
    </row>
    <row r="63" spans="1:4" x14ac:dyDescent="0.2">
      <c r="A63" s="43">
        <v>1</v>
      </c>
      <c r="B63" s="56">
        <v>1</v>
      </c>
      <c r="C63" s="56">
        <v>1</v>
      </c>
      <c r="D63" s="56" t="s">
        <v>342</v>
      </c>
    </row>
    <row r="64" spans="1:4" x14ac:dyDescent="0.2">
      <c r="A64" s="43">
        <v>5</v>
      </c>
      <c r="B64" s="56">
        <v>3</v>
      </c>
      <c r="C64" s="56">
        <v>1</v>
      </c>
      <c r="D64" s="56" t="s">
        <v>65</v>
      </c>
    </row>
    <row r="65" spans="1:4" x14ac:dyDescent="0.2">
      <c r="A65" s="43">
        <v>4</v>
      </c>
      <c r="B65" s="56">
        <v>3</v>
      </c>
      <c r="C65" s="56">
        <v>1</v>
      </c>
      <c r="D65" s="56" t="s">
        <v>72</v>
      </c>
    </row>
    <row r="66" spans="1:4" x14ac:dyDescent="0.2">
      <c r="A66" s="43">
        <v>4</v>
      </c>
      <c r="B66" s="56">
        <v>3</v>
      </c>
      <c r="C66" s="56">
        <v>1</v>
      </c>
      <c r="D66" s="56" t="s">
        <v>72</v>
      </c>
    </row>
    <row r="67" spans="1:4" x14ac:dyDescent="0.2">
      <c r="A67" s="18">
        <v>3</v>
      </c>
      <c r="B67" s="18">
        <v>2</v>
      </c>
      <c r="C67" s="18">
        <v>1</v>
      </c>
      <c r="D67" s="18" t="s">
        <v>72</v>
      </c>
    </row>
    <row r="68" spans="1:4" x14ac:dyDescent="0.2">
      <c r="A68" s="43">
        <v>2</v>
      </c>
      <c r="B68" s="56">
        <v>1</v>
      </c>
      <c r="C68" s="56">
        <v>1</v>
      </c>
      <c r="D68" s="56" t="s">
        <v>72</v>
      </c>
    </row>
    <row r="69" spans="1:4" x14ac:dyDescent="0.2">
      <c r="A69" s="43">
        <v>2</v>
      </c>
      <c r="B69" s="56">
        <v>1</v>
      </c>
      <c r="C69" s="56">
        <v>1</v>
      </c>
      <c r="D69" s="56" t="s">
        <v>72</v>
      </c>
    </row>
    <row r="70" spans="1:4" x14ac:dyDescent="0.2">
      <c r="A70" s="43">
        <v>2</v>
      </c>
      <c r="B70" s="56">
        <v>2</v>
      </c>
      <c r="C70" s="56">
        <v>1</v>
      </c>
      <c r="D70" s="56" t="s">
        <v>72</v>
      </c>
    </row>
    <row r="71" spans="1:4" x14ac:dyDescent="0.2">
      <c r="A71" s="43">
        <v>4</v>
      </c>
      <c r="B71" s="56">
        <v>2</v>
      </c>
      <c r="C71" s="56">
        <v>1</v>
      </c>
      <c r="D71" s="56" t="s">
        <v>72</v>
      </c>
    </row>
    <row r="72" spans="1:4" x14ac:dyDescent="0.2">
      <c r="A72" s="43">
        <v>3</v>
      </c>
      <c r="B72" s="56">
        <v>2</v>
      </c>
      <c r="C72" s="56">
        <v>1</v>
      </c>
      <c r="D72" s="56" t="s">
        <v>169</v>
      </c>
    </row>
    <row r="73" spans="1:4" x14ac:dyDescent="0.2">
      <c r="A73" s="43">
        <v>3</v>
      </c>
      <c r="B73" s="56">
        <v>3</v>
      </c>
      <c r="C73" s="56">
        <v>1</v>
      </c>
      <c r="D73" s="56" t="s">
        <v>169</v>
      </c>
    </row>
    <row r="74" spans="1:4" x14ac:dyDescent="0.2">
      <c r="A74" s="42"/>
      <c r="B74" s="42"/>
      <c r="C74" s="42"/>
      <c r="D74" s="42" t="s">
        <v>127</v>
      </c>
    </row>
    <row r="75" spans="1:4" x14ac:dyDescent="0.2">
      <c r="A75" s="43">
        <v>2</v>
      </c>
      <c r="B75" s="56">
        <v>2</v>
      </c>
      <c r="C75" s="56">
        <v>1</v>
      </c>
      <c r="D75" s="56" t="s">
        <v>65</v>
      </c>
    </row>
    <row r="76" spans="1:4" x14ac:dyDescent="0.2">
      <c r="A76" s="43">
        <v>1</v>
      </c>
      <c r="B76" s="56">
        <v>2</v>
      </c>
      <c r="C76" s="56">
        <v>1</v>
      </c>
      <c r="D76" s="56" t="s">
        <v>65</v>
      </c>
    </row>
    <row r="77" spans="1:4" x14ac:dyDescent="0.2">
      <c r="A77" s="43">
        <v>4</v>
      </c>
      <c r="B77" s="56">
        <v>3</v>
      </c>
      <c r="C77" s="56">
        <v>1</v>
      </c>
      <c r="D77" s="56" t="s">
        <v>65</v>
      </c>
    </row>
    <row r="78" spans="1:4" x14ac:dyDescent="0.2">
      <c r="A78" s="43">
        <v>3</v>
      </c>
      <c r="B78" s="56">
        <v>4</v>
      </c>
      <c r="C78" s="56">
        <v>1</v>
      </c>
      <c r="D78" s="56" t="s">
        <v>65</v>
      </c>
    </row>
    <row r="79" spans="1:4" x14ac:dyDescent="0.2">
      <c r="A79" s="43">
        <v>7</v>
      </c>
      <c r="B79" s="56">
        <v>5</v>
      </c>
      <c r="C79" s="56">
        <v>1</v>
      </c>
      <c r="D79" s="56" t="s">
        <v>65</v>
      </c>
    </row>
    <row r="80" spans="1:4" x14ac:dyDescent="0.2">
      <c r="A80" s="43">
        <v>4</v>
      </c>
      <c r="B80" s="56">
        <v>4</v>
      </c>
      <c r="C80" s="56">
        <v>1</v>
      </c>
      <c r="D80" s="56" t="s">
        <v>65</v>
      </c>
    </row>
    <row r="81" spans="1:4" x14ac:dyDescent="0.2">
      <c r="A81" s="43">
        <v>2</v>
      </c>
      <c r="B81" s="56">
        <v>3</v>
      </c>
      <c r="C81" s="56">
        <v>1</v>
      </c>
      <c r="D81" s="56" t="s">
        <v>65</v>
      </c>
    </row>
    <row r="82" spans="1:4" x14ac:dyDescent="0.2">
      <c r="A82" s="43">
        <v>2</v>
      </c>
      <c r="B82" s="56">
        <v>4</v>
      </c>
      <c r="C82" s="56">
        <v>1</v>
      </c>
      <c r="D82" s="56" t="s">
        <v>65</v>
      </c>
    </row>
    <row r="83" spans="1:4" x14ac:dyDescent="0.2">
      <c r="A83" s="43">
        <v>7</v>
      </c>
      <c r="B83" s="56">
        <v>4</v>
      </c>
      <c r="C83" s="56">
        <v>1</v>
      </c>
      <c r="D83" s="56" t="s">
        <v>65</v>
      </c>
    </row>
    <row r="84" spans="1:4" x14ac:dyDescent="0.2">
      <c r="A84" s="43">
        <v>7</v>
      </c>
      <c r="B84" s="56">
        <v>4</v>
      </c>
      <c r="C84" s="56">
        <v>1</v>
      </c>
      <c r="D84" s="56" t="s">
        <v>72</v>
      </c>
    </row>
    <row r="85" spans="1:4" x14ac:dyDescent="0.2">
      <c r="A85" s="43">
        <v>5</v>
      </c>
      <c r="B85" s="56">
        <v>4</v>
      </c>
      <c r="C85" s="56">
        <v>1</v>
      </c>
      <c r="D85" s="56" t="s">
        <v>72</v>
      </c>
    </row>
    <row r="86" spans="1:4" x14ac:dyDescent="0.2">
      <c r="A86" s="43">
        <v>7</v>
      </c>
      <c r="B86" s="56">
        <v>5</v>
      </c>
      <c r="C86" s="56">
        <v>1</v>
      </c>
      <c r="D86" s="56" t="s">
        <v>1247</v>
      </c>
    </row>
    <row r="87" spans="1:4" x14ac:dyDescent="0.2">
      <c r="A87" s="43">
        <v>6</v>
      </c>
      <c r="B87" s="43">
        <v>4</v>
      </c>
      <c r="C87" s="43">
        <v>1</v>
      </c>
      <c r="D87" s="43" t="s">
        <v>65</v>
      </c>
    </row>
    <row r="88" spans="1:4" x14ac:dyDescent="0.2">
      <c r="A88" s="42">
        <v>5</v>
      </c>
      <c r="B88" s="42">
        <v>3</v>
      </c>
      <c r="C88" s="42">
        <v>1</v>
      </c>
      <c r="D88" s="42" t="s">
        <v>1247</v>
      </c>
    </row>
    <row r="89" spans="1:4" x14ac:dyDescent="0.2">
      <c r="A89" s="42">
        <v>7</v>
      </c>
      <c r="B89" s="42">
        <v>4</v>
      </c>
      <c r="C89" s="42">
        <v>1</v>
      </c>
      <c r="D89" s="42" t="s">
        <v>65</v>
      </c>
    </row>
    <row r="90" spans="1:4" x14ac:dyDescent="0.2">
      <c r="A90" s="43">
        <v>7</v>
      </c>
      <c r="B90" s="43">
        <v>5</v>
      </c>
      <c r="C90" s="43">
        <v>1</v>
      </c>
      <c r="D90" s="43" t="s">
        <v>65</v>
      </c>
    </row>
    <row r="91" spans="1:4" x14ac:dyDescent="0.2">
      <c r="A91" s="43">
        <v>7</v>
      </c>
      <c r="B91" s="43">
        <v>3</v>
      </c>
      <c r="C91" s="43">
        <v>1</v>
      </c>
      <c r="D91" s="43" t="s">
        <v>65</v>
      </c>
    </row>
    <row r="92" spans="1:4" x14ac:dyDescent="0.2">
      <c r="A92" s="43">
        <v>5</v>
      </c>
      <c r="B92" s="43">
        <v>3</v>
      </c>
      <c r="C92" s="43">
        <v>1</v>
      </c>
      <c r="D92" s="43" t="s">
        <v>65</v>
      </c>
    </row>
    <row r="93" spans="1:4" x14ac:dyDescent="0.2">
      <c r="A93" s="43">
        <v>5</v>
      </c>
      <c r="B93" s="43">
        <v>3</v>
      </c>
      <c r="C93" s="43">
        <v>1</v>
      </c>
      <c r="D93" s="43" t="s">
        <v>1247</v>
      </c>
    </row>
    <row r="94" spans="1:4" x14ac:dyDescent="0.2">
      <c r="A94" s="43">
        <v>3</v>
      </c>
      <c r="B94" s="43">
        <v>2</v>
      </c>
      <c r="C94" s="43">
        <v>1</v>
      </c>
      <c r="D94" s="43" t="s">
        <v>65</v>
      </c>
    </row>
    <row r="95" spans="1:4" x14ac:dyDescent="0.2">
      <c r="A95" s="43">
        <v>7</v>
      </c>
      <c r="B95" s="43">
        <v>4</v>
      </c>
      <c r="C95" s="43">
        <v>1</v>
      </c>
      <c r="D95" s="43" t="s">
        <v>169</v>
      </c>
    </row>
    <row r="96" spans="1:4" x14ac:dyDescent="0.2">
      <c r="A96" s="43">
        <v>7</v>
      </c>
      <c r="B96" s="43">
        <v>4</v>
      </c>
      <c r="C96" s="43">
        <v>1</v>
      </c>
      <c r="D96" s="43" t="s">
        <v>169</v>
      </c>
    </row>
    <row r="97" spans="1:4" x14ac:dyDescent="0.2">
      <c r="A97" s="43">
        <v>5</v>
      </c>
      <c r="B97" s="43">
        <v>3</v>
      </c>
      <c r="C97" s="43">
        <v>1</v>
      </c>
      <c r="D97" s="43" t="s">
        <v>65</v>
      </c>
    </row>
    <row r="98" spans="1:4" x14ac:dyDescent="0.2">
      <c r="A98" s="43">
        <v>5</v>
      </c>
      <c r="B98" s="43">
        <v>4</v>
      </c>
      <c r="C98" s="43">
        <v>1</v>
      </c>
      <c r="D98" s="43" t="s">
        <v>65</v>
      </c>
    </row>
    <row r="99" spans="1:4" x14ac:dyDescent="0.2">
      <c r="A99" s="43">
        <v>7</v>
      </c>
      <c r="B99" s="43">
        <v>4</v>
      </c>
      <c r="C99" s="43">
        <v>1</v>
      </c>
      <c r="D99" s="43" t="s">
        <v>72</v>
      </c>
    </row>
    <row r="100" spans="1:4" x14ac:dyDescent="0.2">
      <c r="A100" s="43">
        <v>7</v>
      </c>
      <c r="B100" s="43">
        <v>5</v>
      </c>
      <c r="C100" s="43">
        <v>1</v>
      </c>
      <c r="D100" s="43" t="s">
        <v>169</v>
      </c>
    </row>
    <row r="101" spans="1:4" x14ac:dyDescent="0.2">
      <c r="A101" s="43">
        <v>7</v>
      </c>
      <c r="B101" s="43">
        <v>4</v>
      </c>
      <c r="C101" s="43">
        <v>1</v>
      </c>
      <c r="D101" s="43" t="s">
        <v>169</v>
      </c>
    </row>
    <row r="102" spans="1:4" x14ac:dyDescent="0.2">
      <c r="A102" s="43">
        <v>7</v>
      </c>
      <c r="B102" s="43">
        <v>4</v>
      </c>
      <c r="C102" s="43">
        <v>1</v>
      </c>
      <c r="D102" s="43" t="s">
        <v>169</v>
      </c>
    </row>
    <row r="103" spans="1:4" x14ac:dyDescent="0.2">
      <c r="A103" s="43">
        <v>7</v>
      </c>
      <c r="B103" s="43">
        <v>4</v>
      </c>
      <c r="C103" s="43">
        <v>1</v>
      </c>
      <c r="D103" s="43" t="s">
        <v>65</v>
      </c>
    </row>
    <row r="104" spans="1:4" x14ac:dyDescent="0.2">
      <c r="A104" s="43">
        <v>3</v>
      </c>
      <c r="B104" s="43">
        <v>2</v>
      </c>
      <c r="C104" s="43">
        <v>1</v>
      </c>
      <c r="D104" s="43" t="s">
        <v>65</v>
      </c>
    </row>
    <row r="105" spans="1:4" x14ac:dyDescent="0.2">
      <c r="A105" s="43">
        <v>6</v>
      </c>
      <c r="B105" s="43">
        <v>4</v>
      </c>
      <c r="C105" s="43">
        <v>1</v>
      </c>
      <c r="D105" s="43" t="s">
        <v>169</v>
      </c>
    </row>
    <row r="106" spans="1:4" x14ac:dyDescent="0.2">
      <c r="A106" s="43">
        <v>6</v>
      </c>
      <c r="B106" s="43">
        <v>4</v>
      </c>
      <c r="C106" s="43">
        <v>1</v>
      </c>
      <c r="D106" s="43" t="s">
        <v>65</v>
      </c>
    </row>
    <row r="107" spans="1:4" x14ac:dyDescent="0.2">
      <c r="A107" s="43">
        <v>7</v>
      </c>
      <c r="B107" s="43">
        <v>5</v>
      </c>
      <c r="C107" s="43">
        <v>1</v>
      </c>
      <c r="D107" s="43" t="s">
        <v>169</v>
      </c>
    </row>
    <row r="108" spans="1:4" x14ac:dyDescent="0.2">
      <c r="A108" s="43">
        <v>5</v>
      </c>
      <c r="B108" s="43">
        <v>3</v>
      </c>
      <c r="C108" s="43">
        <v>1</v>
      </c>
      <c r="D108" s="43" t="s">
        <v>65</v>
      </c>
    </row>
    <row r="109" spans="1:4" x14ac:dyDescent="0.2">
      <c r="A109" s="43">
        <v>5</v>
      </c>
      <c r="B109" s="43">
        <v>3</v>
      </c>
      <c r="C109" s="43">
        <v>1</v>
      </c>
      <c r="D109" s="43" t="s">
        <v>65</v>
      </c>
    </row>
    <row r="110" spans="1:4" x14ac:dyDescent="0.2">
      <c r="A110" s="43"/>
      <c r="B110" s="56"/>
      <c r="C110" s="56"/>
      <c r="D110" s="56"/>
    </row>
    <row r="111" spans="1:4" x14ac:dyDescent="0.2">
      <c r="A111" s="42"/>
      <c r="B111" s="42"/>
      <c r="C111" s="42"/>
      <c r="D111" s="42"/>
    </row>
    <row r="112" spans="1:4" x14ac:dyDescent="0.2">
      <c r="A112" s="43"/>
      <c r="B112" s="56"/>
      <c r="C112" s="56"/>
      <c r="D112" s="56"/>
    </row>
    <row r="113" spans="1:4" x14ac:dyDescent="0.2">
      <c r="A113" s="43"/>
      <c r="B113" s="56"/>
      <c r="C113" s="56"/>
      <c r="D113" s="56"/>
    </row>
    <row r="114" spans="1:4" x14ac:dyDescent="0.2">
      <c r="A114" s="43"/>
      <c r="B114" s="56"/>
      <c r="C114" s="56"/>
      <c r="D114" s="56"/>
    </row>
    <row r="115" spans="1:4" x14ac:dyDescent="0.2">
      <c r="A115" s="43"/>
      <c r="B115" s="56"/>
      <c r="C115" s="56"/>
      <c r="D115" s="56"/>
    </row>
    <row r="116" spans="1:4" x14ac:dyDescent="0.2">
      <c r="A116" s="43"/>
      <c r="B116" s="56"/>
      <c r="C116" s="56"/>
      <c r="D116" s="56"/>
    </row>
    <row r="117" spans="1:4" x14ac:dyDescent="0.2">
      <c r="A117" s="43"/>
      <c r="B117" s="56"/>
      <c r="C117" s="56"/>
      <c r="D117" s="56"/>
    </row>
    <row r="118" spans="1:4" x14ac:dyDescent="0.2">
      <c r="A118" s="43"/>
      <c r="B118" s="56"/>
      <c r="C118" s="56"/>
      <c r="D118" s="56"/>
    </row>
    <row r="119" spans="1:4" x14ac:dyDescent="0.2">
      <c r="A119" s="43"/>
      <c r="B119" s="56"/>
      <c r="C119" s="56"/>
      <c r="D119" s="56"/>
    </row>
    <row r="120" spans="1:4" x14ac:dyDescent="0.2">
      <c r="A120" s="43"/>
      <c r="B120" s="56"/>
      <c r="C120" s="56"/>
      <c r="D120" s="56"/>
    </row>
    <row r="121" spans="1:4" x14ac:dyDescent="0.2">
      <c r="A121" s="43"/>
      <c r="B121" s="56"/>
      <c r="C121" s="56"/>
      <c r="D121" s="56"/>
    </row>
    <row r="122" spans="1:4" x14ac:dyDescent="0.2">
      <c r="A122" s="43"/>
      <c r="B122" s="56"/>
      <c r="C122" s="56"/>
      <c r="D122" s="56"/>
    </row>
    <row r="123" spans="1:4" x14ac:dyDescent="0.2">
      <c r="A123" s="43"/>
      <c r="B123" s="56"/>
      <c r="C123" s="56"/>
      <c r="D123" s="56"/>
    </row>
    <row r="124" spans="1:4" x14ac:dyDescent="0.2">
      <c r="A124" s="43"/>
      <c r="B124" s="56"/>
      <c r="C124" s="56"/>
      <c r="D124" s="56"/>
    </row>
    <row r="125" spans="1:4" x14ac:dyDescent="0.2">
      <c r="A125" s="43"/>
      <c r="B125" s="56"/>
      <c r="C125" s="56"/>
      <c r="D125" s="56"/>
    </row>
    <row r="126" spans="1:4" x14ac:dyDescent="0.2">
      <c r="A126" s="43"/>
      <c r="B126" s="56"/>
      <c r="C126" s="56"/>
      <c r="D126" s="56"/>
    </row>
    <row r="127" spans="1:4" x14ac:dyDescent="0.2">
      <c r="A127" s="43"/>
      <c r="B127" s="56"/>
      <c r="C127" s="56"/>
      <c r="D127" s="56"/>
    </row>
    <row r="128" spans="1:4" x14ac:dyDescent="0.2">
      <c r="A128" s="43"/>
      <c r="B128" s="43"/>
      <c r="C128" s="43"/>
      <c r="D128" s="43"/>
    </row>
    <row r="129" spans="1:4" x14ac:dyDescent="0.2">
      <c r="A129" s="42"/>
      <c r="B129" s="42"/>
      <c r="C129" s="42"/>
      <c r="D129" s="42"/>
    </row>
    <row r="130" spans="1:4" x14ac:dyDescent="0.2">
      <c r="A130" s="42"/>
      <c r="B130" s="42"/>
      <c r="C130" s="42"/>
      <c r="D130" s="42"/>
    </row>
    <row r="131" spans="1:4" x14ac:dyDescent="0.2">
      <c r="A131" s="43"/>
      <c r="B131" s="43"/>
      <c r="C131" s="43"/>
      <c r="D131" s="43"/>
    </row>
    <row r="132" spans="1:4" x14ac:dyDescent="0.2">
      <c r="A132" s="43"/>
      <c r="B132" s="43"/>
      <c r="C132" s="43"/>
      <c r="D132" s="43"/>
    </row>
    <row r="133" spans="1:4" x14ac:dyDescent="0.2">
      <c r="A133" s="43"/>
      <c r="B133" s="43"/>
      <c r="C133" s="43"/>
      <c r="D133" s="43"/>
    </row>
    <row r="134" spans="1:4" x14ac:dyDescent="0.2">
      <c r="A134" s="43"/>
      <c r="B134" s="43"/>
      <c r="C134" s="43"/>
      <c r="D134" s="43"/>
    </row>
    <row r="135" spans="1:4" x14ac:dyDescent="0.2">
      <c r="A135" s="43"/>
      <c r="B135" s="43"/>
      <c r="C135" s="43"/>
      <c r="D135" s="43"/>
    </row>
    <row r="136" spans="1:4" x14ac:dyDescent="0.2">
      <c r="A136" s="43"/>
      <c r="B136" s="43"/>
      <c r="C136" s="43"/>
      <c r="D136" s="43"/>
    </row>
    <row r="137" spans="1:4" x14ac:dyDescent="0.2">
      <c r="A137" s="43"/>
      <c r="B137" s="43"/>
      <c r="C137" s="43"/>
      <c r="D137" s="43"/>
    </row>
    <row r="138" spans="1:4" x14ac:dyDescent="0.2">
      <c r="A138" s="43"/>
      <c r="B138" s="43"/>
      <c r="C138" s="43"/>
      <c r="D138" s="43"/>
    </row>
    <row r="139" spans="1:4" x14ac:dyDescent="0.2">
      <c r="A139" s="43"/>
      <c r="B139" s="43"/>
      <c r="C139" s="43"/>
      <c r="D139" s="43"/>
    </row>
    <row r="140" spans="1:4" x14ac:dyDescent="0.2">
      <c r="A140" s="43"/>
      <c r="B140" s="43"/>
      <c r="C140" s="43"/>
      <c r="D140" s="43"/>
    </row>
    <row r="141" spans="1:4" x14ac:dyDescent="0.2">
      <c r="A141" s="43"/>
      <c r="B141" s="43"/>
      <c r="C141" s="43"/>
      <c r="D141" s="43"/>
    </row>
    <row r="142" spans="1:4" x14ac:dyDescent="0.2">
      <c r="A142" s="43"/>
      <c r="B142" s="43"/>
      <c r="C142" s="43"/>
      <c r="D142" s="43"/>
    </row>
    <row r="143" spans="1:4" x14ac:dyDescent="0.2">
      <c r="A143" s="43"/>
      <c r="B143" s="43"/>
      <c r="C143" s="43"/>
      <c r="D143" s="43"/>
    </row>
    <row r="144" spans="1:4" x14ac:dyDescent="0.2">
      <c r="A144" s="43"/>
      <c r="B144" s="43"/>
      <c r="C144" s="43"/>
      <c r="D144" s="43"/>
    </row>
    <row r="145" spans="1:4" x14ac:dyDescent="0.2">
      <c r="A145" s="43"/>
      <c r="B145" s="43"/>
      <c r="C145" s="43"/>
      <c r="D145" s="43"/>
    </row>
    <row r="146" spans="1:4" x14ac:dyDescent="0.2">
      <c r="A146" s="43"/>
      <c r="B146" s="43"/>
      <c r="C146" s="43"/>
      <c r="D146" s="43"/>
    </row>
    <row r="147" spans="1:4" x14ac:dyDescent="0.2">
      <c r="A147" s="43"/>
      <c r="B147" s="43"/>
      <c r="C147" s="43"/>
      <c r="D147" s="43"/>
    </row>
    <row r="148" spans="1:4" x14ac:dyDescent="0.2">
      <c r="A148" s="43"/>
      <c r="B148" s="43"/>
      <c r="C148" s="43"/>
      <c r="D148" s="43"/>
    </row>
    <row r="149" spans="1:4" x14ac:dyDescent="0.2">
      <c r="A149" s="43"/>
      <c r="B149" s="43"/>
      <c r="C149" s="43"/>
      <c r="D149" s="43"/>
    </row>
    <row r="150" spans="1:4" x14ac:dyDescent="0.2">
      <c r="A150" s="43"/>
      <c r="B150" s="43"/>
      <c r="C150" s="43"/>
      <c r="D150" s="43"/>
    </row>
  </sheetData>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9"/>
  <sheetViews>
    <sheetView workbookViewId="0">
      <selection activeCell="B19" sqref="B19"/>
    </sheetView>
  </sheetViews>
  <sheetFormatPr baseColWidth="10" defaultRowHeight="15" x14ac:dyDescent="0.2"/>
  <cols>
    <col min="1" max="1" width="8.1640625" customWidth="1"/>
    <col min="2" max="2" width="15.83203125" bestFit="1" customWidth="1"/>
  </cols>
  <sheetData>
    <row r="3" spans="1:2" x14ac:dyDescent="0.2">
      <c r="A3" s="1" t="s">
        <v>351</v>
      </c>
      <c r="B3" t="s">
        <v>2378</v>
      </c>
    </row>
    <row r="4" spans="1:2" x14ac:dyDescent="0.2">
      <c r="A4" t="s">
        <v>573</v>
      </c>
      <c r="B4">
        <v>1</v>
      </c>
    </row>
    <row r="5" spans="1:2" x14ac:dyDescent="0.2">
      <c r="A5" t="s">
        <v>529</v>
      </c>
      <c r="B5">
        <v>1</v>
      </c>
    </row>
    <row r="6" spans="1:2" x14ac:dyDescent="0.2">
      <c r="A6" t="s">
        <v>647</v>
      </c>
      <c r="B6">
        <v>2</v>
      </c>
    </row>
    <row r="7" spans="1:2" x14ac:dyDescent="0.2">
      <c r="A7" t="s">
        <v>691</v>
      </c>
      <c r="B7">
        <v>2</v>
      </c>
    </row>
    <row r="8" spans="1:2" x14ac:dyDescent="0.2">
      <c r="A8" t="s">
        <v>543</v>
      </c>
      <c r="B8">
        <v>10</v>
      </c>
    </row>
    <row r="9" spans="1:2" x14ac:dyDescent="0.2">
      <c r="A9" t="s">
        <v>556</v>
      </c>
      <c r="B9">
        <v>2</v>
      </c>
    </row>
    <row r="10" spans="1:2" x14ac:dyDescent="0.2">
      <c r="A10" t="s">
        <v>584</v>
      </c>
      <c r="B10">
        <v>2</v>
      </c>
    </row>
    <row r="11" spans="1:2" x14ac:dyDescent="0.2">
      <c r="A11" t="s">
        <v>615</v>
      </c>
      <c r="B11">
        <v>4</v>
      </c>
    </row>
    <row r="12" spans="1:2" x14ac:dyDescent="0.2">
      <c r="A12" t="s">
        <v>549</v>
      </c>
      <c r="B12">
        <v>1</v>
      </c>
    </row>
    <row r="13" spans="1:2" x14ac:dyDescent="0.2">
      <c r="A13" t="s">
        <v>680</v>
      </c>
      <c r="B13">
        <v>2</v>
      </c>
    </row>
    <row r="14" spans="1:2" x14ac:dyDescent="0.2">
      <c r="A14" t="s">
        <v>638</v>
      </c>
      <c r="B14">
        <v>3</v>
      </c>
    </row>
    <row r="15" spans="1:2" x14ac:dyDescent="0.2">
      <c r="A15" t="s">
        <v>629</v>
      </c>
      <c r="B15">
        <v>1</v>
      </c>
    </row>
    <row r="16" spans="1:2" x14ac:dyDescent="0.2">
      <c r="A16" t="s">
        <v>761</v>
      </c>
      <c r="B16">
        <v>1</v>
      </c>
    </row>
    <row r="17" spans="1:2" x14ac:dyDescent="0.2">
      <c r="A17" t="s">
        <v>698</v>
      </c>
      <c r="B17">
        <v>1</v>
      </c>
    </row>
    <row r="18" spans="1:2" x14ac:dyDescent="0.2">
      <c r="A18" t="s">
        <v>166</v>
      </c>
    </row>
    <row r="19" spans="1:2" x14ac:dyDescent="0.2">
      <c r="B19">
        <f>SUM(B4:B17)</f>
        <v>33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47"/>
  <sheetViews>
    <sheetView workbookViewId="0">
      <selection activeCell="A132" sqref="A132"/>
    </sheetView>
  </sheetViews>
  <sheetFormatPr baseColWidth="10" defaultRowHeight="15" x14ac:dyDescent="0.2"/>
  <sheetData>
    <row r="1" spans="1:7" ht="16" x14ac:dyDescent="0.2">
      <c r="A1" s="32" t="s">
        <v>350</v>
      </c>
      <c r="B1" s="32" t="s">
        <v>351</v>
      </c>
      <c r="C1" s="32" t="s">
        <v>514</v>
      </c>
      <c r="D1" s="32" t="s">
        <v>515</v>
      </c>
      <c r="E1" s="32" t="s">
        <v>516</v>
      </c>
      <c r="F1" s="32" t="s">
        <v>517</v>
      </c>
      <c r="G1" s="32" t="s">
        <v>518</v>
      </c>
    </row>
    <row r="2" spans="1:7" x14ac:dyDescent="0.2">
      <c r="A2">
        <v>0</v>
      </c>
      <c r="C2" s="16"/>
      <c r="D2" s="16"/>
      <c r="E2" s="16"/>
      <c r="F2" s="16"/>
      <c r="G2" s="16"/>
    </row>
    <row r="3" spans="1:7" x14ac:dyDescent="0.2">
      <c r="A3">
        <v>0</v>
      </c>
      <c r="C3" s="16"/>
      <c r="D3" s="16"/>
      <c r="E3" s="16"/>
      <c r="F3" s="16"/>
      <c r="G3" s="16"/>
    </row>
    <row r="4" spans="1:7" x14ac:dyDescent="0.2">
      <c r="A4" s="43">
        <v>2</v>
      </c>
      <c r="B4" s="44" t="s">
        <v>691</v>
      </c>
      <c r="C4" s="44">
        <v>2</v>
      </c>
      <c r="D4" s="44">
        <v>2</v>
      </c>
      <c r="E4" s="44">
        <v>2</v>
      </c>
      <c r="F4" s="44">
        <v>1</v>
      </c>
      <c r="G4" s="44">
        <v>2</v>
      </c>
    </row>
    <row r="5" spans="1:7" x14ac:dyDescent="0.2">
      <c r="A5" s="43">
        <v>2</v>
      </c>
      <c r="B5" s="44" t="s">
        <v>543</v>
      </c>
      <c r="C5" s="44">
        <v>2</v>
      </c>
      <c r="D5" s="44">
        <v>2</v>
      </c>
      <c r="E5" s="44">
        <v>1</v>
      </c>
      <c r="F5" s="44">
        <v>2</v>
      </c>
      <c r="G5" s="44">
        <v>2</v>
      </c>
    </row>
    <row r="6" spans="1:7" x14ac:dyDescent="0.2">
      <c r="A6">
        <v>0</v>
      </c>
      <c r="C6" s="16"/>
      <c r="D6" s="16"/>
      <c r="E6" s="16"/>
      <c r="F6" s="16"/>
      <c r="G6" s="16"/>
    </row>
    <row r="7" spans="1:7" x14ac:dyDescent="0.2">
      <c r="A7" s="43">
        <v>2</v>
      </c>
      <c r="B7" s="44" t="s">
        <v>549</v>
      </c>
      <c r="C7" s="44">
        <v>2</v>
      </c>
      <c r="D7" s="44">
        <v>2</v>
      </c>
      <c r="E7" s="44">
        <v>2</v>
      </c>
      <c r="F7" s="44">
        <v>2</v>
      </c>
      <c r="G7" s="44">
        <v>1</v>
      </c>
    </row>
    <row r="8" spans="1:7" x14ac:dyDescent="0.2">
      <c r="A8" s="43">
        <v>0</v>
      </c>
      <c r="C8" s="16"/>
      <c r="D8" s="16"/>
      <c r="E8" s="16"/>
      <c r="F8" s="16"/>
      <c r="G8" s="16"/>
    </row>
    <row r="9" spans="1:7" x14ac:dyDescent="0.2">
      <c r="A9" s="43">
        <v>0</v>
      </c>
      <c r="C9" s="16"/>
      <c r="D9" s="16"/>
      <c r="E9" s="16"/>
      <c r="F9" s="16"/>
      <c r="G9" s="16"/>
    </row>
    <row r="10" spans="1:7" x14ac:dyDescent="0.2">
      <c r="A10" s="43">
        <v>2</v>
      </c>
      <c r="B10" s="44" t="s">
        <v>556</v>
      </c>
      <c r="C10" s="44">
        <v>2</v>
      </c>
      <c r="D10" s="44">
        <v>2</v>
      </c>
      <c r="E10" s="44">
        <v>2</v>
      </c>
      <c r="F10" s="44">
        <v>2</v>
      </c>
      <c r="G10" s="44">
        <v>1</v>
      </c>
    </row>
    <row r="11" spans="1:7" x14ac:dyDescent="0.2">
      <c r="A11" s="43">
        <v>0</v>
      </c>
      <c r="C11" s="16"/>
      <c r="D11" s="16"/>
      <c r="E11" s="16"/>
      <c r="F11" s="16"/>
      <c r="G11" s="16"/>
    </row>
    <row r="12" spans="1:7" x14ac:dyDescent="0.2">
      <c r="A12" s="43">
        <v>0</v>
      </c>
      <c r="C12" s="16"/>
      <c r="D12" s="16"/>
      <c r="E12" s="16"/>
      <c r="F12" s="16"/>
      <c r="G12" s="16"/>
    </row>
    <row r="13" spans="1:7" x14ac:dyDescent="0.2">
      <c r="A13" s="43">
        <v>2</v>
      </c>
      <c r="B13" s="44" t="s">
        <v>556</v>
      </c>
      <c r="C13" s="44">
        <v>2</v>
      </c>
      <c r="D13" s="44">
        <v>2</v>
      </c>
      <c r="E13" s="44">
        <v>2</v>
      </c>
      <c r="F13" s="44">
        <v>2</v>
      </c>
      <c r="G13" s="44">
        <v>1</v>
      </c>
    </row>
    <row r="14" spans="1:7" x14ac:dyDescent="0.2">
      <c r="A14" s="43">
        <v>2</v>
      </c>
      <c r="B14" s="44" t="s">
        <v>543</v>
      </c>
      <c r="C14" s="44">
        <v>1</v>
      </c>
      <c r="D14" s="44">
        <v>2</v>
      </c>
      <c r="E14" s="44">
        <v>2</v>
      </c>
      <c r="F14" s="44">
        <v>2</v>
      </c>
      <c r="G14" s="44">
        <v>2</v>
      </c>
    </row>
    <row r="15" spans="1:7" x14ac:dyDescent="0.2">
      <c r="A15" s="43">
        <v>0</v>
      </c>
      <c r="C15" s="16"/>
      <c r="D15" s="16"/>
      <c r="E15" s="16"/>
      <c r="F15" s="16"/>
      <c r="G15" s="16"/>
    </row>
    <row r="16" spans="1:7" x14ac:dyDescent="0.2">
      <c r="A16" s="43">
        <v>0</v>
      </c>
      <c r="C16" s="16"/>
      <c r="D16" s="16"/>
      <c r="E16" s="16"/>
      <c r="F16" s="16"/>
      <c r="G16" s="16"/>
    </row>
    <row r="17" spans="1:7" x14ac:dyDescent="0.2">
      <c r="A17" s="43">
        <v>1</v>
      </c>
      <c r="B17" s="44" t="s">
        <v>573</v>
      </c>
      <c r="C17" s="44">
        <v>2</v>
      </c>
      <c r="D17" s="44">
        <v>2</v>
      </c>
      <c r="E17" s="44">
        <v>2</v>
      </c>
      <c r="F17" s="44">
        <v>2</v>
      </c>
      <c r="G17" s="44">
        <v>1</v>
      </c>
    </row>
    <row r="18" spans="1:7" x14ac:dyDescent="0.2">
      <c r="A18" s="43">
        <v>2</v>
      </c>
      <c r="B18" s="44" t="s">
        <v>543</v>
      </c>
      <c r="C18" s="44">
        <v>2</v>
      </c>
      <c r="D18" s="44">
        <v>2</v>
      </c>
      <c r="E18" s="44">
        <v>1</v>
      </c>
      <c r="F18" s="44">
        <v>2</v>
      </c>
      <c r="G18" s="44">
        <v>2</v>
      </c>
    </row>
    <row r="19" spans="1:7" x14ac:dyDescent="0.2">
      <c r="A19" s="43">
        <v>2</v>
      </c>
      <c r="B19" s="44" t="s">
        <v>647</v>
      </c>
      <c r="C19" s="44">
        <v>2</v>
      </c>
      <c r="D19" s="44">
        <v>2</v>
      </c>
      <c r="E19" s="44">
        <v>2</v>
      </c>
      <c r="F19" s="44">
        <v>1</v>
      </c>
      <c r="G19" s="44">
        <v>2</v>
      </c>
    </row>
    <row r="20" spans="1:7" x14ac:dyDescent="0.2">
      <c r="A20" s="43">
        <v>2</v>
      </c>
      <c r="B20" s="44" t="s">
        <v>543</v>
      </c>
      <c r="C20" s="44">
        <v>2</v>
      </c>
      <c r="D20" s="44">
        <v>2</v>
      </c>
      <c r="E20" s="44">
        <v>1</v>
      </c>
      <c r="F20" s="44">
        <v>2</v>
      </c>
      <c r="G20" s="44">
        <v>2</v>
      </c>
    </row>
    <row r="21" spans="1:7" x14ac:dyDescent="0.2">
      <c r="A21" s="43">
        <v>0</v>
      </c>
      <c r="C21" s="16"/>
      <c r="D21" s="16"/>
      <c r="E21" s="16"/>
      <c r="F21" s="16"/>
      <c r="G21" s="16"/>
    </row>
    <row r="22" spans="1:7" x14ac:dyDescent="0.2">
      <c r="A22" s="43">
        <v>0</v>
      </c>
      <c r="C22" s="16"/>
      <c r="D22" s="16"/>
      <c r="E22" s="16"/>
      <c r="F22" s="16"/>
      <c r="G22" s="16"/>
    </row>
    <row r="23" spans="1:7" x14ac:dyDescent="0.2">
      <c r="A23" s="43">
        <v>0</v>
      </c>
      <c r="C23" s="16"/>
      <c r="D23" s="16"/>
      <c r="E23" s="16"/>
      <c r="F23" s="16"/>
      <c r="G23" s="16"/>
    </row>
    <row r="24" spans="1:7" x14ac:dyDescent="0.2">
      <c r="A24" s="43">
        <v>0</v>
      </c>
      <c r="C24" s="16"/>
      <c r="D24" s="16"/>
      <c r="E24" s="16"/>
      <c r="F24" s="16"/>
      <c r="G24" s="16"/>
    </row>
    <row r="25" spans="1:7" x14ac:dyDescent="0.2">
      <c r="A25" s="43">
        <v>2</v>
      </c>
      <c r="B25" s="44" t="s">
        <v>584</v>
      </c>
      <c r="C25" s="44">
        <v>2</v>
      </c>
      <c r="D25" s="44">
        <v>2</v>
      </c>
      <c r="E25" s="44">
        <v>2</v>
      </c>
      <c r="F25" s="44">
        <v>2</v>
      </c>
      <c r="G25" s="44">
        <v>1</v>
      </c>
    </row>
    <row r="26" spans="1:7" x14ac:dyDescent="0.2">
      <c r="A26" s="43">
        <v>2</v>
      </c>
      <c r="B26" s="44" t="s">
        <v>615</v>
      </c>
      <c r="C26" s="44">
        <v>2</v>
      </c>
      <c r="D26" s="44">
        <v>2</v>
      </c>
      <c r="E26" s="44">
        <v>2</v>
      </c>
      <c r="F26" s="44">
        <v>2</v>
      </c>
      <c r="G26" s="44">
        <v>1</v>
      </c>
    </row>
    <row r="27" spans="1:7" x14ac:dyDescent="0.2">
      <c r="A27" s="43">
        <v>0</v>
      </c>
      <c r="C27" s="16"/>
      <c r="D27" s="16"/>
      <c r="E27" s="16"/>
      <c r="F27" s="16"/>
      <c r="G27" s="16"/>
    </row>
    <row r="28" spans="1:7" x14ac:dyDescent="0.2">
      <c r="A28" s="43">
        <v>2</v>
      </c>
      <c r="B28" s="44" t="s">
        <v>543</v>
      </c>
      <c r="C28" s="44">
        <v>2</v>
      </c>
      <c r="D28" s="44">
        <v>2</v>
      </c>
      <c r="E28" s="44">
        <v>1</v>
      </c>
      <c r="F28" s="44">
        <v>2</v>
      </c>
      <c r="G28" s="44">
        <v>2</v>
      </c>
    </row>
    <row r="29" spans="1:7" x14ac:dyDescent="0.2">
      <c r="A29" s="43">
        <v>2</v>
      </c>
      <c r="B29" s="44" t="s">
        <v>543</v>
      </c>
      <c r="C29" s="44">
        <v>1</v>
      </c>
      <c r="D29" s="44">
        <v>2</v>
      </c>
      <c r="E29" s="44">
        <v>2</v>
      </c>
      <c r="F29" s="44">
        <v>2</v>
      </c>
      <c r="G29" s="44">
        <v>2</v>
      </c>
    </row>
    <row r="30" spans="1:7" x14ac:dyDescent="0.2">
      <c r="A30" s="43">
        <v>1</v>
      </c>
      <c r="B30" s="44" t="s">
        <v>629</v>
      </c>
      <c r="C30" s="44">
        <v>2</v>
      </c>
      <c r="D30" s="44">
        <v>2</v>
      </c>
      <c r="E30" s="44">
        <v>2</v>
      </c>
      <c r="F30" s="44">
        <v>2</v>
      </c>
      <c r="G30" s="44">
        <v>1</v>
      </c>
    </row>
    <row r="31" spans="1:7" x14ac:dyDescent="0.2">
      <c r="A31" s="43">
        <v>1</v>
      </c>
      <c r="B31" s="44" t="s">
        <v>638</v>
      </c>
      <c r="C31" s="44">
        <v>2</v>
      </c>
      <c r="D31" s="44">
        <v>2</v>
      </c>
      <c r="E31" s="44">
        <v>2</v>
      </c>
      <c r="F31" s="44">
        <v>2</v>
      </c>
      <c r="G31" s="44">
        <v>1</v>
      </c>
    </row>
    <row r="32" spans="1:7" x14ac:dyDescent="0.2">
      <c r="A32" s="43">
        <v>0</v>
      </c>
      <c r="C32" s="16"/>
      <c r="D32" s="16"/>
      <c r="E32" s="16"/>
      <c r="F32" s="16"/>
      <c r="G32" s="16"/>
    </row>
    <row r="33" spans="1:7" x14ac:dyDescent="0.2">
      <c r="A33" s="43">
        <v>2</v>
      </c>
      <c r="B33" s="44" t="s">
        <v>543</v>
      </c>
      <c r="C33" s="44">
        <v>2</v>
      </c>
      <c r="D33" s="44">
        <v>2</v>
      </c>
      <c r="E33" s="44">
        <v>1</v>
      </c>
      <c r="F33" s="44">
        <v>2</v>
      </c>
      <c r="G33" s="44">
        <v>2</v>
      </c>
    </row>
    <row r="34" spans="1:7" x14ac:dyDescent="0.2">
      <c r="A34" s="43">
        <v>0</v>
      </c>
      <c r="C34" s="16"/>
      <c r="D34" s="16"/>
      <c r="E34" s="16"/>
      <c r="F34" s="16"/>
      <c r="G34" s="16"/>
    </row>
    <row r="35" spans="1:7" x14ac:dyDescent="0.2">
      <c r="A35" s="43">
        <v>2</v>
      </c>
      <c r="B35" s="44" t="s">
        <v>647</v>
      </c>
      <c r="C35" s="44">
        <v>2</v>
      </c>
      <c r="D35" s="44">
        <v>2</v>
      </c>
      <c r="E35" s="44">
        <v>2</v>
      </c>
      <c r="F35" s="44">
        <v>1</v>
      </c>
      <c r="G35" s="44">
        <v>2</v>
      </c>
    </row>
    <row r="36" spans="1:7" x14ac:dyDescent="0.2">
      <c r="A36" s="43">
        <v>2</v>
      </c>
      <c r="B36" s="44" t="s">
        <v>529</v>
      </c>
      <c r="C36" s="44">
        <v>2</v>
      </c>
      <c r="D36" s="44">
        <v>2</v>
      </c>
      <c r="E36" s="44">
        <v>2</v>
      </c>
      <c r="F36" s="44">
        <v>2</v>
      </c>
      <c r="G36" s="44">
        <v>1</v>
      </c>
    </row>
    <row r="37" spans="1:7" x14ac:dyDescent="0.2">
      <c r="A37" s="43">
        <v>0</v>
      </c>
      <c r="C37" s="16"/>
      <c r="D37" s="16"/>
      <c r="E37" s="16"/>
      <c r="F37" s="16"/>
      <c r="G37" s="16"/>
    </row>
    <row r="38" spans="1:7" x14ac:dyDescent="0.2">
      <c r="A38" s="43">
        <v>0</v>
      </c>
      <c r="C38" s="16"/>
      <c r="D38" s="16"/>
      <c r="E38" s="16"/>
      <c r="F38" s="16"/>
      <c r="G38" s="16"/>
    </row>
    <row r="39" spans="1:7" x14ac:dyDescent="0.2">
      <c r="A39" s="43">
        <v>0</v>
      </c>
      <c r="C39" s="16"/>
      <c r="D39" s="16"/>
      <c r="E39" s="16"/>
      <c r="F39" s="16"/>
      <c r="G39" s="16"/>
    </row>
    <row r="40" spans="1:7" x14ac:dyDescent="0.2">
      <c r="A40" s="43">
        <v>0</v>
      </c>
      <c r="C40" s="16"/>
      <c r="D40" s="16"/>
      <c r="E40" s="16"/>
      <c r="F40" s="16"/>
      <c r="G40" s="16"/>
    </row>
    <row r="41" spans="1:7" x14ac:dyDescent="0.2">
      <c r="A41" s="43">
        <v>0</v>
      </c>
      <c r="C41" s="16"/>
      <c r="D41" s="16"/>
      <c r="E41" s="16"/>
      <c r="F41" s="16"/>
      <c r="G41" s="16"/>
    </row>
    <row r="42" spans="1:7" x14ac:dyDescent="0.2">
      <c r="A42" s="43">
        <v>2</v>
      </c>
      <c r="B42" s="44" t="s">
        <v>615</v>
      </c>
      <c r="C42" s="44">
        <v>2</v>
      </c>
      <c r="D42" s="44">
        <v>2</v>
      </c>
      <c r="E42" s="44">
        <v>2</v>
      </c>
      <c r="F42" s="44">
        <v>2</v>
      </c>
      <c r="G42" s="44">
        <v>1</v>
      </c>
    </row>
    <row r="43" spans="1:7" x14ac:dyDescent="0.2">
      <c r="A43" s="43">
        <v>0</v>
      </c>
      <c r="C43" s="16"/>
      <c r="D43" s="16"/>
      <c r="E43" s="16"/>
      <c r="F43" s="16"/>
      <c r="G43" s="16"/>
    </row>
    <row r="44" spans="1:7" x14ac:dyDescent="0.2">
      <c r="A44" s="43">
        <v>2</v>
      </c>
      <c r="B44" s="44" t="s">
        <v>680</v>
      </c>
      <c r="C44" s="44">
        <v>2</v>
      </c>
      <c r="D44" s="44">
        <v>2</v>
      </c>
      <c r="E44" s="44">
        <v>2</v>
      </c>
      <c r="F44" s="44">
        <v>2</v>
      </c>
      <c r="G44" s="44">
        <v>1</v>
      </c>
    </row>
    <row r="45" spans="1:7" x14ac:dyDescent="0.2">
      <c r="A45">
        <v>0</v>
      </c>
      <c r="C45" s="16"/>
      <c r="D45" s="16"/>
      <c r="E45" s="16"/>
      <c r="F45" s="16"/>
      <c r="G45" s="16"/>
    </row>
    <row r="46" spans="1:7" x14ac:dyDescent="0.2">
      <c r="A46" s="43">
        <v>0</v>
      </c>
      <c r="B46" s="44"/>
      <c r="C46" s="44"/>
      <c r="D46" s="44"/>
      <c r="E46" s="44"/>
      <c r="F46" s="44"/>
      <c r="G46" s="44"/>
    </row>
    <row r="47" spans="1:7" x14ac:dyDescent="0.2">
      <c r="A47">
        <v>0</v>
      </c>
      <c r="C47" s="16"/>
      <c r="D47" s="16"/>
      <c r="E47" s="16"/>
      <c r="F47" s="16"/>
      <c r="G47" s="16"/>
    </row>
    <row r="48" spans="1:7" x14ac:dyDescent="0.2">
      <c r="A48" s="43">
        <v>2</v>
      </c>
      <c r="B48" s="44" t="s">
        <v>691</v>
      </c>
      <c r="C48" s="44">
        <v>2</v>
      </c>
      <c r="D48" s="44">
        <v>1</v>
      </c>
      <c r="E48" s="44">
        <v>2</v>
      </c>
      <c r="F48" s="44">
        <v>2</v>
      </c>
      <c r="G48" s="44">
        <v>2</v>
      </c>
    </row>
    <row r="49" spans="1:7" x14ac:dyDescent="0.2">
      <c r="A49">
        <v>0</v>
      </c>
      <c r="C49" s="16"/>
      <c r="D49" s="16"/>
      <c r="E49" s="16"/>
      <c r="F49" s="16"/>
      <c r="G49" s="16"/>
    </row>
    <row r="50" spans="1:7" x14ac:dyDescent="0.2">
      <c r="A50">
        <v>0</v>
      </c>
      <c r="C50" s="16"/>
      <c r="D50" s="16"/>
      <c r="E50" s="16"/>
      <c r="F50" s="16"/>
      <c r="G50" s="16"/>
    </row>
    <row r="51" spans="1:7" x14ac:dyDescent="0.2">
      <c r="A51">
        <v>0</v>
      </c>
      <c r="C51" s="16"/>
      <c r="D51" s="16"/>
      <c r="E51" s="16"/>
      <c r="F51" s="16"/>
      <c r="G51" s="16"/>
    </row>
    <row r="52" spans="1:7" x14ac:dyDescent="0.2">
      <c r="A52" s="43">
        <v>1</v>
      </c>
      <c r="B52" s="44" t="s">
        <v>698</v>
      </c>
      <c r="C52" s="44">
        <v>2</v>
      </c>
      <c r="D52" s="44">
        <v>2</v>
      </c>
      <c r="E52" s="44">
        <v>2</v>
      </c>
      <c r="F52" s="44">
        <v>2</v>
      </c>
      <c r="G52" s="44">
        <v>1</v>
      </c>
    </row>
    <row r="53" spans="1:7" x14ac:dyDescent="0.2">
      <c r="A53" s="43">
        <v>2</v>
      </c>
      <c r="B53" s="44" t="s">
        <v>615</v>
      </c>
      <c r="C53" s="44">
        <v>2</v>
      </c>
      <c r="D53" s="44">
        <v>2</v>
      </c>
      <c r="E53" s="44">
        <v>2</v>
      </c>
      <c r="F53" s="44">
        <v>2</v>
      </c>
      <c r="G53" s="44">
        <v>1</v>
      </c>
    </row>
    <row r="54" spans="1:7" x14ac:dyDescent="0.2">
      <c r="A54">
        <v>0</v>
      </c>
      <c r="C54" s="16"/>
      <c r="D54" s="16"/>
      <c r="E54" s="16"/>
      <c r="F54" s="16"/>
      <c r="G54" s="16"/>
    </row>
    <row r="55" spans="1:7" x14ac:dyDescent="0.2">
      <c r="A55">
        <v>0</v>
      </c>
      <c r="C55" s="16"/>
      <c r="D55" s="16"/>
      <c r="E55" s="16"/>
      <c r="F55" s="16"/>
      <c r="G55" s="16"/>
    </row>
    <row r="56" spans="1:7" x14ac:dyDescent="0.2">
      <c r="A56" s="43">
        <v>2</v>
      </c>
      <c r="B56" s="44" t="s">
        <v>543</v>
      </c>
      <c r="C56" s="44">
        <v>1</v>
      </c>
      <c r="D56" s="44">
        <v>2</v>
      </c>
      <c r="E56" s="44">
        <v>2</v>
      </c>
      <c r="F56" s="44">
        <v>2</v>
      </c>
      <c r="G56" s="44">
        <v>2</v>
      </c>
    </row>
    <row r="57" spans="1:7" x14ac:dyDescent="0.2">
      <c r="A57" s="43">
        <v>0</v>
      </c>
      <c r="C57" s="16"/>
      <c r="D57" s="16"/>
      <c r="E57" s="16"/>
      <c r="F57" s="16"/>
      <c r="G57" s="16"/>
    </row>
    <row r="58" spans="1:7" x14ac:dyDescent="0.2">
      <c r="A58">
        <v>0</v>
      </c>
      <c r="C58" s="16"/>
      <c r="D58" s="16"/>
      <c r="E58" s="16"/>
      <c r="F58" s="16"/>
      <c r="G58" s="16"/>
    </row>
    <row r="59" spans="1:7" x14ac:dyDescent="0.2">
      <c r="A59" s="43">
        <v>1</v>
      </c>
      <c r="B59" s="44" t="s">
        <v>638</v>
      </c>
      <c r="C59" s="44">
        <v>2</v>
      </c>
      <c r="D59" s="44">
        <v>2</v>
      </c>
      <c r="E59" s="44">
        <v>2</v>
      </c>
      <c r="F59" s="44">
        <v>2</v>
      </c>
      <c r="G59" s="44">
        <v>1</v>
      </c>
    </row>
    <row r="60" spans="1:7" x14ac:dyDescent="0.2">
      <c r="A60" s="43">
        <v>2</v>
      </c>
      <c r="B60" s="44" t="s">
        <v>543</v>
      </c>
      <c r="C60" s="44">
        <v>1</v>
      </c>
      <c r="D60" s="44">
        <v>2</v>
      </c>
      <c r="E60" s="44">
        <v>2</v>
      </c>
      <c r="F60" s="44">
        <v>2</v>
      </c>
      <c r="G60" s="44">
        <v>2</v>
      </c>
    </row>
    <row r="61" spans="1:7" x14ac:dyDescent="0.2">
      <c r="A61" s="43">
        <v>2</v>
      </c>
      <c r="B61" s="44" t="s">
        <v>543</v>
      </c>
      <c r="C61" s="44">
        <v>1</v>
      </c>
      <c r="D61" s="44">
        <v>2</v>
      </c>
      <c r="E61" s="44">
        <v>2</v>
      </c>
      <c r="F61" s="44">
        <v>2</v>
      </c>
      <c r="G61" s="44">
        <v>2</v>
      </c>
    </row>
    <row r="62" spans="1:7" x14ac:dyDescent="0.2">
      <c r="A62" s="43">
        <v>0</v>
      </c>
      <c r="C62" s="16"/>
      <c r="D62" s="16"/>
      <c r="E62" s="16"/>
      <c r="F62" s="16"/>
      <c r="G62" s="16"/>
    </row>
    <row r="63" spans="1:7" x14ac:dyDescent="0.2">
      <c r="A63" s="43">
        <v>0</v>
      </c>
      <c r="C63" s="16"/>
      <c r="D63" s="16"/>
      <c r="E63" s="16"/>
      <c r="F63" s="16"/>
      <c r="G63" s="16"/>
    </row>
    <row r="64" spans="1:7" x14ac:dyDescent="0.2">
      <c r="A64" s="43">
        <v>2</v>
      </c>
      <c r="B64" s="44" t="s">
        <v>615</v>
      </c>
      <c r="C64" s="44">
        <v>2</v>
      </c>
      <c r="D64" s="44">
        <v>2</v>
      </c>
      <c r="E64" s="44">
        <v>2</v>
      </c>
      <c r="F64" s="44">
        <v>2</v>
      </c>
      <c r="G64" s="44">
        <v>1</v>
      </c>
    </row>
    <row r="65" spans="1:13" x14ac:dyDescent="0.2">
      <c r="A65" s="43">
        <v>2</v>
      </c>
      <c r="B65" s="44" t="s">
        <v>680</v>
      </c>
      <c r="C65" s="44">
        <v>2</v>
      </c>
      <c r="D65" s="44">
        <v>2</v>
      </c>
      <c r="E65" s="44">
        <v>2</v>
      </c>
      <c r="F65" s="44">
        <v>2</v>
      </c>
      <c r="G65" s="44">
        <v>1</v>
      </c>
    </row>
    <row r="66" spans="1:13" x14ac:dyDescent="0.2">
      <c r="A66" s="43">
        <v>1</v>
      </c>
      <c r="B66" s="62" t="s">
        <v>638</v>
      </c>
      <c r="C66" s="62">
        <v>2</v>
      </c>
      <c r="D66" s="62">
        <v>2</v>
      </c>
      <c r="E66" s="62">
        <v>2</v>
      </c>
      <c r="F66" s="62">
        <v>2</v>
      </c>
      <c r="G66" s="62">
        <v>1</v>
      </c>
      <c r="L66">
        <v>22</v>
      </c>
      <c r="M66">
        <v>1</v>
      </c>
    </row>
    <row r="67" spans="1:13" x14ac:dyDescent="0.2">
      <c r="A67" s="43">
        <v>2</v>
      </c>
      <c r="B67" s="44" t="s">
        <v>584</v>
      </c>
      <c r="C67" s="44">
        <v>2</v>
      </c>
      <c r="D67" s="44">
        <v>2</v>
      </c>
      <c r="E67" s="44">
        <v>2</v>
      </c>
      <c r="F67" s="44">
        <v>2</v>
      </c>
      <c r="G67" s="44">
        <v>1</v>
      </c>
    </row>
    <row r="68" spans="1:13" x14ac:dyDescent="0.2">
      <c r="A68" s="43">
        <v>1</v>
      </c>
      <c r="B68" s="44" t="s">
        <v>761</v>
      </c>
      <c r="C68" s="44">
        <v>2</v>
      </c>
      <c r="D68" s="44">
        <v>2</v>
      </c>
      <c r="E68" s="44">
        <v>2</v>
      </c>
      <c r="F68" s="44">
        <v>2</v>
      </c>
      <c r="G68" s="44">
        <v>1</v>
      </c>
    </row>
    <row r="69" spans="1:13" x14ac:dyDescent="0.2">
      <c r="C69" s="16"/>
      <c r="D69" s="16"/>
      <c r="E69" s="16"/>
      <c r="F69" s="16"/>
      <c r="G69" s="16"/>
    </row>
    <row r="70" spans="1:13" x14ac:dyDescent="0.2">
      <c r="C70" s="16"/>
      <c r="D70" s="16"/>
      <c r="E70" s="16"/>
      <c r="F70" s="16"/>
      <c r="G70" s="16"/>
    </row>
    <row r="71" spans="1:13" x14ac:dyDescent="0.2">
      <c r="C71" s="16"/>
      <c r="D71" s="16"/>
      <c r="E71" s="16"/>
      <c r="F71" s="16"/>
      <c r="G71" s="16"/>
    </row>
    <row r="72" spans="1:13" x14ac:dyDescent="0.2">
      <c r="C72" s="16"/>
      <c r="D72" s="16"/>
      <c r="E72" s="16"/>
      <c r="F72" s="16"/>
      <c r="G72" s="16"/>
    </row>
    <row r="73" spans="1:13" x14ac:dyDescent="0.2">
      <c r="C73" s="16"/>
      <c r="D73" s="16"/>
      <c r="E73" s="16"/>
      <c r="F73" s="16"/>
      <c r="G73" s="16"/>
    </row>
    <row r="74" spans="1:13" x14ac:dyDescent="0.2">
      <c r="C74" s="16"/>
      <c r="D74" s="16"/>
      <c r="E74" s="16"/>
      <c r="F74" s="16"/>
      <c r="G74" s="16"/>
    </row>
    <row r="75" spans="1:13" x14ac:dyDescent="0.2">
      <c r="A75" s="43">
        <v>2</v>
      </c>
      <c r="B75" s="44" t="s">
        <v>529</v>
      </c>
      <c r="C75" s="44">
        <v>2</v>
      </c>
      <c r="D75" s="44">
        <v>2</v>
      </c>
      <c r="E75" s="44">
        <v>2</v>
      </c>
      <c r="F75" s="44">
        <v>2</v>
      </c>
      <c r="G75" s="44">
        <v>1</v>
      </c>
    </row>
    <row r="76" spans="1:13" x14ac:dyDescent="0.2">
      <c r="C76" s="16"/>
      <c r="D76" s="16"/>
      <c r="E76" s="16"/>
      <c r="F76" s="16"/>
      <c r="G76" s="16"/>
    </row>
    <row r="77" spans="1:13" x14ac:dyDescent="0.2">
      <c r="A77" s="43">
        <v>2</v>
      </c>
      <c r="B77" s="44" t="s">
        <v>529</v>
      </c>
      <c r="C77" s="44">
        <v>2</v>
      </c>
      <c r="D77" s="44">
        <v>2</v>
      </c>
      <c r="E77" s="44">
        <v>2</v>
      </c>
      <c r="F77" s="44">
        <v>2</v>
      </c>
      <c r="G77" s="44">
        <v>1</v>
      </c>
    </row>
    <row r="78" spans="1:13" x14ac:dyDescent="0.2">
      <c r="C78" s="16"/>
      <c r="D78" s="16"/>
      <c r="E78" s="16"/>
      <c r="F78" s="16"/>
      <c r="G78" s="16"/>
    </row>
    <row r="79" spans="1:13" x14ac:dyDescent="0.2">
      <c r="C79" s="16"/>
      <c r="D79" s="16"/>
      <c r="E79" s="16"/>
      <c r="F79" s="16"/>
      <c r="G79" s="16"/>
    </row>
    <row r="80" spans="1:13" x14ac:dyDescent="0.2">
      <c r="A80" s="43">
        <v>2</v>
      </c>
      <c r="B80" s="44" t="s">
        <v>785</v>
      </c>
      <c r="C80" s="44">
        <v>1</v>
      </c>
      <c r="D80" s="44">
        <v>2</v>
      </c>
      <c r="E80" s="44">
        <v>2</v>
      </c>
      <c r="F80" s="44">
        <v>2</v>
      </c>
      <c r="G80" s="44">
        <v>2</v>
      </c>
    </row>
    <row r="81" spans="1:7" x14ac:dyDescent="0.2">
      <c r="C81" s="16"/>
      <c r="D81" s="16"/>
      <c r="E81" s="16"/>
      <c r="F81" s="16"/>
      <c r="G81" s="16"/>
    </row>
    <row r="82" spans="1:7" x14ac:dyDescent="0.2">
      <c r="A82" s="43">
        <v>2</v>
      </c>
      <c r="B82" s="44" t="s">
        <v>615</v>
      </c>
      <c r="C82" s="44">
        <v>2</v>
      </c>
      <c r="D82" s="44">
        <v>2</v>
      </c>
      <c r="E82" s="44">
        <v>2</v>
      </c>
      <c r="F82" s="44">
        <v>2</v>
      </c>
      <c r="G82" s="44">
        <v>1</v>
      </c>
    </row>
    <row r="83" spans="1:7" x14ac:dyDescent="0.2">
      <c r="C83" s="16"/>
      <c r="D83" s="16"/>
      <c r="E83" s="16"/>
      <c r="F83" s="16"/>
      <c r="G83" s="16"/>
    </row>
    <row r="84" spans="1:7" x14ac:dyDescent="0.2">
      <c r="C84" s="16"/>
      <c r="D84" s="16"/>
      <c r="E84" s="16"/>
      <c r="F84" s="16"/>
      <c r="G84" s="16"/>
    </row>
    <row r="85" spans="1:7" x14ac:dyDescent="0.2">
      <c r="C85" s="16"/>
      <c r="D85" s="16"/>
      <c r="E85" s="16"/>
      <c r="F85" s="16"/>
      <c r="G85" s="16"/>
    </row>
    <row r="86" spans="1:7" x14ac:dyDescent="0.2">
      <c r="A86" s="43">
        <v>2</v>
      </c>
      <c r="B86" s="44" t="s">
        <v>691</v>
      </c>
      <c r="C86" s="44">
        <v>2</v>
      </c>
      <c r="D86" s="44">
        <v>2</v>
      </c>
      <c r="E86" s="44">
        <v>2</v>
      </c>
      <c r="F86" s="44">
        <v>1</v>
      </c>
      <c r="G86" s="44">
        <v>2</v>
      </c>
    </row>
    <row r="87" spans="1:7" x14ac:dyDescent="0.2">
      <c r="A87" s="43">
        <v>2</v>
      </c>
      <c r="B87" s="44" t="s">
        <v>529</v>
      </c>
      <c r="C87" s="44">
        <v>2</v>
      </c>
      <c r="D87" s="44">
        <v>2</v>
      </c>
      <c r="E87" s="44">
        <v>2</v>
      </c>
      <c r="F87" s="44">
        <v>2</v>
      </c>
      <c r="G87" s="44">
        <v>1</v>
      </c>
    </row>
    <row r="88" spans="1:7" x14ac:dyDescent="0.2">
      <c r="C88" s="16"/>
      <c r="D88" s="16"/>
      <c r="E88" s="16"/>
      <c r="F88" s="16"/>
      <c r="G88" s="16"/>
    </row>
    <row r="89" spans="1:7" x14ac:dyDescent="0.2">
      <c r="A89" s="43">
        <v>2</v>
      </c>
      <c r="B89" s="44" t="s">
        <v>809</v>
      </c>
      <c r="C89" s="44">
        <v>2</v>
      </c>
      <c r="D89" s="44">
        <v>2</v>
      </c>
      <c r="E89" s="44">
        <v>2</v>
      </c>
      <c r="F89" s="44">
        <v>1</v>
      </c>
      <c r="G89" s="44">
        <v>2</v>
      </c>
    </row>
    <row r="90" spans="1:7" x14ac:dyDescent="0.2">
      <c r="C90" s="16"/>
      <c r="D90" s="16"/>
      <c r="E90" s="16"/>
      <c r="F90" s="16"/>
      <c r="G90" s="16"/>
    </row>
    <row r="91" spans="1:7" x14ac:dyDescent="0.2">
      <c r="C91" s="16"/>
      <c r="D91" s="16"/>
      <c r="E91" s="16"/>
      <c r="F91" s="16"/>
      <c r="G91" s="16"/>
    </row>
    <row r="92" spans="1:7" x14ac:dyDescent="0.2">
      <c r="C92" s="16"/>
      <c r="D92" s="16"/>
      <c r="E92" s="16"/>
      <c r="F92" s="16"/>
      <c r="G92" s="16"/>
    </row>
    <row r="93" spans="1:7" x14ac:dyDescent="0.2">
      <c r="A93" s="43">
        <v>1</v>
      </c>
      <c r="B93" s="44" t="s">
        <v>573</v>
      </c>
      <c r="C93" s="44">
        <v>2</v>
      </c>
      <c r="D93" s="44">
        <v>2</v>
      </c>
      <c r="E93" s="44">
        <v>2</v>
      </c>
      <c r="F93" s="44">
        <v>2</v>
      </c>
      <c r="G93" s="44">
        <v>1</v>
      </c>
    </row>
    <row r="94" spans="1:7" x14ac:dyDescent="0.2">
      <c r="A94" s="43">
        <v>2</v>
      </c>
      <c r="B94" s="44" t="s">
        <v>543</v>
      </c>
      <c r="C94" s="44">
        <v>1</v>
      </c>
      <c r="D94" s="44">
        <v>2</v>
      </c>
      <c r="E94" s="44">
        <v>2</v>
      </c>
      <c r="F94" s="44">
        <v>2</v>
      </c>
      <c r="G94" s="44">
        <v>2</v>
      </c>
    </row>
    <row r="95" spans="1:7" x14ac:dyDescent="0.2">
      <c r="A95" s="43">
        <v>2</v>
      </c>
      <c r="B95" s="44" t="s">
        <v>529</v>
      </c>
      <c r="C95" s="44">
        <v>2</v>
      </c>
      <c r="D95" s="44">
        <v>2</v>
      </c>
      <c r="E95" s="44">
        <v>2</v>
      </c>
      <c r="F95" s="44">
        <v>2</v>
      </c>
      <c r="G95" s="44">
        <v>1</v>
      </c>
    </row>
    <row r="96" spans="1:7" x14ac:dyDescent="0.2">
      <c r="A96" s="43">
        <v>1</v>
      </c>
      <c r="B96" s="44" t="s">
        <v>638</v>
      </c>
      <c r="C96" s="44">
        <v>2</v>
      </c>
      <c r="D96" s="44">
        <v>2</v>
      </c>
      <c r="E96" s="44">
        <v>2</v>
      </c>
      <c r="F96" s="44">
        <v>2</v>
      </c>
      <c r="G96" s="44">
        <v>1</v>
      </c>
    </row>
    <row r="97" spans="1:7" x14ac:dyDescent="0.2">
      <c r="A97" s="43">
        <v>2</v>
      </c>
      <c r="B97" s="44" t="s">
        <v>543</v>
      </c>
      <c r="C97" s="44">
        <v>1</v>
      </c>
      <c r="D97" s="44">
        <v>2</v>
      </c>
      <c r="E97" s="44">
        <v>2</v>
      </c>
      <c r="F97" s="44">
        <v>2</v>
      </c>
      <c r="G97" s="44">
        <v>2</v>
      </c>
    </row>
    <row r="98" spans="1:7" x14ac:dyDescent="0.2">
      <c r="A98" s="43">
        <v>2</v>
      </c>
      <c r="B98" s="44" t="s">
        <v>529</v>
      </c>
      <c r="C98" s="44">
        <v>2</v>
      </c>
      <c r="D98" s="44">
        <v>2</v>
      </c>
      <c r="E98" s="44">
        <v>2</v>
      </c>
      <c r="F98" s="44">
        <v>2</v>
      </c>
      <c r="G98" s="44">
        <v>1</v>
      </c>
    </row>
    <row r="99" spans="1:7" x14ac:dyDescent="0.2">
      <c r="A99" s="43">
        <v>2</v>
      </c>
      <c r="B99" s="44" t="s">
        <v>529</v>
      </c>
      <c r="C99" s="44">
        <v>2</v>
      </c>
      <c r="D99" s="44">
        <v>2</v>
      </c>
      <c r="E99" s="44">
        <v>2</v>
      </c>
      <c r="F99" s="44">
        <v>2</v>
      </c>
      <c r="G99" s="44">
        <v>1</v>
      </c>
    </row>
    <row r="100" spans="1:7" x14ac:dyDescent="0.2">
      <c r="A100" s="43">
        <v>2</v>
      </c>
      <c r="B100" s="44" t="s">
        <v>529</v>
      </c>
      <c r="C100" s="44">
        <v>2</v>
      </c>
      <c r="D100" s="44">
        <v>2</v>
      </c>
      <c r="E100" s="44">
        <v>2</v>
      </c>
      <c r="F100" s="44">
        <v>2</v>
      </c>
      <c r="G100" s="44">
        <v>1</v>
      </c>
    </row>
    <row r="101" spans="1:7" x14ac:dyDescent="0.2">
      <c r="C101" s="16"/>
      <c r="D101" s="16"/>
      <c r="E101" s="16"/>
      <c r="F101" s="16"/>
      <c r="G101" s="16"/>
    </row>
    <row r="102" spans="1:7" x14ac:dyDescent="0.2">
      <c r="A102" s="43">
        <v>2</v>
      </c>
      <c r="B102" s="44" t="s">
        <v>543</v>
      </c>
      <c r="C102" s="44">
        <v>1</v>
      </c>
      <c r="D102" s="44">
        <v>2</v>
      </c>
      <c r="E102" s="44">
        <v>2</v>
      </c>
      <c r="F102" s="44">
        <v>2</v>
      </c>
      <c r="G102" s="44">
        <v>2</v>
      </c>
    </row>
    <row r="103" spans="1:7" x14ac:dyDescent="0.2">
      <c r="A103" s="43">
        <v>2</v>
      </c>
      <c r="B103" s="44" t="s">
        <v>529</v>
      </c>
      <c r="C103" s="44">
        <v>2</v>
      </c>
      <c r="D103" s="44">
        <v>2</v>
      </c>
      <c r="E103" s="44">
        <v>2</v>
      </c>
      <c r="F103" s="44">
        <v>2</v>
      </c>
      <c r="G103" s="44">
        <v>1</v>
      </c>
    </row>
    <row r="104" spans="1:7" x14ac:dyDescent="0.2">
      <c r="C104" s="16"/>
      <c r="D104" s="16"/>
      <c r="E104" s="16"/>
      <c r="F104" s="16"/>
      <c r="G104" s="16"/>
    </row>
    <row r="105" spans="1:7" x14ac:dyDescent="0.2">
      <c r="A105" s="43">
        <v>2</v>
      </c>
      <c r="B105" s="44" t="s">
        <v>647</v>
      </c>
      <c r="C105" s="44">
        <v>2</v>
      </c>
      <c r="D105" s="44">
        <v>2</v>
      </c>
      <c r="E105" s="44">
        <v>2</v>
      </c>
      <c r="F105" s="44">
        <v>1</v>
      </c>
      <c r="G105" s="44">
        <v>2</v>
      </c>
    </row>
    <row r="106" spans="1:7" x14ac:dyDescent="0.2">
      <c r="A106" s="43">
        <v>2</v>
      </c>
      <c r="B106" s="44" t="s">
        <v>809</v>
      </c>
      <c r="C106" s="44">
        <v>2</v>
      </c>
      <c r="D106" s="44">
        <v>2</v>
      </c>
      <c r="E106" s="44">
        <v>2</v>
      </c>
      <c r="F106" s="44">
        <v>1</v>
      </c>
      <c r="G106" s="44">
        <v>2</v>
      </c>
    </row>
    <row r="107" spans="1:7" x14ac:dyDescent="0.2">
      <c r="A107" s="43">
        <v>2</v>
      </c>
      <c r="B107" s="44" t="s">
        <v>647</v>
      </c>
      <c r="C107" s="44">
        <v>2</v>
      </c>
      <c r="D107" s="44">
        <v>1</v>
      </c>
      <c r="E107" s="44">
        <v>2</v>
      </c>
      <c r="F107" s="44">
        <v>2</v>
      </c>
      <c r="G107" s="44">
        <v>2</v>
      </c>
    </row>
    <row r="108" spans="1:7" x14ac:dyDescent="0.2">
      <c r="A108" s="43">
        <v>2</v>
      </c>
      <c r="B108" s="44" t="s">
        <v>691</v>
      </c>
      <c r="C108" s="44">
        <v>2</v>
      </c>
      <c r="D108" s="44">
        <v>2</v>
      </c>
      <c r="E108" s="44">
        <v>2</v>
      </c>
      <c r="F108" s="44">
        <v>1</v>
      </c>
      <c r="G108" s="44">
        <v>2</v>
      </c>
    </row>
    <row r="109" spans="1:7" x14ac:dyDescent="0.2">
      <c r="C109" s="16"/>
      <c r="D109" s="16"/>
      <c r="E109" s="16"/>
      <c r="F109" s="16"/>
      <c r="G109" s="16"/>
    </row>
    <row r="110" spans="1:7" x14ac:dyDescent="0.2">
      <c r="A110" s="43">
        <v>1</v>
      </c>
      <c r="B110" s="44" t="s">
        <v>897</v>
      </c>
      <c r="C110" s="44">
        <v>2</v>
      </c>
      <c r="D110" s="44">
        <v>2</v>
      </c>
      <c r="E110" s="44">
        <v>2</v>
      </c>
      <c r="F110" s="44">
        <v>2</v>
      </c>
      <c r="G110" s="44">
        <v>1</v>
      </c>
    </row>
    <row r="111" spans="1:7" x14ac:dyDescent="0.2">
      <c r="C111" s="16"/>
      <c r="D111" s="16"/>
      <c r="E111" s="16"/>
      <c r="F111" s="16"/>
      <c r="G111" s="16"/>
    </row>
    <row r="112" spans="1:7" x14ac:dyDescent="0.2">
      <c r="C112" s="16"/>
      <c r="D112" s="16"/>
      <c r="E112" s="16"/>
      <c r="F112" s="16"/>
      <c r="G112" s="16"/>
    </row>
    <row r="113" spans="1:7" x14ac:dyDescent="0.2">
      <c r="A113" s="43">
        <v>1</v>
      </c>
      <c r="B113" s="44" t="s">
        <v>638</v>
      </c>
      <c r="C113" s="44">
        <v>2</v>
      </c>
      <c r="D113" s="44">
        <v>2</v>
      </c>
      <c r="E113" s="44">
        <v>2</v>
      </c>
      <c r="F113" s="44">
        <v>2</v>
      </c>
      <c r="G113" s="44">
        <v>1</v>
      </c>
    </row>
    <row r="114" spans="1:7" x14ac:dyDescent="0.2">
      <c r="A114" s="43">
        <v>2</v>
      </c>
      <c r="B114" s="44" t="s">
        <v>615</v>
      </c>
      <c r="C114" s="44">
        <v>2</v>
      </c>
      <c r="D114" s="44">
        <v>2</v>
      </c>
      <c r="E114" s="44">
        <v>2</v>
      </c>
      <c r="F114" s="44">
        <v>2</v>
      </c>
      <c r="G114" s="44">
        <v>1</v>
      </c>
    </row>
    <row r="115" spans="1:7" x14ac:dyDescent="0.2">
      <c r="A115" s="43">
        <v>2</v>
      </c>
      <c r="B115" s="44" t="s">
        <v>543</v>
      </c>
      <c r="C115" s="44">
        <v>2</v>
      </c>
      <c r="D115" s="44">
        <v>2</v>
      </c>
      <c r="E115" s="44">
        <v>1</v>
      </c>
      <c r="F115" s="44">
        <v>2</v>
      </c>
      <c r="G115" s="44">
        <v>2</v>
      </c>
    </row>
    <row r="116" spans="1:7" x14ac:dyDescent="0.2">
      <c r="A116" s="43">
        <v>2</v>
      </c>
      <c r="B116" s="44" t="s">
        <v>556</v>
      </c>
      <c r="C116" s="44">
        <v>2</v>
      </c>
      <c r="D116" s="44">
        <v>2</v>
      </c>
      <c r="E116" s="44">
        <v>2</v>
      </c>
      <c r="F116" s="44">
        <v>2</v>
      </c>
      <c r="G116" s="44">
        <v>1</v>
      </c>
    </row>
    <row r="117" spans="1:7" x14ac:dyDescent="0.2">
      <c r="A117" s="43">
        <v>2</v>
      </c>
      <c r="B117" s="44" t="s">
        <v>584</v>
      </c>
      <c r="C117" s="44">
        <v>2</v>
      </c>
      <c r="D117" s="44">
        <v>2</v>
      </c>
      <c r="E117" s="44">
        <v>2</v>
      </c>
      <c r="F117" s="44">
        <v>2</v>
      </c>
      <c r="G117" s="44">
        <v>1</v>
      </c>
    </row>
    <row r="118" spans="1:7" x14ac:dyDescent="0.2">
      <c r="A118" s="43">
        <v>1</v>
      </c>
      <c r="B118" s="44" t="s">
        <v>948</v>
      </c>
      <c r="C118" s="44">
        <v>2</v>
      </c>
      <c r="D118" s="44">
        <v>2</v>
      </c>
      <c r="E118" s="44">
        <v>2</v>
      </c>
      <c r="F118" s="44">
        <v>2</v>
      </c>
      <c r="G118" s="44">
        <v>1</v>
      </c>
    </row>
    <row r="119" spans="1:7" x14ac:dyDescent="0.2">
      <c r="C119" s="16"/>
      <c r="D119" s="16"/>
      <c r="E119" s="16"/>
      <c r="F119" s="16"/>
      <c r="G119" s="16"/>
    </row>
    <row r="120" spans="1:7" x14ac:dyDescent="0.2">
      <c r="A120" s="43">
        <v>1</v>
      </c>
      <c r="B120" s="62" t="s">
        <v>952</v>
      </c>
      <c r="C120" s="62">
        <v>2</v>
      </c>
      <c r="D120" s="62">
        <v>2</v>
      </c>
      <c r="E120" s="62">
        <v>2</v>
      </c>
      <c r="F120" s="62">
        <v>2</v>
      </c>
      <c r="G120" s="62">
        <v>1</v>
      </c>
    </row>
    <row r="121" spans="1:7" x14ac:dyDescent="0.2">
      <c r="A121" s="43">
        <v>1</v>
      </c>
      <c r="B121" s="62" t="s">
        <v>698</v>
      </c>
      <c r="C121" s="44">
        <v>2</v>
      </c>
      <c r="D121" s="44">
        <v>2</v>
      </c>
      <c r="E121" s="44">
        <v>2</v>
      </c>
      <c r="F121" s="44">
        <v>2</v>
      </c>
      <c r="G121" s="44">
        <v>1</v>
      </c>
    </row>
    <row r="122" spans="1:7" x14ac:dyDescent="0.2">
      <c r="C122" s="16"/>
      <c r="D122" s="16"/>
      <c r="E122" s="16"/>
      <c r="F122" s="16"/>
      <c r="G122" s="16"/>
    </row>
    <row r="123" spans="1:7" x14ac:dyDescent="0.2">
      <c r="A123" s="43">
        <v>1</v>
      </c>
      <c r="B123" s="62" t="s">
        <v>698</v>
      </c>
      <c r="C123" s="44">
        <v>2</v>
      </c>
      <c r="D123" s="44">
        <v>2</v>
      </c>
      <c r="E123" s="44">
        <v>2</v>
      </c>
      <c r="F123" s="44">
        <v>2</v>
      </c>
      <c r="G123" s="44">
        <v>1</v>
      </c>
    </row>
    <row r="124" spans="1:7" x14ac:dyDescent="0.2">
      <c r="A124" s="43">
        <v>1</v>
      </c>
      <c r="B124" s="44" t="s">
        <v>638</v>
      </c>
      <c r="C124" s="44">
        <v>2</v>
      </c>
      <c r="D124" s="44">
        <v>2</v>
      </c>
      <c r="E124" s="44">
        <v>2</v>
      </c>
      <c r="F124" s="44">
        <v>2</v>
      </c>
      <c r="G124" s="44">
        <v>1</v>
      </c>
    </row>
    <row r="125" spans="1:7" x14ac:dyDescent="0.2">
      <c r="A125" s="43">
        <v>2</v>
      </c>
      <c r="B125" s="44" t="s">
        <v>615</v>
      </c>
      <c r="C125" s="44">
        <v>2</v>
      </c>
      <c r="D125" s="44">
        <v>2</v>
      </c>
      <c r="E125" s="44">
        <v>2</v>
      </c>
      <c r="F125" s="44">
        <v>2</v>
      </c>
      <c r="G125" s="44">
        <v>1</v>
      </c>
    </row>
    <row r="126" spans="1:7" x14ac:dyDescent="0.2">
      <c r="C126" s="16"/>
      <c r="D126" s="16"/>
      <c r="E126" s="16"/>
      <c r="F126" s="16"/>
      <c r="G126" s="16"/>
    </row>
    <row r="127" spans="1:7" x14ac:dyDescent="0.2">
      <c r="A127" s="43">
        <v>1</v>
      </c>
      <c r="B127" s="44" t="s">
        <v>698</v>
      </c>
      <c r="C127" s="44">
        <v>2</v>
      </c>
      <c r="D127" s="44">
        <v>2</v>
      </c>
      <c r="E127" s="44">
        <v>2</v>
      </c>
      <c r="F127" s="44">
        <v>2</v>
      </c>
      <c r="G127" s="44">
        <v>1</v>
      </c>
    </row>
    <row r="128" spans="1:7" x14ac:dyDescent="0.2">
      <c r="A128" s="43">
        <v>2</v>
      </c>
      <c r="B128" s="44" t="s">
        <v>691</v>
      </c>
      <c r="C128" s="44">
        <v>2</v>
      </c>
      <c r="D128" s="44">
        <v>1</v>
      </c>
      <c r="E128" s="44">
        <v>2</v>
      </c>
      <c r="F128" s="44">
        <v>2</v>
      </c>
      <c r="G128" s="44">
        <v>2</v>
      </c>
    </row>
    <row r="129" spans="1:7" x14ac:dyDescent="0.2">
      <c r="A129" s="43">
        <v>1</v>
      </c>
      <c r="B129" s="44" t="s">
        <v>980</v>
      </c>
      <c r="C129" s="44">
        <v>2</v>
      </c>
      <c r="D129" s="44">
        <v>2</v>
      </c>
      <c r="E129" s="44">
        <v>2</v>
      </c>
      <c r="F129" s="44">
        <v>2</v>
      </c>
      <c r="G129" s="44">
        <v>1</v>
      </c>
    </row>
    <row r="130" spans="1:7" x14ac:dyDescent="0.2">
      <c r="C130" s="16"/>
      <c r="D130" s="16"/>
      <c r="E130" s="16"/>
      <c r="F130" s="16"/>
      <c r="G130" s="16"/>
    </row>
    <row r="131" spans="1:7" x14ac:dyDescent="0.2">
      <c r="C131" s="16"/>
      <c r="D131" s="16"/>
      <c r="E131" s="16"/>
      <c r="F131" s="16"/>
      <c r="G131" s="16"/>
    </row>
    <row r="132" spans="1:7" x14ac:dyDescent="0.2">
      <c r="A132" s="43">
        <v>1</v>
      </c>
      <c r="B132" s="44" t="s">
        <v>347</v>
      </c>
      <c r="C132" s="44">
        <v>2</v>
      </c>
      <c r="D132" s="44">
        <v>2</v>
      </c>
      <c r="E132" s="44">
        <v>2</v>
      </c>
      <c r="F132" s="44">
        <v>2</v>
      </c>
      <c r="G132" s="44">
        <v>1</v>
      </c>
    </row>
    <row r="133" spans="1:7" x14ac:dyDescent="0.2">
      <c r="C133" s="16"/>
      <c r="D133" s="16"/>
      <c r="E133" s="16"/>
      <c r="F133" s="16"/>
      <c r="G133" s="16"/>
    </row>
    <row r="134" spans="1:7" x14ac:dyDescent="0.2">
      <c r="A134" s="43">
        <v>1</v>
      </c>
      <c r="B134" s="44" t="s">
        <v>698</v>
      </c>
      <c r="C134" s="44">
        <v>2</v>
      </c>
      <c r="D134" s="44">
        <v>2</v>
      </c>
      <c r="E134" s="44">
        <v>2</v>
      </c>
      <c r="F134" s="44">
        <v>2</v>
      </c>
      <c r="G134" s="44">
        <v>1</v>
      </c>
    </row>
    <row r="135" spans="1:7" x14ac:dyDescent="0.2">
      <c r="C135" s="16"/>
      <c r="D135" s="16"/>
      <c r="E135" s="16"/>
      <c r="F135" s="16"/>
      <c r="G135" s="16"/>
    </row>
    <row r="136" spans="1:7" x14ac:dyDescent="0.2">
      <c r="A136" s="43">
        <v>2</v>
      </c>
      <c r="B136" s="44" t="s">
        <v>556</v>
      </c>
      <c r="C136" s="44">
        <v>2</v>
      </c>
      <c r="D136" s="44">
        <v>2</v>
      </c>
      <c r="E136" s="44">
        <v>2</v>
      </c>
      <c r="F136" s="44">
        <v>2</v>
      </c>
      <c r="G136" s="44">
        <v>1</v>
      </c>
    </row>
    <row r="137" spans="1:7" x14ac:dyDescent="0.2">
      <c r="C137" s="16"/>
      <c r="D137" s="16"/>
      <c r="E137" s="16"/>
      <c r="F137" s="16"/>
      <c r="G137" s="16"/>
    </row>
    <row r="138" spans="1:7" x14ac:dyDescent="0.2">
      <c r="C138" s="16"/>
      <c r="D138" s="16"/>
      <c r="E138" s="16"/>
      <c r="F138" s="16"/>
      <c r="G138" s="16"/>
    </row>
    <row r="139" spans="1:7" x14ac:dyDescent="0.2">
      <c r="C139" s="16"/>
      <c r="D139" s="16"/>
      <c r="E139" s="16"/>
      <c r="F139" s="16"/>
      <c r="G139" s="16"/>
    </row>
    <row r="140" spans="1:7" x14ac:dyDescent="0.2">
      <c r="A140" s="43">
        <v>2</v>
      </c>
      <c r="B140" s="44" t="s">
        <v>691</v>
      </c>
      <c r="C140" s="44">
        <v>2</v>
      </c>
      <c r="D140" s="44">
        <v>1</v>
      </c>
      <c r="E140" s="44">
        <v>2</v>
      </c>
      <c r="F140" s="44">
        <v>2</v>
      </c>
      <c r="G140" s="44">
        <v>2</v>
      </c>
    </row>
    <row r="141" spans="1:7" x14ac:dyDescent="0.2">
      <c r="A141" s="43">
        <v>2</v>
      </c>
      <c r="B141" s="44" t="s">
        <v>691</v>
      </c>
      <c r="C141" s="44">
        <v>2</v>
      </c>
      <c r="D141" s="44">
        <v>2</v>
      </c>
      <c r="E141" s="44">
        <v>2</v>
      </c>
      <c r="F141" s="44">
        <v>1</v>
      </c>
      <c r="G141" s="44">
        <v>2</v>
      </c>
    </row>
    <row r="142" spans="1:7" x14ac:dyDescent="0.2">
      <c r="A142" s="43">
        <v>2</v>
      </c>
      <c r="B142" s="44" t="s">
        <v>809</v>
      </c>
      <c r="C142" s="44">
        <v>2</v>
      </c>
      <c r="D142" s="44">
        <v>2</v>
      </c>
      <c r="E142" s="44">
        <v>2</v>
      </c>
      <c r="F142" s="44">
        <v>1</v>
      </c>
      <c r="G142" s="44">
        <v>2</v>
      </c>
    </row>
    <row r="143" spans="1:7" x14ac:dyDescent="0.2">
      <c r="A143" s="43">
        <v>2</v>
      </c>
      <c r="B143" s="44" t="s">
        <v>543</v>
      </c>
      <c r="C143" s="44">
        <v>2</v>
      </c>
      <c r="D143" s="44">
        <v>2</v>
      </c>
      <c r="E143" s="44">
        <v>1</v>
      </c>
      <c r="F143" s="44">
        <v>2</v>
      </c>
      <c r="G143" s="44">
        <v>2</v>
      </c>
    </row>
    <row r="144" spans="1:7" x14ac:dyDescent="0.2">
      <c r="A144" s="43">
        <v>2</v>
      </c>
      <c r="B144" s="44" t="s">
        <v>647</v>
      </c>
      <c r="C144" s="44">
        <v>2</v>
      </c>
      <c r="D144" s="44">
        <v>2</v>
      </c>
      <c r="E144" s="44">
        <v>2</v>
      </c>
      <c r="F144" s="44">
        <v>1</v>
      </c>
      <c r="G144" s="44">
        <v>2</v>
      </c>
    </row>
    <row r="145" spans="1:7" x14ac:dyDescent="0.2">
      <c r="A145" s="43">
        <v>1</v>
      </c>
      <c r="B145" s="44" t="s">
        <v>638</v>
      </c>
      <c r="C145" s="44">
        <v>2</v>
      </c>
      <c r="D145" s="44">
        <v>2</v>
      </c>
      <c r="E145" s="44">
        <v>2</v>
      </c>
      <c r="F145" s="44">
        <v>2</v>
      </c>
      <c r="G145" s="44">
        <v>1</v>
      </c>
    </row>
    <row r="146" spans="1:7" x14ac:dyDescent="0.2">
      <c r="A146" s="43">
        <v>2</v>
      </c>
      <c r="B146" s="44" t="s">
        <v>584</v>
      </c>
      <c r="C146" s="44">
        <v>2</v>
      </c>
      <c r="D146" s="44">
        <v>2</v>
      </c>
      <c r="E146" s="44">
        <v>2</v>
      </c>
      <c r="F146" s="44">
        <v>2</v>
      </c>
      <c r="G146" s="44">
        <v>1</v>
      </c>
    </row>
    <row r="147" spans="1:7" x14ac:dyDescent="0.2">
      <c r="A147" s="43">
        <v>1</v>
      </c>
      <c r="B147" s="44" t="s">
        <v>907</v>
      </c>
      <c r="C147" s="106">
        <v>2</v>
      </c>
      <c r="D147" s="106">
        <v>2</v>
      </c>
      <c r="E147" s="106">
        <v>2</v>
      </c>
      <c r="F147" s="106">
        <v>2</v>
      </c>
      <c r="G147" s="106">
        <v>1</v>
      </c>
    </row>
  </sheetData>
  <autoFilter ref="B2:B147" xr:uid="{00000000-0009-0000-0000-000002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6"/>
  <sheetViews>
    <sheetView workbookViewId="0">
      <selection activeCell="B21" sqref="B21"/>
    </sheetView>
  </sheetViews>
  <sheetFormatPr baseColWidth="10" defaultColWidth="11.5" defaultRowHeight="15" x14ac:dyDescent="0.2"/>
  <cols>
    <col min="1" max="1" width="22.5" style="25" customWidth="1"/>
    <col min="2" max="2" width="20.6640625" style="78" customWidth="1"/>
    <col min="3" max="3" width="20.6640625" style="221" customWidth="1"/>
    <col min="4" max="4" width="30" style="78" customWidth="1"/>
    <col min="5" max="5" width="22.6640625" style="227" customWidth="1"/>
    <col min="6" max="16384" width="11.5" style="25"/>
  </cols>
  <sheetData>
    <row r="1" spans="1:5" ht="24" customHeight="1" x14ac:dyDescent="0.2">
      <c r="A1" s="231" t="s">
        <v>311</v>
      </c>
      <c r="B1" s="42" t="s">
        <v>2357</v>
      </c>
      <c r="C1" s="229" t="s">
        <v>2348</v>
      </c>
      <c r="D1" s="230" t="s">
        <v>2349</v>
      </c>
      <c r="E1" s="228" t="s">
        <v>2348</v>
      </c>
    </row>
    <row r="2" spans="1:5" x14ac:dyDescent="0.2">
      <c r="A2" s="25" t="s">
        <v>1049</v>
      </c>
      <c r="B2" s="78">
        <v>36</v>
      </c>
      <c r="C2" s="221">
        <f>B2/168</f>
        <v>0.21428571428571427</v>
      </c>
      <c r="D2" s="78">
        <v>415</v>
      </c>
      <c r="E2" s="221">
        <v>0.25</v>
      </c>
    </row>
    <row r="3" spans="1:5" x14ac:dyDescent="0.2">
      <c r="A3" s="25" t="s">
        <v>574</v>
      </c>
      <c r="B3" s="78">
        <v>12</v>
      </c>
      <c r="C3" s="221">
        <f t="shared" ref="C3:C4" si="0">B3/168</f>
        <v>7.1428571428571425E-2</v>
      </c>
      <c r="D3" s="78">
        <v>260</v>
      </c>
      <c r="E3" s="221">
        <v>0.16</v>
      </c>
    </row>
    <row r="4" spans="1:5" x14ac:dyDescent="0.2">
      <c r="A4" s="25" t="s">
        <v>630</v>
      </c>
      <c r="B4" s="78">
        <v>17</v>
      </c>
      <c r="C4" s="221">
        <f t="shared" si="0"/>
        <v>0.10119047619047619</v>
      </c>
      <c r="D4" s="78">
        <v>609</v>
      </c>
      <c r="E4" s="221">
        <v>0.36</v>
      </c>
    </row>
    <row r="5" spans="1:5" ht="24" customHeight="1" x14ac:dyDescent="0.2">
      <c r="A5" s="231" t="s">
        <v>2341</v>
      </c>
      <c r="B5" s="42" t="s">
        <v>2357</v>
      </c>
      <c r="C5" s="229" t="s">
        <v>2348</v>
      </c>
      <c r="D5" s="230" t="s">
        <v>2349</v>
      </c>
      <c r="E5" s="228" t="s">
        <v>2348</v>
      </c>
    </row>
    <row r="6" spans="1:5" x14ac:dyDescent="0.2">
      <c r="A6" s="25" t="s">
        <v>1259</v>
      </c>
      <c r="B6" s="78">
        <v>56</v>
      </c>
      <c r="C6" s="221">
        <f>B6/168</f>
        <v>0.33333333333333331</v>
      </c>
      <c r="D6" s="78">
        <v>1028</v>
      </c>
      <c r="E6" s="221">
        <v>0.62</v>
      </c>
    </row>
    <row r="7" spans="1:5" x14ac:dyDescent="0.2">
      <c r="A7" s="25" t="s">
        <v>1264</v>
      </c>
      <c r="B7" s="78">
        <v>46</v>
      </c>
      <c r="C7" s="221">
        <f t="shared" ref="C7:C8" si="1">B7/168</f>
        <v>0.27380952380952384</v>
      </c>
      <c r="D7" s="78">
        <v>530</v>
      </c>
      <c r="E7" s="221">
        <v>0.32</v>
      </c>
    </row>
    <row r="8" spans="1:5" x14ac:dyDescent="0.2">
      <c r="A8" s="25" t="s">
        <v>2342</v>
      </c>
      <c r="B8" s="78">
        <v>8</v>
      </c>
      <c r="C8" s="221">
        <f t="shared" si="1"/>
        <v>4.7619047619047616E-2</v>
      </c>
      <c r="D8" s="78">
        <v>112</v>
      </c>
      <c r="E8" s="221">
        <v>7.0000000000000007E-2</v>
      </c>
    </row>
    <row r="9" spans="1:5" ht="33.75" customHeight="1" x14ac:dyDescent="0.2">
      <c r="A9" s="231" t="s">
        <v>2343</v>
      </c>
      <c r="B9" s="42" t="s">
        <v>2353</v>
      </c>
      <c r="C9" s="229" t="s">
        <v>2348</v>
      </c>
      <c r="D9" s="230" t="s">
        <v>2351</v>
      </c>
      <c r="E9" s="236" t="s">
        <v>2352</v>
      </c>
    </row>
    <row r="10" spans="1:5" x14ac:dyDescent="0.2">
      <c r="A10" s="25" t="s">
        <v>1300</v>
      </c>
      <c r="B10" s="78">
        <v>5</v>
      </c>
      <c r="C10" s="221">
        <f>B10/103</f>
        <v>4.8543689320388349E-2</v>
      </c>
      <c r="D10" s="232">
        <f>1316*E10</f>
        <v>157.91999999999999</v>
      </c>
      <c r="E10" s="221">
        <v>0.12</v>
      </c>
    </row>
    <row r="11" spans="1:5" x14ac:dyDescent="0.2">
      <c r="A11" s="25" t="s">
        <v>1260</v>
      </c>
      <c r="B11" s="78">
        <v>36</v>
      </c>
      <c r="C11" s="221">
        <f t="shared" ref="C11:C16" si="2">B11/103</f>
        <v>0.34951456310679613</v>
      </c>
      <c r="D11" s="232">
        <f t="shared" ref="D11:D16" si="3">1316*E11</f>
        <v>473.76</v>
      </c>
      <c r="E11" s="221">
        <v>0.36</v>
      </c>
    </row>
    <row r="12" spans="1:5" x14ac:dyDescent="0.2">
      <c r="A12" s="25" t="s">
        <v>1265</v>
      </c>
      <c r="B12" s="78">
        <v>30</v>
      </c>
      <c r="C12" s="221">
        <f t="shared" si="2"/>
        <v>0.29126213592233008</v>
      </c>
      <c r="D12" s="232">
        <f t="shared" si="3"/>
        <v>368.48</v>
      </c>
      <c r="E12" s="221">
        <v>0.28000000000000003</v>
      </c>
    </row>
    <row r="13" spans="1:5" x14ac:dyDescent="0.2">
      <c r="A13" s="25" t="s">
        <v>1313</v>
      </c>
      <c r="B13" s="78">
        <v>8</v>
      </c>
      <c r="C13" s="221">
        <f t="shared" si="2"/>
        <v>7.7669902912621352E-2</v>
      </c>
      <c r="D13" s="232">
        <f t="shared" si="3"/>
        <v>78.959999999999994</v>
      </c>
      <c r="E13" s="221">
        <v>0.06</v>
      </c>
    </row>
    <row r="14" spans="1:5" x14ac:dyDescent="0.2">
      <c r="A14" s="25" t="s">
        <v>1425</v>
      </c>
      <c r="B14" s="78">
        <v>6</v>
      </c>
      <c r="C14" s="221">
        <f t="shared" si="2"/>
        <v>5.8252427184466021E-2</v>
      </c>
      <c r="D14" s="232">
        <f t="shared" si="3"/>
        <v>118.44</v>
      </c>
      <c r="E14" s="221">
        <v>0.09</v>
      </c>
    </row>
    <row r="15" spans="1:5" x14ac:dyDescent="0.2">
      <c r="A15" s="25" t="s">
        <v>1285</v>
      </c>
      <c r="B15" s="78">
        <v>6</v>
      </c>
      <c r="C15" s="221">
        <f t="shared" si="2"/>
        <v>5.8252427184466021E-2</v>
      </c>
      <c r="D15" s="232">
        <f t="shared" si="3"/>
        <v>78.959999999999994</v>
      </c>
      <c r="E15" s="221">
        <v>0.06</v>
      </c>
    </row>
    <row r="16" spans="1:5" x14ac:dyDescent="0.2">
      <c r="A16" s="25" t="s">
        <v>1307</v>
      </c>
      <c r="B16" s="78">
        <v>12</v>
      </c>
      <c r="C16" s="221">
        <f t="shared" si="2"/>
        <v>0.11650485436893204</v>
      </c>
      <c r="D16" s="232">
        <f t="shared" si="3"/>
        <v>26.32</v>
      </c>
      <c r="E16" s="221">
        <v>0.02</v>
      </c>
    </row>
  </sheetData>
  <pageMargins left="0.7" right="0.7" top="0.75" bottom="0.75" header="0.3" footer="0.3"/>
  <pageSetup paperSize="9" orientation="landscape" verticalDpi="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R161"/>
  <sheetViews>
    <sheetView zoomScale="85" zoomScaleNormal="85" workbookViewId="0">
      <pane xSplit="2" ySplit="1" topLeftCell="BT2" activePane="bottomRight" state="frozen"/>
      <selection pane="topRight" activeCell="C1" sqref="C1"/>
      <selection pane="bottomLeft" activeCell="A2" sqref="A2"/>
      <selection pane="bottomRight" activeCell="A105" sqref="A105:A151"/>
    </sheetView>
  </sheetViews>
  <sheetFormatPr baseColWidth="10" defaultColWidth="11.5" defaultRowHeight="15" x14ac:dyDescent="0.2"/>
  <cols>
    <col min="1" max="1" width="8.5" customWidth="1"/>
    <col min="2" max="2" width="14.5" customWidth="1"/>
    <col min="3" max="3" width="14.33203125" customWidth="1"/>
    <col min="4" max="4" width="7.6640625" customWidth="1"/>
    <col min="5" max="5" width="21" style="78" customWidth="1"/>
    <col min="6" max="6" width="17.5" style="78" customWidth="1"/>
    <col min="7" max="7" width="7.33203125" style="78" customWidth="1"/>
    <col min="8" max="9" width="7.1640625" style="78" customWidth="1"/>
    <col min="10" max="10" width="9.33203125" style="78" customWidth="1"/>
    <col min="11" max="11" width="7.1640625" style="78" customWidth="1"/>
    <col min="12" max="12" width="11" customWidth="1"/>
    <col min="13" max="13" width="11.1640625" customWidth="1"/>
    <col min="14" max="14" width="12.5" bestFit="1" customWidth="1"/>
    <col min="15" max="16" width="8.5" customWidth="1"/>
    <col min="17" max="17" width="8.33203125" customWidth="1"/>
    <col min="18" max="18" width="8.1640625" customWidth="1"/>
    <col min="19" max="19" width="8.5" customWidth="1"/>
    <col min="22" max="22" width="32.33203125" customWidth="1"/>
    <col min="32" max="32" width="14.33203125" customWidth="1"/>
    <col min="33" max="33" width="16.33203125" bestFit="1" customWidth="1"/>
    <col min="50" max="51" width="13.5" bestFit="1" customWidth="1"/>
    <col min="52" max="52" width="16.33203125" bestFit="1" customWidth="1"/>
    <col min="53" max="53" width="13.83203125" bestFit="1" customWidth="1"/>
  </cols>
  <sheetData>
    <row r="1" spans="1:96" ht="16" x14ac:dyDescent="0.2">
      <c r="A1" t="s">
        <v>310</v>
      </c>
      <c r="B1" t="s">
        <v>1943</v>
      </c>
      <c r="C1" s="85"/>
      <c r="D1" s="85"/>
      <c r="E1" s="83" t="s">
        <v>1252</v>
      </c>
      <c r="F1" s="83" t="s">
        <v>1253</v>
      </c>
      <c r="G1" s="83" t="s">
        <v>1911</v>
      </c>
      <c r="H1" s="159" t="s">
        <v>500</v>
      </c>
      <c r="I1" s="159" t="s">
        <v>347</v>
      </c>
      <c r="J1" s="159" t="s">
        <v>1631</v>
      </c>
      <c r="K1" s="75" t="s">
        <v>290</v>
      </c>
      <c r="L1" s="32" t="s">
        <v>350</v>
      </c>
      <c r="M1" s="32" t="s">
        <v>351</v>
      </c>
      <c r="N1" s="32" t="s">
        <v>352</v>
      </c>
      <c r="O1" s="32" t="s">
        <v>514</v>
      </c>
      <c r="P1" s="32" t="s">
        <v>515</v>
      </c>
      <c r="Q1" s="32" t="s">
        <v>516</v>
      </c>
      <c r="R1" s="32" t="s">
        <v>517</v>
      </c>
      <c r="S1" s="32" t="s">
        <v>518</v>
      </c>
      <c r="T1" s="32" t="s">
        <v>353</v>
      </c>
      <c r="U1" s="32" t="s">
        <v>354</v>
      </c>
      <c r="V1" s="32" t="s">
        <v>355</v>
      </c>
      <c r="W1" s="32" t="s">
        <v>356</v>
      </c>
      <c r="X1" s="32" t="s">
        <v>357</v>
      </c>
      <c r="Y1" s="32" t="s">
        <v>358</v>
      </c>
      <c r="Z1" s="32" t="s">
        <v>359</v>
      </c>
      <c r="AA1" s="32" t="s">
        <v>360</v>
      </c>
      <c r="AB1" s="32" t="s">
        <v>361</v>
      </c>
      <c r="AC1" s="32" t="s">
        <v>362</v>
      </c>
      <c r="AD1" s="32" t="s">
        <v>363</v>
      </c>
      <c r="AE1" s="32" t="s">
        <v>364</v>
      </c>
      <c r="AF1" s="32" t="s">
        <v>365</v>
      </c>
      <c r="AG1" s="33" t="s">
        <v>366</v>
      </c>
      <c r="AH1" s="34" t="s">
        <v>367</v>
      </c>
      <c r="AI1" s="35" t="s">
        <v>368</v>
      </c>
      <c r="AJ1" s="35" t="s">
        <v>369</v>
      </c>
      <c r="AK1" s="35" t="s">
        <v>370</v>
      </c>
      <c r="AL1" s="35" t="s">
        <v>371</v>
      </c>
      <c r="AM1" s="35" t="s">
        <v>372</v>
      </c>
      <c r="AN1" s="35" t="s">
        <v>373</v>
      </c>
      <c r="AO1" s="35" t="s">
        <v>374</v>
      </c>
      <c r="AP1" s="35" t="s">
        <v>375</v>
      </c>
      <c r="AQ1" s="35" t="s">
        <v>376</v>
      </c>
      <c r="AR1" s="35" t="s">
        <v>377</v>
      </c>
      <c r="AS1" s="35" t="s">
        <v>378</v>
      </c>
      <c r="AT1" s="35" t="s">
        <v>379</v>
      </c>
      <c r="AU1" s="35" t="s">
        <v>380</v>
      </c>
      <c r="AV1" s="35" t="s">
        <v>381</v>
      </c>
      <c r="AW1" s="35" t="s">
        <v>382</v>
      </c>
      <c r="AX1" s="36" t="s">
        <v>383</v>
      </c>
      <c r="AY1" s="34" t="s">
        <v>384</v>
      </c>
      <c r="AZ1" s="34" t="s">
        <v>42</v>
      </c>
      <c r="BA1" s="34" t="s">
        <v>43</v>
      </c>
      <c r="BB1" s="37" t="s">
        <v>385</v>
      </c>
      <c r="BC1" s="37" t="s">
        <v>386</v>
      </c>
      <c r="BD1" s="37" t="s">
        <v>387</v>
      </c>
      <c r="BE1" s="37" t="s">
        <v>388</v>
      </c>
      <c r="BF1" s="37" t="s">
        <v>389</v>
      </c>
      <c r="BG1" s="37" t="s">
        <v>390</v>
      </c>
      <c r="BH1" s="256" t="s">
        <v>391</v>
      </c>
      <c r="BI1" s="257"/>
      <c r="BJ1" s="257"/>
      <c r="BK1" s="257"/>
      <c r="BL1" s="257"/>
      <c r="BM1" s="258"/>
      <c r="BN1" s="256" t="s">
        <v>392</v>
      </c>
      <c r="BO1" s="258"/>
      <c r="BP1" s="38" t="s">
        <v>393</v>
      </c>
      <c r="BQ1" s="38" t="s">
        <v>394</v>
      </c>
      <c r="BR1" s="39" t="s">
        <v>395</v>
      </c>
      <c r="BS1" s="39" t="s">
        <v>396</v>
      </c>
      <c r="BT1" s="39" t="s">
        <v>397</v>
      </c>
      <c r="BU1" s="39" t="s">
        <v>398</v>
      </c>
      <c r="BV1" s="39" t="s">
        <v>399</v>
      </c>
      <c r="BW1" s="39" t="s">
        <v>400</v>
      </c>
      <c r="BX1" s="39" t="s">
        <v>401</v>
      </c>
      <c r="BY1" s="39" t="s">
        <v>402</v>
      </c>
      <c r="BZ1" s="39" t="s">
        <v>403</v>
      </c>
      <c r="CA1" s="39" t="s">
        <v>408</v>
      </c>
      <c r="CB1" s="39" t="s">
        <v>404</v>
      </c>
      <c r="CC1" s="259" t="s">
        <v>405</v>
      </c>
      <c r="CD1" s="260"/>
      <c r="CE1" s="260"/>
      <c r="CF1" s="260"/>
      <c r="CG1" s="260"/>
      <c r="CH1" s="260"/>
      <c r="CI1" s="260"/>
      <c r="CJ1" s="261"/>
      <c r="CK1" s="39" t="s">
        <v>409</v>
      </c>
      <c r="CL1" s="39" t="s">
        <v>406</v>
      </c>
      <c r="CM1" s="40" t="s">
        <v>499</v>
      </c>
      <c r="CN1" s="40" t="s">
        <v>410</v>
      </c>
      <c r="CO1" s="41" t="s">
        <v>312</v>
      </c>
      <c r="CP1" s="41" t="s">
        <v>313</v>
      </c>
      <c r="CQ1" s="41" t="s">
        <v>314</v>
      </c>
      <c r="CR1" s="40" t="s">
        <v>519</v>
      </c>
    </row>
    <row r="2" spans="1:96" x14ac:dyDescent="0.2">
      <c r="A2" s="65">
        <v>7</v>
      </c>
      <c r="B2" s="92">
        <v>7</v>
      </c>
      <c r="C2" s="92" t="s">
        <v>66</v>
      </c>
      <c r="D2" s="93"/>
      <c r="E2" s="18" t="s">
        <v>1266</v>
      </c>
      <c r="F2" s="18" t="s">
        <v>1267</v>
      </c>
      <c r="G2" s="18">
        <v>1</v>
      </c>
      <c r="H2" s="18">
        <v>2</v>
      </c>
      <c r="I2" s="18">
        <v>3</v>
      </c>
      <c r="J2" s="18">
        <v>1</v>
      </c>
      <c r="K2" s="18">
        <v>1</v>
      </c>
      <c r="L2" s="43">
        <v>2</v>
      </c>
      <c r="M2" s="44" t="s">
        <v>691</v>
      </c>
      <c r="N2" s="44" t="s">
        <v>521</v>
      </c>
      <c r="O2" s="44">
        <v>2</v>
      </c>
      <c r="P2" s="44">
        <v>2</v>
      </c>
      <c r="Q2" s="44">
        <v>2</v>
      </c>
      <c r="R2" s="44">
        <v>1</v>
      </c>
      <c r="S2" s="44">
        <v>2</v>
      </c>
      <c r="T2" s="44" t="s">
        <v>522</v>
      </c>
      <c r="U2" s="45">
        <v>10000</v>
      </c>
      <c r="V2" s="44" t="s">
        <v>523</v>
      </c>
      <c r="W2" s="44" t="s">
        <v>524</v>
      </c>
      <c r="X2" s="44" t="s">
        <v>525</v>
      </c>
      <c r="Y2" s="44" t="s">
        <v>526</v>
      </c>
      <c r="Z2" s="44">
        <v>12</v>
      </c>
      <c r="AA2" s="44">
        <v>180</v>
      </c>
      <c r="AB2" s="44" t="s">
        <v>522</v>
      </c>
      <c r="AC2" s="44">
        <v>2000</v>
      </c>
      <c r="AD2" s="44" t="s">
        <v>527</v>
      </c>
      <c r="AE2" s="44">
        <v>6</v>
      </c>
      <c r="AF2" s="44" t="s">
        <v>528</v>
      </c>
      <c r="AG2" s="46">
        <v>160</v>
      </c>
      <c r="AH2" s="47">
        <v>1</v>
      </c>
      <c r="AI2" s="44" t="s">
        <v>529</v>
      </c>
      <c r="AJ2" s="44" t="s">
        <v>530</v>
      </c>
      <c r="AK2" s="44" t="s">
        <v>535</v>
      </c>
      <c r="AL2" s="44">
        <v>150</v>
      </c>
      <c r="AM2" s="44" t="s">
        <v>1643</v>
      </c>
      <c r="AN2" s="44" t="s">
        <v>531</v>
      </c>
      <c r="AO2" s="44" t="s">
        <v>532</v>
      </c>
      <c r="AP2" s="44" t="s">
        <v>533</v>
      </c>
      <c r="AQ2" s="48" t="s">
        <v>534</v>
      </c>
      <c r="AR2" s="44">
        <v>180</v>
      </c>
      <c r="AS2" s="44" t="s">
        <v>535</v>
      </c>
      <c r="AT2" s="44">
        <v>20</v>
      </c>
      <c r="AU2" s="44" t="s">
        <v>536</v>
      </c>
      <c r="AV2" s="44">
        <v>5</v>
      </c>
      <c r="AW2" s="44" t="s">
        <v>535</v>
      </c>
      <c r="AX2" s="46">
        <v>45</v>
      </c>
      <c r="AY2" s="103">
        <v>3000</v>
      </c>
      <c r="AZ2" s="103">
        <v>20000</v>
      </c>
      <c r="BA2" s="103">
        <v>5000</v>
      </c>
      <c r="BB2" s="49" t="s">
        <v>537</v>
      </c>
      <c r="BC2" s="43">
        <v>15000</v>
      </c>
      <c r="BD2" s="42"/>
      <c r="BE2" s="42"/>
      <c r="BF2" s="42"/>
      <c r="BG2" s="42"/>
      <c r="BH2" s="43"/>
      <c r="BI2" s="43"/>
      <c r="BJ2" s="43"/>
      <c r="BK2" s="43"/>
      <c r="BL2" s="43">
        <v>5</v>
      </c>
      <c r="BM2" s="43"/>
      <c r="BN2" s="43">
        <v>1</v>
      </c>
      <c r="BO2" s="43" t="s">
        <v>538</v>
      </c>
      <c r="BP2" s="43">
        <v>1</v>
      </c>
      <c r="BQ2" s="43" t="s">
        <v>539</v>
      </c>
      <c r="BR2" s="43">
        <v>3</v>
      </c>
      <c r="BS2" s="43">
        <v>3</v>
      </c>
      <c r="BT2" s="43">
        <v>3</v>
      </c>
      <c r="BU2" s="43">
        <v>3</v>
      </c>
      <c r="BV2" s="43">
        <v>3</v>
      </c>
      <c r="BW2" s="43">
        <v>3</v>
      </c>
      <c r="BX2" s="43" t="s">
        <v>540</v>
      </c>
      <c r="BY2" s="43">
        <v>1</v>
      </c>
      <c r="BZ2" s="42"/>
      <c r="CA2" s="43" t="s">
        <v>541</v>
      </c>
      <c r="CB2" s="43">
        <v>6</v>
      </c>
      <c r="CC2" s="43">
        <v>1</v>
      </c>
      <c r="CD2" s="43">
        <v>2</v>
      </c>
      <c r="CE2" s="43">
        <v>3</v>
      </c>
      <c r="CF2" s="43">
        <v>4</v>
      </c>
      <c r="CG2" s="43"/>
      <c r="CH2" s="43">
        <v>6</v>
      </c>
      <c r="CI2" s="43">
        <v>7</v>
      </c>
      <c r="CJ2" s="43">
        <v>8</v>
      </c>
      <c r="CK2" s="43" t="s">
        <v>542</v>
      </c>
      <c r="CL2" s="43">
        <v>2</v>
      </c>
      <c r="CM2" s="43"/>
      <c r="CN2" s="43">
        <v>6</v>
      </c>
      <c r="CO2" s="43">
        <v>4</v>
      </c>
      <c r="CP2" s="43">
        <v>1</v>
      </c>
      <c r="CQ2" s="43" t="s">
        <v>65</v>
      </c>
      <c r="CR2" s="43"/>
    </row>
    <row r="3" spans="1:96" x14ac:dyDescent="0.2">
      <c r="A3" s="65">
        <v>9</v>
      </c>
      <c r="B3" s="92">
        <v>9</v>
      </c>
      <c r="C3" s="92" t="s">
        <v>66</v>
      </c>
      <c r="D3" s="93"/>
      <c r="E3" s="18" t="s">
        <v>1268</v>
      </c>
      <c r="F3" s="18" t="s">
        <v>1817</v>
      </c>
      <c r="G3" s="18">
        <v>1</v>
      </c>
      <c r="H3" s="18">
        <v>2</v>
      </c>
      <c r="I3" s="18">
        <v>2</v>
      </c>
      <c r="J3" s="18">
        <v>1</v>
      </c>
      <c r="K3" s="18">
        <v>1</v>
      </c>
      <c r="L3" s="43">
        <v>2</v>
      </c>
      <c r="M3" s="44" t="s">
        <v>543</v>
      </c>
      <c r="N3" s="44" t="s">
        <v>544</v>
      </c>
      <c r="O3" s="44">
        <v>2</v>
      </c>
      <c r="P3" s="44">
        <v>2</v>
      </c>
      <c r="Q3" s="44">
        <v>1</v>
      </c>
      <c r="R3" s="44">
        <v>2</v>
      </c>
      <c r="S3" s="44">
        <v>2</v>
      </c>
      <c r="T3" s="44" t="s">
        <v>522</v>
      </c>
      <c r="U3" s="44">
        <v>800</v>
      </c>
      <c r="V3" s="42" t="s">
        <v>545</v>
      </c>
      <c r="W3" s="44" t="s">
        <v>546</v>
      </c>
      <c r="X3" s="44" t="s">
        <v>547</v>
      </c>
      <c r="Y3" s="44" t="s">
        <v>526</v>
      </c>
      <c r="Z3" s="44">
        <v>12</v>
      </c>
      <c r="AA3" s="44">
        <v>220</v>
      </c>
      <c r="AB3" s="44" t="s">
        <v>535</v>
      </c>
      <c r="AC3" s="44">
        <v>2</v>
      </c>
      <c r="AD3" s="42"/>
      <c r="AE3" s="42"/>
      <c r="AF3" s="42"/>
      <c r="AG3" s="50"/>
      <c r="AH3" s="47">
        <v>1</v>
      </c>
      <c r="AI3" s="44" t="s">
        <v>529</v>
      </c>
      <c r="AJ3" s="44" t="s">
        <v>530</v>
      </c>
      <c r="AK3" s="44" t="s">
        <v>535</v>
      </c>
      <c r="AL3" s="44">
        <v>400</v>
      </c>
      <c r="AM3" s="42"/>
      <c r="AN3" s="42"/>
      <c r="AO3" s="42"/>
      <c r="AP3" s="44" t="s">
        <v>526</v>
      </c>
      <c r="AQ3" s="42"/>
      <c r="AR3" s="44">
        <v>220</v>
      </c>
      <c r="AS3" s="44" t="s">
        <v>535</v>
      </c>
      <c r="AT3" s="44">
        <v>2</v>
      </c>
      <c r="AU3" s="44" t="s">
        <v>536</v>
      </c>
      <c r="AV3" s="44">
        <v>40</v>
      </c>
      <c r="AW3" s="51" t="s">
        <v>535</v>
      </c>
      <c r="AX3" s="46">
        <v>80</v>
      </c>
      <c r="AY3" s="50"/>
      <c r="AZ3" s="50"/>
      <c r="BA3" s="50"/>
      <c r="BB3" s="42" t="s">
        <v>548</v>
      </c>
      <c r="BC3" s="43">
        <v>10</v>
      </c>
      <c r="BD3" s="42" t="s">
        <v>548</v>
      </c>
      <c r="BE3" s="43">
        <v>10</v>
      </c>
      <c r="BF3" s="42" t="s">
        <v>548</v>
      </c>
      <c r="BG3" s="43">
        <v>2</v>
      </c>
      <c r="BH3" s="43"/>
      <c r="BI3" s="43"/>
      <c r="BJ3" s="43"/>
      <c r="BK3" s="43"/>
      <c r="BL3" s="43">
        <v>5</v>
      </c>
      <c r="BM3" s="43"/>
      <c r="BN3" s="43">
        <v>2</v>
      </c>
      <c r="BO3" s="43"/>
      <c r="BP3" s="43">
        <v>1</v>
      </c>
      <c r="BQ3" s="43"/>
      <c r="BR3" s="43">
        <v>4</v>
      </c>
      <c r="BS3" s="43">
        <v>4</v>
      </c>
      <c r="BT3" s="43">
        <v>3</v>
      </c>
      <c r="BU3" s="43">
        <v>4</v>
      </c>
      <c r="BV3" s="43">
        <v>4</v>
      </c>
      <c r="BW3" s="43">
        <v>4</v>
      </c>
      <c r="BX3" s="43"/>
      <c r="BY3" s="43">
        <v>1</v>
      </c>
      <c r="BZ3" s="43">
        <v>1</v>
      </c>
      <c r="CA3" s="43"/>
      <c r="CB3" s="43">
        <v>3</v>
      </c>
      <c r="CC3" s="43">
        <v>1</v>
      </c>
      <c r="CD3" s="43">
        <v>2</v>
      </c>
      <c r="CE3" s="43"/>
      <c r="CF3" s="43"/>
      <c r="CG3" s="43"/>
      <c r="CH3" s="43"/>
      <c r="CI3" s="43">
        <v>7</v>
      </c>
      <c r="CJ3" s="43"/>
      <c r="CK3" s="43"/>
      <c r="CL3" s="43">
        <v>2</v>
      </c>
      <c r="CM3" s="43"/>
      <c r="CN3" s="43">
        <v>7</v>
      </c>
      <c r="CO3" s="43">
        <v>5</v>
      </c>
      <c r="CP3" s="43">
        <v>1</v>
      </c>
      <c r="CQ3" s="43" t="s">
        <v>70</v>
      </c>
      <c r="CR3" s="43"/>
    </row>
    <row r="4" spans="1:96" x14ac:dyDescent="0.2">
      <c r="A4" s="65">
        <v>16</v>
      </c>
      <c r="B4" s="92">
        <v>16</v>
      </c>
      <c r="C4" s="92" t="s">
        <v>73</v>
      </c>
      <c r="D4" s="93"/>
      <c r="E4" s="18" t="s">
        <v>1274</v>
      </c>
      <c r="F4" s="18" t="s">
        <v>1816</v>
      </c>
      <c r="G4" s="18">
        <v>1</v>
      </c>
      <c r="H4" s="18">
        <v>3</v>
      </c>
      <c r="I4" s="18">
        <v>2</v>
      </c>
      <c r="J4" s="18">
        <v>1</v>
      </c>
      <c r="K4" s="18">
        <v>3</v>
      </c>
      <c r="L4" s="43">
        <v>2</v>
      </c>
      <c r="M4" s="44" t="s">
        <v>549</v>
      </c>
      <c r="N4" s="44" t="s">
        <v>550</v>
      </c>
      <c r="O4" s="44">
        <v>2</v>
      </c>
      <c r="P4" s="44">
        <v>2</v>
      </c>
      <c r="Q4" s="44">
        <v>2</v>
      </c>
      <c r="R4" s="44">
        <v>2</v>
      </c>
      <c r="S4" s="44">
        <v>1</v>
      </c>
      <c r="T4" s="44" t="s">
        <v>522</v>
      </c>
      <c r="U4" s="44">
        <v>100</v>
      </c>
      <c r="V4" s="44" t="s">
        <v>551</v>
      </c>
      <c r="W4" s="44" t="s">
        <v>552</v>
      </c>
      <c r="X4" s="44" t="s">
        <v>553</v>
      </c>
      <c r="Y4" s="44" t="s">
        <v>554</v>
      </c>
      <c r="Z4" s="44">
        <v>6</v>
      </c>
      <c r="AA4" s="44">
        <v>80</v>
      </c>
      <c r="AB4" s="44" t="s">
        <v>535</v>
      </c>
      <c r="AC4" s="52">
        <v>1.5</v>
      </c>
      <c r="AD4" s="44" t="s">
        <v>527</v>
      </c>
      <c r="AE4" s="104">
        <v>1.5</v>
      </c>
      <c r="AF4" s="44" t="s">
        <v>535</v>
      </c>
      <c r="AG4" s="53">
        <v>95</v>
      </c>
      <c r="AH4" s="47">
        <v>2</v>
      </c>
      <c r="AI4" s="44"/>
      <c r="AJ4" s="44"/>
      <c r="AK4" s="44"/>
      <c r="AL4" s="44"/>
      <c r="AM4" s="44"/>
      <c r="AN4" s="44"/>
      <c r="AO4" s="44"/>
      <c r="AP4" s="44"/>
      <c r="AQ4" s="44"/>
      <c r="AR4" s="44"/>
      <c r="AS4" s="44"/>
      <c r="AT4" s="44"/>
      <c r="AU4" s="44"/>
      <c r="AV4" s="44"/>
      <c r="AW4" s="44"/>
      <c r="AX4" s="44"/>
      <c r="AY4" s="103">
        <v>70</v>
      </c>
      <c r="AZ4" s="103">
        <v>300</v>
      </c>
      <c r="BA4" s="103">
        <v>200</v>
      </c>
      <c r="BB4" s="54"/>
      <c r="BC4" s="42"/>
      <c r="BD4" s="42"/>
      <c r="BE4" s="42"/>
      <c r="BF4" s="42"/>
      <c r="BG4" s="42"/>
      <c r="BH4" s="43">
        <v>1</v>
      </c>
      <c r="BI4" s="43">
        <v>2</v>
      </c>
      <c r="BJ4" s="43"/>
      <c r="BK4" s="43"/>
      <c r="BL4" s="43"/>
      <c r="BM4" s="43"/>
      <c r="BN4" s="43">
        <v>2</v>
      </c>
      <c r="BO4" s="43"/>
      <c r="BP4" s="43">
        <v>1</v>
      </c>
      <c r="BQ4" s="43"/>
      <c r="BR4" s="43">
        <v>4</v>
      </c>
      <c r="BS4" s="43">
        <v>4</v>
      </c>
      <c r="BT4" s="43">
        <v>4</v>
      </c>
      <c r="BU4" s="43">
        <v>3</v>
      </c>
      <c r="BV4" s="43">
        <v>3</v>
      </c>
      <c r="BW4" s="43">
        <v>2</v>
      </c>
      <c r="BX4" s="43"/>
      <c r="BY4" s="43">
        <v>1</v>
      </c>
      <c r="BZ4" s="43">
        <v>1</v>
      </c>
      <c r="CA4" s="43"/>
      <c r="CB4" s="43">
        <v>6</v>
      </c>
      <c r="CC4" s="43">
        <v>1</v>
      </c>
      <c r="CD4" s="43"/>
      <c r="CE4" s="43"/>
      <c r="CF4" s="43"/>
      <c r="CG4" s="43"/>
      <c r="CH4" s="43">
        <v>6</v>
      </c>
      <c r="CI4" s="43">
        <v>7</v>
      </c>
      <c r="CJ4" s="43">
        <v>8</v>
      </c>
      <c r="CK4" s="43"/>
      <c r="CL4" s="43">
        <v>1</v>
      </c>
      <c r="CM4" s="43" t="s">
        <v>555</v>
      </c>
      <c r="CN4" s="43">
        <v>7</v>
      </c>
      <c r="CO4" s="43">
        <v>4</v>
      </c>
      <c r="CP4" s="43">
        <v>1</v>
      </c>
      <c r="CQ4" s="43" t="s">
        <v>74</v>
      </c>
      <c r="CR4" s="43"/>
    </row>
    <row r="5" spans="1:96" x14ac:dyDescent="0.2">
      <c r="A5" s="65">
        <v>20</v>
      </c>
      <c r="B5" s="92">
        <v>20</v>
      </c>
      <c r="C5" s="92" t="s">
        <v>66</v>
      </c>
      <c r="D5" s="93"/>
      <c r="E5" s="18" t="s">
        <v>1281</v>
      </c>
      <c r="F5" s="18" t="s">
        <v>1282</v>
      </c>
      <c r="G5" s="18">
        <v>1</v>
      </c>
      <c r="H5" s="18">
        <v>1</v>
      </c>
      <c r="I5" s="18">
        <v>2</v>
      </c>
      <c r="J5" s="18">
        <v>1</v>
      </c>
      <c r="K5" s="18">
        <v>1</v>
      </c>
      <c r="L5" s="43">
        <v>2</v>
      </c>
      <c r="M5" s="44" t="s">
        <v>556</v>
      </c>
      <c r="N5" s="44" t="s">
        <v>557</v>
      </c>
      <c r="O5" s="44">
        <v>2</v>
      </c>
      <c r="P5" s="44">
        <v>2</v>
      </c>
      <c r="Q5" s="44">
        <v>2</v>
      </c>
      <c r="R5" s="44">
        <v>2</v>
      </c>
      <c r="S5" s="44">
        <v>1</v>
      </c>
      <c r="T5" s="44" t="s">
        <v>522</v>
      </c>
      <c r="U5" s="44">
        <v>100</v>
      </c>
      <c r="V5" s="44" t="s">
        <v>558</v>
      </c>
      <c r="W5" s="44" t="s">
        <v>552</v>
      </c>
      <c r="X5" s="44" t="s">
        <v>553</v>
      </c>
      <c r="Y5" s="44" t="s">
        <v>559</v>
      </c>
      <c r="Z5" s="44">
        <v>9</v>
      </c>
      <c r="AA5" s="44">
        <v>80</v>
      </c>
      <c r="AB5" s="44" t="s">
        <v>560</v>
      </c>
      <c r="AC5" s="44">
        <v>50</v>
      </c>
      <c r="AD5" s="44" t="s">
        <v>561</v>
      </c>
      <c r="AE5" s="44"/>
      <c r="AF5" s="44" t="s">
        <v>535</v>
      </c>
      <c r="AG5" s="46">
        <v>2</v>
      </c>
      <c r="AH5" s="47">
        <v>1</v>
      </c>
      <c r="AI5" s="44" t="s">
        <v>556</v>
      </c>
      <c r="AJ5" s="44" t="s">
        <v>562</v>
      </c>
      <c r="AK5" s="44" t="s">
        <v>535</v>
      </c>
      <c r="AL5" s="44">
        <v>2</v>
      </c>
      <c r="AM5" s="44" t="s">
        <v>563</v>
      </c>
      <c r="AN5" s="44" t="s">
        <v>564</v>
      </c>
      <c r="AO5" s="44" t="s">
        <v>565</v>
      </c>
      <c r="AP5" s="44" t="s">
        <v>566</v>
      </c>
      <c r="AQ5" s="44">
        <v>7</v>
      </c>
      <c r="AR5" s="44">
        <v>100</v>
      </c>
      <c r="AS5" s="44" t="s">
        <v>535</v>
      </c>
      <c r="AT5" s="42"/>
      <c r="AU5" s="42"/>
      <c r="AV5" s="42"/>
      <c r="AW5" s="44"/>
      <c r="AX5" s="46"/>
      <c r="AY5" s="50"/>
      <c r="AZ5" s="103">
        <v>200</v>
      </c>
      <c r="BA5" s="103">
        <v>100</v>
      </c>
      <c r="BB5" s="54"/>
      <c r="BC5" s="43">
        <v>200</v>
      </c>
      <c r="BD5" s="42" t="s">
        <v>548</v>
      </c>
      <c r="BE5" s="43">
        <v>150</v>
      </c>
      <c r="BF5" s="42" t="s">
        <v>548</v>
      </c>
      <c r="BG5" s="43">
        <v>50</v>
      </c>
      <c r="BH5" s="43">
        <v>1</v>
      </c>
      <c r="BI5" s="43"/>
      <c r="BJ5" s="43"/>
      <c r="BK5" s="43"/>
      <c r="BL5" s="43"/>
      <c r="BM5" s="43"/>
      <c r="BN5" s="43">
        <v>2</v>
      </c>
      <c r="BO5" s="43"/>
      <c r="BP5" s="43">
        <v>1</v>
      </c>
      <c r="BQ5" s="43"/>
      <c r="BR5" s="43">
        <v>3</v>
      </c>
      <c r="BS5" s="43">
        <v>3</v>
      </c>
      <c r="BT5" s="43">
        <v>4</v>
      </c>
      <c r="BU5" s="43">
        <v>4</v>
      </c>
      <c r="BV5" s="43">
        <v>4</v>
      </c>
      <c r="BW5" s="43">
        <v>4</v>
      </c>
      <c r="BX5" s="43"/>
      <c r="BY5" s="43">
        <v>1</v>
      </c>
      <c r="BZ5" s="43">
        <v>1</v>
      </c>
      <c r="CA5" s="43"/>
      <c r="CB5" s="43">
        <v>4</v>
      </c>
      <c r="CC5" s="43">
        <v>1</v>
      </c>
      <c r="CD5" s="43">
        <v>2</v>
      </c>
      <c r="CE5" s="43">
        <v>3</v>
      </c>
      <c r="CF5" s="43">
        <v>4</v>
      </c>
      <c r="CG5" s="43"/>
      <c r="CH5" s="43">
        <v>6</v>
      </c>
      <c r="CI5" s="43">
        <v>7</v>
      </c>
      <c r="CJ5" s="43">
        <v>8</v>
      </c>
      <c r="CK5" s="43"/>
      <c r="CL5" s="43">
        <v>1</v>
      </c>
      <c r="CM5" s="43"/>
      <c r="CN5" s="43">
        <v>4</v>
      </c>
      <c r="CO5" s="43">
        <v>2</v>
      </c>
      <c r="CP5" s="43">
        <v>1</v>
      </c>
      <c r="CQ5" s="43" t="s">
        <v>72</v>
      </c>
      <c r="CR5" s="43"/>
    </row>
    <row r="6" spans="1:96" x14ac:dyDescent="0.2">
      <c r="A6" s="65">
        <v>27</v>
      </c>
      <c r="B6" s="92">
        <v>27</v>
      </c>
      <c r="C6" s="92" t="s">
        <v>66</v>
      </c>
      <c r="D6" s="93"/>
      <c r="E6" s="18" t="s">
        <v>1288</v>
      </c>
      <c r="F6" s="18" t="s">
        <v>1289</v>
      </c>
      <c r="G6" s="18">
        <v>1</v>
      </c>
      <c r="H6" s="18">
        <v>1</v>
      </c>
      <c r="I6" s="18">
        <v>2</v>
      </c>
      <c r="J6" s="18">
        <v>1</v>
      </c>
      <c r="K6" s="18">
        <v>1</v>
      </c>
      <c r="L6" s="43">
        <v>2</v>
      </c>
      <c r="M6" s="44" t="s">
        <v>556</v>
      </c>
      <c r="N6" s="44" t="s">
        <v>557</v>
      </c>
      <c r="O6" s="44">
        <v>2</v>
      </c>
      <c r="P6" s="44">
        <v>2</v>
      </c>
      <c r="Q6" s="44">
        <v>2</v>
      </c>
      <c r="R6" s="44">
        <v>2</v>
      </c>
      <c r="S6" s="44">
        <v>1</v>
      </c>
      <c r="T6" s="44" t="s">
        <v>522</v>
      </c>
      <c r="U6" s="42"/>
      <c r="V6" s="42"/>
      <c r="W6" s="44" t="s">
        <v>564</v>
      </c>
      <c r="X6" s="44" t="s">
        <v>567</v>
      </c>
      <c r="Y6" s="44" t="s">
        <v>568</v>
      </c>
      <c r="Z6" s="44">
        <v>9</v>
      </c>
      <c r="AA6" s="44">
        <v>250</v>
      </c>
      <c r="AB6" s="42"/>
      <c r="AC6" s="42"/>
      <c r="AD6" s="42"/>
      <c r="AE6" s="42"/>
      <c r="AF6" s="42"/>
      <c r="AG6" s="50"/>
      <c r="AH6" s="47">
        <v>2</v>
      </c>
      <c r="AI6" s="44"/>
      <c r="AJ6" s="44"/>
      <c r="AK6" s="44"/>
      <c r="AL6" s="44"/>
      <c r="AM6" s="44"/>
      <c r="AN6" s="44"/>
      <c r="AO6" s="44"/>
      <c r="AP6" s="44"/>
      <c r="AQ6" s="44"/>
      <c r="AR6" s="44"/>
      <c r="AS6" s="44"/>
      <c r="AT6" s="44"/>
      <c r="AU6" s="44"/>
      <c r="AV6" s="44"/>
      <c r="AW6" s="44"/>
      <c r="AX6" s="44"/>
      <c r="AY6" s="50"/>
      <c r="AZ6" s="50"/>
      <c r="BA6" s="50"/>
      <c r="BB6" s="42"/>
      <c r="BC6" s="42"/>
      <c r="BD6" s="42"/>
      <c r="BE6" s="42"/>
      <c r="BF6" s="42"/>
      <c r="BG6" s="42"/>
      <c r="BH6" s="43">
        <v>1</v>
      </c>
      <c r="BI6" s="43">
        <v>2</v>
      </c>
      <c r="BJ6" s="43">
        <v>3</v>
      </c>
      <c r="BK6" s="43">
        <v>4</v>
      </c>
      <c r="BL6" s="43"/>
      <c r="BM6" s="43"/>
      <c r="BN6" s="43">
        <v>1</v>
      </c>
      <c r="BO6" s="43"/>
      <c r="BP6" s="43">
        <v>1</v>
      </c>
      <c r="BQ6" s="43"/>
      <c r="BR6" s="43">
        <v>3</v>
      </c>
      <c r="BS6" s="43">
        <v>4</v>
      </c>
      <c r="BT6" s="43">
        <v>4</v>
      </c>
      <c r="BU6" s="43">
        <v>4</v>
      </c>
      <c r="BV6" s="43">
        <v>4</v>
      </c>
      <c r="BW6" s="43">
        <v>3</v>
      </c>
      <c r="BX6" s="43"/>
      <c r="BY6" s="43">
        <v>1</v>
      </c>
      <c r="BZ6" s="43">
        <v>1</v>
      </c>
      <c r="CA6" s="43"/>
      <c r="CB6" s="43">
        <v>6</v>
      </c>
      <c r="CC6" s="43">
        <v>1</v>
      </c>
      <c r="CD6" s="43">
        <v>2</v>
      </c>
      <c r="CE6" s="43">
        <v>3</v>
      </c>
      <c r="CF6" s="43"/>
      <c r="CG6" s="43"/>
      <c r="CH6" s="43">
        <v>6</v>
      </c>
      <c r="CI6" s="43"/>
      <c r="CJ6" s="43">
        <v>8</v>
      </c>
      <c r="CK6" s="43"/>
      <c r="CL6" s="43">
        <v>2</v>
      </c>
      <c r="CM6" s="43"/>
      <c r="CN6" s="43">
        <v>3</v>
      </c>
      <c r="CO6" s="43">
        <v>3</v>
      </c>
      <c r="CP6" s="43">
        <v>1</v>
      </c>
      <c r="CQ6" s="43" t="s">
        <v>65</v>
      </c>
      <c r="CR6" s="43"/>
    </row>
    <row r="7" spans="1:96" x14ac:dyDescent="0.2">
      <c r="A7" s="65">
        <v>28</v>
      </c>
      <c r="B7" s="92">
        <v>28</v>
      </c>
      <c r="C7" s="92" t="s">
        <v>73</v>
      </c>
      <c r="D7" s="93"/>
      <c r="E7" s="18" t="s">
        <v>1290</v>
      </c>
      <c r="F7" s="18" t="s">
        <v>1291</v>
      </c>
      <c r="G7" s="18">
        <v>1</v>
      </c>
      <c r="H7" s="18">
        <v>4</v>
      </c>
      <c r="I7" s="18">
        <v>3</v>
      </c>
      <c r="J7" s="18">
        <v>2</v>
      </c>
      <c r="K7" s="18">
        <v>3</v>
      </c>
      <c r="L7" s="43">
        <v>2</v>
      </c>
      <c r="M7" s="44" t="s">
        <v>543</v>
      </c>
      <c r="N7" s="44" t="s">
        <v>544</v>
      </c>
      <c r="O7" s="44">
        <v>1</v>
      </c>
      <c r="P7" s="44">
        <v>2</v>
      </c>
      <c r="Q7" s="44">
        <v>2</v>
      </c>
      <c r="R7" s="44">
        <v>2</v>
      </c>
      <c r="S7" s="44">
        <v>2</v>
      </c>
      <c r="T7" s="44" t="s">
        <v>522</v>
      </c>
      <c r="U7" s="45">
        <v>20000</v>
      </c>
      <c r="V7" s="98" t="s">
        <v>569</v>
      </c>
      <c r="W7" s="44" t="s">
        <v>570</v>
      </c>
      <c r="X7" s="44" t="s">
        <v>571</v>
      </c>
      <c r="Y7" s="44" t="s">
        <v>572</v>
      </c>
      <c r="Z7" s="44">
        <v>12</v>
      </c>
      <c r="AA7" s="44">
        <v>200</v>
      </c>
      <c r="AB7" s="44" t="s">
        <v>522</v>
      </c>
      <c r="AC7" s="45">
        <v>1000</v>
      </c>
      <c r="AD7" s="44" t="s">
        <v>527</v>
      </c>
      <c r="AE7" s="44">
        <v>5</v>
      </c>
      <c r="AF7" s="44" t="s">
        <v>528</v>
      </c>
      <c r="AG7" s="46">
        <v>70</v>
      </c>
      <c r="AH7" s="47">
        <v>2</v>
      </c>
      <c r="AI7" s="44"/>
      <c r="AJ7" s="44"/>
      <c r="AK7" s="44"/>
      <c r="AL7" s="44"/>
      <c r="AM7" s="44"/>
      <c r="AN7" s="44"/>
      <c r="AO7" s="44"/>
      <c r="AP7" s="44"/>
      <c r="AQ7" s="44"/>
      <c r="AR7" s="44"/>
      <c r="AS7" s="44"/>
      <c r="AT7" s="44"/>
      <c r="AU7" s="44"/>
      <c r="AV7" s="44"/>
      <c r="AW7" s="44"/>
      <c r="AX7" s="44"/>
      <c r="AY7" s="50"/>
      <c r="AZ7" s="50"/>
      <c r="BA7" s="50"/>
      <c r="BB7" s="43" t="s">
        <v>537</v>
      </c>
      <c r="BC7" s="43">
        <v>50000</v>
      </c>
      <c r="BD7" s="42"/>
      <c r="BE7" s="42"/>
      <c r="BF7" s="42"/>
      <c r="BG7" s="42"/>
      <c r="BH7" s="43">
        <v>1</v>
      </c>
      <c r="BI7" s="43"/>
      <c r="BJ7" s="43"/>
      <c r="BK7" s="43"/>
      <c r="BL7" s="43"/>
      <c r="BM7" s="43"/>
      <c r="BN7" s="43">
        <v>2</v>
      </c>
      <c r="BO7" s="43"/>
      <c r="BP7" s="43">
        <v>1</v>
      </c>
      <c r="BQ7" s="43"/>
      <c r="BR7" s="43">
        <v>5</v>
      </c>
      <c r="BS7" s="43">
        <v>5</v>
      </c>
      <c r="BT7" s="43">
        <v>5</v>
      </c>
      <c r="BU7" s="43">
        <v>4</v>
      </c>
      <c r="BV7" s="43">
        <v>3</v>
      </c>
      <c r="BW7" s="43">
        <v>4</v>
      </c>
      <c r="BX7" s="43"/>
      <c r="BY7" s="43">
        <v>1</v>
      </c>
      <c r="BZ7" s="43">
        <v>1</v>
      </c>
      <c r="CA7" s="43"/>
      <c r="CB7" s="43">
        <v>6</v>
      </c>
      <c r="CC7" s="43">
        <v>1</v>
      </c>
      <c r="CD7" s="43"/>
      <c r="CE7" s="43"/>
      <c r="CF7" s="43"/>
      <c r="CG7" s="43">
        <v>5</v>
      </c>
      <c r="CH7" s="43">
        <v>6</v>
      </c>
      <c r="CI7" s="43"/>
      <c r="CJ7" s="43">
        <v>8</v>
      </c>
      <c r="CK7" s="43"/>
      <c r="CL7" s="43">
        <v>1</v>
      </c>
      <c r="CM7" s="43"/>
      <c r="CN7" s="43">
        <v>3</v>
      </c>
      <c r="CO7" s="43">
        <v>1</v>
      </c>
      <c r="CP7" s="43">
        <v>1</v>
      </c>
      <c r="CQ7" s="43" t="s">
        <v>65</v>
      </c>
      <c r="CR7" s="43"/>
    </row>
    <row r="8" spans="1:96" x14ac:dyDescent="0.2">
      <c r="A8" s="65">
        <v>34</v>
      </c>
      <c r="B8" s="92">
        <v>34</v>
      </c>
      <c r="C8" s="92" t="s">
        <v>66</v>
      </c>
      <c r="D8" s="93"/>
      <c r="E8" s="18" t="s">
        <v>1296</v>
      </c>
      <c r="F8" s="18" t="s">
        <v>1297</v>
      </c>
      <c r="G8" s="18">
        <v>1</v>
      </c>
      <c r="H8" s="18">
        <v>3</v>
      </c>
      <c r="I8" s="18">
        <v>6</v>
      </c>
      <c r="J8" s="18">
        <v>3</v>
      </c>
      <c r="K8" s="18">
        <v>1</v>
      </c>
      <c r="L8" s="43">
        <v>1</v>
      </c>
      <c r="M8" s="44" t="s">
        <v>573</v>
      </c>
      <c r="N8" s="44" t="s">
        <v>574</v>
      </c>
      <c r="O8" s="44">
        <v>2</v>
      </c>
      <c r="P8" s="44">
        <v>2</v>
      </c>
      <c r="Q8" s="44">
        <v>2</v>
      </c>
      <c r="R8" s="44">
        <v>2</v>
      </c>
      <c r="S8" s="44">
        <v>1</v>
      </c>
      <c r="T8" s="44" t="s">
        <v>535</v>
      </c>
      <c r="U8" s="44">
        <v>16</v>
      </c>
      <c r="V8" s="44" t="s">
        <v>575</v>
      </c>
      <c r="W8" s="44" t="s">
        <v>576</v>
      </c>
      <c r="X8" s="44" t="s">
        <v>749</v>
      </c>
      <c r="Y8" s="44" t="s">
        <v>577</v>
      </c>
      <c r="Z8" s="44">
        <v>8</v>
      </c>
      <c r="AA8" s="44">
        <v>150</v>
      </c>
      <c r="AB8" s="42"/>
      <c r="AC8" s="44">
        <v>0</v>
      </c>
      <c r="AD8" s="44" t="s">
        <v>527</v>
      </c>
      <c r="AE8" s="44">
        <v>8</v>
      </c>
      <c r="AF8" s="44" t="s">
        <v>535</v>
      </c>
      <c r="AG8" s="46">
        <v>500</v>
      </c>
      <c r="AH8" s="47">
        <v>2</v>
      </c>
      <c r="AI8" s="62"/>
      <c r="AJ8" s="62"/>
      <c r="AK8" s="62"/>
      <c r="AL8" s="62"/>
      <c r="AM8" s="62"/>
      <c r="AN8" s="62"/>
      <c r="AO8" s="62"/>
      <c r="AP8" s="62"/>
      <c r="AQ8" s="62"/>
      <c r="AR8" s="62"/>
      <c r="AS8" s="62"/>
      <c r="AT8" s="62"/>
      <c r="AU8" s="62"/>
      <c r="AV8" s="62"/>
      <c r="AW8" s="62"/>
      <c r="AX8" s="62"/>
      <c r="AY8" s="103">
        <v>70000</v>
      </c>
      <c r="AZ8" s="103">
        <v>20000</v>
      </c>
      <c r="BA8" s="42"/>
      <c r="BB8" s="42" t="s">
        <v>548</v>
      </c>
      <c r="BC8" s="43">
        <v>16</v>
      </c>
      <c r="BD8" s="42" t="s">
        <v>548</v>
      </c>
      <c r="BE8" s="43">
        <v>8</v>
      </c>
      <c r="BF8" s="42"/>
      <c r="BG8" s="42"/>
      <c r="BH8" s="43">
        <v>1</v>
      </c>
      <c r="BI8" s="43">
        <v>2</v>
      </c>
      <c r="BJ8" s="43">
        <v>3</v>
      </c>
      <c r="BK8" s="43">
        <v>4</v>
      </c>
      <c r="BL8" s="43"/>
      <c r="BM8" s="43"/>
      <c r="BN8" s="43">
        <v>2</v>
      </c>
      <c r="BO8" s="43"/>
      <c r="BP8" s="43">
        <v>1</v>
      </c>
      <c r="BQ8" s="43" t="s">
        <v>578</v>
      </c>
      <c r="BR8" s="43">
        <v>3</v>
      </c>
      <c r="BS8" s="43">
        <v>4</v>
      </c>
      <c r="BT8" s="43">
        <v>4</v>
      </c>
      <c r="BU8" s="43">
        <v>5</v>
      </c>
      <c r="BV8" s="43">
        <v>3</v>
      </c>
      <c r="BW8" s="43">
        <v>3</v>
      </c>
      <c r="BX8" s="43"/>
      <c r="BY8" s="43">
        <v>1</v>
      </c>
      <c r="BZ8" s="43">
        <v>1</v>
      </c>
      <c r="CA8" s="43"/>
      <c r="CB8" s="43">
        <v>1</v>
      </c>
      <c r="CC8" s="43">
        <v>1</v>
      </c>
      <c r="CD8" s="43">
        <v>2</v>
      </c>
      <c r="CE8" s="43"/>
      <c r="CF8" s="43">
        <v>4</v>
      </c>
      <c r="CG8" s="43"/>
      <c r="CH8" s="43">
        <v>6</v>
      </c>
      <c r="CI8" s="43"/>
      <c r="CJ8" s="43">
        <v>8</v>
      </c>
      <c r="CK8" s="43" t="s">
        <v>579</v>
      </c>
      <c r="CL8" s="43">
        <v>1</v>
      </c>
      <c r="CM8" s="43" t="s">
        <v>580</v>
      </c>
      <c r="CN8" s="43">
        <v>4</v>
      </c>
      <c r="CO8" s="43">
        <v>3</v>
      </c>
      <c r="CP8" s="43">
        <v>1</v>
      </c>
      <c r="CQ8" s="43" t="s">
        <v>65</v>
      </c>
      <c r="CR8" s="43" t="s">
        <v>520</v>
      </c>
    </row>
    <row r="9" spans="1:96" x14ac:dyDescent="0.2">
      <c r="A9" s="65">
        <v>36</v>
      </c>
      <c r="B9" s="92">
        <v>36</v>
      </c>
      <c r="C9" s="92" t="s">
        <v>66</v>
      </c>
      <c r="D9" s="93"/>
      <c r="E9" s="18" t="s">
        <v>1299</v>
      </c>
      <c r="F9" s="112">
        <v>930054</v>
      </c>
      <c r="G9" s="18">
        <v>1</v>
      </c>
      <c r="H9" s="18">
        <v>4</v>
      </c>
      <c r="I9" s="18">
        <v>1</v>
      </c>
      <c r="J9" s="18">
        <v>1</v>
      </c>
      <c r="K9" s="18">
        <v>1</v>
      </c>
      <c r="L9" s="43">
        <v>2</v>
      </c>
      <c r="M9" s="44" t="s">
        <v>543</v>
      </c>
      <c r="N9" s="44" t="s">
        <v>544</v>
      </c>
      <c r="O9" s="44">
        <v>2</v>
      </c>
      <c r="P9" s="44">
        <v>2</v>
      </c>
      <c r="Q9" s="44">
        <v>1</v>
      </c>
      <c r="R9" s="44">
        <v>2</v>
      </c>
      <c r="S9" s="44">
        <v>2</v>
      </c>
      <c r="T9" s="44" t="s">
        <v>522</v>
      </c>
      <c r="U9" s="45">
        <v>2000</v>
      </c>
      <c r="V9" s="98" t="s">
        <v>581</v>
      </c>
      <c r="W9" s="44" t="s">
        <v>582</v>
      </c>
      <c r="X9" s="44" t="s">
        <v>583</v>
      </c>
      <c r="Y9" s="44" t="s">
        <v>568</v>
      </c>
      <c r="Z9" s="44">
        <v>9</v>
      </c>
      <c r="AA9" s="44">
        <v>150</v>
      </c>
      <c r="AB9" s="42"/>
      <c r="AC9" s="44">
        <v>0</v>
      </c>
      <c r="AD9" s="42"/>
      <c r="AE9" s="42"/>
      <c r="AF9" s="44" t="s">
        <v>528</v>
      </c>
      <c r="AG9" s="46">
        <v>200</v>
      </c>
      <c r="AH9" s="47">
        <v>1</v>
      </c>
      <c r="AI9" s="44" t="s">
        <v>584</v>
      </c>
      <c r="AJ9" s="44" t="s">
        <v>585</v>
      </c>
      <c r="AK9" s="44" t="s">
        <v>535</v>
      </c>
      <c r="AL9" s="44">
        <v>600</v>
      </c>
      <c r="AM9" s="44" t="s">
        <v>586</v>
      </c>
      <c r="AN9" s="44" t="s">
        <v>552</v>
      </c>
      <c r="AO9" s="44" t="s">
        <v>553</v>
      </c>
      <c r="AP9" s="44" t="s">
        <v>568</v>
      </c>
      <c r="AQ9" s="44">
        <v>9</v>
      </c>
      <c r="AR9" s="44">
        <v>150</v>
      </c>
      <c r="AS9" s="44" t="s">
        <v>535</v>
      </c>
      <c r="AT9" s="104">
        <v>5.5</v>
      </c>
      <c r="AU9" s="48" t="s">
        <v>527</v>
      </c>
      <c r="AV9" s="44">
        <v>9</v>
      </c>
      <c r="AW9" s="44" t="s">
        <v>587</v>
      </c>
      <c r="AX9" s="46">
        <v>100</v>
      </c>
      <c r="AY9" s="103">
        <v>1500</v>
      </c>
      <c r="AZ9" s="103">
        <v>4000</v>
      </c>
      <c r="BA9" s="103">
        <v>1000</v>
      </c>
      <c r="BB9" s="54"/>
      <c r="BC9" s="42"/>
      <c r="BD9" s="42"/>
      <c r="BE9" s="42"/>
      <c r="BF9" s="42"/>
      <c r="BG9" s="42"/>
      <c r="BH9" s="43">
        <v>1</v>
      </c>
      <c r="BI9" s="43"/>
      <c r="BJ9" s="43"/>
      <c r="BK9" s="43"/>
      <c r="BL9" s="43"/>
      <c r="BM9" s="43"/>
      <c r="BN9" s="43">
        <v>2</v>
      </c>
      <c r="BO9" s="43"/>
      <c r="BP9" s="43">
        <v>1</v>
      </c>
      <c r="BQ9" s="43"/>
      <c r="BR9" s="43">
        <v>2</v>
      </c>
      <c r="BS9" s="43">
        <v>4</v>
      </c>
      <c r="BT9" s="43">
        <v>2</v>
      </c>
      <c r="BU9" s="43">
        <v>3</v>
      </c>
      <c r="BV9" s="43">
        <v>4</v>
      </c>
      <c r="BW9" s="43">
        <v>2</v>
      </c>
      <c r="BX9" s="43"/>
      <c r="BY9" s="43">
        <v>1</v>
      </c>
      <c r="BZ9" s="43">
        <v>1</v>
      </c>
      <c r="CA9" s="43" t="s">
        <v>588</v>
      </c>
      <c r="CB9" s="43">
        <v>6</v>
      </c>
      <c r="CC9" s="43"/>
      <c r="CD9" s="43"/>
      <c r="CE9" s="43"/>
      <c r="CF9" s="43"/>
      <c r="CG9" s="43"/>
      <c r="CH9" s="43">
        <v>6</v>
      </c>
      <c r="CI9" s="43"/>
      <c r="CJ9" s="43">
        <v>8</v>
      </c>
      <c r="CK9" s="43"/>
      <c r="CL9" s="43">
        <v>2</v>
      </c>
      <c r="CM9" s="43"/>
      <c r="CN9" s="43">
        <v>3</v>
      </c>
      <c r="CO9" s="43">
        <v>2</v>
      </c>
      <c r="CP9" s="43">
        <v>1</v>
      </c>
      <c r="CQ9" s="43" t="s">
        <v>65</v>
      </c>
      <c r="CR9" s="43"/>
    </row>
    <row r="10" spans="1:96" x14ac:dyDescent="0.2">
      <c r="A10" s="65">
        <v>37</v>
      </c>
      <c r="B10" s="92">
        <v>37</v>
      </c>
      <c r="C10" s="92" t="s">
        <v>66</v>
      </c>
      <c r="D10" s="93"/>
      <c r="E10" s="18" t="s">
        <v>1301</v>
      </c>
      <c r="F10" s="18" t="s">
        <v>1302</v>
      </c>
      <c r="G10" s="18">
        <v>1</v>
      </c>
      <c r="H10" s="18">
        <v>1</v>
      </c>
      <c r="I10" s="18">
        <v>2</v>
      </c>
      <c r="J10" s="18">
        <v>1</v>
      </c>
      <c r="K10" s="18">
        <v>1</v>
      </c>
      <c r="L10" s="43">
        <v>2</v>
      </c>
      <c r="M10" s="44" t="s">
        <v>647</v>
      </c>
      <c r="N10" s="44" t="s">
        <v>589</v>
      </c>
      <c r="O10" s="44">
        <v>2</v>
      </c>
      <c r="P10" s="44">
        <v>2</v>
      </c>
      <c r="Q10" s="44">
        <v>2</v>
      </c>
      <c r="R10" s="44">
        <v>1</v>
      </c>
      <c r="S10" s="44">
        <v>2</v>
      </c>
      <c r="T10" s="44" t="s">
        <v>522</v>
      </c>
      <c r="U10" s="45">
        <v>3000</v>
      </c>
      <c r="V10" s="44" t="s">
        <v>590</v>
      </c>
      <c r="W10" s="42" t="s">
        <v>591</v>
      </c>
      <c r="X10" s="44" t="s">
        <v>592</v>
      </c>
      <c r="Y10" s="44" t="s">
        <v>526</v>
      </c>
      <c r="Z10" s="44">
        <v>12</v>
      </c>
      <c r="AA10" s="44">
        <v>170</v>
      </c>
      <c r="AB10" s="44" t="s">
        <v>522</v>
      </c>
      <c r="AC10" s="44">
        <v>20</v>
      </c>
      <c r="AD10" s="62" t="s">
        <v>536</v>
      </c>
      <c r="AE10" s="44">
        <v>2</v>
      </c>
      <c r="AF10" s="44" t="s">
        <v>528</v>
      </c>
      <c r="AG10" s="46">
        <v>240</v>
      </c>
      <c r="AH10" s="47">
        <v>1</v>
      </c>
      <c r="AI10" s="44" t="s">
        <v>556</v>
      </c>
      <c r="AJ10" s="44" t="s">
        <v>593</v>
      </c>
      <c r="AK10" s="42"/>
      <c r="AL10" s="42"/>
      <c r="AM10" s="42" t="s">
        <v>594</v>
      </c>
      <c r="AN10" s="42"/>
      <c r="AO10" s="42" t="s">
        <v>595</v>
      </c>
      <c r="AP10" s="44" t="s">
        <v>526</v>
      </c>
      <c r="AQ10" s="44">
        <v>12</v>
      </c>
      <c r="AR10" s="44">
        <v>270</v>
      </c>
      <c r="AS10" s="42"/>
      <c r="AT10" s="42"/>
      <c r="AU10" s="42"/>
      <c r="AV10" s="42"/>
      <c r="AW10" s="42"/>
      <c r="AX10" s="50"/>
      <c r="AY10" s="103">
        <v>400</v>
      </c>
      <c r="AZ10" s="103">
        <v>2000</v>
      </c>
      <c r="BA10" s="103">
        <v>150</v>
      </c>
      <c r="BB10" s="54"/>
      <c r="BC10" s="42"/>
      <c r="BD10" s="42"/>
      <c r="BE10" s="42"/>
      <c r="BF10" s="42"/>
      <c r="BG10" s="42"/>
      <c r="BH10" s="43"/>
      <c r="BI10" s="43">
        <v>2</v>
      </c>
      <c r="BJ10" s="43"/>
      <c r="BK10" s="43"/>
      <c r="BL10" s="43"/>
      <c r="BM10" s="43"/>
      <c r="BN10" s="43">
        <v>1</v>
      </c>
      <c r="BO10" s="43"/>
      <c r="BP10" s="43">
        <v>1</v>
      </c>
      <c r="BQ10" s="43" t="s">
        <v>596</v>
      </c>
      <c r="BR10" s="43">
        <v>4</v>
      </c>
      <c r="BS10" s="43">
        <v>2</v>
      </c>
      <c r="BT10" s="43">
        <v>2</v>
      </c>
      <c r="BU10" s="43">
        <v>2</v>
      </c>
      <c r="BV10" s="43">
        <v>5</v>
      </c>
      <c r="BW10" s="43">
        <v>2</v>
      </c>
      <c r="BX10" s="43"/>
      <c r="BY10" s="43">
        <v>1</v>
      </c>
      <c r="BZ10" s="43">
        <v>1</v>
      </c>
      <c r="CA10" s="43"/>
      <c r="CB10" s="43">
        <v>2</v>
      </c>
      <c r="CC10" s="43">
        <v>1</v>
      </c>
      <c r="CD10" s="43"/>
      <c r="CE10" s="43">
        <v>3</v>
      </c>
      <c r="CF10" s="43">
        <v>4</v>
      </c>
      <c r="CG10" s="43"/>
      <c r="CH10" s="43">
        <v>6</v>
      </c>
      <c r="CI10" s="43">
        <v>7</v>
      </c>
      <c r="CJ10" s="43">
        <v>8</v>
      </c>
      <c r="CK10" s="43"/>
      <c r="CL10" s="43">
        <v>1</v>
      </c>
      <c r="CM10" s="43" t="s">
        <v>597</v>
      </c>
      <c r="CN10" s="43">
        <v>2</v>
      </c>
      <c r="CO10" s="43">
        <v>3</v>
      </c>
      <c r="CP10" s="43">
        <v>1</v>
      </c>
      <c r="CQ10" s="43" t="s">
        <v>65</v>
      </c>
      <c r="CR10" s="43"/>
    </row>
    <row r="11" spans="1:96" x14ac:dyDescent="0.2">
      <c r="A11" s="65">
        <v>38</v>
      </c>
      <c r="B11" s="92">
        <v>38</v>
      </c>
      <c r="C11" s="92" t="s">
        <v>66</v>
      </c>
      <c r="D11" s="93"/>
      <c r="E11" s="18" t="s">
        <v>1303</v>
      </c>
      <c r="F11" s="18" t="s">
        <v>1818</v>
      </c>
      <c r="G11" s="18">
        <v>1</v>
      </c>
      <c r="H11" s="18">
        <v>2</v>
      </c>
      <c r="I11" s="18">
        <v>3</v>
      </c>
      <c r="J11" s="18">
        <v>1</v>
      </c>
      <c r="K11" s="18">
        <v>1</v>
      </c>
      <c r="L11" s="43">
        <v>2</v>
      </c>
      <c r="M11" s="44" t="s">
        <v>543</v>
      </c>
      <c r="N11" s="44" t="s">
        <v>544</v>
      </c>
      <c r="O11" s="44">
        <v>2</v>
      </c>
      <c r="P11" s="44">
        <v>2</v>
      </c>
      <c r="Q11" s="44">
        <v>1</v>
      </c>
      <c r="R11" s="44">
        <v>2</v>
      </c>
      <c r="S11" s="44">
        <v>2</v>
      </c>
      <c r="T11" s="44" t="s">
        <v>522</v>
      </c>
      <c r="U11" s="45">
        <v>8000</v>
      </c>
      <c r="V11" s="98" t="s">
        <v>598</v>
      </c>
      <c r="W11" s="44" t="s">
        <v>570</v>
      </c>
      <c r="X11" s="44" t="s">
        <v>571</v>
      </c>
      <c r="Y11" s="44" t="s">
        <v>599</v>
      </c>
      <c r="Z11" s="44">
        <v>6</v>
      </c>
      <c r="AA11" s="44">
        <v>150</v>
      </c>
      <c r="AB11" s="44" t="s">
        <v>522</v>
      </c>
      <c r="AC11" s="44">
        <v>500</v>
      </c>
      <c r="AD11" s="44" t="s">
        <v>527</v>
      </c>
      <c r="AE11" s="44">
        <v>4</v>
      </c>
      <c r="AF11" s="44" t="s">
        <v>528</v>
      </c>
      <c r="AG11" s="46">
        <v>200</v>
      </c>
      <c r="AH11" s="47">
        <v>1</v>
      </c>
      <c r="AI11" s="44" t="s">
        <v>549</v>
      </c>
      <c r="AJ11" s="44" t="s">
        <v>600</v>
      </c>
      <c r="AK11" s="44" t="s">
        <v>535</v>
      </c>
      <c r="AL11" s="42"/>
      <c r="AM11" s="44" t="s">
        <v>601</v>
      </c>
      <c r="AN11" s="44" t="s">
        <v>552</v>
      </c>
      <c r="AO11" s="44" t="s">
        <v>553</v>
      </c>
      <c r="AP11" s="44" t="s">
        <v>602</v>
      </c>
      <c r="AQ11" s="44">
        <v>8</v>
      </c>
      <c r="AR11" s="44">
        <v>40</v>
      </c>
      <c r="AS11" s="44" t="s">
        <v>603</v>
      </c>
      <c r="AT11" s="44">
        <v>10</v>
      </c>
      <c r="AU11" s="44" t="s">
        <v>527</v>
      </c>
      <c r="AV11" s="44">
        <v>1</v>
      </c>
      <c r="AW11" s="51" t="s">
        <v>535</v>
      </c>
      <c r="AX11" s="46">
        <v>1</v>
      </c>
      <c r="AY11" s="50"/>
      <c r="AZ11" s="103">
        <v>50000</v>
      </c>
      <c r="BA11" s="103">
        <v>1000</v>
      </c>
      <c r="BB11" s="49" t="s">
        <v>537</v>
      </c>
      <c r="BC11" s="43">
        <v>20000</v>
      </c>
      <c r="BD11" s="43" t="s">
        <v>537</v>
      </c>
      <c r="BE11" s="43">
        <v>12000</v>
      </c>
      <c r="BF11" s="43" t="s">
        <v>537</v>
      </c>
      <c r="BG11" s="43">
        <v>500</v>
      </c>
      <c r="BH11" s="43">
        <v>1</v>
      </c>
      <c r="BI11" s="43"/>
      <c r="BJ11" s="43"/>
      <c r="BK11" s="43"/>
      <c r="BL11" s="43"/>
      <c r="BM11" s="43"/>
      <c r="BN11" s="43">
        <v>1</v>
      </c>
      <c r="BO11" s="43" t="s">
        <v>604</v>
      </c>
      <c r="BP11" s="43">
        <v>1</v>
      </c>
      <c r="BQ11" s="43" t="s">
        <v>605</v>
      </c>
      <c r="BR11" s="43">
        <v>5</v>
      </c>
      <c r="BS11" s="43">
        <v>5</v>
      </c>
      <c r="BT11" s="43">
        <v>5</v>
      </c>
      <c r="BU11" s="43">
        <v>4</v>
      </c>
      <c r="BV11" s="43">
        <v>3</v>
      </c>
      <c r="BW11" s="43">
        <v>3</v>
      </c>
      <c r="BX11" s="43"/>
      <c r="BY11" s="43">
        <v>1</v>
      </c>
      <c r="BZ11" s="43">
        <v>1</v>
      </c>
      <c r="CA11" s="43"/>
      <c r="CB11" s="43">
        <v>6</v>
      </c>
      <c r="CC11" s="43">
        <v>1</v>
      </c>
      <c r="CD11" s="43">
        <v>2</v>
      </c>
      <c r="CE11" s="43">
        <v>3</v>
      </c>
      <c r="CF11" s="43">
        <v>4</v>
      </c>
      <c r="CG11" s="43">
        <v>5</v>
      </c>
      <c r="CH11" s="43">
        <v>6</v>
      </c>
      <c r="CI11" s="43"/>
      <c r="CJ11" s="43">
        <v>8</v>
      </c>
      <c r="CK11" s="43"/>
      <c r="CL11" s="43">
        <v>1</v>
      </c>
      <c r="CM11" s="43" t="s">
        <v>606</v>
      </c>
      <c r="CN11" s="43">
        <v>3</v>
      </c>
      <c r="CO11" s="43">
        <v>4</v>
      </c>
      <c r="CP11" s="43">
        <v>1</v>
      </c>
      <c r="CQ11" s="43" t="s">
        <v>65</v>
      </c>
      <c r="CR11" s="43"/>
    </row>
    <row r="12" spans="1:96" x14ac:dyDescent="0.2">
      <c r="A12" s="65">
        <v>60</v>
      </c>
      <c r="B12" s="92">
        <v>60</v>
      </c>
      <c r="C12" s="92" t="s">
        <v>66</v>
      </c>
      <c r="D12" s="93"/>
      <c r="E12" s="18" t="s">
        <v>1318</v>
      </c>
      <c r="F12" s="112" t="s">
        <v>1319</v>
      </c>
      <c r="G12" s="18">
        <v>1</v>
      </c>
      <c r="H12" s="18">
        <v>4</v>
      </c>
      <c r="I12" s="18">
        <v>3</v>
      </c>
      <c r="J12" s="18">
        <v>1</v>
      </c>
      <c r="K12" s="18">
        <v>1</v>
      </c>
      <c r="L12" s="43">
        <v>2</v>
      </c>
      <c r="M12" s="44" t="s">
        <v>584</v>
      </c>
      <c r="N12" s="44" t="s">
        <v>607</v>
      </c>
      <c r="O12" s="44">
        <v>2</v>
      </c>
      <c r="P12" s="44">
        <v>2</v>
      </c>
      <c r="Q12" s="44">
        <v>2</v>
      </c>
      <c r="R12" s="44">
        <v>2</v>
      </c>
      <c r="S12" s="44">
        <v>1</v>
      </c>
      <c r="T12" s="44" t="s">
        <v>522</v>
      </c>
      <c r="U12" s="45">
        <v>2500</v>
      </c>
      <c r="V12" s="42"/>
      <c r="W12" s="44" t="s">
        <v>608</v>
      </c>
      <c r="X12" s="44" t="s">
        <v>609</v>
      </c>
      <c r="Y12" s="44" t="s">
        <v>526</v>
      </c>
      <c r="Z12" s="44">
        <v>11</v>
      </c>
      <c r="AA12" s="44">
        <v>120</v>
      </c>
      <c r="AB12" s="44" t="s">
        <v>535</v>
      </c>
      <c r="AC12" s="44">
        <v>2</v>
      </c>
      <c r="AD12" s="44" t="s">
        <v>536</v>
      </c>
      <c r="AE12" s="44">
        <v>3</v>
      </c>
      <c r="AF12" s="42" t="s">
        <v>548</v>
      </c>
      <c r="AG12" s="46">
        <v>25</v>
      </c>
      <c r="AH12" s="47">
        <v>2</v>
      </c>
      <c r="AI12" s="44"/>
      <c r="AJ12" s="44"/>
      <c r="AK12" s="44"/>
      <c r="AL12" s="44"/>
      <c r="AM12" s="44"/>
      <c r="AN12" s="44"/>
      <c r="AO12" s="44"/>
      <c r="AP12" s="44"/>
      <c r="AQ12" s="44"/>
      <c r="AR12" s="44"/>
      <c r="AS12" s="44"/>
      <c r="AT12" s="44"/>
      <c r="AU12" s="44"/>
      <c r="AV12" s="44"/>
      <c r="AW12" s="44"/>
      <c r="AX12" s="44"/>
      <c r="AY12" s="103">
        <v>1000</v>
      </c>
      <c r="AZ12" s="103">
        <v>4000</v>
      </c>
      <c r="BA12" s="103">
        <v>6000</v>
      </c>
      <c r="BB12" s="49"/>
      <c r="BC12" s="43">
        <v>150</v>
      </c>
      <c r="BD12" s="42"/>
      <c r="BE12" s="43">
        <v>100</v>
      </c>
      <c r="BF12" s="42"/>
      <c r="BG12" s="43">
        <v>250</v>
      </c>
      <c r="BH12" s="43">
        <v>1</v>
      </c>
      <c r="BI12" s="43"/>
      <c r="BJ12" s="43"/>
      <c r="BK12" s="43">
        <v>4</v>
      </c>
      <c r="BL12" s="43"/>
      <c r="BM12" s="43"/>
      <c r="BN12" s="43">
        <v>2</v>
      </c>
      <c r="BO12" s="43"/>
      <c r="BP12" s="43">
        <v>1</v>
      </c>
      <c r="BQ12" s="43" t="s">
        <v>611</v>
      </c>
      <c r="BR12" s="43">
        <v>4</v>
      </c>
      <c r="BS12" s="43">
        <v>4</v>
      </c>
      <c r="BT12" s="43">
        <v>5</v>
      </c>
      <c r="BU12" s="43">
        <v>4</v>
      </c>
      <c r="BV12" s="43">
        <v>4</v>
      </c>
      <c r="BW12" s="43">
        <v>4</v>
      </c>
      <c r="BX12" s="43"/>
      <c r="BY12" s="43">
        <v>1</v>
      </c>
      <c r="BZ12" s="43">
        <v>1</v>
      </c>
      <c r="CA12" s="43"/>
      <c r="CB12" s="43">
        <v>3</v>
      </c>
      <c r="CC12" s="43">
        <v>1</v>
      </c>
      <c r="CD12" s="43"/>
      <c r="CE12" s="43"/>
      <c r="CF12" s="43"/>
      <c r="CG12" s="43"/>
      <c r="CH12" s="43">
        <v>6</v>
      </c>
      <c r="CI12" s="43">
        <v>7</v>
      </c>
      <c r="CJ12" s="43"/>
      <c r="CK12" s="43" t="s">
        <v>612</v>
      </c>
      <c r="CL12" s="43">
        <v>1</v>
      </c>
      <c r="CM12" s="43" t="s">
        <v>613</v>
      </c>
      <c r="CN12" s="43">
        <v>6</v>
      </c>
      <c r="CO12" s="43">
        <v>3</v>
      </c>
      <c r="CP12" s="43">
        <v>1</v>
      </c>
      <c r="CQ12" s="43" t="s">
        <v>93</v>
      </c>
      <c r="CR12" s="43" t="s">
        <v>614</v>
      </c>
    </row>
    <row r="13" spans="1:96" x14ac:dyDescent="0.2">
      <c r="A13" s="65">
        <v>63</v>
      </c>
      <c r="B13" s="92">
        <v>63</v>
      </c>
      <c r="C13" s="92" t="s">
        <v>66</v>
      </c>
      <c r="D13" s="93"/>
      <c r="E13" s="18" t="s">
        <v>1320</v>
      </c>
      <c r="F13" s="18" t="s">
        <v>1321</v>
      </c>
      <c r="G13" s="18">
        <v>1</v>
      </c>
      <c r="H13" s="18">
        <v>4</v>
      </c>
      <c r="I13" s="18">
        <v>2</v>
      </c>
      <c r="J13" s="18">
        <v>2</v>
      </c>
      <c r="K13" s="18">
        <v>1</v>
      </c>
      <c r="L13" s="43">
        <v>2</v>
      </c>
      <c r="M13" s="44" t="s">
        <v>615</v>
      </c>
      <c r="N13" s="44" t="s">
        <v>672</v>
      </c>
      <c r="O13" s="44">
        <v>2</v>
      </c>
      <c r="P13" s="44">
        <v>2</v>
      </c>
      <c r="Q13" s="44">
        <v>2</v>
      </c>
      <c r="R13" s="44">
        <v>2</v>
      </c>
      <c r="S13" s="44">
        <v>1</v>
      </c>
      <c r="T13" s="44" t="s">
        <v>522</v>
      </c>
      <c r="U13" s="45">
        <v>6000</v>
      </c>
      <c r="V13" s="44" t="s">
        <v>616</v>
      </c>
      <c r="W13" s="44" t="s">
        <v>617</v>
      </c>
      <c r="X13" s="44" t="s">
        <v>618</v>
      </c>
      <c r="Y13" s="44" t="s">
        <v>526</v>
      </c>
      <c r="Z13" s="44">
        <v>12</v>
      </c>
      <c r="AA13" s="44">
        <v>200</v>
      </c>
      <c r="AB13" s="44" t="s">
        <v>535</v>
      </c>
      <c r="AC13" s="52">
        <v>2.5</v>
      </c>
      <c r="AD13" s="44" t="s">
        <v>536</v>
      </c>
      <c r="AE13" s="52">
        <v>2.5</v>
      </c>
      <c r="AF13" s="44" t="s">
        <v>535</v>
      </c>
      <c r="AG13" s="46">
        <v>170</v>
      </c>
      <c r="AH13" s="47">
        <v>2</v>
      </c>
      <c r="AI13" s="44"/>
      <c r="AJ13" s="44"/>
      <c r="AK13" s="44"/>
      <c r="AL13" s="44"/>
      <c r="AM13" s="44"/>
      <c r="AN13" s="44"/>
      <c r="AO13" s="44"/>
      <c r="AP13" s="44"/>
      <c r="AQ13" s="44"/>
      <c r="AR13" s="44"/>
      <c r="AS13" s="44"/>
      <c r="AT13" s="44"/>
      <c r="AU13" s="44"/>
      <c r="AV13" s="44"/>
      <c r="AW13" s="44"/>
      <c r="AX13" s="44"/>
      <c r="AY13" s="50"/>
      <c r="AZ13" s="50"/>
      <c r="BA13" s="50"/>
      <c r="BB13" s="42"/>
      <c r="BC13" s="42"/>
      <c r="BD13" s="42"/>
      <c r="BE13" s="42"/>
      <c r="BF13" s="42"/>
      <c r="BG13" s="42"/>
      <c r="BH13" s="43">
        <v>1</v>
      </c>
      <c r="BI13" s="43">
        <v>2</v>
      </c>
      <c r="BJ13" s="43">
        <v>3</v>
      </c>
      <c r="BK13" s="43">
        <v>4</v>
      </c>
      <c r="BL13" s="43"/>
      <c r="BM13" s="43"/>
      <c r="BN13" s="43">
        <v>1</v>
      </c>
      <c r="BO13" s="43"/>
      <c r="BP13" s="43">
        <v>1</v>
      </c>
      <c r="BQ13" s="43"/>
      <c r="BR13" s="43">
        <v>3</v>
      </c>
      <c r="BS13" s="43">
        <v>3</v>
      </c>
      <c r="BT13" s="43">
        <v>4</v>
      </c>
      <c r="BU13" s="43">
        <v>1</v>
      </c>
      <c r="BV13" s="43">
        <v>4</v>
      </c>
      <c r="BW13" s="43">
        <v>1</v>
      </c>
      <c r="BX13" s="43"/>
      <c r="BY13" s="43">
        <v>1</v>
      </c>
      <c r="BZ13" s="43">
        <v>1</v>
      </c>
      <c r="CA13" s="43"/>
      <c r="CB13" s="43">
        <v>3</v>
      </c>
      <c r="CC13" s="43"/>
      <c r="CD13" s="43">
        <v>2</v>
      </c>
      <c r="CE13" s="43"/>
      <c r="CF13" s="43">
        <v>4</v>
      </c>
      <c r="CG13" s="43"/>
      <c r="CH13" s="43">
        <v>6</v>
      </c>
      <c r="CI13" s="43">
        <v>7</v>
      </c>
      <c r="CJ13" s="43">
        <v>8</v>
      </c>
      <c r="CK13" s="43"/>
      <c r="CL13" s="43">
        <v>2</v>
      </c>
      <c r="CM13" s="43"/>
      <c r="CN13" s="43">
        <v>3</v>
      </c>
      <c r="CO13" s="43">
        <v>2</v>
      </c>
      <c r="CP13" s="43">
        <v>1</v>
      </c>
      <c r="CQ13" s="43" t="s">
        <v>74</v>
      </c>
      <c r="CR13" s="43"/>
    </row>
    <row r="14" spans="1:96" x14ac:dyDescent="0.2">
      <c r="A14" s="65">
        <v>68</v>
      </c>
      <c r="B14" s="92">
        <v>68</v>
      </c>
      <c r="C14" s="92" t="s">
        <v>73</v>
      </c>
      <c r="D14" s="93"/>
      <c r="E14" s="18" t="s">
        <v>1323</v>
      </c>
      <c r="F14" s="18" t="s">
        <v>1324</v>
      </c>
      <c r="G14" s="18">
        <v>1</v>
      </c>
      <c r="H14" s="18">
        <v>3</v>
      </c>
      <c r="I14" s="18">
        <v>3</v>
      </c>
      <c r="J14" s="18">
        <v>1</v>
      </c>
      <c r="K14" s="18">
        <v>3</v>
      </c>
      <c r="L14" s="43">
        <v>2</v>
      </c>
      <c r="M14" s="44" t="s">
        <v>543</v>
      </c>
      <c r="N14" s="44" t="s">
        <v>544</v>
      </c>
      <c r="O14" s="44">
        <v>2</v>
      </c>
      <c r="P14" s="44">
        <v>2</v>
      </c>
      <c r="Q14" s="44">
        <v>1</v>
      </c>
      <c r="R14" s="44">
        <v>2</v>
      </c>
      <c r="S14" s="44">
        <v>2</v>
      </c>
      <c r="T14" s="44" t="s">
        <v>522</v>
      </c>
      <c r="U14" s="45">
        <v>10000</v>
      </c>
      <c r="V14" s="100"/>
      <c r="W14" s="44" t="s">
        <v>570</v>
      </c>
      <c r="X14" s="44" t="s">
        <v>571</v>
      </c>
      <c r="Y14" s="44" t="s">
        <v>619</v>
      </c>
      <c r="Z14" s="44">
        <v>3</v>
      </c>
      <c r="AA14" s="44">
        <v>160</v>
      </c>
      <c r="AB14" s="44" t="s">
        <v>522</v>
      </c>
      <c r="AC14" s="44">
        <v>300</v>
      </c>
      <c r="AD14" s="44" t="s">
        <v>536</v>
      </c>
      <c r="AE14" s="44">
        <v>1</v>
      </c>
      <c r="AF14" s="44" t="s">
        <v>528</v>
      </c>
      <c r="AG14" s="46">
        <v>270</v>
      </c>
      <c r="AH14" s="47">
        <v>1</v>
      </c>
      <c r="AI14" s="44" t="s">
        <v>529</v>
      </c>
      <c r="AJ14" s="44" t="s">
        <v>530</v>
      </c>
      <c r="AK14" s="44" t="s">
        <v>535</v>
      </c>
      <c r="AL14" s="44">
        <v>100</v>
      </c>
      <c r="AM14" s="44" t="s">
        <v>620</v>
      </c>
      <c r="AN14" s="44" t="s">
        <v>621</v>
      </c>
      <c r="AO14" s="44" t="s">
        <v>622</v>
      </c>
      <c r="AP14" s="44" t="s">
        <v>623</v>
      </c>
      <c r="AQ14" s="44">
        <v>3</v>
      </c>
      <c r="AR14" s="44">
        <v>40</v>
      </c>
      <c r="AS14" s="42"/>
      <c r="AT14" s="42"/>
      <c r="AU14" s="44" t="s">
        <v>536</v>
      </c>
      <c r="AV14" s="44">
        <v>8</v>
      </c>
      <c r="AW14" s="51" t="s">
        <v>535</v>
      </c>
      <c r="AX14" s="46">
        <v>70</v>
      </c>
      <c r="AY14" s="50"/>
      <c r="AZ14" s="103">
        <v>25000</v>
      </c>
      <c r="BA14" s="103">
        <v>800</v>
      </c>
      <c r="BB14" s="54"/>
      <c r="BC14" s="42"/>
      <c r="BD14" s="42"/>
      <c r="BE14" s="42"/>
      <c r="BF14" s="42"/>
      <c r="BG14" s="42"/>
      <c r="BH14" s="43">
        <v>1</v>
      </c>
      <c r="BI14" s="43"/>
      <c r="BJ14" s="43">
        <v>3</v>
      </c>
      <c r="BK14" s="43"/>
      <c r="BL14" s="43"/>
      <c r="BM14" s="43"/>
      <c r="BN14" s="43">
        <v>2</v>
      </c>
      <c r="BO14" s="43"/>
      <c r="BP14" s="43">
        <v>1</v>
      </c>
      <c r="BQ14" s="43" t="s">
        <v>624</v>
      </c>
      <c r="BR14" s="43">
        <v>4</v>
      </c>
      <c r="BS14" s="43">
        <v>5</v>
      </c>
      <c r="BT14" s="43">
        <v>5</v>
      </c>
      <c r="BU14" s="43">
        <v>4</v>
      </c>
      <c r="BV14" s="43">
        <v>3</v>
      </c>
      <c r="BW14" s="43">
        <v>2</v>
      </c>
      <c r="BX14" s="43"/>
      <c r="BY14" s="43">
        <v>1</v>
      </c>
      <c r="BZ14" s="43">
        <v>1</v>
      </c>
      <c r="CA14" s="43"/>
      <c r="CB14" s="43">
        <v>6</v>
      </c>
      <c r="CC14" s="43">
        <v>1</v>
      </c>
      <c r="CD14" s="43">
        <v>2</v>
      </c>
      <c r="CE14" s="43"/>
      <c r="CF14" s="43"/>
      <c r="CG14" s="43"/>
      <c r="CH14" s="43">
        <v>6</v>
      </c>
      <c r="CI14" s="43">
        <v>7</v>
      </c>
      <c r="CJ14" s="43">
        <v>8</v>
      </c>
      <c r="CK14" s="43"/>
      <c r="CL14" s="43">
        <v>1</v>
      </c>
      <c r="CM14" s="43" t="s">
        <v>625</v>
      </c>
      <c r="CN14" s="43">
        <v>7</v>
      </c>
      <c r="CO14" s="43">
        <v>4</v>
      </c>
      <c r="CP14" s="43">
        <v>1</v>
      </c>
      <c r="CQ14" s="43" t="s">
        <v>65</v>
      </c>
      <c r="CR14" s="43"/>
    </row>
    <row r="15" spans="1:96" x14ac:dyDescent="0.2">
      <c r="A15" s="65">
        <v>70</v>
      </c>
      <c r="B15" s="92">
        <v>70</v>
      </c>
      <c r="C15" s="92" t="s">
        <v>73</v>
      </c>
      <c r="D15" s="93"/>
      <c r="E15" s="18" t="s">
        <v>1327</v>
      </c>
      <c r="F15" s="18" t="s">
        <v>1328</v>
      </c>
      <c r="G15" s="18">
        <v>1</v>
      </c>
      <c r="H15" s="18">
        <v>1</v>
      </c>
      <c r="I15" s="18">
        <v>3</v>
      </c>
      <c r="J15" s="18">
        <v>2</v>
      </c>
      <c r="K15" s="18">
        <v>3</v>
      </c>
      <c r="L15" s="43">
        <v>1</v>
      </c>
      <c r="M15" s="44" t="s">
        <v>629</v>
      </c>
      <c r="N15" s="44" t="s">
        <v>630</v>
      </c>
      <c r="O15" s="44">
        <v>2</v>
      </c>
      <c r="P15" s="44">
        <v>2</v>
      </c>
      <c r="Q15" s="44">
        <v>2</v>
      </c>
      <c r="R15" s="44">
        <v>2</v>
      </c>
      <c r="S15" s="44">
        <v>1</v>
      </c>
      <c r="T15" s="44" t="s">
        <v>535</v>
      </c>
      <c r="U15" s="44">
        <v>4</v>
      </c>
      <c r="V15" s="98" t="s">
        <v>1633</v>
      </c>
      <c r="W15" s="44" t="s">
        <v>992</v>
      </c>
      <c r="X15" s="44" t="s">
        <v>993</v>
      </c>
      <c r="Y15" s="44" t="s">
        <v>1634</v>
      </c>
      <c r="Z15" s="44">
        <v>11</v>
      </c>
      <c r="AA15" s="44">
        <v>180</v>
      </c>
      <c r="AB15" s="42"/>
      <c r="AC15" s="44">
        <v>0</v>
      </c>
      <c r="AD15" s="44" t="s">
        <v>536</v>
      </c>
      <c r="AE15" s="44">
        <v>15</v>
      </c>
      <c r="AF15" s="62" t="s">
        <v>535</v>
      </c>
      <c r="AG15" s="46">
        <v>12000</v>
      </c>
      <c r="AH15" s="47">
        <v>1</v>
      </c>
      <c r="AI15" s="44" t="s">
        <v>573</v>
      </c>
      <c r="AJ15" s="44" t="s">
        <v>574</v>
      </c>
      <c r="AK15" s="44" t="s">
        <v>535</v>
      </c>
      <c r="AL15" s="44">
        <v>4</v>
      </c>
      <c r="AM15" s="44" t="s">
        <v>994</v>
      </c>
      <c r="AN15" s="44" t="s">
        <v>576</v>
      </c>
      <c r="AO15" s="44" t="s">
        <v>633</v>
      </c>
      <c r="AP15" s="44" t="s">
        <v>634</v>
      </c>
      <c r="AQ15" s="44">
        <v>2</v>
      </c>
      <c r="AR15" s="44">
        <v>25</v>
      </c>
      <c r="AS15" s="42"/>
      <c r="AT15" s="42"/>
      <c r="AU15" s="44" t="s">
        <v>536</v>
      </c>
      <c r="AV15" s="44">
        <v>8</v>
      </c>
      <c r="AW15" s="51" t="s">
        <v>535</v>
      </c>
      <c r="AX15" s="46">
        <v>2500</v>
      </c>
      <c r="AY15" s="103">
        <v>1500</v>
      </c>
      <c r="AZ15" s="103">
        <v>2000</v>
      </c>
      <c r="BA15" s="50"/>
      <c r="BB15" s="42"/>
      <c r="BC15" s="42"/>
      <c r="BD15" s="42"/>
      <c r="BE15" s="42"/>
      <c r="BF15" s="42"/>
      <c r="BG15" s="42"/>
      <c r="BH15" s="43"/>
      <c r="BI15" s="43"/>
      <c r="BJ15" s="43"/>
      <c r="BK15" s="43">
        <v>4</v>
      </c>
      <c r="BL15" s="43"/>
      <c r="BM15" s="43"/>
      <c r="BN15" s="43">
        <v>2</v>
      </c>
      <c r="BO15" s="43"/>
      <c r="BP15" s="43">
        <v>1</v>
      </c>
      <c r="BQ15" s="43" t="s">
        <v>635</v>
      </c>
      <c r="BR15" s="43">
        <v>2</v>
      </c>
      <c r="BS15" s="43">
        <v>3</v>
      </c>
      <c r="BT15" s="43">
        <v>4</v>
      </c>
      <c r="BU15" s="43">
        <v>4</v>
      </c>
      <c r="BV15" s="43">
        <v>3</v>
      </c>
      <c r="BW15" s="43">
        <v>3</v>
      </c>
      <c r="BX15" s="43"/>
      <c r="BY15" s="43">
        <v>1</v>
      </c>
      <c r="BZ15" s="43">
        <v>1</v>
      </c>
      <c r="CA15" s="43"/>
      <c r="CB15" s="43">
        <v>2</v>
      </c>
      <c r="CC15" s="43">
        <v>1</v>
      </c>
      <c r="CD15" s="43">
        <v>2</v>
      </c>
      <c r="CE15" s="43"/>
      <c r="CF15" s="43">
        <v>4</v>
      </c>
      <c r="CG15" s="43"/>
      <c r="CH15" s="43">
        <v>6</v>
      </c>
      <c r="CI15" s="43"/>
      <c r="CJ15" s="43">
        <v>8</v>
      </c>
      <c r="CK15" s="43" t="s">
        <v>636</v>
      </c>
      <c r="CL15" s="43">
        <v>2</v>
      </c>
      <c r="CM15" s="43"/>
      <c r="CN15" s="43">
        <v>1</v>
      </c>
      <c r="CO15" s="56">
        <v>3</v>
      </c>
      <c r="CP15" s="56">
        <v>1</v>
      </c>
      <c r="CQ15" s="56" t="s">
        <v>65</v>
      </c>
      <c r="CR15" s="43" t="s">
        <v>637</v>
      </c>
    </row>
    <row r="16" spans="1:96" x14ac:dyDescent="0.2">
      <c r="A16" s="65">
        <v>74</v>
      </c>
      <c r="B16" s="92">
        <v>74</v>
      </c>
      <c r="C16" s="92" t="s">
        <v>73</v>
      </c>
      <c r="D16" s="93"/>
      <c r="E16" s="18" t="s">
        <v>1331</v>
      </c>
      <c r="F16" s="18" t="s">
        <v>1332</v>
      </c>
      <c r="G16" s="18">
        <v>1</v>
      </c>
      <c r="H16" s="18">
        <v>4</v>
      </c>
      <c r="I16" s="18">
        <v>3</v>
      </c>
      <c r="J16" s="18">
        <v>1</v>
      </c>
      <c r="K16" s="18">
        <v>3</v>
      </c>
      <c r="L16" s="43">
        <v>1</v>
      </c>
      <c r="M16" s="44" t="s">
        <v>638</v>
      </c>
      <c r="N16" s="44" t="s">
        <v>639</v>
      </c>
      <c r="O16" s="44">
        <v>2</v>
      </c>
      <c r="P16" s="44">
        <v>2</v>
      </c>
      <c r="Q16" s="44">
        <v>2</v>
      </c>
      <c r="R16" s="44">
        <v>2</v>
      </c>
      <c r="S16" s="44">
        <v>1</v>
      </c>
      <c r="T16" s="44" t="s">
        <v>535</v>
      </c>
      <c r="U16" s="44">
        <v>1</v>
      </c>
      <c r="V16" s="98" t="s">
        <v>640</v>
      </c>
      <c r="W16" s="44" t="s">
        <v>570</v>
      </c>
      <c r="X16" s="44" t="s">
        <v>571</v>
      </c>
      <c r="Y16" s="44" t="s">
        <v>641</v>
      </c>
      <c r="Z16" s="44">
        <v>6</v>
      </c>
      <c r="AA16" s="44">
        <v>100</v>
      </c>
      <c r="AB16" s="42"/>
      <c r="AC16" s="44">
        <v>0</v>
      </c>
      <c r="AD16" s="44" t="s">
        <v>536</v>
      </c>
      <c r="AE16" s="44">
        <v>2</v>
      </c>
      <c r="AF16" s="44" t="s">
        <v>535</v>
      </c>
      <c r="AG16" s="46">
        <v>4000</v>
      </c>
      <c r="AH16" s="47">
        <v>1</v>
      </c>
      <c r="AI16" s="44" t="s">
        <v>638</v>
      </c>
      <c r="AJ16" s="44" t="s">
        <v>642</v>
      </c>
      <c r="AK16" s="44" t="s">
        <v>535</v>
      </c>
      <c r="AL16" s="44">
        <v>1</v>
      </c>
      <c r="AM16" s="44" t="s">
        <v>643</v>
      </c>
      <c r="AN16" s="42"/>
      <c r="AO16" s="44" t="s">
        <v>644</v>
      </c>
      <c r="AP16" s="44" t="s">
        <v>645</v>
      </c>
      <c r="AQ16" s="44">
        <v>4</v>
      </c>
      <c r="AR16" s="44">
        <v>60</v>
      </c>
      <c r="AS16" s="42"/>
      <c r="AT16" s="42"/>
      <c r="AU16" s="44" t="s">
        <v>536</v>
      </c>
      <c r="AV16" s="44">
        <v>2</v>
      </c>
      <c r="AW16" s="51" t="s">
        <v>535</v>
      </c>
      <c r="AX16" s="46">
        <v>4000</v>
      </c>
      <c r="AY16" s="50"/>
      <c r="AZ16" s="103">
        <v>2000</v>
      </c>
      <c r="BA16" s="50"/>
      <c r="BB16" s="42"/>
      <c r="BC16" s="42"/>
      <c r="BD16" s="42"/>
      <c r="BE16" s="42"/>
      <c r="BF16" s="42"/>
      <c r="BG16" s="42"/>
      <c r="BH16" s="43"/>
      <c r="BI16" s="43">
        <v>2</v>
      </c>
      <c r="BJ16" s="43"/>
      <c r="BK16" s="43"/>
      <c r="BL16" s="43"/>
      <c r="BM16" s="43"/>
      <c r="BN16" s="43">
        <v>2</v>
      </c>
      <c r="BO16" s="43"/>
      <c r="BP16" s="43">
        <v>1</v>
      </c>
      <c r="BQ16" s="43"/>
      <c r="BR16" s="43">
        <v>4</v>
      </c>
      <c r="BS16" s="43">
        <v>3</v>
      </c>
      <c r="BT16" s="43">
        <v>5</v>
      </c>
      <c r="BU16" s="43">
        <v>3</v>
      </c>
      <c r="BV16" s="43">
        <v>3</v>
      </c>
      <c r="BW16" s="43">
        <v>4</v>
      </c>
      <c r="BX16" s="43"/>
      <c r="BY16" s="43">
        <v>1</v>
      </c>
      <c r="BZ16" s="43">
        <v>1</v>
      </c>
      <c r="CA16" s="43"/>
      <c r="CB16" s="43">
        <v>3</v>
      </c>
      <c r="CC16" s="43">
        <v>1</v>
      </c>
      <c r="CD16" s="43"/>
      <c r="CE16" s="43"/>
      <c r="CF16" s="43"/>
      <c r="CG16" s="43"/>
      <c r="CH16" s="43"/>
      <c r="CI16" s="43"/>
      <c r="CJ16" s="43">
        <v>8</v>
      </c>
      <c r="CK16" s="43"/>
      <c r="CL16" s="43">
        <v>2</v>
      </c>
      <c r="CM16" s="43"/>
      <c r="CN16" s="43">
        <v>5</v>
      </c>
      <c r="CO16" s="56">
        <v>3</v>
      </c>
      <c r="CP16" s="56">
        <v>1</v>
      </c>
      <c r="CQ16" s="56" t="s">
        <v>72</v>
      </c>
      <c r="CR16" s="43"/>
    </row>
    <row r="17" spans="1:96" x14ac:dyDescent="0.2">
      <c r="A17" s="65">
        <v>78</v>
      </c>
      <c r="B17" s="92">
        <v>78</v>
      </c>
      <c r="C17" s="92" t="s">
        <v>66</v>
      </c>
      <c r="D17" s="93"/>
      <c r="E17" s="18" t="s">
        <v>1335</v>
      </c>
      <c r="F17" s="18" t="s">
        <v>1336</v>
      </c>
      <c r="G17" s="18">
        <v>1</v>
      </c>
      <c r="H17" s="18">
        <v>4</v>
      </c>
      <c r="I17" s="18">
        <v>2</v>
      </c>
      <c r="J17" s="18">
        <v>1</v>
      </c>
      <c r="K17" s="18">
        <v>1</v>
      </c>
      <c r="L17" s="43">
        <v>2</v>
      </c>
      <c r="M17" s="44" t="s">
        <v>543</v>
      </c>
      <c r="N17" s="44" t="s">
        <v>544</v>
      </c>
      <c r="O17" s="44">
        <v>2</v>
      </c>
      <c r="P17" s="44">
        <v>2</v>
      </c>
      <c r="Q17" s="44">
        <v>1</v>
      </c>
      <c r="R17" s="44">
        <v>2</v>
      </c>
      <c r="S17" s="44">
        <v>2</v>
      </c>
      <c r="T17" s="44" t="s">
        <v>522</v>
      </c>
      <c r="U17" s="45">
        <v>6000</v>
      </c>
      <c r="V17" s="98" t="s">
        <v>1632</v>
      </c>
      <c r="W17" s="44" t="s">
        <v>570</v>
      </c>
      <c r="X17" s="44" t="s">
        <v>571</v>
      </c>
      <c r="Y17" s="44" t="s">
        <v>646</v>
      </c>
      <c r="Z17" s="44">
        <v>12</v>
      </c>
      <c r="AA17" s="44">
        <v>200</v>
      </c>
      <c r="AB17" s="44" t="s">
        <v>522</v>
      </c>
      <c r="AC17" s="44">
        <v>50</v>
      </c>
      <c r="AD17" s="44" t="s">
        <v>536</v>
      </c>
      <c r="AE17" s="44">
        <v>1</v>
      </c>
      <c r="AF17" s="44" t="s">
        <v>528</v>
      </c>
      <c r="AG17" s="46">
        <v>160</v>
      </c>
      <c r="AH17" s="47">
        <v>1</v>
      </c>
      <c r="AI17" s="44" t="s">
        <v>647</v>
      </c>
      <c r="AJ17" s="44" t="s">
        <v>648</v>
      </c>
      <c r="AK17" s="44" t="s">
        <v>522</v>
      </c>
      <c r="AL17" s="44">
        <v>2000</v>
      </c>
      <c r="AM17" s="44" t="s">
        <v>649</v>
      </c>
      <c r="AN17" s="44" t="s">
        <v>650</v>
      </c>
      <c r="AO17" s="44" t="s">
        <v>651</v>
      </c>
      <c r="AP17" s="44" t="s">
        <v>526</v>
      </c>
      <c r="AQ17" s="44">
        <v>12</v>
      </c>
      <c r="AR17" s="44">
        <v>200</v>
      </c>
      <c r="AS17" s="44" t="s">
        <v>522</v>
      </c>
      <c r="AT17" s="44">
        <v>50</v>
      </c>
      <c r="AU17" s="44" t="s">
        <v>536</v>
      </c>
      <c r="AV17" s="44">
        <v>1</v>
      </c>
      <c r="AW17" s="51" t="s">
        <v>528</v>
      </c>
      <c r="AX17" s="46">
        <v>250</v>
      </c>
      <c r="AY17" s="50"/>
      <c r="AZ17" s="103">
        <v>15000</v>
      </c>
      <c r="BA17" s="103">
        <v>200</v>
      </c>
      <c r="BB17" s="43" t="s">
        <v>537</v>
      </c>
      <c r="BC17" s="43">
        <v>10000</v>
      </c>
      <c r="BD17" s="43" t="s">
        <v>537</v>
      </c>
      <c r="BE17" s="43">
        <v>10000</v>
      </c>
      <c r="BF17" s="43" t="s">
        <v>537</v>
      </c>
      <c r="BG17" s="43">
        <v>100</v>
      </c>
      <c r="BH17" s="43">
        <v>1</v>
      </c>
      <c r="BI17" s="43"/>
      <c r="BJ17" s="43"/>
      <c r="BK17" s="43"/>
      <c r="BL17" s="43"/>
      <c r="BM17" s="43"/>
      <c r="BN17" s="43">
        <v>2</v>
      </c>
      <c r="BO17" s="43"/>
      <c r="BP17" s="43">
        <v>1</v>
      </c>
      <c r="BQ17" s="43" t="s">
        <v>652</v>
      </c>
      <c r="BR17" s="43">
        <v>2</v>
      </c>
      <c r="BS17" s="43">
        <v>2</v>
      </c>
      <c r="BT17" s="43">
        <v>2</v>
      </c>
      <c r="BU17" s="43">
        <v>2</v>
      </c>
      <c r="BV17" s="43">
        <v>4</v>
      </c>
      <c r="BW17" s="43">
        <v>2</v>
      </c>
      <c r="BX17" s="43" t="s">
        <v>653</v>
      </c>
      <c r="BY17" s="43">
        <v>1</v>
      </c>
      <c r="BZ17" s="43">
        <v>1</v>
      </c>
      <c r="CA17" s="43"/>
      <c r="CB17" s="43">
        <v>5</v>
      </c>
      <c r="CC17" s="43">
        <v>1</v>
      </c>
      <c r="CD17" s="43"/>
      <c r="CE17" s="43">
        <v>3</v>
      </c>
      <c r="CF17" s="43">
        <v>4</v>
      </c>
      <c r="CG17" s="43"/>
      <c r="CH17" s="43">
        <v>6</v>
      </c>
      <c r="CI17" s="43"/>
      <c r="CJ17" s="43">
        <v>8</v>
      </c>
      <c r="CK17" s="43"/>
      <c r="CL17" s="43">
        <v>2</v>
      </c>
      <c r="CM17" s="43"/>
      <c r="CN17" s="43">
        <v>4</v>
      </c>
      <c r="CO17" s="56">
        <v>2</v>
      </c>
      <c r="CP17" s="56">
        <v>1</v>
      </c>
      <c r="CQ17" s="56" t="s">
        <v>72</v>
      </c>
      <c r="CR17" s="43"/>
    </row>
    <row r="18" spans="1:96" x14ac:dyDescent="0.2">
      <c r="A18" s="65">
        <v>80</v>
      </c>
      <c r="B18" s="92">
        <v>80</v>
      </c>
      <c r="C18" s="92" t="s">
        <v>66</v>
      </c>
      <c r="D18" s="93"/>
      <c r="E18" s="18" t="s">
        <v>1339</v>
      </c>
      <c r="F18" s="18" t="s">
        <v>1340</v>
      </c>
      <c r="G18" s="18">
        <v>1</v>
      </c>
      <c r="H18" s="18">
        <v>4</v>
      </c>
      <c r="I18" s="18">
        <v>2</v>
      </c>
      <c r="J18" s="18">
        <v>1</v>
      </c>
      <c r="K18" s="18">
        <v>1</v>
      </c>
      <c r="L18" s="43">
        <v>2</v>
      </c>
      <c r="M18" s="44" t="s">
        <v>647</v>
      </c>
      <c r="N18" s="44" t="s">
        <v>654</v>
      </c>
      <c r="O18" s="44">
        <v>2</v>
      </c>
      <c r="P18" s="44">
        <v>2</v>
      </c>
      <c r="Q18" s="44">
        <v>2</v>
      </c>
      <c r="R18" s="44">
        <v>1</v>
      </c>
      <c r="S18" s="44">
        <v>2</v>
      </c>
      <c r="T18" s="44" t="s">
        <v>522</v>
      </c>
      <c r="U18" s="42"/>
      <c r="V18" s="44" t="s">
        <v>655</v>
      </c>
      <c r="W18" s="44" t="s">
        <v>656</v>
      </c>
      <c r="X18" s="44" t="s">
        <v>657</v>
      </c>
      <c r="Y18" s="44" t="s">
        <v>658</v>
      </c>
      <c r="Z18" s="44">
        <v>12</v>
      </c>
      <c r="AA18" s="44">
        <v>250</v>
      </c>
      <c r="AB18" s="44" t="s">
        <v>522</v>
      </c>
      <c r="AC18" s="44">
        <v>1500</v>
      </c>
      <c r="AD18" s="44" t="s">
        <v>536</v>
      </c>
      <c r="AE18" s="52">
        <v>1.75</v>
      </c>
      <c r="AF18" s="42" t="s">
        <v>1642</v>
      </c>
      <c r="AG18" s="46">
        <v>15000</v>
      </c>
      <c r="AH18" s="47">
        <v>1</v>
      </c>
      <c r="AI18" s="44" t="s">
        <v>659</v>
      </c>
      <c r="AJ18" s="44" t="s">
        <v>660</v>
      </c>
      <c r="AK18" s="44" t="s">
        <v>522</v>
      </c>
      <c r="AL18" s="44">
        <v>60000</v>
      </c>
      <c r="AM18" s="42"/>
      <c r="AN18" s="44" t="s">
        <v>661</v>
      </c>
      <c r="AO18" s="44" t="s">
        <v>662</v>
      </c>
      <c r="AP18" s="44" t="s">
        <v>663</v>
      </c>
      <c r="AQ18" s="44">
        <v>10</v>
      </c>
      <c r="AR18" s="44">
        <v>200</v>
      </c>
      <c r="AS18" s="42" t="s">
        <v>522</v>
      </c>
      <c r="AT18" s="44">
        <v>1250</v>
      </c>
      <c r="AU18" s="44" t="s">
        <v>536</v>
      </c>
      <c r="AV18" s="44">
        <v>2</v>
      </c>
      <c r="AW18" s="51" t="s">
        <v>528</v>
      </c>
      <c r="AX18" s="46">
        <v>60</v>
      </c>
      <c r="AY18" s="103">
        <v>3000</v>
      </c>
      <c r="AZ18" s="103">
        <v>20000</v>
      </c>
      <c r="BA18" s="50"/>
      <c r="BB18" s="42"/>
      <c r="BC18" s="42"/>
      <c r="BD18" s="42"/>
      <c r="BE18" s="42"/>
      <c r="BF18" s="42"/>
      <c r="BG18" s="42"/>
      <c r="BH18" s="43"/>
      <c r="BI18" s="43"/>
      <c r="BJ18" s="43"/>
      <c r="BK18" s="43"/>
      <c r="BL18" s="43"/>
      <c r="BM18" s="43" t="s">
        <v>664</v>
      </c>
      <c r="BN18" s="43">
        <v>2</v>
      </c>
      <c r="BO18" s="43"/>
      <c r="BP18" s="43">
        <v>1</v>
      </c>
      <c r="BQ18" s="43" t="s">
        <v>665</v>
      </c>
      <c r="BR18" s="43">
        <v>2</v>
      </c>
      <c r="BS18" s="43">
        <v>2</v>
      </c>
      <c r="BT18" s="43">
        <v>3</v>
      </c>
      <c r="BU18" s="43">
        <v>3</v>
      </c>
      <c r="BV18" s="43">
        <v>5</v>
      </c>
      <c r="BW18" s="43">
        <v>2</v>
      </c>
      <c r="BX18" s="43"/>
      <c r="BY18" s="43">
        <v>2</v>
      </c>
      <c r="BZ18" s="42"/>
      <c r="CA18" s="43"/>
      <c r="CB18" s="42"/>
      <c r="CC18" s="43"/>
      <c r="CD18" s="43"/>
      <c r="CE18" s="43"/>
      <c r="CF18" s="43"/>
      <c r="CG18" s="43"/>
      <c r="CH18" s="43"/>
      <c r="CI18" s="43"/>
      <c r="CJ18" s="43"/>
      <c r="CK18" s="43"/>
      <c r="CL18" s="42"/>
      <c r="CM18" s="43"/>
      <c r="CN18" s="43">
        <v>4</v>
      </c>
      <c r="CO18" s="56">
        <v>3</v>
      </c>
      <c r="CP18" s="56">
        <v>1</v>
      </c>
      <c r="CQ18" s="56" t="s">
        <v>65</v>
      </c>
      <c r="CR18" s="43" t="s">
        <v>666</v>
      </c>
    </row>
    <row r="19" spans="1:96" x14ac:dyDescent="0.2">
      <c r="A19" s="65">
        <v>110</v>
      </c>
      <c r="B19" s="65">
        <v>110</v>
      </c>
      <c r="C19" s="92" t="s">
        <v>66</v>
      </c>
      <c r="D19" s="92"/>
      <c r="E19" s="18" t="s">
        <v>1492</v>
      </c>
      <c r="F19" s="18" t="s">
        <v>1627</v>
      </c>
      <c r="G19" s="18">
        <v>1</v>
      </c>
      <c r="H19" s="18">
        <v>2</v>
      </c>
      <c r="I19" s="18">
        <v>4</v>
      </c>
      <c r="J19" s="18">
        <v>1</v>
      </c>
      <c r="K19" s="18">
        <v>1</v>
      </c>
      <c r="L19" s="43">
        <v>2</v>
      </c>
      <c r="M19" s="44" t="s">
        <v>529</v>
      </c>
      <c r="N19" s="44" t="s">
        <v>840</v>
      </c>
      <c r="O19" s="44">
        <v>2</v>
      </c>
      <c r="P19" s="44">
        <v>2</v>
      </c>
      <c r="Q19" s="44">
        <v>2</v>
      </c>
      <c r="R19" s="44">
        <v>2</v>
      </c>
      <c r="S19" s="44">
        <v>1</v>
      </c>
      <c r="T19" s="44" t="s">
        <v>535</v>
      </c>
      <c r="U19" s="44">
        <v>700</v>
      </c>
      <c r="V19" s="42"/>
      <c r="W19" s="44" t="s">
        <v>769</v>
      </c>
      <c r="X19" s="44" t="s">
        <v>770</v>
      </c>
      <c r="Y19" s="44" t="s">
        <v>526</v>
      </c>
      <c r="Z19" s="44">
        <v>11</v>
      </c>
      <c r="AA19" s="62">
        <v>250</v>
      </c>
      <c r="AB19" s="44" t="s">
        <v>535</v>
      </c>
      <c r="AC19" s="44">
        <v>750</v>
      </c>
      <c r="AD19" s="62" t="s">
        <v>536</v>
      </c>
      <c r="AE19" s="44">
        <v>3.5</v>
      </c>
      <c r="AF19" s="44" t="s">
        <v>535</v>
      </c>
      <c r="AG19" s="46">
        <v>15</v>
      </c>
      <c r="AH19" s="47">
        <v>2</v>
      </c>
      <c r="AI19" s="44"/>
      <c r="AJ19" s="44"/>
      <c r="AK19" s="44"/>
      <c r="AL19" s="44"/>
      <c r="AM19" s="44"/>
      <c r="AN19" s="44"/>
      <c r="AO19" s="44"/>
      <c r="AP19" s="44"/>
      <c r="AQ19" s="44"/>
      <c r="AR19" s="44"/>
      <c r="AS19" s="44"/>
      <c r="AT19" s="44"/>
      <c r="AU19" s="44"/>
      <c r="AV19" s="44"/>
      <c r="AW19" s="44"/>
      <c r="AX19" s="44"/>
      <c r="AY19" s="103">
        <v>15000</v>
      </c>
      <c r="AZ19" s="103">
        <v>30000</v>
      </c>
      <c r="BA19" s="50">
        <v>20000</v>
      </c>
      <c r="BB19" s="42"/>
      <c r="BC19" s="43">
        <v>500</v>
      </c>
      <c r="BD19" s="42"/>
      <c r="BE19" s="43">
        <v>100</v>
      </c>
      <c r="BF19" s="42"/>
      <c r="BG19" s="42"/>
      <c r="BH19" s="43"/>
      <c r="BI19" s="43"/>
      <c r="BJ19" s="43"/>
      <c r="BK19" s="43"/>
      <c r="BL19" s="43">
        <v>5</v>
      </c>
      <c r="BM19" s="43" t="s">
        <v>1197</v>
      </c>
      <c r="BN19" s="43">
        <v>2</v>
      </c>
      <c r="BO19" s="43"/>
      <c r="BP19" s="43">
        <v>1</v>
      </c>
      <c r="BQ19" s="43" t="s">
        <v>1198</v>
      </c>
      <c r="BR19" s="43">
        <v>2</v>
      </c>
      <c r="BS19" s="43">
        <v>2</v>
      </c>
      <c r="BT19" s="43">
        <v>4</v>
      </c>
      <c r="BU19" s="43">
        <v>4</v>
      </c>
      <c r="BV19" s="43">
        <v>2</v>
      </c>
      <c r="BW19" s="43">
        <v>4</v>
      </c>
      <c r="BX19" s="43" t="s">
        <v>1199</v>
      </c>
      <c r="BY19" s="43">
        <v>1</v>
      </c>
      <c r="BZ19" s="43">
        <v>1</v>
      </c>
      <c r="CA19" s="43"/>
      <c r="CB19" s="43">
        <v>2</v>
      </c>
      <c r="CC19" s="43">
        <v>1</v>
      </c>
      <c r="CD19" s="43">
        <v>2</v>
      </c>
      <c r="CE19" s="43">
        <v>3</v>
      </c>
      <c r="CF19" s="43"/>
      <c r="CG19" s="43"/>
      <c r="CH19" s="43">
        <v>6</v>
      </c>
      <c r="CI19" s="43">
        <v>7</v>
      </c>
      <c r="CJ19" s="43">
        <v>8</v>
      </c>
      <c r="CK19" s="43"/>
      <c r="CL19" s="43">
        <v>1</v>
      </c>
      <c r="CM19" s="43" t="s">
        <v>1200</v>
      </c>
      <c r="CN19" s="43">
        <v>5</v>
      </c>
      <c r="CO19" s="43">
        <v>3</v>
      </c>
      <c r="CP19" s="43">
        <v>1</v>
      </c>
      <c r="CQ19" s="43" t="s">
        <v>65</v>
      </c>
      <c r="CR19" s="43"/>
    </row>
    <row r="20" spans="1:96" x14ac:dyDescent="0.2">
      <c r="A20" s="65">
        <v>97</v>
      </c>
      <c r="B20" s="92">
        <v>97</v>
      </c>
      <c r="C20" s="92" t="s">
        <v>66</v>
      </c>
      <c r="D20" s="93"/>
      <c r="E20" s="18" t="s">
        <v>1352</v>
      </c>
      <c r="F20" s="18" t="s">
        <v>1353</v>
      </c>
      <c r="G20" s="18">
        <v>1</v>
      </c>
      <c r="H20" s="18">
        <v>4</v>
      </c>
      <c r="I20" s="18">
        <v>3</v>
      </c>
      <c r="J20" s="18">
        <v>1</v>
      </c>
      <c r="K20" s="18">
        <v>1</v>
      </c>
      <c r="L20" s="43">
        <v>2</v>
      </c>
      <c r="M20" s="44" t="s">
        <v>615</v>
      </c>
      <c r="N20" s="44" t="s">
        <v>672</v>
      </c>
      <c r="O20" s="44">
        <v>2</v>
      </c>
      <c r="P20" s="44">
        <v>2</v>
      </c>
      <c r="Q20" s="44">
        <v>2</v>
      </c>
      <c r="R20" s="44">
        <v>2</v>
      </c>
      <c r="S20" s="44">
        <v>1</v>
      </c>
      <c r="T20" s="44" t="s">
        <v>522</v>
      </c>
      <c r="U20" s="45">
        <v>2000</v>
      </c>
      <c r="V20" s="44" t="s">
        <v>1639</v>
      </c>
      <c r="W20" s="44" t="s">
        <v>552</v>
      </c>
      <c r="X20" s="44" t="s">
        <v>553</v>
      </c>
      <c r="Y20" s="44" t="s">
        <v>646</v>
      </c>
      <c r="Z20" s="44">
        <v>12</v>
      </c>
      <c r="AA20" s="44">
        <v>200</v>
      </c>
      <c r="AB20" s="62" t="s">
        <v>522</v>
      </c>
      <c r="AC20" s="44">
        <v>2000</v>
      </c>
      <c r="AD20" s="44" t="s">
        <v>536</v>
      </c>
      <c r="AE20" s="44">
        <v>1</v>
      </c>
      <c r="AF20" s="42" t="s">
        <v>548</v>
      </c>
      <c r="AG20" s="46">
        <v>30</v>
      </c>
      <c r="AH20" s="47">
        <v>2</v>
      </c>
      <c r="AI20" s="44"/>
      <c r="AJ20" s="44"/>
      <c r="AK20" s="62"/>
      <c r="AL20" s="44"/>
      <c r="AM20" s="44"/>
      <c r="AN20" s="44"/>
      <c r="AO20" s="44"/>
      <c r="AP20" s="44"/>
      <c r="AQ20" s="48"/>
      <c r="AR20" s="44"/>
      <c r="AS20" s="62"/>
      <c r="AT20" s="44"/>
      <c r="AU20" s="44"/>
      <c r="AV20" s="44"/>
      <c r="AW20" s="51"/>
      <c r="AX20" s="46"/>
      <c r="AY20" s="49">
        <v>1000</v>
      </c>
      <c r="AZ20" s="43">
        <v>2500</v>
      </c>
      <c r="BA20" s="43">
        <v>500</v>
      </c>
      <c r="BB20" s="43" t="s">
        <v>674</v>
      </c>
      <c r="BC20" s="43">
        <v>30</v>
      </c>
      <c r="BD20" s="43" t="s">
        <v>675</v>
      </c>
      <c r="BE20" s="43">
        <v>25</v>
      </c>
      <c r="BF20" s="43" t="s">
        <v>674</v>
      </c>
      <c r="BG20" s="43">
        <v>5</v>
      </c>
      <c r="BH20" s="43">
        <v>1</v>
      </c>
      <c r="BI20" s="43"/>
      <c r="BJ20" s="43">
        <v>3</v>
      </c>
      <c r="BK20" s="43"/>
      <c r="BL20" s="43"/>
      <c r="BM20" s="43"/>
      <c r="BN20" s="43">
        <v>2</v>
      </c>
      <c r="BO20" s="43"/>
      <c r="BP20" s="43">
        <v>1</v>
      </c>
      <c r="BQ20" s="43" t="s">
        <v>676</v>
      </c>
      <c r="BR20" s="43">
        <v>4</v>
      </c>
      <c r="BS20" s="43">
        <v>5</v>
      </c>
      <c r="BT20" s="43">
        <v>5</v>
      </c>
      <c r="BU20" s="43">
        <v>4</v>
      </c>
      <c r="BV20" s="43">
        <v>5</v>
      </c>
      <c r="BW20" s="43">
        <v>4</v>
      </c>
      <c r="BX20" s="43" t="s">
        <v>677</v>
      </c>
      <c r="BY20" s="43">
        <v>1</v>
      </c>
      <c r="BZ20" s="43" t="s">
        <v>678</v>
      </c>
      <c r="CA20" s="43"/>
      <c r="CB20" s="43">
        <v>4</v>
      </c>
      <c r="CC20" s="43">
        <v>1</v>
      </c>
      <c r="CD20" s="43">
        <v>2</v>
      </c>
      <c r="CE20" s="43"/>
      <c r="CF20" s="43">
        <v>4</v>
      </c>
      <c r="CG20" s="43"/>
      <c r="CH20" s="43"/>
      <c r="CI20" s="43">
        <v>7</v>
      </c>
      <c r="CJ20" s="43">
        <v>8</v>
      </c>
      <c r="CK20" s="43"/>
      <c r="CL20" s="43">
        <v>1</v>
      </c>
      <c r="CM20" s="43" t="s">
        <v>679</v>
      </c>
      <c r="CN20" s="43">
        <v>3</v>
      </c>
      <c r="CO20" s="56">
        <v>3</v>
      </c>
      <c r="CP20" s="56">
        <v>2</v>
      </c>
      <c r="CQ20" s="56" t="s">
        <v>65</v>
      </c>
      <c r="CR20" s="43"/>
    </row>
    <row r="21" spans="1:96" x14ac:dyDescent="0.2">
      <c r="A21" s="65">
        <v>104</v>
      </c>
      <c r="B21" s="92">
        <v>104</v>
      </c>
      <c r="C21" s="92" t="s">
        <v>169</v>
      </c>
      <c r="D21" s="93" t="s">
        <v>1358</v>
      </c>
      <c r="E21" s="18" t="s">
        <v>1359</v>
      </c>
      <c r="F21" s="18" t="s">
        <v>1360</v>
      </c>
      <c r="G21" s="18">
        <v>1</v>
      </c>
      <c r="H21" s="18">
        <v>4</v>
      </c>
      <c r="I21" s="18">
        <v>4</v>
      </c>
      <c r="J21" s="18">
        <v>2</v>
      </c>
      <c r="K21" s="18">
        <v>7</v>
      </c>
      <c r="L21" s="43">
        <v>2</v>
      </c>
      <c r="M21" s="44" t="s">
        <v>680</v>
      </c>
      <c r="N21" s="44" t="s">
        <v>681</v>
      </c>
      <c r="O21" s="44">
        <v>2</v>
      </c>
      <c r="P21" s="44">
        <v>2</v>
      </c>
      <c r="Q21" s="44">
        <v>2</v>
      </c>
      <c r="R21" s="44">
        <v>2</v>
      </c>
      <c r="S21" s="44">
        <v>1</v>
      </c>
      <c r="T21" s="44" t="s">
        <v>535</v>
      </c>
      <c r="U21" s="44">
        <v>20</v>
      </c>
      <c r="V21" s="44" t="s">
        <v>682</v>
      </c>
      <c r="W21" s="44" t="s">
        <v>552</v>
      </c>
      <c r="X21" s="44" t="s">
        <v>553</v>
      </c>
      <c r="Y21" s="44" t="s">
        <v>572</v>
      </c>
      <c r="Z21" s="44">
        <v>12</v>
      </c>
      <c r="AA21" s="44">
        <v>240</v>
      </c>
      <c r="AB21" s="44" t="s">
        <v>535</v>
      </c>
      <c r="AC21" s="44">
        <v>1.5</v>
      </c>
      <c r="AD21" s="44" t="s">
        <v>527</v>
      </c>
      <c r="AE21" s="44">
        <v>5</v>
      </c>
      <c r="AF21" s="42" t="s">
        <v>548</v>
      </c>
      <c r="AG21" s="46">
        <v>200</v>
      </c>
      <c r="AH21" s="47">
        <v>1</v>
      </c>
      <c r="AI21" s="44" t="s">
        <v>683</v>
      </c>
      <c r="AJ21" s="44" t="s">
        <v>684</v>
      </c>
      <c r="AK21" s="44" t="s">
        <v>522</v>
      </c>
      <c r="AL21" s="44">
        <v>900</v>
      </c>
      <c r="AM21" s="44" t="s">
        <v>685</v>
      </c>
      <c r="AN21" s="44" t="s">
        <v>686</v>
      </c>
      <c r="AO21" s="44" t="s">
        <v>687</v>
      </c>
      <c r="AP21" s="44" t="s">
        <v>623</v>
      </c>
      <c r="AQ21" s="44">
        <v>3</v>
      </c>
      <c r="AR21" s="44">
        <v>80</v>
      </c>
      <c r="AS21" s="42"/>
      <c r="AT21" s="42"/>
      <c r="AU21" s="44" t="s">
        <v>527</v>
      </c>
      <c r="AV21" s="44">
        <v>4</v>
      </c>
      <c r="AW21" s="54" t="s">
        <v>548</v>
      </c>
      <c r="AX21" s="46">
        <v>1000</v>
      </c>
      <c r="AY21" s="103">
        <v>3000</v>
      </c>
      <c r="AZ21" s="103">
        <v>12000</v>
      </c>
      <c r="BA21" s="103">
        <v>1000</v>
      </c>
      <c r="BB21" s="42"/>
      <c r="BC21" s="42"/>
      <c r="BD21" s="42"/>
      <c r="BE21" s="43"/>
      <c r="BF21" s="42"/>
      <c r="BG21" s="42"/>
      <c r="BH21" s="43"/>
      <c r="BI21" s="43"/>
      <c r="BJ21" s="43">
        <v>3</v>
      </c>
      <c r="BK21" s="43">
        <v>4</v>
      </c>
      <c r="BL21" s="43"/>
      <c r="BM21" s="43"/>
      <c r="BN21" s="43">
        <v>2</v>
      </c>
      <c r="BO21" s="43"/>
      <c r="BP21" s="43">
        <v>1</v>
      </c>
      <c r="BQ21" s="43"/>
      <c r="BR21" s="43">
        <v>1</v>
      </c>
      <c r="BS21" s="43">
        <v>3</v>
      </c>
      <c r="BT21" s="43"/>
      <c r="BU21" s="43">
        <v>3</v>
      </c>
      <c r="BV21" s="43">
        <v>1</v>
      </c>
      <c r="BW21" s="43">
        <v>3</v>
      </c>
      <c r="BX21" s="43" t="s">
        <v>688</v>
      </c>
      <c r="BY21" s="43">
        <v>1</v>
      </c>
      <c r="BZ21" s="43">
        <v>1</v>
      </c>
      <c r="CA21" s="43"/>
      <c r="CB21" s="43">
        <v>5</v>
      </c>
      <c r="CC21" s="43">
        <v>1</v>
      </c>
      <c r="CD21" s="43"/>
      <c r="CE21" s="43"/>
      <c r="CF21" s="43"/>
      <c r="CG21" s="43"/>
      <c r="CH21" s="43">
        <v>6</v>
      </c>
      <c r="CI21" s="43"/>
      <c r="CJ21" s="43">
        <v>8</v>
      </c>
      <c r="CK21" s="43"/>
      <c r="CL21" s="43">
        <v>1</v>
      </c>
      <c r="CM21" s="43" t="s">
        <v>689</v>
      </c>
      <c r="CN21" s="43">
        <v>7</v>
      </c>
      <c r="CO21" s="56">
        <v>5</v>
      </c>
      <c r="CP21" s="56">
        <v>1</v>
      </c>
      <c r="CQ21" s="56" t="s">
        <v>106</v>
      </c>
      <c r="CR21" s="43"/>
    </row>
    <row r="22" spans="1:96" x14ac:dyDescent="0.2">
      <c r="A22" s="65">
        <v>114</v>
      </c>
      <c r="B22" s="92">
        <v>114</v>
      </c>
      <c r="C22" s="92" t="s">
        <v>66</v>
      </c>
      <c r="D22" s="93"/>
      <c r="E22" s="18" t="s">
        <v>1366</v>
      </c>
      <c r="F22" s="18" t="s">
        <v>1367</v>
      </c>
      <c r="G22" s="18">
        <v>1</v>
      </c>
      <c r="H22" s="18">
        <v>4</v>
      </c>
      <c r="I22" s="18">
        <v>2</v>
      </c>
      <c r="J22" s="18">
        <v>1</v>
      </c>
      <c r="K22" s="18">
        <v>1</v>
      </c>
      <c r="L22" s="43">
        <v>2</v>
      </c>
      <c r="M22" s="44" t="s">
        <v>691</v>
      </c>
      <c r="N22" s="44" t="s">
        <v>692</v>
      </c>
      <c r="O22" s="44">
        <v>2</v>
      </c>
      <c r="P22" s="44">
        <v>1</v>
      </c>
      <c r="Q22" s="44">
        <v>2</v>
      </c>
      <c r="R22" s="44">
        <v>2</v>
      </c>
      <c r="S22" s="44">
        <v>2</v>
      </c>
      <c r="T22" s="60" t="s">
        <v>535</v>
      </c>
      <c r="U22" s="60">
        <v>1</v>
      </c>
      <c r="V22" s="44" t="s">
        <v>693</v>
      </c>
      <c r="W22" s="44" t="s">
        <v>694</v>
      </c>
      <c r="X22" s="44" t="s">
        <v>695</v>
      </c>
      <c r="Y22" s="44" t="s">
        <v>568</v>
      </c>
      <c r="Z22" s="44">
        <v>11</v>
      </c>
      <c r="AA22" s="42"/>
      <c r="AB22" s="44"/>
      <c r="AC22" s="44"/>
      <c r="AD22" s="44" t="s">
        <v>536</v>
      </c>
      <c r="AE22" s="44">
        <v>2</v>
      </c>
      <c r="AF22" s="44" t="s">
        <v>528</v>
      </c>
      <c r="AG22" s="46">
        <v>260</v>
      </c>
      <c r="AH22" s="47">
        <v>2</v>
      </c>
      <c r="AI22" s="44"/>
      <c r="AJ22" s="44"/>
      <c r="AK22" s="44"/>
      <c r="AL22" s="44"/>
      <c r="AM22" s="44"/>
      <c r="AN22" s="44"/>
      <c r="AO22" s="44"/>
      <c r="AP22" s="44"/>
      <c r="AQ22" s="44"/>
      <c r="AR22" s="44"/>
      <c r="AS22" s="44"/>
      <c r="AT22" s="44"/>
      <c r="AU22" s="44"/>
      <c r="AV22" s="44"/>
      <c r="AW22" s="44"/>
      <c r="AX22" s="44"/>
      <c r="AY22" s="50"/>
      <c r="AZ22" s="103">
        <v>8000</v>
      </c>
      <c r="BA22" s="50"/>
      <c r="BB22" s="42"/>
      <c r="BC22" s="42"/>
      <c r="BD22" s="42"/>
      <c r="BE22" s="42"/>
      <c r="BF22" s="42"/>
      <c r="BG22" s="42"/>
      <c r="BH22" s="43"/>
      <c r="BI22" s="43"/>
      <c r="BJ22" s="43"/>
      <c r="BK22" s="43"/>
      <c r="BL22" s="43"/>
      <c r="BM22" s="43" t="s">
        <v>696</v>
      </c>
      <c r="BN22" s="43">
        <v>2</v>
      </c>
      <c r="BO22" s="43"/>
      <c r="BP22" s="43">
        <v>1</v>
      </c>
      <c r="BQ22" s="43" t="s">
        <v>697</v>
      </c>
      <c r="BR22" s="42"/>
      <c r="BS22" s="42"/>
      <c r="BT22" s="42"/>
      <c r="BU22" s="42"/>
      <c r="BV22" s="42"/>
      <c r="BW22" s="42"/>
      <c r="BX22" s="42"/>
      <c r="BY22" s="43">
        <v>1</v>
      </c>
      <c r="BZ22" s="43">
        <v>1</v>
      </c>
      <c r="CA22" s="43"/>
      <c r="CB22" s="43">
        <v>7</v>
      </c>
      <c r="CC22" s="43"/>
      <c r="CD22" s="43"/>
      <c r="CE22" s="43">
        <v>3</v>
      </c>
      <c r="CF22" s="43"/>
      <c r="CG22" s="43"/>
      <c r="CH22" s="43">
        <v>6</v>
      </c>
      <c r="CI22" s="43">
        <v>7</v>
      </c>
      <c r="CJ22" s="43">
        <v>8</v>
      </c>
      <c r="CK22" s="43"/>
      <c r="CL22" s="43">
        <v>2</v>
      </c>
      <c r="CM22" s="43"/>
      <c r="CN22" s="43">
        <v>3</v>
      </c>
      <c r="CO22" s="56">
        <v>1</v>
      </c>
      <c r="CP22" s="56">
        <v>1</v>
      </c>
      <c r="CQ22" s="56" t="s">
        <v>65</v>
      </c>
      <c r="CR22" s="43"/>
    </row>
    <row r="23" spans="1:96" x14ac:dyDescent="0.2">
      <c r="A23" s="65">
        <v>120</v>
      </c>
      <c r="B23" s="92">
        <v>120</v>
      </c>
      <c r="C23" s="92" t="s">
        <v>71</v>
      </c>
      <c r="D23" s="93"/>
      <c r="E23" s="18" t="s">
        <v>1373</v>
      </c>
      <c r="F23" s="18" t="s">
        <v>1374</v>
      </c>
      <c r="G23" s="18">
        <v>1</v>
      </c>
      <c r="H23" s="18">
        <v>4</v>
      </c>
      <c r="I23" s="18">
        <v>3</v>
      </c>
      <c r="J23" s="18">
        <v>2</v>
      </c>
      <c r="K23" s="18">
        <v>4</v>
      </c>
      <c r="L23" s="43">
        <v>1</v>
      </c>
      <c r="M23" s="44" t="s">
        <v>698</v>
      </c>
      <c r="N23" s="44" t="s">
        <v>699</v>
      </c>
      <c r="O23" s="44">
        <v>2</v>
      </c>
      <c r="P23" s="44">
        <v>2</v>
      </c>
      <c r="Q23" s="44">
        <v>2</v>
      </c>
      <c r="R23" s="44">
        <v>2</v>
      </c>
      <c r="S23" s="44">
        <v>1</v>
      </c>
      <c r="T23" s="44" t="s">
        <v>535</v>
      </c>
      <c r="U23" s="44">
        <v>5</v>
      </c>
      <c r="V23" s="44" t="s">
        <v>700</v>
      </c>
      <c r="W23" s="44" t="s">
        <v>701</v>
      </c>
      <c r="X23" s="44" t="s">
        <v>702</v>
      </c>
      <c r="Y23" s="42"/>
      <c r="Z23" s="42"/>
      <c r="AA23" s="44">
        <v>150</v>
      </c>
      <c r="AB23" s="42"/>
      <c r="AC23" s="44">
        <v>0</v>
      </c>
      <c r="AD23" s="44" t="s">
        <v>536</v>
      </c>
      <c r="AE23" s="44">
        <v>10</v>
      </c>
      <c r="AF23" s="42" t="s">
        <v>548</v>
      </c>
      <c r="AG23" s="46">
        <v>6000</v>
      </c>
      <c r="AH23" s="47">
        <v>1</v>
      </c>
      <c r="AI23" s="44" t="s">
        <v>680</v>
      </c>
      <c r="AJ23" s="44" t="s">
        <v>703</v>
      </c>
      <c r="AK23" s="42"/>
      <c r="AL23" s="44">
        <v>20</v>
      </c>
      <c r="AM23" s="42"/>
      <c r="AN23" s="44" t="s">
        <v>704</v>
      </c>
      <c r="AO23" s="44" t="s">
        <v>705</v>
      </c>
      <c r="AP23" s="42"/>
      <c r="AQ23" s="42"/>
      <c r="AR23" s="44">
        <v>10</v>
      </c>
      <c r="AS23" s="42"/>
      <c r="AT23" s="44">
        <v>5</v>
      </c>
      <c r="AU23" s="44" t="s">
        <v>561</v>
      </c>
      <c r="AV23" s="44">
        <v>1</v>
      </c>
      <c r="AW23" s="54" t="s">
        <v>548</v>
      </c>
      <c r="AX23" s="46">
        <v>20</v>
      </c>
      <c r="AY23" s="42"/>
      <c r="AZ23" s="42"/>
      <c r="BA23" s="42"/>
      <c r="BB23" s="42"/>
      <c r="BC23" s="42"/>
      <c r="BD23" s="42"/>
      <c r="BE23" s="42"/>
      <c r="BF23" s="42"/>
      <c r="BG23" s="42"/>
      <c r="BH23" s="43">
        <v>1</v>
      </c>
      <c r="BI23" s="43"/>
      <c r="BJ23" s="43">
        <v>3</v>
      </c>
      <c r="BK23" s="43"/>
      <c r="BL23" s="43"/>
      <c r="BM23" s="43"/>
      <c r="BN23" s="43">
        <v>2</v>
      </c>
      <c r="BO23" s="43"/>
      <c r="BP23" s="43">
        <v>1</v>
      </c>
      <c r="BQ23" s="43" t="s">
        <v>706</v>
      </c>
      <c r="BR23" s="43">
        <v>2</v>
      </c>
      <c r="BS23" s="43">
        <v>2</v>
      </c>
      <c r="BT23" s="43">
        <v>4</v>
      </c>
      <c r="BU23" s="43">
        <v>4</v>
      </c>
      <c r="BV23" s="43">
        <v>4</v>
      </c>
      <c r="BW23" s="43">
        <v>2</v>
      </c>
      <c r="BX23" s="43" t="s">
        <v>707</v>
      </c>
      <c r="BY23" s="43">
        <v>1</v>
      </c>
      <c r="BZ23" s="43">
        <v>1</v>
      </c>
      <c r="CA23" s="43"/>
      <c r="CB23" s="43">
        <v>3</v>
      </c>
      <c r="CC23" s="43">
        <v>1</v>
      </c>
      <c r="CD23" s="43"/>
      <c r="CE23" s="43"/>
      <c r="CF23" s="43">
        <v>4</v>
      </c>
      <c r="CG23" s="43"/>
      <c r="CH23" s="43"/>
      <c r="CI23" s="43"/>
      <c r="CJ23" s="43">
        <v>8</v>
      </c>
      <c r="CK23" s="43"/>
      <c r="CL23" s="43">
        <v>1</v>
      </c>
      <c r="CM23" s="43" t="s">
        <v>708</v>
      </c>
      <c r="CN23" s="43">
        <v>2</v>
      </c>
      <c r="CO23" s="56">
        <v>2</v>
      </c>
      <c r="CP23" s="56">
        <v>1</v>
      </c>
      <c r="CQ23" s="56" t="s">
        <v>65</v>
      </c>
      <c r="CR23" s="43"/>
    </row>
    <row r="24" spans="1:96" x14ac:dyDescent="0.2">
      <c r="A24" s="65">
        <v>122</v>
      </c>
      <c r="B24" s="92">
        <v>122</v>
      </c>
      <c r="C24" s="92" t="s">
        <v>66</v>
      </c>
      <c r="D24" s="93"/>
      <c r="E24" s="18" t="s">
        <v>1375</v>
      </c>
      <c r="F24" s="18" t="s">
        <v>1376</v>
      </c>
      <c r="G24" s="18">
        <v>1</v>
      </c>
      <c r="H24" s="18">
        <v>4</v>
      </c>
      <c r="I24" s="18">
        <v>2</v>
      </c>
      <c r="J24" s="18">
        <v>2</v>
      </c>
      <c r="K24" s="18">
        <v>1</v>
      </c>
      <c r="L24" s="43">
        <v>2</v>
      </c>
      <c r="M24" s="44" t="s">
        <v>615</v>
      </c>
      <c r="N24" s="44" t="s">
        <v>1944</v>
      </c>
      <c r="O24" s="44">
        <v>2</v>
      </c>
      <c r="P24" s="44">
        <v>2</v>
      </c>
      <c r="Q24" s="44">
        <v>2</v>
      </c>
      <c r="R24" s="44">
        <v>2</v>
      </c>
      <c r="S24" s="44">
        <v>1</v>
      </c>
      <c r="T24" s="44" t="s">
        <v>535</v>
      </c>
      <c r="U24" s="44">
        <v>1000</v>
      </c>
      <c r="V24" s="44" t="s">
        <v>709</v>
      </c>
      <c r="W24" s="44" t="s">
        <v>617</v>
      </c>
      <c r="X24" s="44" t="s">
        <v>710</v>
      </c>
      <c r="Y24" s="44" t="s">
        <v>602</v>
      </c>
      <c r="Z24" s="44">
        <v>8</v>
      </c>
      <c r="AA24" s="44">
        <v>150</v>
      </c>
      <c r="AB24" s="44" t="s">
        <v>535</v>
      </c>
      <c r="AC24" s="44">
        <v>50</v>
      </c>
      <c r="AD24" s="44" t="s">
        <v>536</v>
      </c>
      <c r="AE24" s="44">
        <v>1</v>
      </c>
      <c r="AF24" s="44"/>
      <c r="AG24" s="46"/>
      <c r="AH24" s="47">
        <v>1</v>
      </c>
      <c r="AI24" s="44" t="s">
        <v>529</v>
      </c>
      <c r="AJ24" s="44" t="s">
        <v>711</v>
      </c>
      <c r="AK24" s="44" t="s">
        <v>535</v>
      </c>
      <c r="AL24" s="44">
        <v>300</v>
      </c>
      <c r="AM24" s="44" t="s">
        <v>712</v>
      </c>
      <c r="AN24" s="44" t="s">
        <v>713</v>
      </c>
      <c r="AO24" s="44" t="s">
        <v>714</v>
      </c>
      <c r="AP24" s="44" t="s">
        <v>559</v>
      </c>
      <c r="AQ24" s="44">
        <v>9</v>
      </c>
      <c r="AR24" s="44">
        <v>150</v>
      </c>
      <c r="AS24" s="44"/>
      <c r="AT24" s="44">
        <v>10</v>
      </c>
      <c r="AU24" s="44"/>
      <c r="AV24" s="44"/>
      <c r="AW24" s="51"/>
      <c r="AX24" s="46"/>
      <c r="AY24" s="103"/>
      <c r="AZ24" s="103"/>
      <c r="BA24" s="103"/>
      <c r="BB24" s="42"/>
      <c r="BC24" s="42"/>
      <c r="BD24" s="42"/>
      <c r="BE24" s="43"/>
      <c r="BF24" s="42"/>
      <c r="BG24" s="42"/>
      <c r="BH24" s="43">
        <v>1</v>
      </c>
      <c r="BI24" s="43"/>
      <c r="BJ24" s="43"/>
      <c r="BK24" s="43"/>
      <c r="BL24" s="43"/>
      <c r="BM24" s="43"/>
      <c r="BN24" s="43">
        <v>2</v>
      </c>
      <c r="BO24" s="43">
        <v>3</v>
      </c>
      <c r="BP24" s="43">
        <v>1</v>
      </c>
      <c r="BQ24" s="43" t="s">
        <v>715</v>
      </c>
      <c r="BR24" s="43">
        <v>3</v>
      </c>
      <c r="BS24" s="43">
        <v>5</v>
      </c>
      <c r="BT24" s="43">
        <v>4</v>
      </c>
      <c r="BU24" s="43">
        <v>4</v>
      </c>
      <c r="BV24" s="43">
        <v>4</v>
      </c>
      <c r="BW24" s="43">
        <v>3</v>
      </c>
      <c r="BX24" s="43" t="s">
        <v>716</v>
      </c>
      <c r="BY24" s="43">
        <v>1</v>
      </c>
      <c r="BZ24" s="43">
        <v>1</v>
      </c>
      <c r="CA24" s="43"/>
      <c r="CB24" s="43">
        <v>3</v>
      </c>
      <c r="CC24" s="43">
        <v>1</v>
      </c>
      <c r="CD24" s="43">
        <v>2</v>
      </c>
      <c r="CE24" s="43"/>
      <c r="CF24" s="43"/>
      <c r="CG24" s="43"/>
      <c r="CH24" s="43">
        <v>6</v>
      </c>
      <c r="CI24" s="43">
        <v>7</v>
      </c>
      <c r="CJ24" s="43">
        <v>8</v>
      </c>
      <c r="CK24" s="43"/>
      <c r="CL24" s="43">
        <v>1</v>
      </c>
      <c r="CM24" s="43"/>
      <c r="CN24" s="43">
        <v>7</v>
      </c>
      <c r="CO24" s="56">
        <v>4</v>
      </c>
      <c r="CP24" s="56">
        <v>1</v>
      </c>
      <c r="CQ24" s="56" t="s">
        <v>72</v>
      </c>
      <c r="CR24" s="43" t="s">
        <v>717</v>
      </c>
    </row>
    <row r="25" spans="1:96" x14ac:dyDescent="0.2">
      <c r="A25" s="65">
        <v>128</v>
      </c>
      <c r="B25" s="92">
        <v>128</v>
      </c>
      <c r="C25" s="92" t="s">
        <v>73</v>
      </c>
      <c r="D25" s="93"/>
      <c r="E25" s="18" t="s">
        <v>1380</v>
      </c>
      <c r="F25" s="18" t="s">
        <v>1381</v>
      </c>
      <c r="G25" s="18">
        <v>1</v>
      </c>
      <c r="H25" s="18">
        <v>4</v>
      </c>
      <c r="I25" s="18">
        <v>2</v>
      </c>
      <c r="J25" s="18">
        <v>1</v>
      </c>
      <c r="K25" s="18">
        <v>3</v>
      </c>
      <c r="L25" s="43">
        <v>2</v>
      </c>
      <c r="M25" s="44" t="s">
        <v>543</v>
      </c>
      <c r="N25" s="44" t="s">
        <v>718</v>
      </c>
      <c r="O25" s="44">
        <v>1</v>
      </c>
      <c r="P25" s="44">
        <v>2</v>
      </c>
      <c r="Q25" s="44">
        <v>2</v>
      </c>
      <c r="R25" s="44">
        <v>2</v>
      </c>
      <c r="S25" s="44">
        <v>2</v>
      </c>
      <c r="T25" s="44" t="s">
        <v>522</v>
      </c>
      <c r="U25" s="45">
        <v>2000</v>
      </c>
      <c r="V25" s="42"/>
      <c r="W25" s="44" t="s">
        <v>719</v>
      </c>
      <c r="X25" s="44" t="s">
        <v>720</v>
      </c>
      <c r="Y25" s="42"/>
      <c r="Z25" s="44">
        <v>10</v>
      </c>
      <c r="AA25" s="44">
        <v>250</v>
      </c>
      <c r="AB25" s="42"/>
      <c r="AC25" s="44">
        <v>0</v>
      </c>
      <c r="AD25" s="44" t="s">
        <v>536</v>
      </c>
      <c r="AE25" s="44">
        <v>1</v>
      </c>
      <c r="AF25" s="44" t="s">
        <v>528</v>
      </c>
      <c r="AG25" s="46">
        <v>300</v>
      </c>
      <c r="AH25" s="47">
        <v>2</v>
      </c>
      <c r="AI25" s="44"/>
      <c r="AJ25" s="44"/>
      <c r="AK25" s="44"/>
      <c r="AL25" s="44"/>
      <c r="AM25" s="44"/>
      <c r="AN25" s="44"/>
      <c r="AO25" s="44"/>
      <c r="AP25" s="44"/>
      <c r="AQ25" s="44"/>
      <c r="AR25" s="44"/>
      <c r="AS25" s="44"/>
      <c r="AT25" s="44"/>
      <c r="AU25" s="44"/>
      <c r="AV25" s="44"/>
      <c r="AW25" s="44"/>
      <c r="AX25" s="44"/>
      <c r="AY25" s="50"/>
      <c r="AZ25" s="103">
        <v>15000</v>
      </c>
      <c r="BA25" s="50"/>
      <c r="BB25" s="42"/>
      <c r="BC25" s="42"/>
      <c r="BD25" s="42"/>
      <c r="BE25" s="42"/>
      <c r="BF25" s="42"/>
      <c r="BG25" s="42"/>
      <c r="BH25" s="43"/>
      <c r="BI25" s="43">
        <v>2</v>
      </c>
      <c r="BJ25" s="43"/>
      <c r="BK25" s="43"/>
      <c r="BL25" s="43"/>
      <c r="BM25" s="43"/>
      <c r="BN25" s="43">
        <v>2</v>
      </c>
      <c r="BO25" s="43"/>
      <c r="BP25" s="43">
        <v>1</v>
      </c>
      <c r="BQ25" s="43" t="s">
        <v>721</v>
      </c>
      <c r="BR25" s="43">
        <v>4</v>
      </c>
      <c r="BS25" s="43">
        <v>4</v>
      </c>
      <c r="BT25" s="43">
        <v>3</v>
      </c>
      <c r="BU25" s="43">
        <v>3</v>
      </c>
      <c r="BV25" s="43">
        <v>4</v>
      </c>
      <c r="BW25" s="43">
        <v>4</v>
      </c>
      <c r="BX25" s="43"/>
      <c r="BY25" s="43">
        <v>2</v>
      </c>
      <c r="BZ25" s="42"/>
      <c r="CA25" s="43"/>
      <c r="CB25" s="42"/>
      <c r="CC25" s="43"/>
      <c r="CD25" s="43"/>
      <c r="CE25" s="43"/>
      <c r="CF25" s="43"/>
      <c r="CG25" s="43"/>
      <c r="CH25" s="43"/>
      <c r="CI25" s="43"/>
      <c r="CJ25" s="43"/>
      <c r="CK25" s="43"/>
      <c r="CL25" s="42"/>
      <c r="CM25" s="43"/>
      <c r="CN25" s="43">
        <v>3</v>
      </c>
      <c r="CO25" s="56">
        <v>2</v>
      </c>
      <c r="CP25" s="56">
        <v>1</v>
      </c>
      <c r="CQ25" s="56" t="s">
        <v>65</v>
      </c>
      <c r="CR25" s="43"/>
    </row>
    <row r="26" spans="1:96" x14ac:dyDescent="0.2">
      <c r="A26" s="65">
        <v>135</v>
      </c>
      <c r="B26" s="92">
        <v>135</v>
      </c>
      <c r="C26" s="92" t="s">
        <v>73</v>
      </c>
      <c r="D26" s="93"/>
      <c r="E26" s="18" t="s">
        <v>1389</v>
      </c>
      <c r="F26" s="18" t="s">
        <v>1390</v>
      </c>
      <c r="G26" s="18">
        <v>1</v>
      </c>
      <c r="H26" s="18">
        <v>2</v>
      </c>
      <c r="I26" s="18">
        <v>7</v>
      </c>
      <c r="J26" s="18">
        <v>6</v>
      </c>
      <c r="K26" s="18">
        <v>3</v>
      </c>
      <c r="L26" s="43">
        <v>1</v>
      </c>
      <c r="M26" s="44" t="s">
        <v>638</v>
      </c>
      <c r="N26" s="44" t="s">
        <v>639</v>
      </c>
      <c r="O26" s="44">
        <v>2</v>
      </c>
      <c r="P26" s="44">
        <v>2</v>
      </c>
      <c r="Q26" s="44">
        <v>2</v>
      </c>
      <c r="R26" s="44">
        <v>2</v>
      </c>
      <c r="S26" s="44">
        <v>1</v>
      </c>
      <c r="T26" s="44" t="s">
        <v>535</v>
      </c>
      <c r="U26" s="44">
        <v>3</v>
      </c>
      <c r="V26" s="98" t="s">
        <v>722</v>
      </c>
      <c r="W26" s="42"/>
      <c r="X26" s="44" t="s">
        <v>723</v>
      </c>
      <c r="Y26" s="44" t="s">
        <v>646</v>
      </c>
      <c r="Z26" s="44">
        <v>12</v>
      </c>
      <c r="AA26" s="44">
        <v>250</v>
      </c>
      <c r="AB26" s="42"/>
      <c r="AC26" s="44">
        <v>0</v>
      </c>
      <c r="AD26" s="44" t="s">
        <v>536</v>
      </c>
      <c r="AE26" s="44">
        <v>2</v>
      </c>
      <c r="AF26" s="44" t="s">
        <v>535</v>
      </c>
      <c r="AG26" s="46">
        <v>12000</v>
      </c>
      <c r="AH26" s="47">
        <v>2</v>
      </c>
      <c r="AI26" s="44"/>
      <c r="AJ26" s="44"/>
      <c r="AK26" s="44"/>
      <c r="AL26" s="44"/>
      <c r="AM26" s="44"/>
      <c r="AN26" s="44"/>
      <c r="AO26" s="44"/>
      <c r="AP26" s="44"/>
      <c r="AQ26" s="44"/>
      <c r="AR26" s="44"/>
      <c r="AS26" s="44"/>
      <c r="AT26" s="44"/>
      <c r="AU26" s="44"/>
      <c r="AV26" s="44"/>
      <c r="AW26" s="44"/>
      <c r="AX26" s="44"/>
      <c r="AY26" s="103">
        <v>50000</v>
      </c>
      <c r="AZ26" s="103">
        <v>12000</v>
      </c>
      <c r="BA26" s="50"/>
      <c r="BB26" s="43"/>
      <c r="BC26" s="43">
        <v>500</v>
      </c>
      <c r="BD26" s="42"/>
      <c r="BE26" s="42"/>
      <c r="BF26" s="42"/>
      <c r="BG26" s="42"/>
      <c r="BH26" s="43"/>
      <c r="BI26" s="43"/>
      <c r="BJ26" s="43"/>
      <c r="BK26" s="43">
        <v>4</v>
      </c>
      <c r="BL26" s="43"/>
      <c r="BM26" s="43"/>
      <c r="BN26" s="43">
        <v>2</v>
      </c>
      <c r="BO26" s="43"/>
      <c r="BP26" s="43">
        <v>1</v>
      </c>
      <c r="BQ26" s="43" t="s">
        <v>724</v>
      </c>
      <c r="BR26" s="43">
        <v>5</v>
      </c>
      <c r="BS26" s="43">
        <v>5</v>
      </c>
      <c r="BT26" s="43">
        <v>5</v>
      </c>
      <c r="BU26" s="43">
        <v>5</v>
      </c>
      <c r="BV26" s="43">
        <v>2</v>
      </c>
      <c r="BW26" s="43">
        <v>2</v>
      </c>
      <c r="BX26" s="43"/>
      <c r="BY26" s="43">
        <v>1</v>
      </c>
      <c r="BZ26" s="43">
        <v>4</v>
      </c>
      <c r="CA26" s="43"/>
      <c r="CB26" s="43">
        <v>6</v>
      </c>
      <c r="CC26" s="43">
        <v>1</v>
      </c>
      <c r="CD26" s="43">
        <v>2</v>
      </c>
      <c r="CE26" s="43">
        <v>3</v>
      </c>
      <c r="CF26" s="43"/>
      <c r="CG26" s="43"/>
      <c r="CH26" s="43">
        <v>6</v>
      </c>
      <c r="CI26" s="43">
        <v>7</v>
      </c>
      <c r="CJ26" s="43">
        <v>8</v>
      </c>
      <c r="CK26" s="43"/>
      <c r="CL26" s="43">
        <v>2</v>
      </c>
      <c r="CM26" s="43"/>
      <c r="CN26" s="43">
        <v>7</v>
      </c>
      <c r="CO26" s="56">
        <v>4</v>
      </c>
      <c r="CP26" s="56">
        <v>1</v>
      </c>
      <c r="CQ26" s="56" t="s">
        <v>72</v>
      </c>
      <c r="CR26" s="43"/>
    </row>
    <row r="27" spans="1:96" x14ac:dyDescent="0.2">
      <c r="A27" s="65">
        <v>136</v>
      </c>
      <c r="B27" s="92">
        <v>136</v>
      </c>
      <c r="C27" s="92" t="s">
        <v>66</v>
      </c>
      <c r="D27" s="93"/>
      <c r="E27" s="18" t="s">
        <v>1392</v>
      </c>
      <c r="F27" s="18" t="s">
        <v>1393</v>
      </c>
      <c r="G27" s="18">
        <v>1</v>
      </c>
      <c r="H27" s="18">
        <v>4</v>
      </c>
      <c r="I27" s="18">
        <v>3</v>
      </c>
      <c r="J27" s="18">
        <v>1</v>
      </c>
      <c r="K27" s="18">
        <v>1</v>
      </c>
      <c r="L27" s="43">
        <v>2</v>
      </c>
      <c r="M27" s="44" t="s">
        <v>543</v>
      </c>
      <c r="N27" s="44" t="s">
        <v>544</v>
      </c>
      <c r="O27" s="44">
        <v>1</v>
      </c>
      <c r="P27" s="44">
        <v>2</v>
      </c>
      <c r="Q27" s="44">
        <v>2</v>
      </c>
      <c r="R27" s="44">
        <v>2</v>
      </c>
      <c r="S27" s="44">
        <v>2</v>
      </c>
      <c r="T27" s="44" t="s">
        <v>522</v>
      </c>
      <c r="U27" s="45">
        <v>15000</v>
      </c>
      <c r="V27" s="44" t="s">
        <v>725</v>
      </c>
      <c r="W27" s="44" t="s">
        <v>564</v>
      </c>
      <c r="X27" s="44" t="s">
        <v>726</v>
      </c>
      <c r="Y27" s="44" t="s">
        <v>526</v>
      </c>
      <c r="Z27" s="44">
        <v>12</v>
      </c>
      <c r="AA27" s="44">
        <v>350</v>
      </c>
      <c r="AB27" s="44" t="s">
        <v>522</v>
      </c>
      <c r="AC27" s="45">
        <v>2000</v>
      </c>
      <c r="AD27" s="45" t="s">
        <v>536</v>
      </c>
      <c r="AE27" s="44">
        <v>1</v>
      </c>
      <c r="AF27" s="44" t="s">
        <v>528</v>
      </c>
      <c r="AG27" s="46">
        <v>180</v>
      </c>
      <c r="AH27" s="47">
        <v>2</v>
      </c>
      <c r="AI27" s="44"/>
      <c r="AJ27" s="44"/>
      <c r="AK27" s="44"/>
      <c r="AL27" s="44"/>
      <c r="AM27" s="44"/>
      <c r="AN27" s="44"/>
      <c r="AO27" s="44"/>
      <c r="AP27" s="44"/>
      <c r="AQ27" s="44"/>
      <c r="AR27" s="44"/>
      <c r="AS27" s="44"/>
      <c r="AT27" s="44"/>
      <c r="AU27" s="44"/>
      <c r="AV27" s="44"/>
      <c r="AW27" s="44"/>
      <c r="AX27" s="44"/>
      <c r="AY27" s="50"/>
      <c r="AZ27" s="103">
        <v>15000</v>
      </c>
      <c r="BA27" s="103">
        <v>5000</v>
      </c>
      <c r="BB27" s="43" t="s">
        <v>537</v>
      </c>
      <c r="BC27" s="43">
        <v>5000</v>
      </c>
      <c r="BD27" s="43" t="s">
        <v>537</v>
      </c>
      <c r="BE27" s="43">
        <v>2000</v>
      </c>
      <c r="BF27" s="43" t="s">
        <v>537</v>
      </c>
      <c r="BG27" s="43">
        <v>5000</v>
      </c>
      <c r="BH27" s="43">
        <v>1</v>
      </c>
      <c r="BI27" s="43"/>
      <c r="BJ27" s="43"/>
      <c r="BK27" s="43"/>
      <c r="BL27" s="43"/>
      <c r="BM27" s="43"/>
      <c r="BN27" s="43">
        <v>2</v>
      </c>
      <c r="BO27" s="43"/>
      <c r="BP27" s="43">
        <v>1</v>
      </c>
      <c r="BQ27" s="43" t="s">
        <v>727</v>
      </c>
      <c r="BR27" s="43">
        <v>5</v>
      </c>
      <c r="BS27" s="43">
        <v>5</v>
      </c>
      <c r="BT27" s="43">
        <v>5</v>
      </c>
      <c r="BU27" s="43">
        <v>5</v>
      </c>
      <c r="BV27" s="43">
        <v>5</v>
      </c>
      <c r="BW27" s="43">
        <v>5</v>
      </c>
      <c r="BX27" s="43"/>
      <c r="BY27" s="43">
        <v>1</v>
      </c>
      <c r="BZ27" s="43">
        <v>1</v>
      </c>
      <c r="CA27" s="43"/>
      <c r="CB27" s="43">
        <v>1</v>
      </c>
      <c r="CC27" s="43">
        <v>1</v>
      </c>
      <c r="CD27" s="43"/>
      <c r="CE27" s="43"/>
      <c r="CF27" s="43">
        <v>4</v>
      </c>
      <c r="CG27" s="43"/>
      <c r="CH27" s="43"/>
      <c r="CI27" s="43"/>
      <c r="CJ27" s="43"/>
      <c r="CK27" s="43"/>
      <c r="CL27" s="43">
        <v>1</v>
      </c>
      <c r="CM27" s="43" t="s">
        <v>728</v>
      </c>
      <c r="CN27" s="43">
        <v>3</v>
      </c>
      <c r="CO27" s="56">
        <v>2</v>
      </c>
      <c r="CP27" s="56">
        <v>1</v>
      </c>
      <c r="CQ27" s="56" t="s">
        <v>343</v>
      </c>
      <c r="CR27" s="43"/>
    </row>
    <row r="28" spans="1:96" x14ac:dyDescent="0.2">
      <c r="A28" s="65">
        <v>138</v>
      </c>
      <c r="B28" s="92">
        <v>138</v>
      </c>
      <c r="C28" s="92" t="s">
        <v>66</v>
      </c>
      <c r="D28" s="93"/>
      <c r="E28" s="18" t="s">
        <v>1394</v>
      </c>
      <c r="F28" s="18" t="s">
        <v>1447</v>
      </c>
      <c r="G28" s="18">
        <v>1</v>
      </c>
      <c r="H28" s="18">
        <v>4</v>
      </c>
      <c r="I28" s="18">
        <v>2</v>
      </c>
      <c r="J28" s="18">
        <v>1</v>
      </c>
      <c r="K28" s="18">
        <v>1</v>
      </c>
      <c r="L28" s="43">
        <v>2</v>
      </c>
      <c r="M28" s="44" t="s">
        <v>543</v>
      </c>
      <c r="N28" s="44" t="s">
        <v>544</v>
      </c>
      <c r="O28" s="44">
        <v>1</v>
      </c>
      <c r="P28" s="44">
        <v>2</v>
      </c>
      <c r="Q28" s="44">
        <v>2</v>
      </c>
      <c r="R28" s="44">
        <v>2</v>
      </c>
      <c r="S28" s="44">
        <v>2</v>
      </c>
      <c r="T28" s="44" t="s">
        <v>522</v>
      </c>
      <c r="U28" s="45">
        <v>2000</v>
      </c>
      <c r="V28" s="44" t="s">
        <v>729</v>
      </c>
      <c r="W28" s="44" t="s">
        <v>730</v>
      </c>
      <c r="X28" s="44" t="s">
        <v>731</v>
      </c>
      <c r="Y28" s="44" t="s">
        <v>646</v>
      </c>
      <c r="Z28" s="44">
        <v>12</v>
      </c>
      <c r="AA28" s="44">
        <v>200</v>
      </c>
      <c r="AB28" s="42"/>
      <c r="AC28" s="44">
        <v>0</v>
      </c>
      <c r="AD28" s="42"/>
      <c r="AE28" s="44"/>
      <c r="AF28" s="42"/>
      <c r="AG28" s="46"/>
      <c r="AH28" s="47">
        <v>2</v>
      </c>
      <c r="AI28" s="44"/>
      <c r="AJ28" s="44"/>
      <c r="AK28" s="44"/>
      <c r="AL28" s="44"/>
      <c r="AM28" s="44"/>
      <c r="AN28" s="44"/>
      <c r="AO28" s="44"/>
      <c r="AP28" s="44"/>
      <c r="AQ28" s="44"/>
      <c r="AR28" s="44"/>
      <c r="AS28" s="44"/>
      <c r="AT28" s="44"/>
      <c r="AU28" s="44"/>
      <c r="AV28" s="44"/>
      <c r="AW28" s="44"/>
      <c r="AX28" s="44"/>
      <c r="AY28" s="50"/>
      <c r="AZ28" s="50"/>
      <c r="BA28" s="50"/>
      <c r="BB28" s="42"/>
      <c r="BC28" s="42"/>
      <c r="BD28" s="42"/>
      <c r="BE28" s="42"/>
      <c r="BF28" s="42"/>
      <c r="BG28" s="42"/>
      <c r="BH28" s="43">
        <v>1</v>
      </c>
      <c r="BI28" s="43"/>
      <c r="BJ28" s="43"/>
      <c r="BK28" s="43"/>
      <c r="BL28" s="43"/>
      <c r="BM28" s="43" t="s">
        <v>732</v>
      </c>
      <c r="BN28" s="43">
        <v>2</v>
      </c>
      <c r="BO28" s="43"/>
      <c r="BP28" s="43">
        <v>1</v>
      </c>
      <c r="BQ28" s="43" t="s">
        <v>733</v>
      </c>
      <c r="BR28" s="43">
        <v>5</v>
      </c>
      <c r="BS28" s="43">
        <v>5</v>
      </c>
      <c r="BT28" s="43">
        <v>5</v>
      </c>
      <c r="BU28" s="43">
        <v>4</v>
      </c>
      <c r="BV28" s="43">
        <v>4</v>
      </c>
      <c r="BW28" s="43">
        <v>2</v>
      </c>
      <c r="BX28" s="43"/>
      <c r="BY28" s="43">
        <v>2</v>
      </c>
      <c r="BZ28" s="42"/>
      <c r="CA28" s="43"/>
      <c r="CB28" s="42"/>
      <c r="CC28" s="43"/>
      <c r="CD28" s="43"/>
      <c r="CE28" s="43"/>
      <c r="CF28" s="43"/>
      <c r="CG28" s="43"/>
      <c r="CH28" s="43"/>
      <c r="CI28" s="43"/>
      <c r="CJ28" s="43"/>
      <c r="CK28" s="43"/>
      <c r="CL28" s="42"/>
      <c r="CM28" s="43"/>
      <c r="CN28" s="43">
        <v>3</v>
      </c>
      <c r="CO28" s="56">
        <v>4</v>
      </c>
      <c r="CP28" s="56">
        <v>1</v>
      </c>
      <c r="CQ28" s="56" t="s">
        <v>65</v>
      </c>
      <c r="CR28" s="43" t="s">
        <v>734</v>
      </c>
    </row>
    <row r="29" spans="1:96" x14ac:dyDescent="0.2">
      <c r="A29" s="65">
        <v>141</v>
      </c>
      <c r="B29" s="92">
        <v>141</v>
      </c>
      <c r="C29" s="92" t="s">
        <v>66</v>
      </c>
      <c r="D29" s="93"/>
      <c r="E29" s="18" t="s">
        <v>1400</v>
      </c>
      <c r="F29" s="18" t="s">
        <v>1401</v>
      </c>
      <c r="G29" s="18">
        <v>1</v>
      </c>
      <c r="H29" s="18">
        <v>4</v>
      </c>
      <c r="I29" s="18">
        <v>3</v>
      </c>
      <c r="J29" s="18">
        <v>1</v>
      </c>
      <c r="K29" s="18">
        <v>1</v>
      </c>
      <c r="L29" s="43">
        <v>2</v>
      </c>
      <c r="M29" s="44" t="s">
        <v>615</v>
      </c>
      <c r="N29" s="44" t="s">
        <v>672</v>
      </c>
      <c r="O29" s="44">
        <v>2</v>
      </c>
      <c r="P29" s="44">
        <v>2</v>
      </c>
      <c r="Q29" s="44">
        <v>2</v>
      </c>
      <c r="R29" s="44">
        <v>2</v>
      </c>
      <c r="S29" s="44">
        <v>1</v>
      </c>
      <c r="T29" s="44" t="s">
        <v>522</v>
      </c>
      <c r="U29" s="45">
        <v>1500</v>
      </c>
      <c r="V29" s="44" t="s">
        <v>1636</v>
      </c>
      <c r="W29" s="44" t="s">
        <v>735</v>
      </c>
      <c r="X29" s="44" t="s">
        <v>736</v>
      </c>
      <c r="Y29" s="44" t="s">
        <v>526</v>
      </c>
      <c r="Z29" s="44">
        <v>12</v>
      </c>
      <c r="AA29" s="44">
        <v>150</v>
      </c>
      <c r="AB29" s="42"/>
      <c r="AC29" s="44"/>
      <c r="AD29" s="62" t="s">
        <v>536</v>
      </c>
      <c r="AE29" s="44">
        <v>1</v>
      </c>
      <c r="AF29" s="62" t="s">
        <v>535</v>
      </c>
      <c r="AG29" s="46">
        <v>400</v>
      </c>
      <c r="AH29" s="47">
        <v>2</v>
      </c>
      <c r="AI29" s="44"/>
      <c r="AJ29" s="44"/>
      <c r="AK29" s="44"/>
      <c r="AL29" s="44"/>
      <c r="AM29" s="44"/>
      <c r="AN29" s="44"/>
      <c r="AO29" s="44"/>
      <c r="AP29" s="44"/>
      <c r="AQ29" s="44"/>
      <c r="AR29" s="44"/>
      <c r="AS29" s="44"/>
      <c r="AT29" s="44"/>
      <c r="AU29" s="44"/>
      <c r="AV29" s="44"/>
      <c r="AW29" s="44"/>
      <c r="AX29" s="44"/>
      <c r="AY29" s="50"/>
      <c r="AZ29" s="50"/>
      <c r="BA29" s="50"/>
      <c r="BB29" s="42"/>
      <c r="BC29" s="42"/>
      <c r="BD29" s="42"/>
      <c r="BE29" s="42"/>
      <c r="BF29" s="42"/>
      <c r="BG29" s="42"/>
      <c r="BH29" s="43">
        <v>1</v>
      </c>
      <c r="BI29" s="43"/>
      <c r="BJ29" s="43"/>
      <c r="BK29" s="43"/>
      <c r="BL29" s="43"/>
      <c r="BM29" s="43" t="s">
        <v>737</v>
      </c>
      <c r="BN29" s="43">
        <v>2</v>
      </c>
      <c r="BO29" s="43"/>
      <c r="BP29" s="43">
        <v>1</v>
      </c>
      <c r="BQ29" s="43" t="s">
        <v>738</v>
      </c>
      <c r="BR29" s="43">
        <v>3</v>
      </c>
      <c r="BS29" s="43">
        <v>4</v>
      </c>
      <c r="BT29" s="43">
        <v>5</v>
      </c>
      <c r="BU29" s="43">
        <v>3</v>
      </c>
      <c r="BV29" s="43">
        <v>1</v>
      </c>
      <c r="BW29" s="43">
        <v>1</v>
      </c>
      <c r="BX29" s="43"/>
      <c r="BY29" s="43">
        <v>1</v>
      </c>
      <c r="BZ29" s="43">
        <v>1</v>
      </c>
      <c r="CA29" s="43"/>
      <c r="CB29" s="43">
        <v>2</v>
      </c>
      <c r="CC29" s="43">
        <v>1</v>
      </c>
      <c r="CD29" s="43"/>
      <c r="CE29" s="43">
        <v>3</v>
      </c>
      <c r="CF29" s="43">
        <v>4</v>
      </c>
      <c r="CG29" s="43">
        <v>5</v>
      </c>
      <c r="CH29" s="43">
        <v>6</v>
      </c>
      <c r="CI29" s="43">
        <v>7</v>
      </c>
      <c r="CJ29" s="43">
        <v>8</v>
      </c>
      <c r="CK29" s="43"/>
      <c r="CL29" s="43">
        <v>2</v>
      </c>
      <c r="CM29" s="43"/>
      <c r="CN29" s="43">
        <v>3</v>
      </c>
      <c r="CO29" s="56">
        <v>3</v>
      </c>
      <c r="CP29" s="56">
        <v>1</v>
      </c>
      <c r="CQ29" s="56" t="s">
        <v>65</v>
      </c>
      <c r="CR29" s="43"/>
    </row>
    <row r="30" spans="1:96" x14ac:dyDescent="0.2">
      <c r="A30" s="65">
        <v>142</v>
      </c>
      <c r="B30" s="92">
        <v>142</v>
      </c>
      <c r="C30" s="92" t="s">
        <v>66</v>
      </c>
      <c r="D30" s="93"/>
      <c r="E30" s="18" t="s">
        <v>1402</v>
      </c>
      <c r="F30" s="18" t="s">
        <v>1403</v>
      </c>
      <c r="G30" s="18">
        <v>1</v>
      </c>
      <c r="H30" s="18">
        <v>4</v>
      </c>
      <c r="I30" s="18">
        <v>2</v>
      </c>
      <c r="J30" s="18">
        <v>1</v>
      </c>
      <c r="K30" s="18">
        <v>1</v>
      </c>
      <c r="L30" s="43">
        <v>2</v>
      </c>
      <c r="M30" s="44" t="s">
        <v>680</v>
      </c>
      <c r="N30" s="44" t="s">
        <v>739</v>
      </c>
      <c r="O30" s="44">
        <v>2</v>
      </c>
      <c r="P30" s="44">
        <v>2</v>
      </c>
      <c r="Q30" s="44">
        <v>2</v>
      </c>
      <c r="R30" s="44">
        <v>2</v>
      </c>
      <c r="S30" s="44">
        <v>1</v>
      </c>
      <c r="T30" s="44" t="s">
        <v>522</v>
      </c>
      <c r="U30" s="45">
        <v>2000</v>
      </c>
      <c r="V30" s="42"/>
      <c r="W30" s="44" t="s">
        <v>735</v>
      </c>
      <c r="X30" s="44" t="s">
        <v>740</v>
      </c>
      <c r="Y30" s="44" t="s">
        <v>741</v>
      </c>
      <c r="Z30" s="44">
        <v>7</v>
      </c>
      <c r="AA30" s="44">
        <v>250</v>
      </c>
      <c r="AB30" s="42"/>
      <c r="AC30" s="44">
        <v>0</v>
      </c>
      <c r="AD30" s="44" t="s">
        <v>527</v>
      </c>
      <c r="AE30" s="44">
        <v>6</v>
      </c>
      <c r="AF30" s="62" t="s">
        <v>1640</v>
      </c>
      <c r="AG30" s="46">
        <v>46</v>
      </c>
      <c r="AH30" s="47">
        <v>1</v>
      </c>
      <c r="AI30" s="62" t="s">
        <v>1651</v>
      </c>
      <c r="AJ30" s="44" t="s">
        <v>742</v>
      </c>
      <c r="AK30" s="44" t="s">
        <v>535</v>
      </c>
      <c r="AL30" s="44">
        <v>2</v>
      </c>
      <c r="AM30" s="42"/>
      <c r="AN30" s="42"/>
      <c r="AO30" s="42"/>
      <c r="AP30" s="42"/>
      <c r="AQ30" s="42"/>
      <c r="AR30" s="42"/>
      <c r="AS30" s="42"/>
      <c r="AT30" s="42"/>
      <c r="AU30" s="44" t="s">
        <v>527</v>
      </c>
      <c r="AV30" s="44">
        <v>2</v>
      </c>
      <c r="AW30" s="54"/>
      <c r="AX30" s="46">
        <v>1000</v>
      </c>
      <c r="AY30" s="50"/>
      <c r="AZ30" s="103">
        <v>6000</v>
      </c>
      <c r="BA30" s="50"/>
      <c r="BB30" s="42"/>
      <c r="BC30" s="42"/>
      <c r="BD30" s="43" t="s">
        <v>537</v>
      </c>
      <c r="BE30" s="43">
        <v>50000</v>
      </c>
      <c r="BF30" s="42"/>
      <c r="BG30" s="42"/>
      <c r="BH30" s="43"/>
      <c r="BI30" s="43">
        <v>2</v>
      </c>
      <c r="BJ30" s="43"/>
      <c r="BK30" s="43"/>
      <c r="BL30" s="43"/>
      <c r="BM30" s="43"/>
      <c r="BN30" s="43">
        <v>2</v>
      </c>
      <c r="BO30" s="43"/>
      <c r="BP30" s="43">
        <v>1</v>
      </c>
      <c r="BQ30" s="43" t="s">
        <v>743</v>
      </c>
      <c r="BR30" s="43">
        <v>1</v>
      </c>
      <c r="BS30" s="43">
        <v>1</v>
      </c>
      <c r="BT30" s="43">
        <v>4</v>
      </c>
      <c r="BU30" s="43">
        <v>3</v>
      </c>
      <c r="BV30" s="43">
        <v>5</v>
      </c>
      <c r="BW30" s="43">
        <v>3</v>
      </c>
      <c r="BX30" s="43"/>
      <c r="BY30" s="43">
        <v>1</v>
      </c>
      <c r="BZ30" s="43">
        <v>1</v>
      </c>
      <c r="CA30" s="43"/>
      <c r="CB30" s="43">
        <v>4</v>
      </c>
      <c r="CC30" s="43"/>
      <c r="CD30" s="43"/>
      <c r="CE30" s="43"/>
      <c r="CF30" s="43">
        <v>4</v>
      </c>
      <c r="CG30" s="43">
        <v>5</v>
      </c>
      <c r="CH30" s="43"/>
      <c r="CI30" s="43"/>
      <c r="CJ30" s="43"/>
      <c r="CK30" s="43"/>
      <c r="CL30" s="43">
        <v>2</v>
      </c>
      <c r="CM30" s="43"/>
      <c r="CN30" s="43">
        <v>7</v>
      </c>
      <c r="CO30" s="56">
        <v>4</v>
      </c>
      <c r="CP30" s="56">
        <v>1</v>
      </c>
      <c r="CQ30" s="56" t="s">
        <v>65</v>
      </c>
      <c r="CR30" s="43"/>
    </row>
    <row r="31" spans="1:96" x14ac:dyDescent="0.2">
      <c r="A31" s="17">
        <v>143</v>
      </c>
      <c r="B31" s="92">
        <v>143</v>
      </c>
      <c r="C31" s="16" t="s">
        <v>66</v>
      </c>
      <c r="D31" s="16"/>
      <c r="E31" s="18" t="s">
        <v>1404</v>
      </c>
      <c r="F31" s="18" t="s">
        <v>1405</v>
      </c>
      <c r="G31" s="18">
        <v>1</v>
      </c>
      <c r="H31" s="18">
        <v>2</v>
      </c>
      <c r="I31" s="18">
        <v>4</v>
      </c>
      <c r="J31" s="18">
        <v>2</v>
      </c>
      <c r="K31" s="18">
        <v>1</v>
      </c>
      <c r="L31" s="43">
        <v>1</v>
      </c>
      <c r="M31" s="62" t="s">
        <v>638</v>
      </c>
      <c r="N31" s="62" t="s">
        <v>639</v>
      </c>
      <c r="O31" s="62">
        <v>2</v>
      </c>
      <c r="P31" s="62">
        <v>2</v>
      </c>
      <c r="Q31" s="62">
        <v>2</v>
      </c>
      <c r="R31" s="62">
        <v>2</v>
      </c>
      <c r="S31" s="62">
        <v>1</v>
      </c>
      <c r="T31" s="62" t="s">
        <v>535</v>
      </c>
      <c r="U31" s="62">
        <v>1</v>
      </c>
      <c r="V31" s="107" t="s">
        <v>744</v>
      </c>
      <c r="W31" s="62" t="s">
        <v>745</v>
      </c>
      <c r="X31" s="62" t="s">
        <v>746</v>
      </c>
      <c r="Y31" s="62" t="s">
        <v>747</v>
      </c>
      <c r="Z31" s="62">
        <v>8</v>
      </c>
      <c r="AA31" s="62">
        <v>250</v>
      </c>
      <c r="AB31" s="42"/>
      <c r="AC31" s="62">
        <v>0</v>
      </c>
      <c r="AD31" s="62" t="s">
        <v>536</v>
      </c>
      <c r="AE31" s="62">
        <v>5</v>
      </c>
      <c r="AF31" s="62" t="s">
        <v>535</v>
      </c>
      <c r="AG31" s="63">
        <v>5000</v>
      </c>
      <c r="AH31" s="18">
        <v>1</v>
      </c>
      <c r="AI31" s="62" t="s">
        <v>573</v>
      </c>
      <c r="AJ31" s="62" t="s">
        <v>574</v>
      </c>
      <c r="AK31" s="62" t="s">
        <v>535</v>
      </c>
      <c r="AL31" s="62">
        <v>10</v>
      </c>
      <c r="AM31" s="62" t="s">
        <v>748</v>
      </c>
      <c r="AN31" s="62" t="s">
        <v>576</v>
      </c>
      <c r="AO31" s="62" t="s">
        <v>749</v>
      </c>
      <c r="AP31" s="62" t="s">
        <v>750</v>
      </c>
      <c r="AQ31" s="62">
        <v>7</v>
      </c>
      <c r="AR31" s="62">
        <v>250</v>
      </c>
      <c r="AS31" s="62"/>
      <c r="AT31" s="62">
        <v>0</v>
      </c>
      <c r="AU31" s="62" t="s">
        <v>536</v>
      </c>
      <c r="AV31" s="62">
        <v>3</v>
      </c>
      <c r="AW31" s="42"/>
      <c r="AX31" s="63">
        <v>500</v>
      </c>
      <c r="AY31" s="58">
        <v>15000</v>
      </c>
      <c r="AZ31" s="58">
        <v>8000</v>
      </c>
      <c r="BA31" s="58"/>
      <c r="BB31" s="18" t="s">
        <v>751</v>
      </c>
      <c r="BC31" s="18">
        <v>4</v>
      </c>
      <c r="BD31" s="18" t="s">
        <v>751</v>
      </c>
      <c r="BE31" s="18">
        <v>2</v>
      </c>
      <c r="BF31" s="18"/>
      <c r="BG31" s="18"/>
      <c r="BH31" s="18">
        <v>1</v>
      </c>
      <c r="BI31" s="18">
        <v>2</v>
      </c>
      <c r="BJ31" s="18">
        <v>3</v>
      </c>
      <c r="BK31" s="18"/>
      <c r="BL31" s="18"/>
      <c r="BM31" s="18"/>
      <c r="BN31" s="18">
        <v>2</v>
      </c>
      <c r="BO31" s="18"/>
      <c r="BP31" s="18">
        <v>2</v>
      </c>
      <c r="BQ31" s="18"/>
      <c r="BR31" s="18">
        <v>5</v>
      </c>
      <c r="BS31" s="18">
        <v>4</v>
      </c>
      <c r="BT31" s="18">
        <v>3</v>
      </c>
      <c r="BU31" s="18">
        <v>3</v>
      </c>
      <c r="BV31" s="18">
        <v>4</v>
      </c>
      <c r="BW31" s="18">
        <v>2</v>
      </c>
      <c r="BX31" s="18"/>
      <c r="BY31" s="18">
        <v>1</v>
      </c>
      <c r="BZ31" s="18">
        <v>1</v>
      </c>
      <c r="CA31" s="18" t="s">
        <v>752</v>
      </c>
      <c r="CB31" s="18">
        <v>2</v>
      </c>
      <c r="CC31" s="18">
        <v>1</v>
      </c>
      <c r="CD31" s="18">
        <v>2</v>
      </c>
      <c r="CE31" s="18"/>
      <c r="CF31" s="18"/>
      <c r="CG31" s="18"/>
      <c r="CH31" s="18">
        <v>6</v>
      </c>
      <c r="CI31" s="18"/>
      <c r="CJ31" s="18"/>
      <c r="CK31" s="18"/>
      <c r="CL31" s="18">
        <v>2</v>
      </c>
      <c r="CM31" s="18"/>
      <c r="CN31" s="18">
        <v>7</v>
      </c>
      <c r="CO31" s="18">
        <v>4</v>
      </c>
      <c r="CP31" s="18">
        <v>1</v>
      </c>
      <c r="CQ31" s="18" t="s">
        <v>65</v>
      </c>
      <c r="CR31" s="18" t="s">
        <v>753</v>
      </c>
    </row>
    <row r="32" spans="1:96" x14ac:dyDescent="0.2">
      <c r="A32" s="65">
        <v>145</v>
      </c>
      <c r="B32" s="92">
        <v>145</v>
      </c>
      <c r="C32" s="16" t="s">
        <v>73</v>
      </c>
      <c r="D32" s="16"/>
      <c r="E32" s="18" t="s">
        <v>1406</v>
      </c>
      <c r="F32" s="18" t="s">
        <v>1407</v>
      </c>
      <c r="G32" s="18">
        <v>1</v>
      </c>
      <c r="H32" s="18">
        <v>4</v>
      </c>
      <c r="I32" s="18">
        <v>3</v>
      </c>
      <c r="J32" s="18">
        <v>2</v>
      </c>
      <c r="K32" s="56">
        <v>3</v>
      </c>
      <c r="L32" s="43">
        <v>2</v>
      </c>
      <c r="M32" s="44" t="s">
        <v>584</v>
      </c>
      <c r="N32" s="44" t="s">
        <v>585</v>
      </c>
      <c r="O32" s="44">
        <v>2</v>
      </c>
      <c r="P32" s="44">
        <v>2</v>
      </c>
      <c r="Q32" s="44">
        <v>2</v>
      </c>
      <c r="R32" s="44">
        <v>2</v>
      </c>
      <c r="S32" s="44">
        <v>1</v>
      </c>
      <c r="T32" s="44" t="s">
        <v>522</v>
      </c>
      <c r="U32" s="45">
        <v>4000</v>
      </c>
      <c r="V32" s="44" t="s">
        <v>754</v>
      </c>
      <c r="W32" s="44" t="s">
        <v>755</v>
      </c>
      <c r="X32" s="44" t="s">
        <v>756</v>
      </c>
      <c r="Y32" s="44" t="s">
        <v>526</v>
      </c>
      <c r="Z32" s="44">
        <v>12</v>
      </c>
      <c r="AA32" s="44">
        <v>220</v>
      </c>
      <c r="AB32" s="44" t="s">
        <v>522</v>
      </c>
      <c r="AC32" s="44">
        <v>1000</v>
      </c>
      <c r="AD32" s="44" t="s">
        <v>527</v>
      </c>
      <c r="AE32" s="44">
        <v>4</v>
      </c>
      <c r="AF32" s="44" t="s">
        <v>757</v>
      </c>
      <c r="AG32" s="46">
        <v>80</v>
      </c>
      <c r="AH32" s="47">
        <v>2</v>
      </c>
      <c r="AI32" s="44"/>
      <c r="AJ32" s="44"/>
      <c r="AK32" s="44"/>
      <c r="AL32" s="44"/>
      <c r="AM32" s="44"/>
      <c r="AN32" s="44"/>
      <c r="AO32" s="44"/>
      <c r="AP32" s="44"/>
      <c r="AQ32" s="44"/>
      <c r="AR32" s="44"/>
      <c r="AS32" s="44"/>
      <c r="AT32" s="44"/>
      <c r="AU32" s="44"/>
      <c r="AV32" s="44"/>
      <c r="AW32" s="44"/>
      <c r="AX32" s="44"/>
      <c r="AY32" s="103">
        <v>1500</v>
      </c>
      <c r="AZ32" s="103">
        <v>3000</v>
      </c>
      <c r="BA32" s="103">
        <v>500</v>
      </c>
      <c r="BB32" s="42"/>
      <c r="BC32" s="43">
        <v>150</v>
      </c>
      <c r="BD32" s="42"/>
      <c r="BE32" s="43">
        <v>25</v>
      </c>
      <c r="BF32" s="42"/>
      <c r="BG32" s="43">
        <v>20</v>
      </c>
      <c r="BH32" s="43"/>
      <c r="BI32" s="43"/>
      <c r="BJ32" s="43"/>
      <c r="BK32" s="43">
        <v>4</v>
      </c>
      <c r="BL32" s="43"/>
      <c r="BM32" s="43"/>
      <c r="BN32" s="43">
        <v>2</v>
      </c>
      <c r="BO32" s="43"/>
      <c r="BP32" s="43">
        <v>1</v>
      </c>
      <c r="BQ32" s="43" t="s">
        <v>758</v>
      </c>
      <c r="BR32" s="43">
        <v>3</v>
      </c>
      <c r="BS32" s="43">
        <v>5</v>
      </c>
      <c r="BT32" s="43">
        <v>5</v>
      </c>
      <c r="BU32" s="43">
        <v>4</v>
      </c>
      <c r="BV32" s="43">
        <v>3</v>
      </c>
      <c r="BW32" s="43">
        <v>3</v>
      </c>
      <c r="BX32" s="43"/>
      <c r="BY32" s="43">
        <v>1</v>
      </c>
      <c r="BZ32" s="43">
        <v>1</v>
      </c>
      <c r="CA32" s="43"/>
      <c r="CB32" s="43">
        <v>3</v>
      </c>
      <c r="CC32" s="43">
        <v>1</v>
      </c>
      <c r="CD32" s="43">
        <v>2</v>
      </c>
      <c r="CE32" s="43"/>
      <c r="CF32" s="43">
        <v>4</v>
      </c>
      <c r="CG32" s="43"/>
      <c r="CH32" s="43">
        <v>6</v>
      </c>
      <c r="CI32" s="43"/>
      <c r="CJ32" s="43">
        <v>8</v>
      </c>
      <c r="CK32" s="43" t="s">
        <v>759</v>
      </c>
      <c r="CL32" s="43">
        <v>1</v>
      </c>
      <c r="CM32" s="43" t="s">
        <v>760</v>
      </c>
      <c r="CN32" s="43">
        <v>2</v>
      </c>
      <c r="CO32" s="56">
        <v>2</v>
      </c>
      <c r="CP32" s="56">
        <v>1</v>
      </c>
      <c r="CQ32" s="56" t="s">
        <v>72</v>
      </c>
      <c r="CR32" s="43"/>
    </row>
    <row r="33" spans="1:96" x14ac:dyDescent="0.2">
      <c r="A33" s="65">
        <v>164</v>
      </c>
      <c r="B33" s="92">
        <v>164</v>
      </c>
      <c r="C33" s="16" t="s">
        <v>66</v>
      </c>
      <c r="D33" s="16"/>
      <c r="E33" s="18" t="s">
        <v>1427</v>
      </c>
      <c r="F33" s="223" t="s">
        <v>2337</v>
      </c>
      <c r="G33" s="18">
        <v>1</v>
      </c>
      <c r="H33" s="18">
        <v>1</v>
      </c>
      <c r="I33" s="18">
        <v>5</v>
      </c>
      <c r="J33" s="18">
        <v>5</v>
      </c>
      <c r="K33" s="56">
        <v>1</v>
      </c>
      <c r="L33" s="43">
        <v>1</v>
      </c>
      <c r="M33" s="44" t="s">
        <v>761</v>
      </c>
      <c r="N33" s="44" t="s">
        <v>630</v>
      </c>
      <c r="O33" s="44">
        <v>2</v>
      </c>
      <c r="P33" s="44">
        <v>2</v>
      </c>
      <c r="Q33" s="44">
        <v>2</v>
      </c>
      <c r="R33" s="44">
        <v>2</v>
      </c>
      <c r="S33" s="44">
        <v>1</v>
      </c>
      <c r="T33" s="44" t="s">
        <v>535</v>
      </c>
      <c r="U33" s="44">
        <v>8</v>
      </c>
      <c r="V33" s="98" t="s">
        <v>762</v>
      </c>
      <c r="W33" s="44" t="s">
        <v>763</v>
      </c>
      <c r="X33" s="44" t="s">
        <v>764</v>
      </c>
      <c r="Y33" s="44" t="s">
        <v>526</v>
      </c>
      <c r="Z33" s="44">
        <v>12</v>
      </c>
      <c r="AA33" s="44">
        <v>300</v>
      </c>
      <c r="AB33" s="42"/>
      <c r="AC33" s="44">
        <v>0</v>
      </c>
      <c r="AD33" s="44" t="s">
        <v>536</v>
      </c>
      <c r="AE33" s="52">
        <v>4</v>
      </c>
      <c r="AF33" s="44" t="s">
        <v>535</v>
      </c>
      <c r="AG33" s="46">
        <v>10000</v>
      </c>
      <c r="AH33" s="47">
        <v>2</v>
      </c>
      <c r="AI33" s="44"/>
      <c r="AJ33" s="44"/>
      <c r="AK33" s="44"/>
      <c r="AL33" s="44"/>
      <c r="AM33" s="44"/>
      <c r="AN33" s="44"/>
      <c r="AO33" s="44"/>
      <c r="AP33" s="44"/>
      <c r="AQ33" s="44"/>
      <c r="AR33" s="44"/>
      <c r="AS33" s="44"/>
      <c r="AT33" s="44"/>
      <c r="AU33" s="44"/>
      <c r="AV33" s="44"/>
      <c r="AW33" s="44"/>
      <c r="AX33" s="44"/>
      <c r="AY33" s="103">
        <v>20000</v>
      </c>
      <c r="AZ33" s="103">
        <v>10000</v>
      </c>
      <c r="BA33" s="103">
        <v>2000</v>
      </c>
      <c r="BB33" s="42"/>
      <c r="BC33" s="42"/>
      <c r="BD33" s="42"/>
      <c r="BE33" s="42"/>
      <c r="BF33" s="42"/>
      <c r="BG33" s="42"/>
      <c r="BH33" s="43">
        <v>1</v>
      </c>
      <c r="BI33" s="43"/>
      <c r="BJ33" s="43"/>
      <c r="BK33" s="43"/>
      <c r="BL33" s="43"/>
      <c r="BM33" s="43"/>
      <c r="BN33" s="43">
        <v>1</v>
      </c>
      <c r="BO33" s="43" t="s">
        <v>765</v>
      </c>
      <c r="BP33" s="43">
        <v>1</v>
      </c>
      <c r="BQ33" s="43" t="s">
        <v>766</v>
      </c>
      <c r="BR33" s="43">
        <v>3</v>
      </c>
      <c r="BS33" s="43">
        <v>5</v>
      </c>
      <c r="BT33" s="43">
        <v>1</v>
      </c>
      <c r="BU33" s="43">
        <v>2</v>
      </c>
      <c r="BV33" s="43">
        <v>5</v>
      </c>
      <c r="BW33" s="43">
        <v>1</v>
      </c>
      <c r="BX33" s="43"/>
      <c r="BY33" s="43">
        <v>1</v>
      </c>
      <c r="BZ33" s="43">
        <v>1</v>
      </c>
      <c r="CA33" s="43" t="s">
        <v>767</v>
      </c>
      <c r="CB33" s="43">
        <v>2</v>
      </c>
      <c r="CC33" s="43">
        <v>1</v>
      </c>
      <c r="CD33" s="43"/>
      <c r="CE33" s="43"/>
      <c r="CF33" s="43"/>
      <c r="CG33" s="43"/>
      <c r="CH33" s="43"/>
      <c r="CI33" s="43"/>
      <c r="CJ33" s="43">
        <v>8</v>
      </c>
      <c r="CK33" s="43"/>
      <c r="CL33" s="43">
        <v>1</v>
      </c>
      <c r="CM33" s="43" t="s">
        <v>768</v>
      </c>
      <c r="CN33" s="43">
        <v>6</v>
      </c>
      <c r="CO33" s="56">
        <v>3</v>
      </c>
      <c r="CP33" s="56">
        <v>1</v>
      </c>
      <c r="CQ33" s="56" t="s">
        <v>65</v>
      </c>
      <c r="CR33" s="43"/>
    </row>
    <row r="34" spans="1:96" x14ac:dyDescent="0.2">
      <c r="A34" s="65">
        <v>69</v>
      </c>
      <c r="B34" s="92">
        <v>69</v>
      </c>
      <c r="C34" s="16" t="s">
        <v>97</v>
      </c>
      <c r="D34" s="16"/>
      <c r="E34" s="18" t="s">
        <v>1325</v>
      </c>
      <c r="F34" s="18" t="s">
        <v>1326</v>
      </c>
      <c r="G34" s="18">
        <v>1</v>
      </c>
      <c r="H34" s="18">
        <v>2</v>
      </c>
      <c r="I34" s="18">
        <v>2</v>
      </c>
      <c r="J34" s="18">
        <v>1</v>
      </c>
      <c r="K34" s="56">
        <v>2</v>
      </c>
      <c r="L34" s="43">
        <v>2</v>
      </c>
      <c r="M34" s="44" t="s">
        <v>543</v>
      </c>
      <c r="N34" s="44" t="s">
        <v>544</v>
      </c>
      <c r="O34" s="44">
        <v>1</v>
      </c>
      <c r="P34" s="44">
        <v>2</v>
      </c>
      <c r="Q34" s="44">
        <v>2</v>
      </c>
      <c r="R34" s="44">
        <v>2</v>
      </c>
      <c r="S34" s="44">
        <v>2</v>
      </c>
      <c r="T34" s="44" t="s">
        <v>522</v>
      </c>
      <c r="U34" s="45">
        <v>1000</v>
      </c>
      <c r="V34" s="42"/>
      <c r="W34" s="44" t="s">
        <v>626</v>
      </c>
      <c r="X34" s="44" t="s">
        <v>627</v>
      </c>
      <c r="Y34" s="44" t="s">
        <v>619</v>
      </c>
      <c r="Z34" s="44">
        <v>3</v>
      </c>
      <c r="AA34" s="44">
        <v>30</v>
      </c>
      <c r="AB34" s="42"/>
      <c r="AC34" s="44">
        <v>0</v>
      </c>
      <c r="AD34" s="44" t="s">
        <v>536</v>
      </c>
      <c r="AE34" s="44">
        <v>5</v>
      </c>
      <c r="AF34" s="42" t="s">
        <v>548</v>
      </c>
      <c r="AG34" s="46">
        <v>120</v>
      </c>
      <c r="AH34" s="47">
        <v>2</v>
      </c>
      <c r="AI34" s="44"/>
      <c r="AJ34" s="44"/>
      <c r="AK34" s="44"/>
      <c r="AL34" s="44"/>
      <c r="AM34" s="44"/>
      <c r="AN34" s="44"/>
      <c r="AO34" s="44"/>
      <c r="AP34" s="44"/>
      <c r="AQ34" s="44"/>
      <c r="AR34" s="44"/>
      <c r="AS34" s="44"/>
      <c r="AT34" s="44"/>
      <c r="AU34" s="44"/>
      <c r="AV34" s="44"/>
      <c r="AW34" s="44"/>
      <c r="AX34" s="44"/>
      <c r="AY34" s="50"/>
      <c r="AZ34" s="50"/>
      <c r="BA34" s="50"/>
      <c r="BB34" s="42"/>
      <c r="BC34" s="42"/>
      <c r="BD34" s="42"/>
      <c r="BE34" s="42"/>
      <c r="BF34" s="42"/>
      <c r="BG34" s="42"/>
      <c r="BH34" s="43"/>
      <c r="BI34" s="43"/>
      <c r="BJ34" s="43"/>
      <c r="BK34" s="43"/>
      <c r="BL34" s="43">
        <v>5</v>
      </c>
      <c r="BM34" s="43"/>
      <c r="BN34" s="43">
        <v>2</v>
      </c>
      <c r="BO34" s="43"/>
      <c r="BP34" s="43">
        <v>1</v>
      </c>
      <c r="BQ34" s="43" t="s">
        <v>628</v>
      </c>
      <c r="BR34" s="43">
        <v>4</v>
      </c>
      <c r="BS34" s="43">
        <v>4</v>
      </c>
      <c r="BT34" s="43">
        <v>4</v>
      </c>
      <c r="BU34" s="43">
        <v>2</v>
      </c>
      <c r="BV34" s="43">
        <v>2</v>
      </c>
      <c r="BW34" s="43">
        <v>2</v>
      </c>
      <c r="BX34" s="43"/>
      <c r="BY34" s="43">
        <v>2</v>
      </c>
      <c r="BZ34" s="42"/>
      <c r="CA34" s="43"/>
      <c r="CB34" s="42"/>
      <c r="CC34" s="43"/>
      <c r="CD34" s="43"/>
      <c r="CE34" s="43"/>
      <c r="CF34" s="43"/>
      <c r="CG34" s="43"/>
      <c r="CH34" s="43"/>
      <c r="CI34" s="43"/>
      <c r="CJ34" s="43"/>
      <c r="CK34" s="43"/>
      <c r="CL34" s="42"/>
      <c r="CM34" s="43"/>
      <c r="CN34" s="43">
        <v>5</v>
      </c>
      <c r="CO34" s="56">
        <v>3</v>
      </c>
      <c r="CP34" s="56">
        <v>1</v>
      </c>
      <c r="CQ34" s="56" t="s">
        <v>65</v>
      </c>
      <c r="CR34" s="43"/>
    </row>
    <row r="35" spans="1:96" x14ac:dyDescent="0.2">
      <c r="A35" s="65">
        <v>81</v>
      </c>
      <c r="B35" s="92">
        <v>81</v>
      </c>
      <c r="C35" s="16" t="s">
        <v>66</v>
      </c>
      <c r="D35" s="16"/>
      <c r="E35" s="18" t="s">
        <v>1341</v>
      </c>
      <c r="F35" s="18" t="s">
        <v>1342</v>
      </c>
      <c r="G35" s="18">
        <v>1</v>
      </c>
      <c r="H35" s="18">
        <v>1</v>
      </c>
      <c r="I35" s="18">
        <v>3</v>
      </c>
      <c r="J35" s="18">
        <v>1</v>
      </c>
      <c r="K35" s="56">
        <v>1</v>
      </c>
      <c r="L35" s="43">
        <v>2</v>
      </c>
      <c r="M35" s="44" t="s">
        <v>529</v>
      </c>
      <c r="N35" s="44" t="s">
        <v>530</v>
      </c>
      <c r="O35" s="44">
        <v>2</v>
      </c>
      <c r="P35" s="44">
        <v>2</v>
      </c>
      <c r="Q35" s="44">
        <v>2</v>
      </c>
      <c r="R35" s="44">
        <v>2</v>
      </c>
      <c r="S35" s="44">
        <v>1</v>
      </c>
      <c r="T35" s="44" t="s">
        <v>535</v>
      </c>
      <c r="U35" s="44">
        <v>700</v>
      </c>
      <c r="V35" s="44" t="s">
        <v>667</v>
      </c>
      <c r="W35" s="44" t="s">
        <v>668</v>
      </c>
      <c r="X35" s="44" t="s">
        <v>669</v>
      </c>
      <c r="Y35" s="44" t="s">
        <v>646</v>
      </c>
      <c r="Z35" s="44">
        <v>12</v>
      </c>
      <c r="AA35" s="44">
        <v>200</v>
      </c>
      <c r="AB35" s="44" t="s">
        <v>535</v>
      </c>
      <c r="AC35" s="44">
        <v>70</v>
      </c>
      <c r="AD35" s="42"/>
      <c r="AE35" s="44"/>
      <c r="AF35" s="62" t="s">
        <v>535</v>
      </c>
      <c r="AG35" s="46" t="s">
        <v>670</v>
      </c>
      <c r="AH35" s="47">
        <v>2</v>
      </c>
      <c r="AI35" s="62"/>
      <c r="AJ35" s="62"/>
      <c r="AK35" s="62"/>
      <c r="AL35" s="62"/>
      <c r="AM35" s="62"/>
      <c r="AN35" s="62"/>
      <c r="AO35" s="62"/>
      <c r="AP35" s="62"/>
      <c r="AQ35" s="62"/>
      <c r="AR35" s="62"/>
      <c r="AS35" s="62"/>
      <c r="AT35" s="62"/>
      <c r="AU35" s="62"/>
      <c r="AV35" s="62"/>
      <c r="AW35" s="62"/>
      <c r="AX35" s="62"/>
      <c r="AY35" s="103">
        <v>4000</v>
      </c>
      <c r="AZ35" s="103">
        <v>4000</v>
      </c>
      <c r="BA35" s="103">
        <v>4000</v>
      </c>
      <c r="BB35" s="49"/>
      <c r="BC35" s="57">
        <v>10</v>
      </c>
      <c r="BD35" s="57"/>
      <c r="BE35" s="43">
        <v>10</v>
      </c>
      <c r="BF35" s="43"/>
      <c r="BG35" s="43">
        <v>10</v>
      </c>
      <c r="BH35" s="43">
        <v>1</v>
      </c>
      <c r="BI35" s="43">
        <v>2</v>
      </c>
      <c r="BJ35" s="43"/>
      <c r="BK35" s="43">
        <v>4</v>
      </c>
      <c r="BL35" s="43"/>
      <c r="BM35" s="43"/>
      <c r="BN35" s="43">
        <v>2</v>
      </c>
      <c r="BO35" s="43"/>
      <c r="BP35" s="43">
        <v>1</v>
      </c>
      <c r="BQ35" s="43" t="s">
        <v>671</v>
      </c>
      <c r="BR35" s="43">
        <v>1</v>
      </c>
      <c r="BS35" s="43">
        <v>2</v>
      </c>
      <c r="BT35" s="43">
        <v>3</v>
      </c>
      <c r="BU35" s="43">
        <v>3</v>
      </c>
      <c r="BV35" s="43">
        <v>4</v>
      </c>
      <c r="BW35" s="43">
        <v>1</v>
      </c>
      <c r="BX35" s="43"/>
      <c r="BY35" s="43">
        <v>1</v>
      </c>
      <c r="BZ35" s="43">
        <v>1</v>
      </c>
      <c r="CA35" s="43"/>
      <c r="CB35" s="43">
        <v>2</v>
      </c>
      <c r="CC35" s="43">
        <v>1</v>
      </c>
      <c r="CD35" s="43">
        <v>2</v>
      </c>
      <c r="CE35" s="43"/>
      <c r="CF35" s="43">
        <v>4</v>
      </c>
      <c r="CG35" s="43"/>
      <c r="CH35" s="43">
        <v>6</v>
      </c>
      <c r="CI35" s="43">
        <v>7</v>
      </c>
      <c r="CJ35" s="43">
        <v>8</v>
      </c>
      <c r="CK35" s="43"/>
      <c r="CL35" s="43">
        <v>2</v>
      </c>
      <c r="CM35" s="43"/>
      <c r="CN35" s="43">
        <v>7</v>
      </c>
      <c r="CO35" s="56">
        <v>4</v>
      </c>
      <c r="CP35" s="56">
        <v>1</v>
      </c>
      <c r="CQ35" s="56" t="s">
        <v>65</v>
      </c>
      <c r="CR35" s="43"/>
    </row>
    <row r="36" spans="1:96" x14ac:dyDescent="0.2">
      <c r="A36" s="65">
        <v>183</v>
      </c>
      <c r="B36" s="92">
        <v>183</v>
      </c>
      <c r="C36" s="16" t="s">
        <v>66</v>
      </c>
      <c r="D36" s="16"/>
      <c r="E36" s="18" t="s">
        <v>1442</v>
      </c>
      <c r="F36" s="224" t="s">
        <v>2336</v>
      </c>
      <c r="G36" s="18">
        <v>1</v>
      </c>
      <c r="H36" s="18">
        <v>2</v>
      </c>
      <c r="I36" s="18">
        <v>2</v>
      </c>
      <c r="J36" s="18">
        <v>1</v>
      </c>
      <c r="K36" s="56">
        <v>1</v>
      </c>
      <c r="L36" s="43">
        <v>2</v>
      </c>
      <c r="M36" s="44" t="s">
        <v>785</v>
      </c>
      <c r="N36" s="44" t="s">
        <v>544</v>
      </c>
      <c r="O36" s="44">
        <v>1</v>
      </c>
      <c r="P36" s="44">
        <v>2</v>
      </c>
      <c r="Q36" s="44">
        <v>2</v>
      </c>
      <c r="R36" s="44">
        <v>2</v>
      </c>
      <c r="S36" s="44">
        <v>2</v>
      </c>
      <c r="T36" s="44" t="s">
        <v>522</v>
      </c>
      <c r="U36" s="45">
        <v>2000</v>
      </c>
      <c r="V36" s="44" t="s">
        <v>786</v>
      </c>
      <c r="W36" s="44" t="s">
        <v>570</v>
      </c>
      <c r="X36" s="44" t="s">
        <v>571</v>
      </c>
      <c r="Y36" s="44" t="s">
        <v>787</v>
      </c>
      <c r="Z36" s="42"/>
      <c r="AA36" s="42"/>
      <c r="AB36" s="42"/>
      <c r="AC36" s="44">
        <v>0</v>
      </c>
      <c r="AD36" s="42"/>
      <c r="AE36" s="44"/>
      <c r="AF36" s="42"/>
      <c r="AG36" s="46"/>
      <c r="AH36" s="47">
        <v>2</v>
      </c>
      <c r="AI36" s="44"/>
      <c r="AJ36" s="44"/>
      <c r="AK36" s="44"/>
      <c r="AL36" s="44"/>
      <c r="AM36" s="44"/>
      <c r="AN36" s="44"/>
      <c r="AO36" s="44"/>
      <c r="AP36" s="44"/>
      <c r="AQ36" s="44"/>
      <c r="AR36" s="44"/>
      <c r="AS36" s="44"/>
      <c r="AT36" s="44"/>
      <c r="AU36" s="44"/>
      <c r="AV36" s="44"/>
      <c r="AW36" s="44"/>
      <c r="AX36" s="44"/>
      <c r="AY36" s="50"/>
      <c r="AZ36" s="50"/>
      <c r="BA36" s="50"/>
      <c r="BB36" s="42"/>
      <c r="BC36" s="42"/>
      <c r="BD36" s="42"/>
      <c r="BE36" s="42"/>
      <c r="BF36" s="42"/>
      <c r="BG36" s="42"/>
      <c r="BH36" s="43"/>
      <c r="BI36" s="43"/>
      <c r="BJ36" s="43"/>
      <c r="BK36" s="43">
        <v>4</v>
      </c>
      <c r="BL36" s="43"/>
      <c r="BM36" s="43"/>
      <c r="BN36" s="43">
        <v>2</v>
      </c>
      <c r="BO36" s="43"/>
      <c r="BP36" s="43">
        <v>1</v>
      </c>
      <c r="BQ36" s="43" t="s">
        <v>788</v>
      </c>
      <c r="BR36" s="43">
        <v>2</v>
      </c>
      <c r="BS36" s="43">
        <v>2</v>
      </c>
      <c r="BT36" s="43">
        <v>2</v>
      </c>
      <c r="BU36" s="43">
        <v>2</v>
      </c>
      <c r="BV36" s="43">
        <v>2</v>
      </c>
      <c r="BW36" s="43">
        <v>2</v>
      </c>
      <c r="BX36" s="43" t="s">
        <v>789</v>
      </c>
      <c r="BY36" s="43">
        <v>1</v>
      </c>
      <c r="BZ36" s="43">
        <v>1</v>
      </c>
      <c r="CA36" s="43"/>
      <c r="CB36" s="43">
        <v>6</v>
      </c>
      <c r="CC36" s="43"/>
      <c r="CD36" s="43">
        <v>2</v>
      </c>
      <c r="CE36" s="43"/>
      <c r="CF36" s="43"/>
      <c r="CG36" s="43"/>
      <c r="CH36" s="43"/>
      <c r="CI36" s="43"/>
      <c r="CJ36" s="43"/>
      <c r="CK36" s="43" t="s">
        <v>790</v>
      </c>
      <c r="CL36" s="43">
        <v>2</v>
      </c>
      <c r="CM36" s="43"/>
      <c r="CN36" s="43">
        <v>6</v>
      </c>
      <c r="CO36" s="56">
        <v>4</v>
      </c>
      <c r="CP36" s="56">
        <v>1</v>
      </c>
      <c r="CQ36" s="56" t="s">
        <v>65</v>
      </c>
      <c r="CR36" s="43" t="s">
        <v>791</v>
      </c>
    </row>
    <row r="37" spans="1:96" x14ac:dyDescent="0.2">
      <c r="A37" s="65">
        <v>185</v>
      </c>
      <c r="B37" s="92">
        <v>185</v>
      </c>
      <c r="C37" s="16" t="s">
        <v>66</v>
      </c>
      <c r="D37" s="16"/>
      <c r="E37" s="18" t="s">
        <v>1445</v>
      </c>
      <c r="F37" s="18" t="s">
        <v>1446</v>
      </c>
      <c r="G37" s="18">
        <v>1</v>
      </c>
      <c r="H37" s="18">
        <v>4</v>
      </c>
      <c r="I37" s="18">
        <v>2</v>
      </c>
      <c r="J37" s="18">
        <v>2</v>
      </c>
      <c r="K37" s="56">
        <v>1</v>
      </c>
      <c r="L37" s="43">
        <v>2</v>
      </c>
      <c r="M37" s="44" t="s">
        <v>615</v>
      </c>
      <c r="N37" s="44" t="s">
        <v>792</v>
      </c>
      <c r="O37" s="44">
        <v>2</v>
      </c>
      <c r="P37" s="44">
        <v>2</v>
      </c>
      <c r="Q37" s="44">
        <v>2</v>
      </c>
      <c r="R37" s="44">
        <v>2</v>
      </c>
      <c r="S37" s="44">
        <v>1</v>
      </c>
      <c r="T37" s="62" t="s">
        <v>522</v>
      </c>
      <c r="U37" s="44">
        <v>10000</v>
      </c>
      <c r="V37" s="42"/>
      <c r="W37" s="44" t="s">
        <v>552</v>
      </c>
      <c r="X37" s="44" t="s">
        <v>553</v>
      </c>
      <c r="Y37" s="44" t="s">
        <v>776</v>
      </c>
      <c r="Z37" s="44">
        <v>10</v>
      </c>
      <c r="AA37" s="44">
        <v>200</v>
      </c>
      <c r="AB37" s="62" t="s">
        <v>522</v>
      </c>
      <c r="AC37" s="44">
        <v>15000</v>
      </c>
      <c r="AD37" s="62" t="s">
        <v>536</v>
      </c>
      <c r="AE37" s="44">
        <v>2</v>
      </c>
      <c r="AF37" s="62" t="s">
        <v>528</v>
      </c>
      <c r="AG37" s="46">
        <v>100</v>
      </c>
      <c r="AH37" s="47">
        <v>1</v>
      </c>
      <c r="AI37" s="44" t="s">
        <v>529</v>
      </c>
      <c r="AJ37" s="42"/>
      <c r="AK37" s="44" t="s">
        <v>535</v>
      </c>
      <c r="AL37" s="62">
        <v>500</v>
      </c>
      <c r="AM37" s="42"/>
      <c r="AN37" s="62" t="s">
        <v>850</v>
      </c>
      <c r="AO37" s="62" t="s">
        <v>862</v>
      </c>
      <c r="AP37" s="62"/>
      <c r="AQ37" s="62"/>
      <c r="AR37" s="62"/>
      <c r="AS37" s="62" t="s">
        <v>535</v>
      </c>
      <c r="AT37" s="62">
        <v>10</v>
      </c>
      <c r="AU37" s="62" t="s">
        <v>536</v>
      </c>
      <c r="AV37" s="62">
        <v>7</v>
      </c>
      <c r="AW37" s="62" t="s">
        <v>535</v>
      </c>
      <c r="AX37" s="46">
        <v>60</v>
      </c>
      <c r="AY37" s="50"/>
      <c r="AZ37" s="103">
        <v>30000</v>
      </c>
      <c r="BA37" s="50"/>
      <c r="BB37" s="42"/>
      <c r="BC37" s="43">
        <v>100</v>
      </c>
      <c r="BD37" s="43" t="s">
        <v>537</v>
      </c>
      <c r="BE37" s="43">
        <v>3000</v>
      </c>
      <c r="BF37" s="42"/>
      <c r="BG37" s="42"/>
      <c r="BH37" s="43"/>
      <c r="BI37" s="43"/>
      <c r="BJ37" s="43"/>
      <c r="BK37" s="43"/>
      <c r="BL37" s="43">
        <v>5</v>
      </c>
      <c r="BM37" s="43"/>
      <c r="BN37" s="43">
        <v>2</v>
      </c>
      <c r="BO37" s="43"/>
      <c r="BP37" s="43">
        <v>1</v>
      </c>
      <c r="BQ37" s="43" t="s">
        <v>794</v>
      </c>
      <c r="BR37" s="43">
        <v>5</v>
      </c>
      <c r="BS37" s="43">
        <v>5</v>
      </c>
      <c r="BT37" s="43">
        <v>5</v>
      </c>
      <c r="BU37" s="43">
        <v>3</v>
      </c>
      <c r="BV37" s="43">
        <v>3</v>
      </c>
      <c r="BW37" s="43">
        <v>3</v>
      </c>
      <c r="BX37" s="43"/>
      <c r="BY37" s="43">
        <v>1</v>
      </c>
      <c r="BZ37" s="43">
        <v>1</v>
      </c>
      <c r="CA37" s="43"/>
      <c r="CB37" s="43">
        <v>4</v>
      </c>
      <c r="CC37" s="43">
        <v>1</v>
      </c>
      <c r="CD37" s="43">
        <v>2</v>
      </c>
      <c r="CE37" s="43"/>
      <c r="CF37" s="43"/>
      <c r="CG37" s="43"/>
      <c r="CH37" s="43"/>
      <c r="CI37" s="43"/>
      <c r="CJ37" s="43">
        <v>8</v>
      </c>
      <c r="CK37" s="43" t="s">
        <v>795</v>
      </c>
      <c r="CL37" s="43">
        <v>1</v>
      </c>
      <c r="CM37" s="43"/>
      <c r="CN37" s="43">
        <v>5</v>
      </c>
      <c r="CO37" s="56">
        <v>3</v>
      </c>
      <c r="CP37" s="56">
        <v>1</v>
      </c>
      <c r="CQ37" s="56" t="s">
        <v>72</v>
      </c>
      <c r="CR37" s="43"/>
    </row>
    <row r="38" spans="1:96" x14ac:dyDescent="0.2">
      <c r="A38" s="65">
        <v>209</v>
      </c>
      <c r="B38" s="92">
        <v>209</v>
      </c>
      <c r="C38" s="16" t="s">
        <v>66</v>
      </c>
      <c r="D38" s="16"/>
      <c r="E38" s="18" t="s">
        <v>1455</v>
      </c>
      <c r="F38" s="112" t="s">
        <v>1456</v>
      </c>
      <c r="G38" s="18">
        <v>1</v>
      </c>
      <c r="H38" s="18">
        <v>1</v>
      </c>
      <c r="I38" s="18">
        <v>2</v>
      </c>
      <c r="J38" s="18">
        <v>1</v>
      </c>
      <c r="K38" s="56">
        <v>1</v>
      </c>
      <c r="L38" s="43">
        <v>2</v>
      </c>
      <c r="M38" s="44" t="s">
        <v>691</v>
      </c>
      <c r="N38" s="44" t="s">
        <v>692</v>
      </c>
      <c r="O38" s="44">
        <v>2</v>
      </c>
      <c r="P38" s="44">
        <v>2</v>
      </c>
      <c r="Q38" s="44">
        <v>2</v>
      </c>
      <c r="R38" s="44">
        <v>1</v>
      </c>
      <c r="S38" s="44">
        <v>2</v>
      </c>
      <c r="T38" s="44" t="s">
        <v>522</v>
      </c>
      <c r="U38" s="45">
        <v>7000</v>
      </c>
      <c r="V38" s="42" t="s">
        <v>545</v>
      </c>
      <c r="W38" s="44" t="s">
        <v>570</v>
      </c>
      <c r="X38" s="44" t="s">
        <v>571</v>
      </c>
      <c r="Y38" s="44" t="s">
        <v>572</v>
      </c>
      <c r="Z38" s="42"/>
      <c r="AA38" s="42"/>
      <c r="AB38" s="42"/>
      <c r="AC38" s="44"/>
      <c r="AD38" s="44" t="s">
        <v>536</v>
      </c>
      <c r="AE38" s="44">
        <v>2</v>
      </c>
      <c r="AF38" s="42"/>
      <c r="AG38" s="46"/>
      <c r="AH38" s="47">
        <v>1</v>
      </c>
      <c r="AI38" s="44" t="s">
        <v>529</v>
      </c>
      <c r="AJ38" s="44" t="s">
        <v>800</v>
      </c>
      <c r="AK38" s="44" t="s">
        <v>535</v>
      </c>
      <c r="AL38" s="44">
        <v>450</v>
      </c>
      <c r="AM38" s="42"/>
      <c r="AN38" s="44" t="s">
        <v>769</v>
      </c>
      <c r="AO38" s="44" t="s">
        <v>801</v>
      </c>
      <c r="AP38" s="44" t="s">
        <v>526</v>
      </c>
      <c r="AQ38" s="44">
        <v>12</v>
      </c>
      <c r="AR38" s="42"/>
      <c r="AS38" s="42"/>
      <c r="AT38" s="44"/>
      <c r="AU38" s="44" t="s">
        <v>536</v>
      </c>
      <c r="AV38" s="44">
        <v>4.5</v>
      </c>
      <c r="AW38" s="51" t="s">
        <v>535</v>
      </c>
      <c r="AX38" s="46">
        <v>15</v>
      </c>
      <c r="AY38" s="50"/>
      <c r="AZ38" s="50"/>
      <c r="BA38" s="50"/>
      <c r="BB38" s="42"/>
      <c r="BC38" s="42"/>
      <c r="BD38" s="42"/>
      <c r="BE38" s="42"/>
      <c r="BF38" s="42"/>
      <c r="BG38" s="42"/>
      <c r="BH38" s="43">
        <v>1</v>
      </c>
      <c r="BI38" s="43">
        <v>2</v>
      </c>
      <c r="BJ38" s="43">
        <v>3</v>
      </c>
      <c r="BK38" s="43"/>
      <c r="BL38" s="43"/>
      <c r="BM38" s="43"/>
      <c r="BN38" s="43">
        <v>2</v>
      </c>
      <c r="BO38" s="43"/>
      <c r="BP38" s="43">
        <v>1</v>
      </c>
      <c r="BQ38" s="43"/>
      <c r="BR38" s="43">
        <v>1</v>
      </c>
      <c r="BS38" s="43">
        <v>1</v>
      </c>
      <c r="BT38" s="43">
        <v>1</v>
      </c>
      <c r="BU38" s="43">
        <v>1</v>
      </c>
      <c r="BV38" s="43">
        <v>4</v>
      </c>
      <c r="BW38" s="43">
        <v>1</v>
      </c>
      <c r="BX38" s="43"/>
      <c r="BY38" s="43">
        <v>1</v>
      </c>
      <c r="BZ38" s="43">
        <v>1</v>
      </c>
      <c r="CA38" s="43"/>
      <c r="CB38" s="43">
        <v>7</v>
      </c>
      <c r="CC38" s="43">
        <v>1</v>
      </c>
      <c r="CD38" s="43">
        <v>2</v>
      </c>
      <c r="CE38" s="43">
        <v>3</v>
      </c>
      <c r="CF38" s="43">
        <v>4</v>
      </c>
      <c r="CG38" s="43"/>
      <c r="CH38" s="43">
        <v>6</v>
      </c>
      <c r="CI38" s="43">
        <v>7</v>
      </c>
      <c r="CJ38" s="43"/>
      <c r="CK38" s="43"/>
      <c r="CL38" s="43">
        <v>2</v>
      </c>
      <c r="CM38" s="43"/>
      <c r="CN38" s="43">
        <v>7</v>
      </c>
      <c r="CO38" s="56">
        <v>4</v>
      </c>
      <c r="CP38" s="56">
        <v>1</v>
      </c>
      <c r="CQ38" s="56" t="s">
        <v>65</v>
      </c>
      <c r="CR38" s="43"/>
    </row>
    <row r="39" spans="1:96" x14ac:dyDescent="0.2">
      <c r="A39" s="65">
        <v>174</v>
      </c>
      <c r="B39" s="92">
        <v>174</v>
      </c>
      <c r="C39" s="16" t="s">
        <v>66</v>
      </c>
      <c r="D39" s="16"/>
      <c r="E39" s="18" t="s">
        <v>1432</v>
      </c>
      <c r="F39" s="18" t="s">
        <v>1433</v>
      </c>
      <c r="G39" s="18">
        <v>1</v>
      </c>
      <c r="H39" s="18">
        <v>2</v>
      </c>
      <c r="I39" s="18">
        <v>2</v>
      </c>
      <c r="J39" s="18">
        <v>1</v>
      </c>
      <c r="K39" s="56">
        <v>1</v>
      </c>
      <c r="L39" s="43">
        <v>2</v>
      </c>
      <c r="M39" s="44" t="s">
        <v>529</v>
      </c>
      <c r="N39" s="44" t="s">
        <v>530</v>
      </c>
      <c r="O39" s="44">
        <v>2</v>
      </c>
      <c r="P39" s="44">
        <v>2</v>
      </c>
      <c r="Q39" s="44">
        <v>2</v>
      </c>
      <c r="R39" s="44">
        <v>2</v>
      </c>
      <c r="S39" s="44">
        <v>1</v>
      </c>
      <c r="T39" s="44" t="s">
        <v>535</v>
      </c>
      <c r="U39" s="44">
        <v>480</v>
      </c>
      <c r="V39" s="42"/>
      <c r="W39" s="44" t="s">
        <v>769</v>
      </c>
      <c r="X39" s="44" t="s">
        <v>770</v>
      </c>
      <c r="Y39" s="44" t="s">
        <v>771</v>
      </c>
      <c r="Z39" s="44">
        <v>11</v>
      </c>
      <c r="AA39" s="42"/>
      <c r="AB39" s="44" t="s">
        <v>535</v>
      </c>
      <c r="AC39" s="44">
        <v>75</v>
      </c>
      <c r="AD39" s="44" t="s">
        <v>536</v>
      </c>
      <c r="AE39" s="44">
        <v>5</v>
      </c>
      <c r="AF39" s="44" t="s">
        <v>535</v>
      </c>
      <c r="AG39" s="46">
        <v>7</v>
      </c>
      <c r="AH39" s="47">
        <v>1</v>
      </c>
      <c r="AI39" s="44" t="s">
        <v>529</v>
      </c>
      <c r="AJ39" s="44" t="s">
        <v>772</v>
      </c>
      <c r="AK39" s="44" t="s">
        <v>535</v>
      </c>
      <c r="AL39" s="44">
        <v>300</v>
      </c>
      <c r="AM39" s="44" t="s">
        <v>773</v>
      </c>
      <c r="AN39" s="44" t="s">
        <v>774</v>
      </c>
      <c r="AO39" s="44" t="s">
        <v>775</v>
      </c>
      <c r="AP39" s="44" t="s">
        <v>776</v>
      </c>
      <c r="AQ39" s="44">
        <v>10</v>
      </c>
      <c r="AR39" s="42"/>
      <c r="AS39" s="44" t="s">
        <v>535</v>
      </c>
      <c r="AT39" s="44">
        <v>20</v>
      </c>
      <c r="AU39" s="44" t="s">
        <v>536</v>
      </c>
      <c r="AV39" s="44">
        <v>7.5</v>
      </c>
      <c r="AW39" s="51" t="s">
        <v>535</v>
      </c>
      <c r="AX39" s="46">
        <v>75</v>
      </c>
      <c r="AY39" s="50"/>
      <c r="AZ39" s="50"/>
      <c r="BA39" s="50"/>
      <c r="BB39" s="42"/>
      <c r="BC39" s="42"/>
      <c r="BD39" s="42"/>
      <c r="BE39" s="42"/>
      <c r="BF39" s="42"/>
      <c r="BG39" s="42"/>
      <c r="BH39" s="43"/>
      <c r="BI39" s="43"/>
      <c r="BJ39" s="43"/>
      <c r="BK39" s="43"/>
      <c r="BL39" s="43">
        <v>5</v>
      </c>
      <c r="BM39" s="43"/>
      <c r="BN39" s="42"/>
      <c r="BO39" s="43"/>
      <c r="BP39" s="43">
        <v>1</v>
      </c>
      <c r="BQ39" s="43"/>
      <c r="BR39" s="43">
        <v>2</v>
      </c>
      <c r="BS39" s="43">
        <v>4</v>
      </c>
      <c r="BT39" s="43">
        <v>3</v>
      </c>
      <c r="BU39" s="43">
        <v>2</v>
      </c>
      <c r="BV39" s="43">
        <v>5</v>
      </c>
      <c r="BW39" s="43">
        <v>3</v>
      </c>
      <c r="BX39" s="43"/>
      <c r="BY39" s="43">
        <v>1</v>
      </c>
      <c r="BZ39" s="43">
        <v>1</v>
      </c>
      <c r="CA39" s="43"/>
      <c r="CB39" s="43">
        <v>7</v>
      </c>
      <c r="CC39" s="43"/>
      <c r="CD39" s="43">
        <v>2</v>
      </c>
      <c r="CE39" s="43"/>
      <c r="CF39" s="43"/>
      <c r="CG39" s="43"/>
      <c r="CH39" s="43">
        <v>6</v>
      </c>
      <c r="CI39" s="43"/>
      <c r="CJ39" s="43"/>
      <c r="CK39" s="43"/>
      <c r="CL39" s="43">
        <v>1</v>
      </c>
      <c r="CM39" s="43"/>
      <c r="CN39" s="43">
        <v>3</v>
      </c>
      <c r="CO39" s="56">
        <v>3</v>
      </c>
      <c r="CP39" s="56">
        <v>1</v>
      </c>
      <c r="CQ39" s="56" t="s">
        <v>127</v>
      </c>
      <c r="CR39" s="43"/>
    </row>
    <row r="40" spans="1:96" x14ac:dyDescent="0.2">
      <c r="A40" s="65">
        <v>216</v>
      </c>
      <c r="B40" s="92">
        <v>216</v>
      </c>
      <c r="C40" s="16" t="s">
        <v>169</v>
      </c>
      <c r="D40" s="16" t="s">
        <v>139</v>
      </c>
      <c r="E40" s="18" t="s">
        <v>1837</v>
      </c>
      <c r="F40" s="112" t="s">
        <v>1465</v>
      </c>
      <c r="G40" s="18">
        <v>1</v>
      </c>
      <c r="H40" s="18">
        <v>1</v>
      </c>
      <c r="I40" s="18">
        <v>1</v>
      </c>
      <c r="J40" s="18">
        <v>6</v>
      </c>
      <c r="K40" s="56">
        <v>7</v>
      </c>
      <c r="L40" s="43">
        <v>2</v>
      </c>
      <c r="M40" s="44" t="s">
        <v>809</v>
      </c>
      <c r="N40" s="44" t="s">
        <v>810</v>
      </c>
      <c r="O40" s="44">
        <v>2</v>
      </c>
      <c r="P40" s="44">
        <v>2</v>
      </c>
      <c r="Q40" s="44">
        <v>2</v>
      </c>
      <c r="R40" s="44">
        <v>1</v>
      </c>
      <c r="S40" s="44">
        <v>2</v>
      </c>
      <c r="T40" s="44" t="s">
        <v>537</v>
      </c>
      <c r="U40" s="42"/>
      <c r="V40" s="44" t="s">
        <v>811</v>
      </c>
      <c r="W40" s="44" t="s">
        <v>796</v>
      </c>
      <c r="X40" s="44" t="s">
        <v>797</v>
      </c>
      <c r="Y40" s="44" t="s">
        <v>812</v>
      </c>
      <c r="Z40" s="44">
        <v>11</v>
      </c>
      <c r="AA40" s="42"/>
      <c r="AB40" s="42"/>
      <c r="AC40" s="42"/>
      <c r="AD40" s="44" t="s">
        <v>536</v>
      </c>
      <c r="AE40" s="44">
        <v>1</v>
      </c>
      <c r="AF40" s="42"/>
      <c r="AG40" s="50"/>
      <c r="AH40" s="47">
        <v>1</v>
      </c>
      <c r="AI40" s="44" t="s">
        <v>573</v>
      </c>
      <c r="AJ40" s="44" t="s">
        <v>813</v>
      </c>
      <c r="AK40" s="44" t="s">
        <v>535</v>
      </c>
      <c r="AL40" s="44">
        <v>3</v>
      </c>
      <c r="AM40" s="44" t="s">
        <v>814</v>
      </c>
      <c r="AN40" s="44" t="s">
        <v>815</v>
      </c>
      <c r="AO40" s="44" t="s">
        <v>816</v>
      </c>
      <c r="AP40" s="44" t="s">
        <v>817</v>
      </c>
      <c r="AQ40" s="44">
        <v>7.5</v>
      </c>
      <c r="AR40" s="42"/>
      <c r="AS40" s="42"/>
      <c r="AT40" s="42"/>
      <c r="AU40" s="44" t="s">
        <v>536</v>
      </c>
      <c r="AV40" s="44">
        <v>2.5</v>
      </c>
      <c r="AW40" s="51" t="s">
        <v>535</v>
      </c>
      <c r="AX40" s="46">
        <v>3500</v>
      </c>
      <c r="AY40" s="103">
        <v>1000</v>
      </c>
      <c r="AZ40" s="50"/>
      <c r="BA40" s="50"/>
      <c r="BB40" s="42"/>
      <c r="BC40" s="43"/>
      <c r="BD40" s="42"/>
      <c r="BE40" s="43"/>
      <c r="BF40" s="42"/>
      <c r="BG40" s="42"/>
      <c r="BH40" s="43"/>
      <c r="BI40" s="43">
        <v>2</v>
      </c>
      <c r="BJ40" s="43"/>
      <c r="BK40" s="43">
        <v>4</v>
      </c>
      <c r="BL40" s="43"/>
      <c r="BM40" s="43"/>
      <c r="BN40" s="43">
        <v>2</v>
      </c>
      <c r="BO40" s="43"/>
      <c r="BP40" s="43">
        <v>1</v>
      </c>
      <c r="BQ40" s="43" t="s">
        <v>818</v>
      </c>
      <c r="BR40" s="43">
        <v>2</v>
      </c>
      <c r="BS40" s="43">
        <v>3</v>
      </c>
      <c r="BT40" s="43">
        <v>4</v>
      </c>
      <c r="BU40" s="43">
        <v>2</v>
      </c>
      <c r="BV40" s="43">
        <v>5</v>
      </c>
      <c r="BW40" s="43">
        <v>2</v>
      </c>
      <c r="BX40" s="43"/>
      <c r="BY40" s="43">
        <v>1</v>
      </c>
      <c r="BZ40" s="43">
        <v>1</v>
      </c>
      <c r="CA40" s="43"/>
      <c r="CB40" s="43">
        <v>6</v>
      </c>
      <c r="CC40" s="43"/>
      <c r="CD40" s="43">
        <v>2</v>
      </c>
      <c r="CE40" s="43"/>
      <c r="CF40" s="43">
        <v>4</v>
      </c>
      <c r="CG40" s="43"/>
      <c r="CH40" s="43">
        <v>6</v>
      </c>
      <c r="CI40" s="43">
        <v>7</v>
      </c>
      <c r="CJ40" s="43"/>
      <c r="CK40" s="43" t="s">
        <v>819</v>
      </c>
      <c r="CL40" s="43">
        <v>1</v>
      </c>
      <c r="CM40" s="43"/>
      <c r="CN40" s="43">
        <v>7</v>
      </c>
      <c r="CO40" s="56">
        <v>5</v>
      </c>
      <c r="CP40" s="56">
        <v>1</v>
      </c>
      <c r="CQ40" s="56" t="s">
        <v>65</v>
      </c>
      <c r="CR40" s="43" t="s">
        <v>820</v>
      </c>
    </row>
    <row r="41" spans="1:96" x14ac:dyDescent="0.2">
      <c r="A41" s="65">
        <v>244</v>
      </c>
      <c r="B41" s="92">
        <v>244</v>
      </c>
      <c r="C41" s="16" t="s">
        <v>66</v>
      </c>
      <c r="D41" s="16"/>
      <c r="E41" s="18" t="s">
        <v>1474</v>
      </c>
      <c r="F41" s="18" t="s">
        <v>1475</v>
      </c>
      <c r="G41" s="18">
        <v>1</v>
      </c>
      <c r="H41" s="18">
        <v>1</v>
      </c>
      <c r="I41" s="18">
        <v>3</v>
      </c>
      <c r="J41" s="18">
        <v>1</v>
      </c>
      <c r="K41" s="56">
        <v>1</v>
      </c>
      <c r="L41" s="43">
        <v>1</v>
      </c>
      <c r="M41" s="44" t="s">
        <v>573</v>
      </c>
      <c r="N41" s="44" t="s">
        <v>574</v>
      </c>
      <c r="O41" s="44">
        <v>2</v>
      </c>
      <c r="P41" s="44">
        <v>2</v>
      </c>
      <c r="Q41" s="44">
        <v>2</v>
      </c>
      <c r="R41" s="44">
        <v>2</v>
      </c>
      <c r="S41" s="44">
        <v>1</v>
      </c>
      <c r="T41" s="44" t="s">
        <v>535</v>
      </c>
      <c r="U41" s="44">
        <v>8</v>
      </c>
      <c r="V41" s="44" t="s">
        <v>821</v>
      </c>
      <c r="W41" s="44" t="s">
        <v>576</v>
      </c>
      <c r="X41" s="44" t="s">
        <v>749</v>
      </c>
      <c r="Y41" s="44" t="s">
        <v>577</v>
      </c>
      <c r="Z41" s="44">
        <v>5</v>
      </c>
      <c r="AA41" s="44">
        <v>150</v>
      </c>
      <c r="AB41" s="42"/>
      <c r="AC41" s="44">
        <v>0</v>
      </c>
      <c r="AD41" s="44" t="s">
        <v>527</v>
      </c>
      <c r="AE41" s="44">
        <v>1</v>
      </c>
      <c r="AF41" s="44" t="s">
        <v>535</v>
      </c>
      <c r="AG41" s="46">
        <v>5000</v>
      </c>
      <c r="AH41" s="47">
        <v>1</v>
      </c>
      <c r="AI41" s="44" t="s">
        <v>573</v>
      </c>
      <c r="AJ41" s="44" t="s">
        <v>822</v>
      </c>
      <c r="AK41" s="44" t="s">
        <v>535</v>
      </c>
      <c r="AL41" s="44">
        <v>6</v>
      </c>
      <c r="AM41" s="44" t="s">
        <v>823</v>
      </c>
      <c r="AN41" s="44" t="s">
        <v>824</v>
      </c>
      <c r="AO41" s="44" t="s">
        <v>825</v>
      </c>
      <c r="AP41" s="44" t="s">
        <v>826</v>
      </c>
      <c r="AQ41" s="44">
        <v>2.5</v>
      </c>
      <c r="AR41" s="44">
        <v>40</v>
      </c>
      <c r="AS41" s="42"/>
      <c r="AT41" s="42"/>
      <c r="AU41" s="44" t="s">
        <v>536</v>
      </c>
      <c r="AV41" s="44">
        <v>4</v>
      </c>
      <c r="AW41" s="51" t="s">
        <v>535</v>
      </c>
      <c r="AX41" s="46">
        <v>4000</v>
      </c>
      <c r="AY41" s="103">
        <v>1000</v>
      </c>
      <c r="AZ41" s="50"/>
      <c r="BA41" s="50"/>
      <c r="BB41" s="42" t="s">
        <v>548</v>
      </c>
      <c r="BC41" s="43">
        <v>1500</v>
      </c>
      <c r="BD41" s="42" t="s">
        <v>548</v>
      </c>
      <c r="BE41" s="43">
        <v>2000</v>
      </c>
      <c r="BF41" s="42"/>
      <c r="BG41" s="42"/>
      <c r="BH41" s="43">
        <v>1</v>
      </c>
      <c r="BI41" s="43"/>
      <c r="BJ41" s="43"/>
      <c r="BK41" s="43"/>
      <c r="BL41" s="43"/>
      <c r="BM41" s="43"/>
      <c r="BN41" s="43">
        <v>2</v>
      </c>
      <c r="BO41" s="43"/>
      <c r="BP41" s="43">
        <v>1</v>
      </c>
      <c r="BQ41" s="43"/>
      <c r="BR41" s="43">
        <v>5</v>
      </c>
      <c r="BS41" s="43">
        <v>5</v>
      </c>
      <c r="BT41" s="43">
        <v>4</v>
      </c>
      <c r="BU41" s="43">
        <v>4</v>
      </c>
      <c r="BV41" s="43">
        <v>2</v>
      </c>
      <c r="BW41" s="43">
        <v>2</v>
      </c>
      <c r="BX41" s="43"/>
      <c r="BY41" s="43">
        <v>1</v>
      </c>
      <c r="BZ41" s="43">
        <v>1</v>
      </c>
      <c r="CA41" s="43"/>
      <c r="CB41" s="43">
        <v>2</v>
      </c>
      <c r="CC41" s="43">
        <v>1</v>
      </c>
      <c r="CD41" s="43">
        <v>2</v>
      </c>
      <c r="CE41" s="43"/>
      <c r="CF41" s="43"/>
      <c r="CG41" s="43"/>
      <c r="CH41" s="43">
        <v>6</v>
      </c>
      <c r="CI41" s="43"/>
      <c r="CJ41" s="43"/>
      <c r="CK41" s="43"/>
      <c r="CL41" s="43">
        <v>2</v>
      </c>
      <c r="CM41" s="43"/>
      <c r="CN41" s="43">
        <v>4</v>
      </c>
      <c r="CO41" s="56">
        <v>3</v>
      </c>
      <c r="CP41" s="56">
        <v>1</v>
      </c>
      <c r="CQ41" s="56" t="s">
        <v>65</v>
      </c>
      <c r="CR41" s="43"/>
    </row>
    <row r="42" spans="1:96" x14ac:dyDescent="0.2">
      <c r="A42" s="65">
        <v>245</v>
      </c>
      <c r="B42" s="92">
        <v>245</v>
      </c>
      <c r="C42" s="16" t="s">
        <v>66</v>
      </c>
      <c r="D42" s="16"/>
      <c r="E42" s="18" t="s">
        <v>1476</v>
      </c>
      <c r="F42" s="18" t="s">
        <v>1477</v>
      </c>
      <c r="G42" s="18">
        <v>1</v>
      </c>
      <c r="H42" s="18">
        <v>2</v>
      </c>
      <c r="I42" s="18">
        <v>3</v>
      </c>
      <c r="J42" s="18">
        <v>1</v>
      </c>
      <c r="K42" s="56">
        <v>1</v>
      </c>
      <c r="L42" s="43">
        <v>2</v>
      </c>
      <c r="M42" s="44" t="s">
        <v>543</v>
      </c>
      <c r="N42" s="44" t="s">
        <v>544</v>
      </c>
      <c r="O42" s="44">
        <v>1</v>
      </c>
      <c r="P42" s="44">
        <v>2</v>
      </c>
      <c r="Q42" s="44">
        <v>2</v>
      </c>
      <c r="R42" s="44">
        <v>2</v>
      </c>
      <c r="S42" s="44">
        <v>2</v>
      </c>
      <c r="T42" s="44" t="s">
        <v>522</v>
      </c>
      <c r="U42" s="45">
        <v>12000</v>
      </c>
      <c r="V42" s="44" t="s">
        <v>827</v>
      </c>
      <c r="W42" s="44" t="s">
        <v>524</v>
      </c>
      <c r="X42" s="44" t="s">
        <v>828</v>
      </c>
      <c r="Y42" s="42"/>
      <c r="Z42" s="42"/>
      <c r="AA42" s="44">
        <v>170</v>
      </c>
      <c r="AB42" s="44" t="s">
        <v>522</v>
      </c>
      <c r="AC42" s="44">
        <v>1500</v>
      </c>
      <c r="AD42" s="44" t="s">
        <v>527</v>
      </c>
      <c r="AE42" s="44">
        <v>1.5</v>
      </c>
      <c r="AF42" s="44" t="s">
        <v>757</v>
      </c>
      <c r="AG42" s="46">
        <v>1400</v>
      </c>
      <c r="AH42" s="47">
        <v>2</v>
      </c>
      <c r="AI42" s="44"/>
      <c r="AJ42" s="44"/>
      <c r="AK42" s="44"/>
      <c r="AL42" s="44"/>
      <c r="AM42" s="44"/>
      <c r="AN42" s="44"/>
      <c r="AO42" s="44"/>
      <c r="AP42" s="44"/>
      <c r="AQ42" s="44"/>
      <c r="AR42" s="44"/>
      <c r="AS42" s="44"/>
      <c r="AT42" s="44"/>
      <c r="AU42" s="44"/>
      <c r="AV42" s="44"/>
      <c r="AW42" s="44"/>
      <c r="AX42" s="44"/>
      <c r="AY42" s="50"/>
      <c r="AZ42" s="50"/>
      <c r="BA42" s="50"/>
      <c r="BB42" s="42"/>
      <c r="BC42" s="42"/>
      <c r="BD42" s="42"/>
      <c r="BE42" s="42"/>
      <c r="BF42" s="42"/>
      <c r="BG42" s="42"/>
      <c r="BH42" s="43"/>
      <c r="BI42" s="43"/>
      <c r="BJ42" s="43"/>
      <c r="BK42" s="43"/>
      <c r="BL42" s="43"/>
      <c r="BM42" s="43"/>
      <c r="BN42" s="42"/>
      <c r="BO42" s="43"/>
      <c r="BP42" s="42"/>
      <c r="BQ42" s="43"/>
      <c r="BR42" s="42"/>
      <c r="BS42" s="42"/>
      <c r="BT42" s="42"/>
      <c r="BU42" s="42"/>
      <c r="BV42" s="42"/>
      <c r="BW42" s="42"/>
      <c r="BX42" s="42"/>
      <c r="BY42" s="42"/>
      <c r="BZ42" s="42"/>
      <c r="CA42" s="43"/>
      <c r="CB42" s="42"/>
      <c r="CC42" s="43"/>
      <c r="CD42" s="43"/>
      <c r="CE42" s="43"/>
      <c r="CF42" s="43"/>
      <c r="CG42" s="43"/>
      <c r="CH42" s="43"/>
      <c r="CI42" s="43"/>
      <c r="CJ42" s="43"/>
      <c r="CK42" s="43"/>
      <c r="CL42" s="42"/>
      <c r="CM42" s="43"/>
      <c r="CN42" s="42"/>
      <c r="CO42" s="42"/>
      <c r="CP42" s="42"/>
      <c r="CQ42" s="42"/>
      <c r="CR42" s="43"/>
    </row>
    <row r="43" spans="1:96" x14ac:dyDescent="0.2">
      <c r="A43" s="65">
        <v>178</v>
      </c>
      <c r="B43" s="92">
        <v>178</v>
      </c>
      <c r="C43" s="16" t="s">
        <v>66</v>
      </c>
      <c r="D43" s="16"/>
      <c r="E43" s="18" t="s">
        <v>1436</v>
      </c>
      <c r="F43" s="18" t="s">
        <v>1437</v>
      </c>
      <c r="G43" s="18">
        <v>1</v>
      </c>
      <c r="H43" s="18">
        <v>2</v>
      </c>
      <c r="I43" s="18">
        <v>2</v>
      </c>
      <c r="J43" s="18">
        <v>1</v>
      </c>
      <c r="K43" s="56">
        <v>1</v>
      </c>
      <c r="L43" s="43">
        <v>2</v>
      </c>
      <c r="M43" s="44" t="s">
        <v>529</v>
      </c>
      <c r="N43" s="44" t="s">
        <v>530</v>
      </c>
      <c r="O43" s="44">
        <v>2</v>
      </c>
      <c r="P43" s="44">
        <v>2</v>
      </c>
      <c r="Q43" s="44">
        <v>2</v>
      </c>
      <c r="R43" s="44">
        <v>2</v>
      </c>
      <c r="S43" s="44">
        <v>1</v>
      </c>
      <c r="T43" s="44" t="s">
        <v>535</v>
      </c>
      <c r="U43" s="44">
        <v>200</v>
      </c>
      <c r="V43" s="44">
        <v>40</v>
      </c>
      <c r="W43" s="44" t="s">
        <v>774</v>
      </c>
      <c r="X43" s="44" t="s">
        <v>777</v>
      </c>
      <c r="Y43" s="44" t="s">
        <v>559</v>
      </c>
      <c r="Z43" s="44">
        <v>9</v>
      </c>
      <c r="AA43" s="44">
        <v>100</v>
      </c>
      <c r="AB43" s="44" t="s">
        <v>535</v>
      </c>
      <c r="AC43" s="44">
        <v>15</v>
      </c>
      <c r="AD43" s="44" t="s">
        <v>536</v>
      </c>
      <c r="AE43" s="44">
        <v>4</v>
      </c>
      <c r="AF43" s="44" t="s">
        <v>535</v>
      </c>
      <c r="AG43" s="46">
        <v>80</v>
      </c>
      <c r="AH43" s="47">
        <v>1</v>
      </c>
      <c r="AI43" s="44" t="s">
        <v>691</v>
      </c>
      <c r="AJ43" s="44" t="s">
        <v>1638</v>
      </c>
      <c r="AK43" s="44" t="s">
        <v>535</v>
      </c>
      <c r="AL43" s="44">
        <v>15</v>
      </c>
      <c r="AM43" s="44" t="s">
        <v>778</v>
      </c>
      <c r="AN43" s="44" t="s">
        <v>779</v>
      </c>
      <c r="AO43" s="44" t="s">
        <v>780</v>
      </c>
      <c r="AP43" s="44" t="s">
        <v>690</v>
      </c>
      <c r="AQ43" s="44">
        <v>5</v>
      </c>
      <c r="AR43" s="44">
        <v>60</v>
      </c>
      <c r="AS43" s="44" t="s">
        <v>537</v>
      </c>
      <c r="AT43" s="44">
        <v>25</v>
      </c>
      <c r="AU43" s="44" t="s">
        <v>527</v>
      </c>
      <c r="AV43" s="44">
        <v>7</v>
      </c>
      <c r="AW43" s="51" t="s">
        <v>528</v>
      </c>
      <c r="AX43" s="46">
        <v>75</v>
      </c>
      <c r="AY43" s="103">
        <v>1000</v>
      </c>
      <c r="AZ43" s="103">
        <v>6000</v>
      </c>
      <c r="BA43" s="103">
        <v>1000</v>
      </c>
      <c r="BB43" s="42"/>
      <c r="BC43" s="42"/>
      <c r="BD43" s="42"/>
      <c r="BE43" s="42"/>
      <c r="BF43" s="42"/>
      <c r="BG43" s="42"/>
      <c r="BH43" s="43">
        <v>1</v>
      </c>
      <c r="BI43" s="43"/>
      <c r="BJ43" s="43"/>
      <c r="BK43" s="43"/>
      <c r="BL43" s="43"/>
      <c r="BM43" s="43"/>
      <c r="BN43" s="43">
        <v>2</v>
      </c>
      <c r="BO43" s="43"/>
      <c r="BP43" s="43">
        <v>1</v>
      </c>
      <c r="BQ43" s="43" t="s">
        <v>781</v>
      </c>
      <c r="BR43" s="43">
        <v>4</v>
      </c>
      <c r="BS43" s="43">
        <v>5</v>
      </c>
      <c r="BT43" s="43">
        <v>5</v>
      </c>
      <c r="BU43" s="43">
        <v>5</v>
      </c>
      <c r="BV43" s="43">
        <v>4</v>
      </c>
      <c r="BW43" s="43">
        <v>3</v>
      </c>
      <c r="BX43" s="43" t="s">
        <v>782</v>
      </c>
      <c r="BY43" s="43">
        <v>1</v>
      </c>
      <c r="BZ43" s="43">
        <v>1</v>
      </c>
      <c r="CA43" s="43" t="s">
        <v>783</v>
      </c>
      <c r="CB43" s="43">
        <v>3</v>
      </c>
      <c r="CC43" s="43"/>
      <c r="CD43" s="43">
        <v>2</v>
      </c>
      <c r="CE43" s="43">
        <v>3</v>
      </c>
      <c r="CF43" s="43"/>
      <c r="CG43" s="43"/>
      <c r="CH43" s="43">
        <v>6</v>
      </c>
      <c r="CI43" s="43">
        <v>7</v>
      </c>
      <c r="CJ43" s="43">
        <v>8</v>
      </c>
      <c r="CK43" s="43" t="s">
        <v>784</v>
      </c>
      <c r="CL43" s="43">
        <v>2</v>
      </c>
      <c r="CM43" s="43"/>
      <c r="CN43" s="43">
        <v>5</v>
      </c>
      <c r="CO43" s="56">
        <v>3</v>
      </c>
      <c r="CP43" s="56">
        <v>1</v>
      </c>
      <c r="CQ43" s="56" t="s">
        <v>65</v>
      </c>
      <c r="CR43" s="43"/>
    </row>
    <row r="44" spans="1:96" x14ac:dyDescent="0.2">
      <c r="A44" s="65">
        <v>247</v>
      </c>
      <c r="B44" s="92">
        <v>247</v>
      </c>
      <c r="C44" s="16" t="s">
        <v>66</v>
      </c>
      <c r="D44" s="16"/>
      <c r="E44" s="18" t="s">
        <v>1480</v>
      </c>
      <c r="F44" s="18" t="s">
        <v>1481</v>
      </c>
      <c r="G44" s="18">
        <v>1</v>
      </c>
      <c r="H44" s="18">
        <v>2</v>
      </c>
      <c r="I44" s="18">
        <v>4</v>
      </c>
      <c r="J44" s="18">
        <v>2</v>
      </c>
      <c r="K44" s="56">
        <v>1</v>
      </c>
      <c r="L44" s="43">
        <v>1</v>
      </c>
      <c r="M44" s="44" t="s">
        <v>638</v>
      </c>
      <c r="N44" s="44" t="s">
        <v>639</v>
      </c>
      <c r="O44" s="44">
        <v>2</v>
      </c>
      <c r="P44" s="44">
        <v>2</v>
      </c>
      <c r="Q44" s="44">
        <v>2</v>
      </c>
      <c r="R44" s="44">
        <v>2</v>
      </c>
      <c r="S44" s="44">
        <v>1</v>
      </c>
      <c r="T44" s="44" t="s">
        <v>535</v>
      </c>
      <c r="U44" s="44">
        <v>5</v>
      </c>
      <c r="V44" s="100"/>
      <c r="W44" s="44" t="s">
        <v>833</v>
      </c>
      <c r="X44" s="44" t="s">
        <v>834</v>
      </c>
      <c r="Y44" s="44" t="s">
        <v>835</v>
      </c>
      <c r="Z44" s="44">
        <v>3</v>
      </c>
      <c r="AA44" s="44">
        <v>220</v>
      </c>
      <c r="AB44" s="42"/>
      <c r="AC44" s="44">
        <v>0</v>
      </c>
      <c r="AD44" s="44" t="s">
        <v>536</v>
      </c>
      <c r="AE44" s="44">
        <v>4</v>
      </c>
      <c r="AF44" s="44" t="s">
        <v>535</v>
      </c>
      <c r="AG44" s="46">
        <v>30000</v>
      </c>
      <c r="AH44" s="47">
        <v>1</v>
      </c>
      <c r="AI44" s="44" t="s">
        <v>573</v>
      </c>
      <c r="AJ44" s="44" t="s">
        <v>574</v>
      </c>
      <c r="AK44" s="44" t="s">
        <v>535</v>
      </c>
      <c r="AL44" s="44">
        <v>7</v>
      </c>
      <c r="AM44" s="44" t="s">
        <v>836</v>
      </c>
      <c r="AN44" s="44" t="s">
        <v>837</v>
      </c>
      <c r="AO44" s="44" t="s">
        <v>838</v>
      </c>
      <c r="AP44" s="44" t="s">
        <v>577</v>
      </c>
      <c r="AQ44" s="44">
        <v>8</v>
      </c>
      <c r="AR44" s="44">
        <v>128</v>
      </c>
      <c r="AS44" s="42"/>
      <c r="AT44" s="42"/>
      <c r="AU44" s="44" t="s">
        <v>536</v>
      </c>
      <c r="AV44" s="44">
        <v>2</v>
      </c>
      <c r="AW44" s="54"/>
      <c r="AX44" s="50"/>
      <c r="AY44" s="50"/>
      <c r="AZ44" s="103">
        <v>30000</v>
      </c>
      <c r="BA44" s="50"/>
      <c r="BB44" s="42"/>
      <c r="BC44" s="42"/>
      <c r="BD44" s="42"/>
      <c r="BE44" s="42"/>
      <c r="BF44" s="42"/>
      <c r="BG44" s="42"/>
      <c r="BH44" s="43">
        <v>1</v>
      </c>
      <c r="BI44" s="43"/>
      <c r="BJ44" s="43"/>
      <c r="BK44" s="43"/>
      <c r="BL44" s="43"/>
      <c r="BM44" s="43"/>
      <c r="BN44" s="43">
        <v>2</v>
      </c>
      <c r="BO44" s="43"/>
      <c r="BP44" s="43">
        <v>1</v>
      </c>
      <c r="BQ44" s="43"/>
      <c r="BR44" s="43">
        <v>4</v>
      </c>
      <c r="BS44" s="43">
        <v>4</v>
      </c>
      <c r="BT44" s="43">
        <v>4</v>
      </c>
      <c r="BU44" s="43">
        <v>4</v>
      </c>
      <c r="BV44" s="43">
        <v>4</v>
      </c>
      <c r="BW44" s="43">
        <v>4</v>
      </c>
      <c r="BX44" s="43"/>
      <c r="BY44" s="43">
        <v>1</v>
      </c>
      <c r="BZ44" s="43">
        <v>1</v>
      </c>
      <c r="CA44" s="43"/>
      <c r="CB44" s="43">
        <v>1</v>
      </c>
      <c r="CC44" s="43"/>
      <c r="CD44" s="43">
        <v>2</v>
      </c>
      <c r="CE44" s="43"/>
      <c r="CF44" s="43"/>
      <c r="CG44" s="43"/>
      <c r="CH44" s="43"/>
      <c r="CI44" s="43"/>
      <c r="CJ44" s="43"/>
      <c r="CK44" s="43"/>
      <c r="CL44" s="43">
        <v>2</v>
      </c>
      <c r="CM44" s="43"/>
      <c r="CN44" s="43">
        <v>7</v>
      </c>
      <c r="CO44" s="56">
        <v>4</v>
      </c>
      <c r="CP44" s="56">
        <v>1</v>
      </c>
      <c r="CQ44" s="56" t="s">
        <v>65</v>
      </c>
      <c r="CR44" s="43"/>
    </row>
    <row r="45" spans="1:96" x14ac:dyDescent="0.2">
      <c r="A45" s="65">
        <v>248</v>
      </c>
      <c r="B45" s="92">
        <v>248</v>
      </c>
      <c r="C45" s="16" t="s">
        <v>66</v>
      </c>
      <c r="D45" s="16"/>
      <c r="E45" s="18" t="s">
        <v>1482</v>
      </c>
      <c r="F45" s="18" t="s">
        <v>1483</v>
      </c>
      <c r="G45" s="18">
        <v>1</v>
      </c>
      <c r="H45" s="18">
        <v>1</v>
      </c>
      <c r="I45" s="18">
        <v>4</v>
      </c>
      <c r="J45" s="18">
        <v>2</v>
      </c>
      <c r="K45" s="56">
        <v>1</v>
      </c>
      <c r="L45" s="43">
        <v>2</v>
      </c>
      <c r="M45" s="44" t="s">
        <v>543</v>
      </c>
      <c r="N45" s="44" t="s">
        <v>544</v>
      </c>
      <c r="O45" s="44">
        <v>1</v>
      </c>
      <c r="P45" s="44">
        <v>2</v>
      </c>
      <c r="Q45" s="44">
        <v>2</v>
      </c>
      <c r="R45" s="44">
        <v>2</v>
      </c>
      <c r="S45" s="44">
        <v>2</v>
      </c>
      <c r="T45" s="44" t="s">
        <v>522</v>
      </c>
      <c r="U45" s="45">
        <v>30000</v>
      </c>
      <c r="V45" s="44" t="s">
        <v>1637</v>
      </c>
      <c r="W45" s="44" t="s">
        <v>570</v>
      </c>
      <c r="X45" s="44" t="s">
        <v>571</v>
      </c>
      <c r="Y45" s="44" t="s">
        <v>526</v>
      </c>
      <c r="Z45" s="44">
        <v>12</v>
      </c>
      <c r="AA45" s="44">
        <v>225</v>
      </c>
      <c r="AB45" s="42"/>
      <c r="AC45" s="44">
        <v>0</v>
      </c>
      <c r="AD45" s="44" t="s">
        <v>527</v>
      </c>
      <c r="AE45" s="44">
        <v>6</v>
      </c>
      <c r="AF45" s="44" t="s">
        <v>839</v>
      </c>
      <c r="AG45" s="46">
        <v>200</v>
      </c>
      <c r="AH45" s="47">
        <v>2</v>
      </c>
      <c r="AI45" s="44"/>
      <c r="AJ45" s="44"/>
      <c r="AK45" s="44"/>
      <c r="AL45" s="44"/>
      <c r="AM45" s="44"/>
      <c r="AN45" s="44"/>
      <c r="AO45" s="44"/>
      <c r="AP45" s="44"/>
      <c r="AQ45" s="44"/>
      <c r="AR45" s="44"/>
      <c r="AS45" s="44"/>
      <c r="AT45" s="44"/>
      <c r="AU45" s="44"/>
      <c r="AV45" s="44"/>
      <c r="AW45" s="44"/>
      <c r="AX45" s="44"/>
      <c r="AY45" s="50"/>
      <c r="AZ45" s="103">
        <v>20000</v>
      </c>
      <c r="BA45" s="50"/>
      <c r="BB45" s="43" t="s">
        <v>537</v>
      </c>
      <c r="BC45" s="43">
        <v>25000</v>
      </c>
      <c r="BD45" s="42"/>
      <c r="BE45" s="43"/>
      <c r="BF45" s="42"/>
      <c r="BG45" s="42"/>
      <c r="BH45" s="43">
        <v>1</v>
      </c>
      <c r="BI45" s="43"/>
      <c r="BJ45" s="43">
        <v>3</v>
      </c>
      <c r="BK45" s="43"/>
      <c r="BL45" s="43"/>
      <c r="BM45" s="43"/>
      <c r="BN45" s="43">
        <v>2</v>
      </c>
      <c r="BO45" s="43"/>
      <c r="BP45" s="43">
        <v>1</v>
      </c>
      <c r="BQ45" s="43"/>
      <c r="BR45" s="43">
        <v>3</v>
      </c>
      <c r="BS45" s="43">
        <v>3</v>
      </c>
      <c r="BT45" s="43">
        <v>4</v>
      </c>
      <c r="BU45" s="43">
        <v>3</v>
      </c>
      <c r="BV45" s="43">
        <v>3</v>
      </c>
      <c r="BW45" s="43">
        <v>3</v>
      </c>
      <c r="BX45" s="43"/>
      <c r="BY45" s="43">
        <v>2</v>
      </c>
      <c r="BZ45" s="42"/>
      <c r="CA45" s="43"/>
      <c r="CB45" s="42"/>
      <c r="CC45" s="43"/>
      <c r="CD45" s="43"/>
      <c r="CE45" s="43"/>
      <c r="CF45" s="43"/>
      <c r="CG45" s="43"/>
      <c r="CH45" s="43"/>
      <c r="CI45" s="43"/>
      <c r="CJ45" s="43"/>
      <c r="CK45" s="43"/>
      <c r="CL45" s="42"/>
      <c r="CM45" s="43"/>
      <c r="CN45" s="43">
        <v>7</v>
      </c>
      <c r="CO45" s="56">
        <v>4</v>
      </c>
      <c r="CP45" s="56">
        <v>1</v>
      </c>
      <c r="CQ45" s="56" t="s">
        <v>65</v>
      </c>
      <c r="CR45" s="43"/>
    </row>
    <row r="46" spans="1:96" x14ac:dyDescent="0.2">
      <c r="A46" s="65">
        <v>211</v>
      </c>
      <c r="B46" s="92">
        <v>211</v>
      </c>
      <c r="C46" s="16" t="s">
        <v>71</v>
      </c>
      <c r="D46" s="16"/>
      <c r="E46" s="18" t="s">
        <v>1457</v>
      </c>
      <c r="F46" s="223" t="s">
        <v>1491</v>
      </c>
      <c r="G46" s="18">
        <v>1</v>
      </c>
      <c r="H46" s="18">
        <v>2</v>
      </c>
      <c r="I46" s="18">
        <v>4</v>
      </c>
      <c r="J46" s="18">
        <v>2</v>
      </c>
      <c r="K46" s="56">
        <v>4</v>
      </c>
      <c r="L46" s="43">
        <v>2</v>
      </c>
      <c r="M46" s="44" t="s">
        <v>529</v>
      </c>
      <c r="N46" s="44" t="s">
        <v>530</v>
      </c>
      <c r="O46" s="44">
        <v>2</v>
      </c>
      <c r="P46" s="44">
        <v>2</v>
      </c>
      <c r="Q46" s="44">
        <v>2</v>
      </c>
      <c r="R46" s="44">
        <v>2</v>
      </c>
      <c r="S46" s="44">
        <v>1</v>
      </c>
      <c r="T46" s="44" t="s">
        <v>535</v>
      </c>
      <c r="U46" s="44">
        <v>650</v>
      </c>
      <c r="V46" s="44" t="s">
        <v>802</v>
      </c>
      <c r="W46" s="44" t="s">
        <v>769</v>
      </c>
      <c r="X46" s="44" t="s">
        <v>770</v>
      </c>
      <c r="Y46" s="44" t="s">
        <v>646</v>
      </c>
      <c r="Z46" s="42"/>
      <c r="AA46" s="42"/>
      <c r="AB46" s="44" t="s">
        <v>535</v>
      </c>
      <c r="AC46" s="44">
        <v>225</v>
      </c>
      <c r="AD46" s="44" t="s">
        <v>536</v>
      </c>
      <c r="AE46" s="52">
        <v>4</v>
      </c>
      <c r="AF46" s="42"/>
      <c r="AG46" s="50"/>
      <c r="AH46" s="47">
        <v>1</v>
      </c>
      <c r="AI46" s="44" t="s">
        <v>529</v>
      </c>
      <c r="AJ46" s="44" t="s">
        <v>803</v>
      </c>
      <c r="AK46" s="44" t="s">
        <v>535</v>
      </c>
      <c r="AL46" s="44">
        <v>200</v>
      </c>
      <c r="AM46" s="44" t="s">
        <v>804</v>
      </c>
      <c r="AN46" s="44" t="s">
        <v>805</v>
      </c>
      <c r="AO46" s="44" t="s">
        <v>806</v>
      </c>
      <c r="AP46" s="44" t="s">
        <v>807</v>
      </c>
      <c r="AQ46" s="44">
        <v>3</v>
      </c>
      <c r="AR46" s="42"/>
      <c r="AS46" s="44" t="s">
        <v>535</v>
      </c>
      <c r="AT46" s="44">
        <v>40</v>
      </c>
      <c r="AU46" s="44" t="s">
        <v>536</v>
      </c>
      <c r="AV46" s="44">
        <v>3</v>
      </c>
      <c r="AW46" s="51" t="s">
        <v>535</v>
      </c>
      <c r="AX46" s="46">
        <v>80</v>
      </c>
      <c r="AY46" s="50"/>
      <c r="AZ46" s="50"/>
      <c r="BA46" s="50"/>
      <c r="BB46" s="42"/>
      <c r="BC46" s="42"/>
      <c r="BD46" s="42"/>
      <c r="BE46" s="42"/>
      <c r="BF46" s="42"/>
      <c r="BG46" s="42"/>
      <c r="BH46" s="43">
        <v>1</v>
      </c>
      <c r="BI46" s="43"/>
      <c r="BJ46" s="43"/>
      <c r="BK46" s="43"/>
      <c r="BL46" s="43"/>
      <c r="BM46" s="43" t="s">
        <v>808</v>
      </c>
      <c r="BN46" s="43">
        <v>1</v>
      </c>
      <c r="BO46" s="43"/>
      <c r="BP46" s="42"/>
      <c r="BQ46" s="43"/>
      <c r="BR46" s="42"/>
      <c r="BS46" s="42"/>
      <c r="BT46" s="42"/>
      <c r="BU46" s="42"/>
      <c r="BV46" s="42"/>
      <c r="BW46" s="42"/>
      <c r="BX46" s="42"/>
      <c r="BY46" s="42"/>
      <c r="BZ46" s="42"/>
      <c r="CA46" s="43"/>
      <c r="CB46" s="42"/>
      <c r="CC46" s="43"/>
      <c r="CD46" s="43"/>
      <c r="CE46" s="43"/>
      <c r="CF46" s="43"/>
      <c r="CG46" s="43"/>
      <c r="CH46" s="43"/>
      <c r="CI46" s="43"/>
      <c r="CJ46" s="43"/>
      <c r="CK46" s="43"/>
      <c r="CL46" s="42"/>
      <c r="CM46" s="43"/>
      <c r="CN46" s="42"/>
      <c r="CO46" s="42"/>
      <c r="CP46" s="42"/>
      <c r="CQ46" s="42"/>
      <c r="CR46" s="43"/>
    </row>
    <row r="47" spans="1:96" x14ac:dyDescent="0.2">
      <c r="A47" s="65">
        <v>246</v>
      </c>
      <c r="B47" s="92">
        <v>246</v>
      </c>
      <c r="C47" s="16" t="s">
        <v>97</v>
      </c>
      <c r="D47" s="16"/>
      <c r="E47" s="18" t="s">
        <v>1478</v>
      </c>
      <c r="F47" s="18" t="s">
        <v>1479</v>
      </c>
      <c r="G47" s="18">
        <v>1</v>
      </c>
      <c r="H47" s="18">
        <v>2</v>
      </c>
      <c r="I47" s="18">
        <v>2</v>
      </c>
      <c r="J47" s="18">
        <v>1</v>
      </c>
      <c r="K47" s="56">
        <v>2</v>
      </c>
      <c r="L47" s="43">
        <v>2</v>
      </c>
      <c r="M47" s="44" t="s">
        <v>529</v>
      </c>
      <c r="N47" s="44" t="s">
        <v>530</v>
      </c>
      <c r="O47" s="44">
        <v>2</v>
      </c>
      <c r="P47" s="44">
        <v>2</v>
      </c>
      <c r="Q47" s="44">
        <v>2</v>
      </c>
      <c r="R47" s="44">
        <v>2</v>
      </c>
      <c r="S47" s="44">
        <v>1</v>
      </c>
      <c r="T47" s="44" t="s">
        <v>535</v>
      </c>
      <c r="U47" s="44">
        <v>600</v>
      </c>
      <c r="V47" s="42"/>
      <c r="W47" s="44" t="s">
        <v>769</v>
      </c>
      <c r="X47" s="44" t="s">
        <v>770</v>
      </c>
      <c r="Y47" s="44" t="s">
        <v>771</v>
      </c>
      <c r="Z47" s="44">
        <v>11</v>
      </c>
      <c r="AA47" s="42"/>
      <c r="AB47" s="44" t="s">
        <v>535</v>
      </c>
      <c r="AC47" s="44">
        <v>60</v>
      </c>
      <c r="AD47" s="44" t="s">
        <v>536</v>
      </c>
      <c r="AE47" s="44">
        <v>6</v>
      </c>
      <c r="AF47" s="42"/>
      <c r="AG47" s="50"/>
      <c r="AH47" s="47">
        <v>1</v>
      </c>
      <c r="AI47" s="44" t="s">
        <v>647</v>
      </c>
      <c r="AJ47" s="44" t="s">
        <v>830</v>
      </c>
      <c r="AK47" s="44" t="s">
        <v>522</v>
      </c>
      <c r="AL47" s="44">
        <v>2000</v>
      </c>
      <c r="AM47" s="44" t="s">
        <v>831</v>
      </c>
      <c r="AN47" s="44" t="s">
        <v>570</v>
      </c>
      <c r="AO47" s="44" t="s">
        <v>570</v>
      </c>
      <c r="AP47" s="44" t="s">
        <v>832</v>
      </c>
      <c r="AQ47" s="44">
        <v>4</v>
      </c>
      <c r="AR47" s="44">
        <v>25</v>
      </c>
      <c r="AS47" s="62" t="s">
        <v>537</v>
      </c>
      <c r="AT47" s="62">
        <v>1000</v>
      </c>
      <c r="AU47" s="44" t="s">
        <v>536</v>
      </c>
      <c r="AV47" s="44">
        <v>2</v>
      </c>
      <c r="AW47" s="54"/>
      <c r="AX47" s="50"/>
      <c r="AY47" s="50"/>
      <c r="AZ47" s="50"/>
      <c r="BA47" s="50"/>
      <c r="BB47" s="42"/>
      <c r="BC47" s="42"/>
      <c r="BD47" s="42"/>
      <c r="BE47" s="43"/>
      <c r="BF47" s="42"/>
      <c r="BG47" s="43">
        <v>60</v>
      </c>
      <c r="BH47" s="43"/>
      <c r="BI47" s="43"/>
      <c r="BJ47" s="43"/>
      <c r="BK47" s="43"/>
      <c r="BL47" s="43">
        <v>5</v>
      </c>
      <c r="BM47" s="43"/>
      <c r="BN47" s="43">
        <v>2</v>
      </c>
      <c r="BO47" s="43"/>
      <c r="BP47" s="43">
        <v>1</v>
      </c>
      <c r="BQ47" s="43"/>
      <c r="BR47" s="43">
        <v>2</v>
      </c>
      <c r="BS47" s="43">
        <v>4</v>
      </c>
      <c r="BT47" s="43">
        <v>2</v>
      </c>
      <c r="BU47" s="43">
        <v>4</v>
      </c>
      <c r="BV47" s="43">
        <v>2</v>
      </c>
      <c r="BW47" s="43">
        <v>2</v>
      </c>
      <c r="BX47" s="43"/>
      <c r="BY47" s="43">
        <v>2</v>
      </c>
      <c r="BZ47" s="42"/>
      <c r="CA47" s="43"/>
      <c r="CB47" s="42"/>
      <c r="CC47" s="43"/>
      <c r="CD47" s="43"/>
      <c r="CE47" s="43"/>
      <c r="CF47" s="43"/>
      <c r="CG47" s="43"/>
      <c r="CH47" s="43"/>
      <c r="CI47" s="43"/>
      <c r="CJ47" s="43"/>
      <c r="CK47" s="43"/>
      <c r="CL47" s="42"/>
      <c r="CM47" s="43"/>
      <c r="CN47" s="43">
        <v>7</v>
      </c>
      <c r="CO47" s="56">
        <v>4</v>
      </c>
      <c r="CP47" s="56">
        <v>1</v>
      </c>
      <c r="CQ47" s="56" t="s">
        <v>143</v>
      </c>
      <c r="CR47" s="43"/>
    </row>
    <row r="48" spans="1:96" x14ac:dyDescent="0.2">
      <c r="A48" s="65">
        <v>251</v>
      </c>
      <c r="B48" s="92">
        <v>251</v>
      </c>
      <c r="C48" s="16" t="s">
        <v>73</v>
      </c>
      <c r="D48" s="16"/>
      <c r="E48" s="18" t="s">
        <v>1484</v>
      </c>
      <c r="F48" s="18" t="s">
        <v>1485</v>
      </c>
      <c r="G48" s="18">
        <v>1</v>
      </c>
      <c r="H48" s="18">
        <v>2</v>
      </c>
      <c r="I48" s="18">
        <v>3</v>
      </c>
      <c r="J48" s="18">
        <v>1</v>
      </c>
      <c r="K48" s="56">
        <v>3</v>
      </c>
      <c r="L48" s="43">
        <v>2</v>
      </c>
      <c r="M48" s="44" t="s">
        <v>529</v>
      </c>
      <c r="N48" s="44" t="s">
        <v>840</v>
      </c>
      <c r="O48" s="44">
        <v>2</v>
      </c>
      <c r="P48" s="44">
        <v>2</v>
      </c>
      <c r="Q48" s="44">
        <v>2</v>
      </c>
      <c r="R48" s="44">
        <v>2</v>
      </c>
      <c r="S48" s="44">
        <v>1</v>
      </c>
      <c r="T48" s="44" t="s">
        <v>535</v>
      </c>
      <c r="U48" s="44">
        <v>700</v>
      </c>
      <c r="V48" s="42"/>
      <c r="W48" s="44" t="s">
        <v>769</v>
      </c>
      <c r="X48" s="44" t="s">
        <v>770</v>
      </c>
      <c r="Y48" s="44" t="s">
        <v>771</v>
      </c>
      <c r="Z48" s="44">
        <v>11</v>
      </c>
      <c r="AA48" s="44">
        <v>200</v>
      </c>
      <c r="AB48" s="44" t="s">
        <v>535</v>
      </c>
      <c r="AC48" s="44">
        <v>5</v>
      </c>
      <c r="AD48" s="44" t="s">
        <v>536</v>
      </c>
      <c r="AE48" s="52">
        <v>6</v>
      </c>
      <c r="AF48" s="44" t="s">
        <v>535</v>
      </c>
      <c r="AG48" s="46">
        <v>20</v>
      </c>
      <c r="AH48" s="47">
        <v>1</v>
      </c>
      <c r="AI48" s="44" t="s">
        <v>529</v>
      </c>
      <c r="AJ48" s="44" t="s">
        <v>841</v>
      </c>
      <c r="AK48" s="44" t="s">
        <v>535</v>
      </c>
      <c r="AL48" s="44">
        <v>90</v>
      </c>
      <c r="AM48" s="44" t="s">
        <v>842</v>
      </c>
      <c r="AN48" s="42"/>
      <c r="AO48" s="44" t="s">
        <v>843</v>
      </c>
      <c r="AP48" s="44" t="s">
        <v>844</v>
      </c>
      <c r="AQ48" s="44">
        <v>4</v>
      </c>
      <c r="AR48" s="44">
        <v>80</v>
      </c>
      <c r="AS48" s="44" t="s">
        <v>535</v>
      </c>
      <c r="AT48" s="44">
        <v>1</v>
      </c>
      <c r="AU48" s="44" t="s">
        <v>536</v>
      </c>
      <c r="AV48" s="44">
        <v>10</v>
      </c>
      <c r="AW48" s="51" t="s">
        <v>535</v>
      </c>
      <c r="AX48" s="46">
        <v>100</v>
      </c>
      <c r="AY48" s="50"/>
      <c r="AZ48" s="103">
        <v>2000</v>
      </c>
      <c r="BA48" s="50"/>
      <c r="BB48" s="43"/>
      <c r="BC48" s="43">
        <v>200</v>
      </c>
      <c r="BD48" s="43"/>
      <c r="BE48" s="43">
        <v>200</v>
      </c>
      <c r="BF48" s="42"/>
      <c r="BG48" s="42"/>
      <c r="BH48" s="43">
        <v>1</v>
      </c>
      <c r="BI48" s="43"/>
      <c r="BJ48" s="43"/>
      <c r="BK48" s="43"/>
      <c r="BL48" s="43"/>
      <c r="BM48" s="43"/>
      <c r="BN48" s="43">
        <v>2</v>
      </c>
      <c r="BO48" s="43"/>
      <c r="BP48" s="43">
        <v>1</v>
      </c>
      <c r="BQ48" s="43" t="s">
        <v>845</v>
      </c>
      <c r="BR48" s="43">
        <v>2</v>
      </c>
      <c r="BS48" s="43">
        <v>2</v>
      </c>
      <c r="BT48" s="43">
        <v>3</v>
      </c>
      <c r="BU48" s="43">
        <v>3</v>
      </c>
      <c r="BV48" s="43">
        <v>2</v>
      </c>
      <c r="BW48" s="43">
        <v>3</v>
      </c>
      <c r="BX48" s="43"/>
      <c r="BY48" s="43">
        <v>1</v>
      </c>
      <c r="BZ48" s="43" t="s">
        <v>846</v>
      </c>
      <c r="CA48" s="43" t="s">
        <v>847</v>
      </c>
      <c r="CB48" s="43">
        <v>6</v>
      </c>
      <c r="CC48" s="43">
        <v>1</v>
      </c>
      <c r="CD48" s="43">
        <v>2</v>
      </c>
      <c r="CE48" s="43"/>
      <c r="CF48" s="43"/>
      <c r="CG48" s="43"/>
      <c r="CH48" s="43">
        <v>6</v>
      </c>
      <c r="CI48" s="43"/>
      <c r="CJ48" s="43">
        <v>8</v>
      </c>
      <c r="CK48" s="43"/>
      <c r="CL48" s="43">
        <v>2</v>
      </c>
      <c r="CM48" s="43"/>
      <c r="CN48" s="43">
        <v>3</v>
      </c>
      <c r="CO48" s="56">
        <v>2</v>
      </c>
      <c r="CP48" s="56">
        <v>1</v>
      </c>
      <c r="CQ48" s="56" t="s">
        <v>65</v>
      </c>
      <c r="CR48" s="43"/>
    </row>
    <row r="49" spans="1:96" x14ac:dyDescent="0.2">
      <c r="A49" s="65">
        <v>253</v>
      </c>
      <c r="B49" s="92">
        <v>253</v>
      </c>
      <c r="C49" s="16" t="s">
        <v>66</v>
      </c>
      <c r="D49" s="16"/>
      <c r="E49" s="18" t="s">
        <v>1487</v>
      </c>
      <c r="F49" s="18" t="s">
        <v>1488</v>
      </c>
      <c r="G49" s="18">
        <v>1</v>
      </c>
      <c r="H49" s="18">
        <v>2</v>
      </c>
      <c r="I49" s="18">
        <v>2</v>
      </c>
      <c r="J49" s="18">
        <v>1</v>
      </c>
      <c r="K49" s="56">
        <v>1</v>
      </c>
      <c r="L49" s="43">
        <v>2</v>
      </c>
      <c r="M49" s="44" t="s">
        <v>529</v>
      </c>
      <c r="N49" s="44" t="s">
        <v>840</v>
      </c>
      <c r="O49" s="44">
        <v>2</v>
      </c>
      <c r="P49" s="44">
        <v>2</v>
      </c>
      <c r="Q49" s="44">
        <v>2</v>
      </c>
      <c r="R49" s="44">
        <v>2</v>
      </c>
      <c r="S49" s="44">
        <v>1</v>
      </c>
      <c r="T49" s="44" t="s">
        <v>535</v>
      </c>
      <c r="U49" s="44">
        <v>720</v>
      </c>
      <c r="V49" s="42"/>
      <c r="W49" s="44" t="s">
        <v>769</v>
      </c>
      <c r="X49" s="44" t="s">
        <v>770</v>
      </c>
      <c r="Y49" s="44" t="s">
        <v>526</v>
      </c>
      <c r="Z49" s="44">
        <v>12</v>
      </c>
      <c r="AA49" s="44">
        <v>220</v>
      </c>
      <c r="AB49" s="42"/>
      <c r="AC49" s="42"/>
      <c r="AD49" s="42"/>
      <c r="AE49" s="42"/>
      <c r="AF49" s="44" t="s">
        <v>535</v>
      </c>
      <c r="AG49" s="46">
        <v>20</v>
      </c>
      <c r="AH49" s="47">
        <v>2</v>
      </c>
      <c r="AI49" s="44"/>
      <c r="AJ49" s="44"/>
      <c r="AK49" s="44"/>
      <c r="AL49" s="44"/>
      <c r="AM49" s="44"/>
      <c r="AN49" s="44"/>
      <c r="AO49" s="44"/>
      <c r="AP49" s="44"/>
      <c r="AQ49" s="44"/>
      <c r="AR49" s="44"/>
      <c r="AS49" s="44"/>
      <c r="AT49" s="44"/>
      <c r="AU49" s="44"/>
      <c r="AV49" s="44"/>
      <c r="AW49" s="44"/>
      <c r="AX49" s="44"/>
      <c r="AY49" s="50"/>
      <c r="AZ49" s="50"/>
      <c r="BA49" s="50"/>
      <c r="BB49" s="42"/>
      <c r="BC49" s="42"/>
      <c r="BD49" s="42"/>
      <c r="BE49" s="42"/>
      <c r="BF49" s="42"/>
      <c r="BG49" s="42"/>
      <c r="BH49" s="43">
        <v>1</v>
      </c>
      <c r="BI49" s="43">
        <v>2</v>
      </c>
      <c r="BJ49" s="43">
        <v>3</v>
      </c>
      <c r="BK49" s="43">
        <v>4</v>
      </c>
      <c r="BL49" s="43"/>
      <c r="BM49" s="43"/>
      <c r="BN49" s="43">
        <v>2</v>
      </c>
      <c r="BO49" s="43"/>
      <c r="BP49" s="43">
        <v>1</v>
      </c>
      <c r="BQ49" s="43"/>
      <c r="BR49" s="43">
        <v>2</v>
      </c>
      <c r="BS49" s="43">
        <v>3</v>
      </c>
      <c r="BT49" s="43">
        <v>3</v>
      </c>
      <c r="BU49" s="43">
        <v>4</v>
      </c>
      <c r="BV49" s="43">
        <v>2</v>
      </c>
      <c r="BW49" s="43">
        <v>2</v>
      </c>
      <c r="BX49" s="43"/>
      <c r="BY49" s="43">
        <v>1</v>
      </c>
      <c r="BZ49" s="43">
        <v>1</v>
      </c>
      <c r="CA49" s="43"/>
      <c r="CB49" s="43">
        <v>4</v>
      </c>
      <c r="CC49" s="43">
        <v>1</v>
      </c>
      <c r="CD49" s="43"/>
      <c r="CE49" s="43"/>
      <c r="CF49" s="43"/>
      <c r="CG49" s="43"/>
      <c r="CH49" s="43">
        <v>6</v>
      </c>
      <c r="CI49" s="43"/>
      <c r="CJ49" s="43">
        <v>8</v>
      </c>
      <c r="CK49" s="43"/>
      <c r="CL49" s="43">
        <v>2</v>
      </c>
      <c r="CM49" s="43"/>
      <c r="CN49" s="43">
        <v>6</v>
      </c>
      <c r="CO49" s="56">
        <v>3</v>
      </c>
      <c r="CP49" s="56">
        <v>1</v>
      </c>
      <c r="CQ49" s="56" t="s">
        <v>65</v>
      </c>
      <c r="CR49" s="43"/>
    </row>
    <row r="50" spans="1:96" x14ac:dyDescent="0.2">
      <c r="A50" s="65">
        <v>259</v>
      </c>
      <c r="B50" s="92">
        <v>259</v>
      </c>
      <c r="C50" s="16" t="s">
        <v>73</v>
      </c>
      <c r="D50" s="16"/>
      <c r="E50" s="18" t="s">
        <v>1494</v>
      </c>
      <c r="F50" s="18" t="s">
        <v>1495</v>
      </c>
      <c r="G50" s="18">
        <v>1</v>
      </c>
      <c r="H50" s="18">
        <v>2</v>
      </c>
      <c r="I50" s="18">
        <v>3</v>
      </c>
      <c r="J50" s="18">
        <v>1</v>
      </c>
      <c r="K50" s="56">
        <v>3</v>
      </c>
      <c r="L50" s="43">
        <v>2</v>
      </c>
      <c r="M50" s="44" t="s">
        <v>543</v>
      </c>
      <c r="N50" s="44" t="s">
        <v>544</v>
      </c>
      <c r="O50" s="44">
        <v>1</v>
      </c>
      <c r="P50" s="44">
        <v>2</v>
      </c>
      <c r="Q50" s="44">
        <v>2</v>
      </c>
      <c r="R50" s="44">
        <v>2</v>
      </c>
      <c r="S50" s="44">
        <v>2</v>
      </c>
      <c r="T50" s="44" t="s">
        <v>522</v>
      </c>
      <c r="U50" s="45">
        <v>12000</v>
      </c>
      <c r="V50" s="98" t="s">
        <v>854</v>
      </c>
      <c r="W50" s="44" t="s">
        <v>570</v>
      </c>
      <c r="X50" s="44" t="s">
        <v>571</v>
      </c>
      <c r="Y50" s="44" t="s">
        <v>646</v>
      </c>
      <c r="Z50" s="44">
        <v>12</v>
      </c>
      <c r="AA50" s="44">
        <v>220</v>
      </c>
      <c r="AB50" s="44" t="s">
        <v>522</v>
      </c>
      <c r="AC50" s="44">
        <v>1000</v>
      </c>
      <c r="AD50" s="44" t="s">
        <v>527</v>
      </c>
      <c r="AE50" s="44">
        <v>2</v>
      </c>
      <c r="AF50" s="44" t="s">
        <v>528</v>
      </c>
      <c r="AG50" s="46">
        <v>270</v>
      </c>
      <c r="AH50" s="47">
        <v>2</v>
      </c>
      <c r="AI50" s="44"/>
      <c r="AJ50" s="44"/>
      <c r="AK50" s="44"/>
      <c r="AL50" s="44"/>
      <c r="AM50" s="44"/>
      <c r="AN50" s="44"/>
      <c r="AO50" s="44"/>
      <c r="AP50" s="44"/>
      <c r="AQ50" s="44"/>
      <c r="AR50" s="44"/>
      <c r="AS50" s="44"/>
      <c r="AT50" s="44"/>
      <c r="AU50" s="44"/>
      <c r="AV50" s="44"/>
      <c r="AW50" s="44"/>
      <c r="AX50" s="44"/>
      <c r="AY50" s="103">
        <v>10000</v>
      </c>
      <c r="AZ50" s="103">
        <v>70000</v>
      </c>
      <c r="BA50" s="103">
        <v>6000</v>
      </c>
      <c r="BB50" s="42"/>
      <c r="BC50" s="42"/>
      <c r="BD50" s="42"/>
      <c r="BE50" s="42"/>
      <c r="BF50" s="42"/>
      <c r="BG50" s="42"/>
      <c r="BH50" s="43">
        <v>1</v>
      </c>
      <c r="BI50" s="43">
        <v>2</v>
      </c>
      <c r="BJ50" s="43">
        <v>3</v>
      </c>
      <c r="BK50" s="43">
        <v>4</v>
      </c>
      <c r="BL50" s="43"/>
      <c r="BM50" s="43"/>
      <c r="BN50" s="43">
        <v>2</v>
      </c>
      <c r="BO50" s="43"/>
      <c r="BP50" s="43">
        <v>1</v>
      </c>
      <c r="BQ50" s="43" t="s">
        <v>855</v>
      </c>
      <c r="BR50" s="43">
        <v>1</v>
      </c>
      <c r="BS50" s="43">
        <v>3</v>
      </c>
      <c r="BT50" s="43">
        <v>2</v>
      </c>
      <c r="BU50" s="43">
        <v>1</v>
      </c>
      <c r="BV50" s="43">
        <v>1</v>
      </c>
      <c r="BW50" s="43">
        <v>1</v>
      </c>
      <c r="BX50" s="43" t="s">
        <v>856</v>
      </c>
      <c r="BY50" s="43">
        <v>1</v>
      </c>
      <c r="BZ50" s="43">
        <v>1</v>
      </c>
      <c r="CA50" s="43" t="s">
        <v>857</v>
      </c>
      <c r="CB50" s="43">
        <v>6</v>
      </c>
      <c r="CC50" s="43"/>
      <c r="CD50" s="43"/>
      <c r="CE50" s="43">
        <v>3</v>
      </c>
      <c r="CF50" s="43"/>
      <c r="CG50" s="43"/>
      <c r="CH50" s="43">
        <v>6</v>
      </c>
      <c r="CI50" s="43"/>
      <c r="CJ50" s="43">
        <v>8</v>
      </c>
      <c r="CK50" s="43" t="s">
        <v>858</v>
      </c>
      <c r="CL50" s="43">
        <v>1</v>
      </c>
      <c r="CM50" s="43" t="s">
        <v>859</v>
      </c>
      <c r="CN50" s="43">
        <v>7</v>
      </c>
      <c r="CO50" s="56">
        <v>5</v>
      </c>
      <c r="CP50" s="56">
        <v>1</v>
      </c>
      <c r="CQ50" s="56" t="s">
        <v>65</v>
      </c>
      <c r="CR50" s="43" t="s">
        <v>860</v>
      </c>
    </row>
    <row r="51" spans="1:96" x14ac:dyDescent="0.2">
      <c r="A51" s="65">
        <v>255</v>
      </c>
      <c r="B51" s="92">
        <v>255</v>
      </c>
      <c r="C51" s="16" t="s">
        <v>66</v>
      </c>
      <c r="D51" s="16"/>
      <c r="E51" s="18" t="s">
        <v>1490</v>
      </c>
      <c r="F51" s="18" t="s">
        <v>1491</v>
      </c>
      <c r="G51" s="18">
        <v>1</v>
      </c>
      <c r="H51" s="18">
        <v>2</v>
      </c>
      <c r="I51" s="18">
        <v>3</v>
      </c>
      <c r="J51" s="18">
        <v>1</v>
      </c>
      <c r="K51" s="56">
        <v>1</v>
      </c>
      <c r="L51" s="43">
        <v>2</v>
      </c>
      <c r="M51" s="44" t="s">
        <v>529</v>
      </c>
      <c r="N51" s="44" t="s">
        <v>840</v>
      </c>
      <c r="O51" s="44">
        <v>2</v>
      </c>
      <c r="P51" s="44">
        <v>2</v>
      </c>
      <c r="Q51" s="44">
        <v>2</v>
      </c>
      <c r="R51" s="44">
        <v>2</v>
      </c>
      <c r="S51" s="44">
        <v>1</v>
      </c>
      <c r="T51" s="44" t="s">
        <v>535</v>
      </c>
      <c r="U51" s="44">
        <v>600</v>
      </c>
      <c r="V51" s="44" t="s">
        <v>848</v>
      </c>
      <c r="W51" s="44" t="s">
        <v>769</v>
      </c>
      <c r="X51" s="44" t="s">
        <v>770</v>
      </c>
      <c r="Y51" s="44" t="s">
        <v>526</v>
      </c>
      <c r="Z51" s="44">
        <v>12</v>
      </c>
      <c r="AA51" s="44">
        <v>250</v>
      </c>
      <c r="AB51" s="44" t="s">
        <v>535</v>
      </c>
      <c r="AC51" s="44">
        <v>150</v>
      </c>
      <c r="AD51" s="44" t="s">
        <v>536</v>
      </c>
      <c r="AE51" s="44">
        <v>3</v>
      </c>
      <c r="AF51" s="44" t="s">
        <v>535</v>
      </c>
      <c r="AG51" s="46">
        <v>15</v>
      </c>
      <c r="AH51" s="47">
        <v>1</v>
      </c>
      <c r="AI51" s="44" t="s">
        <v>529</v>
      </c>
      <c r="AJ51" s="44" t="s">
        <v>530</v>
      </c>
      <c r="AK51" s="44" t="s">
        <v>535</v>
      </c>
      <c r="AL51" s="44">
        <v>400</v>
      </c>
      <c r="AM51" s="44" t="s">
        <v>849</v>
      </c>
      <c r="AN51" s="44" t="s">
        <v>850</v>
      </c>
      <c r="AO51" s="44" t="s">
        <v>851</v>
      </c>
      <c r="AP51" s="44" t="s">
        <v>852</v>
      </c>
      <c r="AQ51" s="44">
        <v>3</v>
      </c>
      <c r="AR51" s="44">
        <v>70</v>
      </c>
      <c r="AS51" s="44" t="s">
        <v>535</v>
      </c>
      <c r="AT51" s="44">
        <v>20</v>
      </c>
      <c r="AU51" s="44" t="s">
        <v>536</v>
      </c>
      <c r="AV51" s="44">
        <v>2</v>
      </c>
      <c r="AW51" s="51" t="s">
        <v>535</v>
      </c>
      <c r="AX51" s="46">
        <v>75</v>
      </c>
      <c r="AY51" s="103">
        <v>300</v>
      </c>
      <c r="AZ51" s="50"/>
      <c r="BA51" s="103">
        <v>1000</v>
      </c>
      <c r="BB51" s="42"/>
      <c r="BC51" s="42"/>
      <c r="BD51" s="42"/>
      <c r="BE51" s="42"/>
      <c r="BF51" s="42"/>
      <c r="BG51" s="43">
        <v>20</v>
      </c>
      <c r="BH51" s="43"/>
      <c r="BI51" s="43"/>
      <c r="BJ51" s="43"/>
      <c r="BK51" s="43"/>
      <c r="BL51" s="43">
        <v>5</v>
      </c>
      <c r="BM51" s="43"/>
      <c r="BN51" s="43">
        <v>1</v>
      </c>
      <c r="BO51" s="43"/>
      <c r="BP51" s="43">
        <v>1</v>
      </c>
      <c r="BQ51" s="43" t="s">
        <v>853</v>
      </c>
      <c r="BR51" s="43">
        <v>5</v>
      </c>
      <c r="BS51" s="43">
        <v>4</v>
      </c>
      <c r="BT51" s="43">
        <v>5</v>
      </c>
      <c r="BU51" s="43">
        <v>5</v>
      </c>
      <c r="BV51" s="43">
        <v>4</v>
      </c>
      <c r="BW51" s="43">
        <v>3</v>
      </c>
      <c r="BX51" s="43"/>
      <c r="BY51" s="43">
        <v>1</v>
      </c>
      <c r="BZ51" s="43">
        <v>1</v>
      </c>
      <c r="CA51" s="43"/>
      <c r="CB51" s="43">
        <v>4</v>
      </c>
      <c r="CC51" s="43">
        <v>1</v>
      </c>
      <c r="CD51" s="43"/>
      <c r="CE51" s="43">
        <v>3</v>
      </c>
      <c r="CF51" s="43"/>
      <c r="CG51" s="43"/>
      <c r="CH51" s="43">
        <v>6</v>
      </c>
      <c r="CI51" s="43">
        <v>7</v>
      </c>
      <c r="CJ51" s="43">
        <v>8</v>
      </c>
      <c r="CK51" s="43"/>
      <c r="CL51" s="43">
        <v>2</v>
      </c>
      <c r="CM51" s="43"/>
      <c r="CN51" s="43">
        <v>2</v>
      </c>
      <c r="CO51" s="56">
        <v>2</v>
      </c>
      <c r="CP51" s="56">
        <v>1</v>
      </c>
      <c r="CQ51" s="56" t="s">
        <v>65</v>
      </c>
      <c r="CR51" s="43"/>
    </row>
    <row r="52" spans="1:96" x14ac:dyDescent="0.2">
      <c r="A52" s="65">
        <v>262</v>
      </c>
      <c r="B52" s="92">
        <v>262</v>
      </c>
      <c r="C52" s="16" t="s">
        <v>66</v>
      </c>
      <c r="D52" s="16"/>
      <c r="E52" s="18" t="s">
        <v>1499</v>
      </c>
      <c r="F52" s="18" t="s">
        <v>1500</v>
      </c>
      <c r="G52" s="18">
        <v>1</v>
      </c>
      <c r="H52" s="18">
        <v>1</v>
      </c>
      <c r="I52" s="18">
        <v>3</v>
      </c>
      <c r="J52" s="18">
        <v>1</v>
      </c>
      <c r="K52" s="56">
        <v>1</v>
      </c>
      <c r="L52" s="43">
        <v>2</v>
      </c>
      <c r="M52" s="44" t="s">
        <v>647</v>
      </c>
      <c r="N52" s="44" t="s">
        <v>869</v>
      </c>
      <c r="O52" s="44">
        <v>2</v>
      </c>
      <c r="P52" s="44">
        <v>2</v>
      </c>
      <c r="Q52" s="44">
        <v>2</v>
      </c>
      <c r="R52" s="44">
        <v>1</v>
      </c>
      <c r="S52" s="44">
        <v>2</v>
      </c>
      <c r="T52" s="44" t="s">
        <v>522</v>
      </c>
      <c r="U52" s="45">
        <v>45000</v>
      </c>
      <c r="V52" s="44" t="s">
        <v>870</v>
      </c>
      <c r="W52" s="44" t="s">
        <v>871</v>
      </c>
      <c r="X52" s="44" t="s">
        <v>872</v>
      </c>
      <c r="Y52" s="44" t="s">
        <v>873</v>
      </c>
      <c r="Z52" s="44">
        <v>7</v>
      </c>
      <c r="AA52" s="44">
        <v>70</v>
      </c>
      <c r="AB52" s="44" t="s">
        <v>522</v>
      </c>
      <c r="AC52" s="44">
        <v>0</v>
      </c>
      <c r="AD52" s="44" t="s">
        <v>536</v>
      </c>
      <c r="AE52" s="44">
        <v>3</v>
      </c>
      <c r="AF52" s="44" t="s">
        <v>528</v>
      </c>
      <c r="AG52" s="46">
        <v>150</v>
      </c>
      <c r="AH52" s="47">
        <v>1</v>
      </c>
      <c r="AI52" s="44" t="s">
        <v>874</v>
      </c>
      <c r="AJ52" s="44" t="s">
        <v>875</v>
      </c>
      <c r="AK52" s="44" t="s">
        <v>535</v>
      </c>
      <c r="AL52" s="44">
        <v>2</v>
      </c>
      <c r="AM52" s="44" t="s">
        <v>876</v>
      </c>
      <c r="AN52" s="44" t="s">
        <v>576</v>
      </c>
      <c r="AO52" s="44" t="s">
        <v>633</v>
      </c>
      <c r="AP52" s="44" t="s">
        <v>750</v>
      </c>
      <c r="AQ52" s="44">
        <v>7</v>
      </c>
      <c r="AR52" s="44">
        <v>45</v>
      </c>
      <c r="AS52" s="42"/>
      <c r="AT52" s="42"/>
      <c r="AU52" s="44" t="s">
        <v>536</v>
      </c>
      <c r="AV52" s="44">
        <v>5</v>
      </c>
      <c r="AW52" s="51" t="s">
        <v>535</v>
      </c>
      <c r="AX52" s="46">
        <v>2500</v>
      </c>
      <c r="AY52" s="103">
        <v>200</v>
      </c>
      <c r="AZ52" s="103">
        <v>15000</v>
      </c>
      <c r="BA52" s="50"/>
      <c r="BB52" s="43" t="s">
        <v>537</v>
      </c>
      <c r="BC52" s="43">
        <v>15000</v>
      </c>
      <c r="BD52" s="43" t="s">
        <v>537</v>
      </c>
      <c r="BE52" s="43">
        <v>15000</v>
      </c>
      <c r="BF52" s="42"/>
      <c r="BG52" s="43">
        <v>0</v>
      </c>
      <c r="BH52" s="43"/>
      <c r="BI52" s="43">
        <v>2</v>
      </c>
      <c r="BJ52" s="43"/>
      <c r="BK52" s="43">
        <v>4</v>
      </c>
      <c r="BL52" s="43"/>
      <c r="BM52" s="43"/>
      <c r="BN52" s="43">
        <v>2</v>
      </c>
      <c r="BO52" s="43"/>
      <c r="BP52" s="43">
        <v>1</v>
      </c>
      <c r="BQ52" s="43" t="s">
        <v>877</v>
      </c>
      <c r="BR52" s="43">
        <v>3</v>
      </c>
      <c r="BS52" s="43">
        <v>4</v>
      </c>
      <c r="BT52" s="43">
        <v>3</v>
      </c>
      <c r="BU52" s="43">
        <v>5</v>
      </c>
      <c r="BV52" s="43">
        <v>3</v>
      </c>
      <c r="BW52" s="43">
        <v>4</v>
      </c>
      <c r="BX52" s="43"/>
      <c r="BY52" s="43">
        <v>2</v>
      </c>
      <c r="BZ52" s="42"/>
      <c r="CA52" s="43"/>
      <c r="CB52" s="42"/>
      <c r="CC52" s="43"/>
      <c r="CD52" s="43"/>
      <c r="CE52" s="43"/>
      <c r="CF52" s="43"/>
      <c r="CG52" s="43"/>
      <c r="CH52" s="43"/>
      <c r="CI52" s="43"/>
      <c r="CJ52" s="43"/>
      <c r="CK52" s="43"/>
      <c r="CL52" s="42"/>
      <c r="CM52" s="43"/>
      <c r="CN52" s="43">
        <v>2</v>
      </c>
      <c r="CO52" s="56">
        <v>1</v>
      </c>
      <c r="CP52" s="56">
        <v>1</v>
      </c>
      <c r="CQ52" s="56" t="s">
        <v>72</v>
      </c>
      <c r="CR52" s="43"/>
    </row>
    <row r="53" spans="1:96" x14ac:dyDescent="0.2">
      <c r="A53" s="65">
        <v>263</v>
      </c>
      <c r="B53" s="92">
        <v>263</v>
      </c>
      <c r="C53" s="16" t="s">
        <v>71</v>
      </c>
      <c r="D53" s="16"/>
      <c r="E53" s="18" t="s">
        <v>1501</v>
      </c>
      <c r="F53" s="18" t="s">
        <v>1502</v>
      </c>
      <c r="G53" s="18">
        <v>1</v>
      </c>
      <c r="H53" s="18">
        <v>1</v>
      </c>
      <c r="I53" s="18">
        <v>2</v>
      </c>
      <c r="J53" s="18">
        <v>1</v>
      </c>
      <c r="K53" s="56">
        <v>4</v>
      </c>
      <c r="L53" s="43">
        <v>2</v>
      </c>
      <c r="M53" s="44" t="s">
        <v>809</v>
      </c>
      <c r="N53" s="44" t="s">
        <v>649</v>
      </c>
      <c r="O53" s="44">
        <v>2</v>
      </c>
      <c r="P53" s="44">
        <v>2</v>
      </c>
      <c r="Q53" s="44">
        <v>2</v>
      </c>
      <c r="R53" s="44">
        <v>1</v>
      </c>
      <c r="S53" s="44">
        <v>2</v>
      </c>
      <c r="T53" s="44" t="s">
        <v>522</v>
      </c>
      <c r="U53" s="45">
        <v>45000</v>
      </c>
      <c r="V53" s="44" t="s">
        <v>878</v>
      </c>
      <c r="W53" s="44" t="s">
        <v>879</v>
      </c>
      <c r="X53" s="44" t="s">
        <v>880</v>
      </c>
      <c r="Y53" s="44" t="s">
        <v>881</v>
      </c>
      <c r="Z53" s="44">
        <v>6</v>
      </c>
      <c r="AA53" s="44">
        <v>130</v>
      </c>
      <c r="AB53" s="44" t="s">
        <v>522</v>
      </c>
      <c r="AC53" s="44">
        <v>20</v>
      </c>
      <c r="AD53" s="44" t="s">
        <v>536</v>
      </c>
      <c r="AE53" s="44">
        <v>3</v>
      </c>
      <c r="AF53" s="44" t="s">
        <v>528</v>
      </c>
      <c r="AG53" s="46">
        <v>120</v>
      </c>
      <c r="AH53" s="47">
        <v>1</v>
      </c>
      <c r="AI53" s="44" t="s">
        <v>573</v>
      </c>
      <c r="AJ53" s="44" t="s">
        <v>574</v>
      </c>
      <c r="AK53" s="44" t="s">
        <v>535</v>
      </c>
      <c r="AL53" s="44">
        <v>2</v>
      </c>
      <c r="AM53" s="44" t="s">
        <v>882</v>
      </c>
      <c r="AN53" s="44" t="s">
        <v>576</v>
      </c>
      <c r="AO53" s="44" t="s">
        <v>749</v>
      </c>
      <c r="AP53" s="44" t="s">
        <v>883</v>
      </c>
      <c r="AQ53" s="44">
        <v>5</v>
      </c>
      <c r="AR53" s="44">
        <v>40</v>
      </c>
      <c r="AS53" s="42"/>
      <c r="AT53" s="42"/>
      <c r="AU53" s="44" t="s">
        <v>536</v>
      </c>
      <c r="AV53" s="44">
        <v>10</v>
      </c>
      <c r="AW53" s="51" t="s">
        <v>535</v>
      </c>
      <c r="AX53" s="46">
        <v>2000</v>
      </c>
      <c r="AY53" s="103">
        <v>1000</v>
      </c>
      <c r="AZ53" s="103">
        <v>12000</v>
      </c>
      <c r="BA53" s="103">
        <v>100</v>
      </c>
      <c r="BB53" s="43" t="s">
        <v>537</v>
      </c>
      <c r="BC53" s="43">
        <v>15000</v>
      </c>
      <c r="BD53" s="43" t="s">
        <v>537</v>
      </c>
      <c r="BE53" s="43">
        <v>15000</v>
      </c>
      <c r="BF53" s="42"/>
      <c r="BG53" s="43">
        <v>0</v>
      </c>
      <c r="BH53" s="43"/>
      <c r="BI53" s="43">
        <v>2</v>
      </c>
      <c r="BJ53" s="43"/>
      <c r="BK53" s="43"/>
      <c r="BL53" s="43"/>
      <c r="BM53" s="43"/>
      <c r="BN53" s="43">
        <v>1</v>
      </c>
      <c r="BO53" s="43" t="s">
        <v>884</v>
      </c>
      <c r="BP53" s="43">
        <v>1</v>
      </c>
      <c r="BQ53" s="43" t="s">
        <v>885</v>
      </c>
      <c r="BR53" s="43">
        <v>2</v>
      </c>
      <c r="BS53" s="43">
        <v>2</v>
      </c>
      <c r="BT53" s="43">
        <v>2</v>
      </c>
      <c r="BU53" s="43">
        <v>2</v>
      </c>
      <c r="BV53" s="43">
        <v>2</v>
      </c>
      <c r="BW53" s="43">
        <v>2</v>
      </c>
      <c r="BX53" s="43"/>
      <c r="BY53" s="43">
        <v>1</v>
      </c>
      <c r="BZ53" s="43">
        <v>1</v>
      </c>
      <c r="CA53" s="43"/>
      <c r="CB53" s="43">
        <v>4</v>
      </c>
      <c r="CC53" s="43"/>
      <c r="CD53" s="43"/>
      <c r="CE53" s="43"/>
      <c r="CF53" s="43"/>
      <c r="CG53" s="43"/>
      <c r="CH53" s="43"/>
      <c r="CI53" s="43">
        <v>7</v>
      </c>
      <c r="CJ53" s="43"/>
      <c r="CK53" s="43"/>
      <c r="CL53" s="43">
        <v>2</v>
      </c>
      <c r="CM53" s="43"/>
      <c r="CN53" s="43">
        <v>1</v>
      </c>
      <c r="CO53" s="56">
        <v>1</v>
      </c>
      <c r="CP53" s="56">
        <v>1</v>
      </c>
      <c r="CQ53" s="56" t="s">
        <v>72</v>
      </c>
      <c r="CR53" s="43"/>
    </row>
    <row r="54" spans="1:96" x14ac:dyDescent="0.2">
      <c r="A54" s="65">
        <v>264</v>
      </c>
      <c r="B54" s="92">
        <v>264</v>
      </c>
      <c r="C54" s="16" t="s">
        <v>66</v>
      </c>
      <c r="D54" s="16"/>
      <c r="E54" s="18" t="s">
        <v>1503</v>
      </c>
      <c r="F54" s="18" t="s">
        <v>1504</v>
      </c>
      <c r="G54" s="18">
        <v>1</v>
      </c>
      <c r="H54" s="18">
        <v>1</v>
      </c>
      <c r="I54" s="18">
        <v>2</v>
      </c>
      <c r="J54" s="18">
        <v>1</v>
      </c>
      <c r="K54" s="56">
        <v>1</v>
      </c>
      <c r="L54" s="43">
        <v>2</v>
      </c>
      <c r="M54" s="44" t="s">
        <v>647</v>
      </c>
      <c r="N54" s="44" t="s">
        <v>869</v>
      </c>
      <c r="O54" s="44">
        <v>2</v>
      </c>
      <c r="P54" s="44">
        <v>1</v>
      </c>
      <c r="Q54" s="44">
        <v>2</v>
      </c>
      <c r="R54" s="44">
        <v>2</v>
      </c>
      <c r="S54" s="44">
        <v>2</v>
      </c>
      <c r="T54" s="44" t="s">
        <v>522</v>
      </c>
      <c r="U54" s="45">
        <v>3000</v>
      </c>
      <c r="V54" s="42"/>
      <c r="W54" s="44" t="s">
        <v>886</v>
      </c>
      <c r="X54" s="44" t="s">
        <v>887</v>
      </c>
      <c r="Y54" s="44" t="s">
        <v>526</v>
      </c>
      <c r="Z54" s="44">
        <v>12</v>
      </c>
      <c r="AA54" s="44">
        <v>250</v>
      </c>
      <c r="AB54" s="44" t="s">
        <v>522</v>
      </c>
      <c r="AC54" s="44">
        <v>3</v>
      </c>
      <c r="AD54" s="44" t="s">
        <v>536</v>
      </c>
      <c r="AE54" s="44">
        <v>1</v>
      </c>
      <c r="AF54" s="44" t="s">
        <v>528</v>
      </c>
      <c r="AG54" s="46">
        <v>300</v>
      </c>
      <c r="AH54" s="47">
        <v>2</v>
      </c>
      <c r="AI54" s="44"/>
      <c r="AJ54" s="44"/>
      <c r="AK54" s="44"/>
      <c r="AL54" s="44"/>
      <c r="AM54" s="44"/>
      <c r="AN54" s="44"/>
      <c r="AO54" s="44"/>
      <c r="AP54" s="44"/>
      <c r="AQ54" s="44"/>
      <c r="AR54" s="44"/>
      <c r="AS54" s="44"/>
      <c r="AT54" s="44"/>
      <c r="AU54" s="44"/>
      <c r="AV54" s="44"/>
      <c r="AW54" s="44"/>
      <c r="AX54" s="44"/>
      <c r="AY54" s="50"/>
      <c r="AZ54" s="50"/>
      <c r="BA54" s="50"/>
      <c r="BB54" s="42"/>
      <c r="BC54" s="42"/>
      <c r="BD54" s="42"/>
      <c r="BE54" s="42"/>
      <c r="BF54" s="42"/>
      <c r="BG54" s="42"/>
      <c r="BH54" s="43">
        <v>1</v>
      </c>
      <c r="BI54" s="43"/>
      <c r="BJ54" s="43"/>
      <c r="BK54" s="43"/>
      <c r="BL54" s="43"/>
      <c r="BM54" s="43"/>
      <c r="BN54" s="43">
        <v>2</v>
      </c>
      <c r="BO54" s="43"/>
      <c r="BP54" s="43">
        <v>1</v>
      </c>
      <c r="BQ54" s="43" t="s">
        <v>888</v>
      </c>
      <c r="BR54" s="43">
        <v>3</v>
      </c>
      <c r="BS54" s="43">
        <v>5</v>
      </c>
      <c r="BT54" s="43">
        <v>5</v>
      </c>
      <c r="BU54" s="43">
        <v>3</v>
      </c>
      <c r="BV54" s="43">
        <v>4</v>
      </c>
      <c r="BW54" s="43">
        <v>1</v>
      </c>
      <c r="BX54" s="43"/>
      <c r="BY54" s="43">
        <v>1</v>
      </c>
      <c r="BZ54" s="43">
        <v>1</v>
      </c>
      <c r="CA54" s="43" t="s">
        <v>889</v>
      </c>
      <c r="CB54" s="43">
        <v>7</v>
      </c>
      <c r="CC54" s="43"/>
      <c r="CD54" s="43">
        <v>2</v>
      </c>
      <c r="CE54" s="43"/>
      <c r="CF54" s="43"/>
      <c r="CG54" s="43"/>
      <c r="CH54" s="43"/>
      <c r="CI54" s="43"/>
      <c r="CJ54" s="43">
        <v>8</v>
      </c>
      <c r="CK54" s="43" t="s">
        <v>890</v>
      </c>
      <c r="CL54" s="43">
        <v>2</v>
      </c>
      <c r="CM54" s="43"/>
      <c r="CN54" s="43">
        <v>1</v>
      </c>
      <c r="CO54" s="56">
        <v>3</v>
      </c>
      <c r="CP54" s="56">
        <v>1</v>
      </c>
      <c r="CQ54" s="56" t="s">
        <v>65</v>
      </c>
      <c r="CR54" s="43"/>
    </row>
    <row r="55" spans="1:96" x14ac:dyDescent="0.2">
      <c r="A55" s="65">
        <v>265</v>
      </c>
      <c r="B55" s="92">
        <v>265</v>
      </c>
      <c r="C55" s="16" t="s">
        <v>66</v>
      </c>
      <c r="D55" s="16"/>
      <c r="E55" s="18" t="s">
        <v>1364</v>
      </c>
      <c r="F55" s="18" t="s">
        <v>1365</v>
      </c>
      <c r="G55" s="18">
        <v>1</v>
      </c>
      <c r="H55" s="18">
        <v>1</v>
      </c>
      <c r="I55" s="18">
        <v>2</v>
      </c>
      <c r="J55" s="18">
        <v>1</v>
      </c>
      <c r="K55" s="56">
        <v>1</v>
      </c>
      <c r="L55" s="43">
        <v>2</v>
      </c>
      <c r="M55" s="44" t="s">
        <v>691</v>
      </c>
      <c r="N55" s="44" t="s">
        <v>692</v>
      </c>
      <c r="O55" s="44">
        <v>2</v>
      </c>
      <c r="P55" s="44">
        <v>2</v>
      </c>
      <c r="Q55" s="44">
        <v>2</v>
      </c>
      <c r="R55" s="44">
        <v>1</v>
      </c>
      <c r="S55" s="44">
        <v>2</v>
      </c>
      <c r="T55" s="44" t="s">
        <v>522</v>
      </c>
      <c r="U55" s="45">
        <v>20000</v>
      </c>
      <c r="V55" s="42"/>
      <c r="W55" s="44" t="s">
        <v>891</v>
      </c>
      <c r="X55" s="44" t="s">
        <v>892</v>
      </c>
      <c r="Y55" s="44" t="s">
        <v>893</v>
      </c>
      <c r="Z55" s="44">
        <v>8</v>
      </c>
      <c r="AA55" s="44">
        <v>200</v>
      </c>
      <c r="AB55" s="44" t="s">
        <v>522</v>
      </c>
      <c r="AC55" s="44">
        <v>1000</v>
      </c>
      <c r="AD55" s="44" t="s">
        <v>536</v>
      </c>
      <c r="AE55" s="44">
        <v>2</v>
      </c>
      <c r="AF55" s="44" t="s">
        <v>528</v>
      </c>
      <c r="AG55" s="46">
        <v>100</v>
      </c>
      <c r="AH55" s="47">
        <v>1</v>
      </c>
      <c r="AI55" s="44" t="s">
        <v>529</v>
      </c>
      <c r="AJ55" s="44" t="s">
        <v>894</v>
      </c>
      <c r="AK55" s="44" t="s">
        <v>535</v>
      </c>
      <c r="AL55" s="44">
        <v>300</v>
      </c>
      <c r="AM55" s="42"/>
      <c r="AN55" s="44" t="s">
        <v>895</v>
      </c>
      <c r="AO55" s="44" t="s">
        <v>896</v>
      </c>
      <c r="AP55" s="44" t="s">
        <v>881</v>
      </c>
      <c r="AQ55" s="44">
        <v>6</v>
      </c>
      <c r="AR55" s="44">
        <v>100</v>
      </c>
      <c r="AS55" s="44" t="s">
        <v>535</v>
      </c>
      <c r="AT55" s="44">
        <v>2</v>
      </c>
      <c r="AU55" s="44" t="s">
        <v>536</v>
      </c>
      <c r="AV55" s="44"/>
      <c r="AW55" s="51" t="s">
        <v>535</v>
      </c>
      <c r="AX55" s="46">
        <v>60</v>
      </c>
      <c r="AY55" s="50"/>
      <c r="AZ55" s="50"/>
      <c r="BA55" s="50"/>
      <c r="BB55" s="42"/>
      <c r="BC55" s="42"/>
      <c r="BD55" s="42"/>
      <c r="BE55" s="42"/>
      <c r="BF55" s="42"/>
      <c r="BG55" s="42"/>
      <c r="BH55" s="43"/>
      <c r="BI55" s="43">
        <v>2</v>
      </c>
      <c r="BJ55" s="43"/>
      <c r="BK55" s="43"/>
      <c r="BL55" s="43"/>
      <c r="BM55" s="43"/>
      <c r="BN55" s="43">
        <v>2</v>
      </c>
      <c r="BO55" s="43"/>
      <c r="BP55" s="43">
        <v>1</v>
      </c>
      <c r="BQ55" s="43"/>
      <c r="BR55" s="43">
        <v>2</v>
      </c>
      <c r="BS55" s="43">
        <v>2</v>
      </c>
      <c r="BT55" s="43">
        <v>3</v>
      </c>
      <c r="BU55" s="43">
        <v>4</v>
      </c>
      <c r="BV55" s="43">
        <v>3</v>
      </c>
      <c r="BW55" s="43">
        <v>3</v>
      </c>
      <c r="BX55" s="43"/>
      <c r="BY55" s="43">
        <v>1</v>
      </c>
      <c r="BZ55" s="43">
        <v>1</v>
      </c>
      <c r="CA55" s="43"/>
      <c r="CB55" s="43">
        <v>6</v>
      </c>
      <c r="CC55" s="43"/>
      <c r="CD55" s="43"/>
      <c r="CE55" s="43">
        <v>3</v>
      </c>
      <c r="CF55" s="43"/>
      <c r="CG55" s="43"/>
      <c r="CH55" s="43"/>
      <c r="CI55" s="43"/>
      <c r="CJ55" s="43"/>
      <c r="CK55" s="43"/>
      <c r="CL55" s="43">
        <v>2</v>
      </c>
      <c r="CM55" s="43"/>
      <c r="CN55" s="43">
        <v>7</v>
      </c>
      <c r="CO55" s="56">
        <v>4</v>
      </c>
      <c r="CP55" s="56">
        <v>1</v>
      </c>
      <c r="CQ55" s="56" t="s">
        <v>65</v>
      </c>
      <c r="CR55" s="43"/>
    </row>
    <row r="56" spans="1:96" x14ac:dyDescent="0.2">
      <c r="A56" s="65">
        <v>271</v>
      </c>
      <c r="B56" s="92">
        <v>271</v>
      </c>
      <c r="C56" s="16" t="s">
        <v>71</v>
      </c>
      <c r="D56" s="16"/>
      <c r="E56" s="18" t="s">
        <v>1507</v>
      </c>
      <c r="F56" s="112" t="s">
        <v>1312</v>
      </c>
      <c r="G56" s="18">
        <v>1</v>
      </c>
      <c r="H56" s="18">
        <v>4</v>
      </c>
      <c r="I56" s="18">
        <v>6</v>
      </c>
      <c r="J56" s="18">
        <v>3</v>
      </c>
      <c r="K56" s="56">
        <v>4</v>
      </c>
      <c r="L56" s="43">
        <v>1</v>
      </c>
      <c r="M56" s="44" t="s">
        <v>897</v>
      </c>
      <c r="N56" s="44" t="s">
        <v>898</v>
      </c>
      <c r="O56" s="44">
        <v>2</v>
      </c>
      <c r="P56" s="44">
        <v>2</v>
      </c>
      <c r="Q56" s="44">
        <v>2</v>
      </c>
      <c r="R56" s="44">
        <v>2</v>
      </c>
      <c r="S56" s="44">
        <v>1</v>
      </c>
      <c r="T56" s="44" t="s">
        <v>535</v>
      </c>
      <c r="U56" s="44">
        <v>3</v>
      </c>
      <c r="V56" s="44">
        <v>80</v>
      </c>
      <c r="W56" s="44" t="s">
        <v>899</v>
      </c>
      <c r="X56" s="44" t="s">
        <v>900</v>
      </c>
      <c r="Y56" s="44" t="s">
        <v>901</v>
      </c>
      <c r="Z56" s="44">
        <v>3</v>
      </c>
      <c r="AA56" s="44">
        <v>300</v>
      </c>
      <c r="AB56" s="42"/>
      <c r="AC56" s="44">
        <v>0</v>
      </c>
      <c r="AD56" s="42"/>
      <c r="AE56" s="44"/>
      <c r="AF56" s="44" t="s">
        <v>535</v>
      </c>
      <c r="AG56" s="46">
        <v>20000</v>
      </c>
      <c r="AH56" s="47">
        <v>1</v>
      </c>
      <c r="AI56" s="42"/>
      <c r="AJ56" s="44" t="s">
        <v>902</v>
      </c>
      <c r="AK56" s="44" t="s">
        <v>535</v>
      </c>
      <c r="AL56" s="44">
        <v>4</v>
      </c>
      <c r="AM56" s="44" t="s">
        <v>903</v>
      </c>
      <c r="AN56" s="44" t="s">
        <v>904</v>
      </c>
      <c r="AO56" s="44" t="s">
        <v>905</v>
      </c>
      <c r="AP56" s="44" t="s">
        <v>526</v>
      </c>
      <c r="AQ56" s="44">
        <v>12</v>
      </c>
      <c r="AR56" s="44">
        <v>300</v>
      </c>
      <c r="AS56" s="42"/>
      <c r="AT56" s="42"/>
      <c r="AU56" s="42"/>
      <c r="AV56" s="44"/>
      <c r="AW56" s="51" t="s">
        <v>535</v>
      </c>
      <c r="AX56" s="46">
        <v>20000</v>
      </c>
      <c r="AY56" s="42"/>
      <c r="AZ56" s="42"/>
      <c r="BA56" s="42"/>
      <c r="BB56" s="42"/>
      <c r="BC56" s="42"/>
      <c r="BD56" s="42"/>
      <c r="BE56" s="42"/>
      <c r="BF56" s="42"/>
      <c r="BG56" s="42"/>
      <c r="BH56" s="43">
        <v>1</v>
      </c>
      <c r="BI56" s="43"/>
      <c r="BJ56" s="43">
        <v>3</v>
      </c>
      <c r="BK56" s="43">
        <v>4</v>
      </c>
      <c r="BL56" s="43"/>
      <c r="BM56" s="43"/>
      <c r="BN56" s="43">
        <v>1</v>
      </c>
      <c r="BO56" s="43" t="s">
        <v>906</v>
      </c>
      <c r="BP56" s="43">
        <v>2</v>
      </c>
      <c r="BQ56" s="43"/>
      <c r="BR56" s="43">
        <v>3</v>
      </c>
      <c r="BS56" s="43">
        <v>4</v>
      </c>
      <c r="BT56" s="43">
        <v>4</v>
      </c>
      <c r="BU56" s="43">
        <v>3</v>
      </c>
      <c r="BV56" s="43">
        <v>3</v>
      </c>
      <c r="BW56" s="43">
        <v>3</v>
      </c>
      <c r="BX56" s="43"/>
      <c r="BY56" s="43">
        <v>1</v>
      </c>
      <c r="BZ56" s="43">
        <v>1</v>
      </c>
      <c r="CA56" s="43"/>
      <c r="CB56" s="43">
        <v>5</v>
      </c>
      <c r="CC56" s="43">
        <v>1</v>
      </c>
      <c r="CD56" s="43">
        <v>2</v>
      </c>
      <c r="CE56" s="43"/>
      <c r="CF56" s="43">
        <v>4</v>
      </c>
      <c r="CG56" s="43"/>
      <c r="CH56" s="43">
        <v>6</v>
      </c>
      <c r="CI56" s="43"/>
      <c r="CJ56" s="43">
        <v>8</v>
      </c>
      <c r="CK56" s="43"/>
      <c r="CL56" s="43">
        <v>1</v>
      </c>
      <c r="CM56" s="43"/>
      <c r="CN56" s="43">
        <v>2</v>
      </c>
      <c r="CO56" s="56">
        <v>1</v>
      </c>
      <c r="CP56" s="56">
        <v>1</v>
      </c>
      <c r="CQ56" s="56" t="s">
        <v>143</v>
      </c>
      <c r="CR56" s="43"/>
    </row>
    <row r="57" spans="1:96" x14ac:dyDescent="0.2">
      <c r="A57" s="65">
        <v>274</v>
      </c>
      <c r="B57" s="92">
        <v>274</v>
      </c>
      <c r="C57" s="16" t="s">
        <v>71</v>
      </c>
      <c r="D57" s="16"/>
      <c r="E57" s="18" t="s">
        <v>1838</v>
      </c>
      <c r="F57" s="18" t="s">
        <v>1512</v>
      </c>
      <c r="G57" s="18">
        <v>1</v>
      </c>
      <c r="H57" s="18">
        <v>4</v>
      </c>
      <c r="I57" s="18">
        <v>5</v>
      </c>
      <c r="J57" s="18">
        <v>3</v>
      </c>
      <c r="K57" s="56">
        <v>4</v>
      </c>
      <c r="L57" s="43">
        <v>1</v>
      </c>
      <c r="M57" s="44" t="s">
        <v>638</v>
      </c>
      <c r="N57" s="44" t="s">
        <v>908</v>
      </c>
      <c r="O57" s="44">
        <v>2</v>
      </c>
      <c r="P57" s="44">
        <v>2</v>
      </c>
      <c r="Q57" s="44">
        <v>2</v>
      </c>
      <c r="R57" s="44">
        <v>2</v>
      </c>
      <c r="S57" s="44">
        <v>1</v>
      </c>
      <c r="T57" s="44" t="s">
        <v>522</v>
      </c>
      <c r="U57" s="44">
        <v>110</v>
      </c>
      <c r="V57" s="98" t="s">
        <v>909</v>
      </c>
      <c r="W57" s="44" t="s">
        <v>701</v>
      </c>
      <c r="X57" s="44" t="s">
        <v>702</v>
      </c>
      <c r="Y57" s="44" t="s">
        <v>554</v>
      </c>
      <c r="Z57" s="44">
        <v>6</v>
      </c>
      <c r="AA57" s="44">
        <v>200</v>
      </c>
      <c r="AB57" s="44" t="s">
        <v>535</v>
      </c>
      <c r="AC57" s="44">
        <v>3</v>
      </c>
      <c r="AD57" s="42"/>
      <c r="AE57" s="44"/>
      <c r="AF57" s="42"/>
      <c r="AG57" s="46">
        <v>5000</v>
      </c>
      <c r="AH57" s="47">
        <v>1</v>
      </c>
      <c r="AI57" s="44" t="s">
        <v>638</v>
      </c>
      <c r="AJ57" s="44" t="s">
        <v>902</v>
      </c>
      <c r="AK57" s="44" t="s">
        <v>535</v>
      </c>
      <c r="AL57" s="44">
        <v>10</v>
      </c>
      <c r="AM57" s="44" t="s">
        <v>910</v>
      </c>
      <c r="AN57" s="44" t="s">
        <v>911</v>
      </c>
      <c r="AO57" s="44" t="s">
        <v>912</v>
      </c>
      <c r="AP57" s="44" t="s">
        <v>913</v>
      </c>
      <c r="AQ57" s="44">
        <v>6</v>
      </c>
      <c r="AR57" s="44">
        <v>150</v>
      </c>
      <c r="AS57" s="44" t="s">
        <v>535</v>
      </c>
      <c r="AT57" s="44">
        <v>3</v>
      </c>
      <c r="AU57" s="42"/>
      <c r="AV57" s="42"/>
      <c r="AW57" s="51" t="s">
        <v>535</v>
      </c>
      <c r="AX57" s="46">
        <v>5000</v>
      </c>
      <c r="AY57" s="103">
        <v>1500</v>
      </c>
      <c r="AZ57" s="103">
        <v>1500</v>
      </c>
      <c r="BA57" s="103">
        <v>1000</v>
      </c>
      <c r="BB57" s="43" t="s">
        <v>610</v>
      </c>
      <c r="BC57" s="43">
        <v>500</v>
      </c>
      <c r="BD57" s="42" t="s">
        <v>548</v>
      </c>
      <c r="BE57" s="43" t="s">
        <v>914</v>
      </c>
      <c r="BF57" s="42" t="s">
        <v>548</v>
      </c>
      <c r="BG57" s="43" t="s">
        <v>915</v>
      </c>
      <c r="BH57" s="43">
        <v>1</v>
      </c>
      <c r="BI57" s="43"/>
      <c r="BJ57" s="43">
        <v>3</v>
      </c>
      <c r="BK57" s="43"/>
      <c r="BL57" s="43"/>
      <c r="BM57" s="43"/>
      <c r="BN57" s="43">
        <v>2</v>
      </c>
      <c r="BO57" s="43"/>
      <c r="BP57" s="43">
        <v>1</v>
      </c>
      <c r="BQ57" s="43" t="s">
        <v>916</v>
      </c>
      <c r="BR57" s="43">
        <v>2</v>
      </c>
      <c r="BS57" s="43">
        <v>2</v>
      </c>
      <c r="BT57" s="43">
        <v>4</v>
      </c>
      <c r="BU57" s="43">
        <v>3</v>
      </c>
      <c r="BV57" s="43">
        <v>3</v>
      </c>
      <c r="BW57" s="43">
        <v>4</v>
      </c>
      <c r="BX57" s="43"/>
      <c r="BY57" s="43">
        <v>1</v>
      </c>
      <c r="BZ57" s="43">
        <v>1</v>
      </c>
      <c r="CA57" s="43" t="s">
        <v>917</v>
      </c>
      <c r="CB57" s="43">
        <v>3</v>
      </c>
      <c r="CC57" s="43"/>
      <c r="CD57" s="43"/>
      <c r="CE57" s="43">
        <v>3</v>
      </c>
      <c r="CF57" s="43"/>
      <c r="CG57" s="43">
        <v>5</v>
      </c>
      <c r="CH57" s="43">
        <v>6</v>
      </c>
      <c r="CI57" s="43"/>
      <c r="CJ57" s="43">
        <v>8</v>
      </c>
      <c r="CK57" s="43"/>
      <c r="CL57" s="42"/>
      <c r="CM57" s="43"/>
      <c r="CN57" s="43">
        <v>1</v>
      </c>
      <c r="CO57" s="56">
        <v>1</v>
      </c>
      <c r="CP57" s="56">
        <v>1</v>
      </c>
      <c r="CQ57" s="56" t="s">
        <v>143</v>
      </c>
      <c r="CR57" s="43"/>
    </row>
    <row r="58" spans="1:96" x14ac:dyDescent="0.2">
      <c r="A58" s="65">
        <v>275</v>
      </c>
      <c r="B58" s="92">
        <v>275</v>
      </c>
      <c r="C58" s="16" t="s">
        <v>71</v>
      </c>
      <c r="D58" s="16"/>
      <c r="E58" s="18" t="s">
        <v>1839</v>
      </c>
      <c r="F58" s="18" t="s">
        <v>1514</v>
      </c>
      <c r="G58" s="18">
        <v>1</v>
      </c>
      <c r="H58" s="18">
        <v>4</v>
      </c>
      <c r="I58" s="18">
        <v>3</v>
      </c>
      <c r="J58" s="18">
        <v>1</v>
      </c>
      <c r="K58" s="56">
        <v>4</v>
      </c>
      <c r="L58" s="43">
        <v>2</v>
      </c>
      <c r="M58" s="44" t="s">
        <v>615</v>
      </c>
      <c r="N58" s="44" t="s">
        <v>672</v>
      </c>
      <c r="O58" s="44">
        <v>2</v>
      </c>
      <c r="P58" s="44">
        <v>2</v>
      </c>
      <c r="Q58" s="44">
        <v>2</v>
      </c>
      <c r="R58" s="44">
        <v>2</v>
      </c>
      <c r="S58" s="44">
        <v>1</v>
      </c>
      <c r="T58" s="44" t="s">
        <v>522</v>
      </c>
      <c r="U58" s="45">
        <v>5000</v>
      </c>
      <c r="V58" s="44" t="s">
        <v>918</v>
      </c>
      <c r="W58" s="44" t="s">
        <v>552</v>
      </c>
      <c r="X58" s="44" t="s">
        <v>553</v>
      </c>
      <c r="Y58" s="59" t="s">
        <v>919</v>
      </c>
      <c r="Z58" s="60">
        <v>1</v>
      </c>
      <c r="AA58" s="60">
        <v>280</v>
      </c>
      <c r="AB58" s="42"/>
      <c r="AC58" s="44">
        <v>0</v>
      </c>
      <c r="AD58" s="44" t="s">
        <v>536</v>
      </c>
      <c r="AE58" s="44">
        <v>6</v>
      </c>
      <c r="AF58" s="44" t="s">
        <v>920</v>
      </c>
      <c r="AG58" s="46">
        <v>80</v>
      </c>
      <c r="AH58" s="47">
        <v>1</v>
      </c>
      <c r="AI58" s="44" t="s">
        <v>529</v>
      </c>
      <c r="AJ58" s="44" t="s">
        <v>829</v>
      </c>
      <c r="AK58" s="44" t="s">
        <v>535</v>
      </c>
      <c r="AL58" s="44">
        <v>200</v>
      </c>
      <c r="AM58" s="44" t="s">
        <v>921</v>
      </c>
      <c r="AN58" s="44" t="s">
        <v>850</v>
      </c>
      <c r="AO58" s="44" t="s">
        <v>922</v>
      </c>
      <c r="AP58" s="44" t="s">
        <v>923</v>
      </c>
      <c r="AQ58" s="44">
        <v>5</v>
      </c>
      <c r="AR58" s="44">
        <v>280</v>
      </c>
      <c r="AS58" s="42"/>
      <c r="AT58" s="44">
        <v>0</v>
      </c>
      <c r="AU58" s="44" t="s">
        <v>536</v>
      </c>
      <c r="AV58" s="44">
        <v>15</v>
      </c>
      <c r="AW58" s="51" t="s">
        <v>535</v>
      </c>
      <c r="AX58" s="46">
        <v>100</v>
      </c>
      <c r="AY58" s="50"/>
      <c r="AZ58" s="50"/>
      <c r="BA58" s="50"/>
      <c r="BB58" s="42"/>
      <c r="BC58" s="42"/>
      <c r="BD58" s="42"/>
      <c r="BE58" s="42"/>
      <c r="BF58" s="42"/>
      <c r="BG58" s="42">
        <v>0</v>
      </c>
      <c r="BH58" s="43">
        <v>1</v>
      </c>
      <c r="BI58" s="43">
        <v>2</v>
      </c>
      <c r="BJ58" s="43"/>
      <c r="BK58" s="43">
        <v>4</v>
      </c>
      <c r="BL58" s="43"/>
      <c r="BM58" s="43"/>
      <c r="BN58" s="43">
        <v>1</v>
      </c>
      <c r="BO58" s="43" t="s">
        <v>924</v>
      </c>
      <c r="BP58" s="43">
        <v>2</v>
      </c>
      <c r="BQ58" s="43"/>
      <c r="BR58" s="43">
        <v>3</v>
      </c>
      <c r="BS58" s="43">
        <v>3</v>
      </c>
      <c r="BT58" s="43">
        <v>3</v>
      </c>
      <c r="BU58" s="43">
        <v>3</v>
      </c>
      <c r="BV58" s="43">
        <v>3</v>
      </c>
      <c r="BW58" s="43">
        <v>3</v>
      </c>
      <c r="BX58" s="43"/>
      <c r="BY58" s="43">
        <v>2</v>
      </c>
      <c r="BZ58" s="42"/>
      <c r="CA58" s="43"/>
      <c r="CB58" s="42"/>
      <c r="CC58" s="43"/>
      <c r="CD58" s="43"/>
      <c r="CE58" s="43"/>
      <c r="CF58" s="43"/>
      <c r="CG58" s="43"/>
      <c r="CH58" s="43"/>
      <c r="CI58" s="43"/>
      <c r="CJ58" s="43"/>
      <c r="CK58" s="43"/>
      <c r="CL58" s="42"/>
      <c r="CM58" s="43"/>
      <c r="CN58" s="43">
        <v>1</v>
      </c>
      <c r="CO58" s="56">
        <v>1</v>
      </c>
      <c r="CP58" s="56">
        <v>1</v>
      </c>
      <c r="CQ58" s="56" t="s">
        <v>342</v>
      </c>
      <c r="CR58" s="43"/>
    </row>
    <row r="59" spans="1:96" x14ac:dyDescent="0.2">
      <c r="A59" s="65">
        <v>276</v>
      </c>
      <c r="B59" s="92">
        <v>276</v>
      </c>
      <c r="C59" s="16" t="s">
        <v>71</v>
      </c>
      <c r="D59" s="16"/>
      <c r="E59" s="18" t="s">
        <v>1515</v>
      </c>
      <c r="F59" s="18" t="s">
        <v>1516</v>
      </c>
      <c r="G59" s="18">
        <v>1</v>
      </c>
      <c r="H59" s="18">
        <v>4</v>
      </c>
      <c r="I59" s="18">
        <v>3</v>
      </c>
      <c r="J59" s="18">
        <v>1</v>
      </c>
      <c r="K59" s="56">
        <v>4</v>
      </c>
      <c r="L59" s="43">
        <v>2</v>
      </c>
      <c r="M59" s="44" t="s">
        <v>543</v>
      </c>
      <c r="N59" s="44" t="s">
        <v>544</v>
      </c>
      <c r="O59" s="44">
        <v>2</v>
      </c>
      <c r="P59" s="44">
        <v>2</v>
      </c>
      <c r="Q59" s="44">
        <v>1</v>
      </c>
      <c r="R59" s="44">
        <v>2</v>
      </c>
      <c r="S59" s="44">
        <v>2</v>
      </c>
      <c r="T59" s="44" t="s">
        <v>522</v>
      </c>
      <c r="U59" s="45">
        <v>26000</v>
      </c>
      <c r="V59" s="98" t="s">
        <v>925</v>
      </c>
      <c r="W59" s="44" t="s">
        <v>570</v>
      </c>
      <c r="X59" s="44" t="s">
        <v>571</v>
      </c>
      <c r="Y59" s="44" t="s">
        <v>526</v>
      </c>
      <c r="Z59" s="44">
        <v>12</v>
      </c>
      <c r="AA59" s="44">
        <v>300</v>
      </c>
      <c r="AB59" s="44" t="s">
        <v>522</v>
      </c>
      <c r="AC59" s="44">
        <v>2000</v>
      </c>
      <c r="AD59" s="44" t="s">
        <v>527</v>
      </c>
      <c r="AE59" s="44">
        <v>4</v>
      </c>
      <c r="AF59" s="44" t="s">
        <v>528</v>
      </c>
      <c r="AG59" s="46">
        <v>200</v>
      </c>
      <c r="AH59" s="47">
        <v>1</v>
      </c>
      <c r="AI59" s="44" t="s">
        <v>809</v>
      </c>
      <c r="AJ59" s="44" t="s">
        <v>926</v>
      </c>
      <c r="AK59" s="44" t="s">
        <v>522</v>
      </c>
      <c r="AL59" s="44">
        <v>4000</v>
      </c>
      <c r="AM59" s="44" t="s">
        <v>927</v>
      </c>
      <c r="AN59" s="44" t="s">
        <v>552</v>
      </c>
      <c r="AO59" s="44" t="s">
        <v>928</v>
      </c>
      <c r="AP59" s="44" t="s">
        <v>793</v>
      </c>
      <c r="AQ59" s="44">
        <v>3</v>
      </c>
      <c r="AR59" s="44">
        <v>300</v>
      </c>
      <c r="AS59" s="44" t="s">
        <v>522</v>
      </c>
      <c r="AT59" s="44">
        <v>200</v>
      </c>
      <c r="AU59" s="44" t="s">
        <v>527</v>
      </c>
      <c r="AV59" s="44">
        <v>5</v>
      </c>
      <c r="AW59" s="51" t="s">
        <v>528</v>
      </c>
      <c r="AX59" s="46">
        <v>200</v>
      </c>
      <c r="AY59" s="50"/>
      <c r="AZ59" s="50"/>
      <c r="BA59" s="50"/>
      <c r="BB59" s="42"/>
      <c r="BC59" s="42"/>
      <c r="BD59" s="42"/>
      <c r="BE59" s="42"/>
      <c r="BF59" s="42"/>
      <c r="BG59" s="42"/>
      <c r="BH59" s="43">
        <v>1</v>
      </c>
      <c r="BI59" s="43"/>
      <c r="BJ59" s="43"/>
      <c r="BK59" s="43"/>
      <c r="BL59" s="43"/>
      <c r="BM59" s="43" t="s">
        <v>929</v>
      </c>
      <c r="BN59" s="43">
        <v>2</v>
      </c>
      <c r="BO59" s="43"/>
      <c r="BP59" s="43">
        <v>1</v>
      </c>
      <c r="BQ59" s="43"/>
      <c r="BR59" s="43">
        <v>3</v>
      </c>
      <c r="BS59" s="43">
        <v>4</v>
      </c>
      <c r="BT59" s="43">
        <v>3</v>
      </c>
      <c r="BU59" s="43">
        <v>3</v>
      </c>
      <c r="BV59" s="43">
        <v>5</v>
      </c>
      <c r="BW59" s="43">
        <v>4</v>
      </c>
      <c r="BX59" s="43"/>
      <c r="BY59" s="43">
        <v>1</v>
      </c>
      <c r="BZ59" s="43">
        <v>1</v>
      </c>
      <c r="CA59" s="43"/>
      <c r="CB59" s="43">
        <v>6</v>
      </c>
      <c r="CC59" s="43">
        <v>1</v>
      </c>
      <c r="CD59" s="43"/>
      <c r="CE59" s="43">
        <v>3</v>
      </c>
      <c r="CF59" s="43"/>
      <c r="CG59" s="43"/>
      <c r="CH59" s="43">
        <v>6</v>
      </c>
      <c r="CI59" s="43"/>
      <c r="CJ59" s="43">
        <v>8</v>
      </c>
      <c r="CK59" s="43"/>
      <c r="CL59" s="43">
        <v>1</v>
      </c>
      <c r="CM59" s="43" t="s">
        <v>930</v>
      </c>
      <c r="CN59" s="43">
        <v>1</v>
      </c>
      <c r="CO59" s="56">
        <v>1</v>
      </c>
      <c r="CP59" s="56">
        <v>1</v>
      </c>
      <c r="CQ59" s="56" t="s">
        <v>342</v>
      </c>
      <c r="CR59" s="43"/>
    </row>
    <row r="60" spans="1:96" x14ac:dyDescent="0.2">
      <c r="A60" s="65">
        <v>277</v>
      </c>
      <c r="B60" s="92">
        <v>277</v>
      </c>
      <c r="C60" s="16" t="s">
        <v>66</v>
      </c>
      <c r="D60" s="16"/>
      <c r="E60" s="18" t="s">
        <v>1517</v>
      </c>
      <c r="F60" s="18" t="s">
        <v>1518</v>
      </c>
      <c r="G60" s="18">
        <v>1</v>
      </c>
      <c r="H60" s="18">
        <v>3</v>
      </c>
      <c r="I60" s="18">
        <v>2</v>
      </c>
      <c r="J60" s="18">
        <v>1</v>
      </c>
      <c r="K60" s="56">
        <v>1</v>
      </c>
      <c r="L60" s="43">
        <v>2</v>
      </c>
      <c r="M60" s="44" t="s">
        <v>556</v>
      </c>
      <c r="N60" s="44" t="s">
        <v>557</v>
      </c>
      <c r="O60" s="44">
        <v>2</v>
      </c>
      <c r="P60" s="44">
        <v>2</v>
      </c>
      <c r="Q60" s="44">
        <v>2</v>
      </c>
      <c r="R60" s="44">
        <v>2</v>
      </c>
      <c r="S60" s="44">
        <v>1</v>
      </c>
      <c r="T60" s="44" t="s">
        <v>535</v>
      </c>
      <c r="U60" s="52">
        <v>1.5</v>
      </c>
      <c r="V60" s="44" t="s">
        <v>931</v>
      </c>
      <c r="W60" s="44" t="s">
        <v>552</v>
      </c>
      <c r="X60" s="44" t="s">
        <v>553</v>
      </c>
      <c r="Y60" s="44" t="s">
        <v>932</v>
      </c>
      <c r="Z60" s="44">
        <v>2</v>
      </c>
      <c r="AA60" s="44">
        <v>100</v>
      </c>
      <c r="AB60" s="44" t="s">
        <v>522</v>
      </c>
      <c r="AC60" s="44">
        <v>1000</v>
      </c>
      <c r="AD60" s="44" t="s">
        <v>933</v>
      </c>
      <c r="AE60" s="44">
        <v>1</v>
      </c>
      <c r="AF60" s="44" t="s">
        <v>528</v>
      </c>
      <c r="AG60" s="46">
        <v>100</v>
      </c>
      <c r="AH60" s="47">
        <v>1</v>
      </c>
      <c r="AI60" s="44" t="s">
        <v>529</v>
      </c>
      <c r="AJ60" s="44" t="s">
        <v>841</v>
      </c>
      <c r="AK60" s="44" t="s">
        <v>535</v>
      </c>
      <c r="AL60" s="44">
        <v>100</v>
      </c>
      <c r="AM60" s="44" t="s">
        <v>934</v>
      </c>
      <c r="AN60" s="44" t="s">
        <v>935</v>
      </c>
      <c r="AO60" s="44" t="s">
        <v>936</v>
      </c>
      <c r="AP60" s="44" t="s">
        <v>776</v>
      </c>
      <c r="AQ60" s="44">
        <v>10</v>
      </c>
      <c r="AR60" s="44">
        <v>100</v>
      </c>
      <c r="AS60" s="44" t="s">
        <v>535</v>
      </c>
      <c r="AT60" s="44">
        <v>50</v>
      </c>
      <c r="AU60" s="44" t="s">
        <v>536</v>
      </c>
      <c r="AV60" s="44">
        <v>2.5</v>
      </c>
      <c r="AW60" s="51" t="s">
        <v>535</v>
      </c>
      <c r="AX60" s="46">
        <v>60</v>
      </c>
      <c r="AY60" s="103">
        <v>1000</v>
      </c>
      <c r="AZ60" s="103">
        <v>5000</v>
      </c>
      <c r="BA60" s="103">
        <v>2000</v>
      </c>
      <c r="BB60" s="42"/>
      <c r="BC60" s="43">
        <v>50</v>
      </c>
      <c r="BD60" s="42" t="s">
        <v>548</v>
      </c>
      <c r="BE60" s="43">
        <v>5</v>
      </c>
      <c r="BF60" s="42" t="s">
        <v>548</v>
      </c>
      <c r="BG60" s="43">
        <v>30</v>
      </c>
      <c r="BH60" s="43"/>
      <c r="BI60" s="43">
        <v>2</v>
      </c>
      <c r="BJ60" s="43">
        <v>3</v>
      </c>
      <c r="BK60" s="43">
        <v>4</v>
      </c>
      <c r="BL60" s="43"/>
      <c r="BM60" s="43"/>
      <c r="BN60" s="43">
        <v>2</v>
      </c>
      <c r="BO60" s="43"/>
      <c r="BP60" s="43">
        <v>1</v>
      </c>
      <c r="BQ60" s="43" t="s">
        <v>937</v>
      </c>
      <c r="BR60" s="43">
        <v>3</v>
      </c>
      <c r="BS60" s="43">
        <v>4</v>
      </c>
      <c r="BT60" s="43">
        <v>4</v>
      </c>
      <c r="BU60" s="43">
        <v>3</v>
      </c>
      <c r="BV60" s="43">
        <v>4</v>
      </c>
      <c r="BW60" s="43">
        <v>4</v>
      </c>
      <c r="BX60" s="43"/>
      <c r="BY60" s="43">
        <v>1</v>
      </c>
      <c r="BZ60" s="43" t="s">
        <v>846</v>
      </c>
      <c r="CA60" s="43"/>
      <c r="CB60" s="43">
        <v>2</v>
      </c>
      <c r="CC60" s="43">
        <v>1</v>
      </c>
      <c r="CD60" s="43">
        <v>2</v>
      </c>
      <c r="CE60" s="43">
        <v>3</v>
      </c>
      <c r="CF60" s="43">
        <v>4</v>
      </c>
      <c r="CG60" s="43">
        <v>5</v>
      </c>
      <c r="CH60" s="43">
        <v>6</v>
      </c>
      <c r="CI60" s="43">
        <v>7</v>
      </c>
      <c r="CJ60" s="43">
        <v>8</v>
      </c>
      <c r="CK60" s="43"/>
      <c r="CL60" s="43">
        <v>1</v>
      </c>
      <c r="CM60" s="43" t="s">
        <v>938</v>
      </c>
      <c r="CN60" s="43">
        <v>5</v>
      </c>
      <c r="CO60" s="56">
        <v>3</v>
      </c>
      <c r="CP60" s="56">
        <v>1</v>
      </c>
      <c r="CQ60" s="56" t="s">
        <v>65</v>
      </c>
      <c r="CR60" s="43"/>
    </row>
    <row r="61" spans="1:96" x14ac:dyDescent="0.2">
      <c r="A61" s="65">
        <v>278</v>
      </c>
      <c r="B61" s="92">
        <v>278</v>
      </c>
      <c r="C61" s="16" t="s">
        <v>170</v>
      </c>
      <c r="D61" s="16"/>
      <c r="E61" s="18" t="s">
        <v>1519</v>
      </c>
      <c r="F61" s="223" t="s">
        <v>2339</v>
      </c>
      <c r="G61" s="18">
        <v>1</v>
      </c>
      <c r="H61" s="18">
        <v>4</v>
      </c>
      <c r="I61" s="18">
        <v>7</v>
      </c>
      <c r="J61" s="18" t="s">
        <v>1520</v>
      </c>
      <c r="K61" s="56">
        <v>5</v>
      </c>
      <c r="L61" s="43">
        <v>2</v>
      </c>
      <c r="M61" s="44" t="s">
        <v>584</v>
      </c>
      <c r="N61" s="44" t="s">
        <v>939</v>
      </c>
      <c r="O61" s="44">
        <v>2</v>
      </c>
      <c r="P61" s="44">
        <v>2</v>
      </c>
      <c r="Q61" s="44">
        <v>2</v>
      </c>
      <c r="R61" s="44">
        <v>2</v>
      </c>
      <c r="S61" s="44">
        <v>1</v>
      </c>
      <c r="T61" s="44" t="s">
        <v>522</v>
      </c>
      <c r="U61" s="45">
        <v>40000</v>
      </c>
      <c r="V61" s="42"/>
      <c r="W61" s="44" t="s">
        <v>940</v>
      </c>
      <c r="X61" s="44" t="s">
        <v>941</v>
      </c>
      <c r="Y61" s="44" t="s">
        <v>942</v>
      </c>
      <c r="Z61" s="44">
        <v>12</v>
      </c>
      <c r="AA61" s="44">
        <v>200</v>
      </c>
      <c r="AB61" s="44" t="s">
        <v>603</v>
      </c>
      <c r="AC61" s="44">
        <v>1000</v>
      </c>
      <c r="AD61" s="44" t="s">
        <v>527</v>
      </c>
      <c r="AE61" s="44">
        <v>6</v>
      </c>
      <c r="AF61" s="42"/>
      <c r="AG61" s="50"/>
      <c r="AH61" s="47">
        <v>1</v>
      </c>
      <c r="AI61" s="44" t="s">
        <v>584</v>
      </c>
      <c r="AJ61" s="44" t="s">
        <v>673</v>
      </c>
      <c r="AK61" s="42"/>
      <c r="AL61" s="42"/>
      <c r="AM61" s="44" t="s">
        <v>943</v>
      </c>
      <c r="AN61" s="44" t="s">
        <v>944</v>
      </c>
      <c r="AO61" s="44" t="s">
        <v>945</v>
      </c>
      <c r="AP61" s="42"/>
      <c r="AQ61" s="42"/>
      <c r="AR61" s="44">
        <v>200</v>
      </c>
      <c r="AS61" s="42"/>
      <c r="AT61" s="42"/>
      <c r="AU61" s="44" t="s">
        <v>527</v>
      </c>
      <c r="AV61" s="44">
        <v>6</v>
      </c>
      <c r="AW61" s="54"/>
      <c r="AX61" s="50"/>
      <c r="AY61" s="50"/>
      <c r="AZ61" s="50"/>
      <c r="BA61" s="50"/>
      <c r="BB61" s="42"/>
      <c r="BC61" s="42"/>
      <c r="BD61" s="42"/>
      <c r="BE61" s="42"/>
      <c r="BF61" s="42"/>
      <c r="BG61" s="42"/>
      <c r="BH61" s="43">
        <v>1</v>
      </c>
      <c r="BI61" s="43">
        <v>2</v>
      </c>
      <c r="BJ61" s="43"/>
      <c r="BK61" s="43"/>
      <c r="BL61" s="43"/>
      <c r="BM61" s="43"/>
      <c r="BN61" s="43">
        <v>1</v>
      </c>
      <c r="BO61" s="43" t="s">
        <v>946</v>
      </c>
      <c r="BP61" s="43">
        <v>1</v>
      </c>
      <c r="BQ61" s="43" t="s">
        <v>947</v>
      </c>
      <c r="BR61" s="43">
        <v>4</v>
      </c>
      <c r="BS61" s="43">
        <v>4</v>
      </c>
      <c r="BT61" s="43">
        <v>4</v>
      </c>
      <c r="BU61" s="43">
        <v>4</v>
      </c>
      <c r="BV61" s="43">
        <v>3</v>
      </c>
      <c r="BW61" s="43">
        <v>3</v>
      </c>
      <c r="BX61" s="43"/>
      <c r="BY61" s="43">
        <v>1</v>
      </c>
      <c r="BZ61" s="43" t="s">
        <v>846</v>
      </c>
      <c r="CA61" s="43"/>
      <c r="CB61" s="43">
        <v>3</v>
      </c>
      <c r="CC61" s="43">
        <v>1</v>
      </c>
      <c r="CD61" s="43"/>
      <c r="CE61" s="43"/>
      <c r="CF61" s="43"/>
      <c r="CG61" s="43"/>
      <c r="CH61" s="43">
        <v>6</v>
      </c>
      <c r="CI61" s="43">
        <v>7</v>
      </c>
      <c r="CJ61" s="43">
        <v>8</v>
      </c>
      <c r="CK61" s="43"/>
      <c r="CL61" s="43">
        <v>2</v>
      </c>
      <c r="CM61" s="43"/>
      <c r="CN61" s="43">
        <v>4</v>
      </c>
      <c r="CO61" s="56">
        <v>3</v>
      </c>
      <c r="CP61" s="56">
        <v>1</v>
      </c>
      <c r="CQ61" s="56" t="s">
        <v>72</v>
      </c>
      <c r="CR61" s="43"/>
    </row>
    <row r="62" spans="1:96" x14ac:dyDescent="0.2">
      <c r="A62" s="65">
        <v>279</v>
      </c>
      <c r="B62" s="92">
        <v>279</v>
      </c>
      <c r="C62" s="16" t="s">
        <v>73</v>
      </c>
      <c r="D62" s="16"/>
      <c r="E62" s="18" t="s">
        <v>1521</v>
      </c>
      <c r="F62" s="18" t="s">
        <v>1819</v>
      </c>
      <c r="G62" s="18">
        <v>1</v>
      </c>
      <c r="H62" s="18">
        <v>1</v>
      </c>
      <c r="I62" s="18">
        <v>7</v>
      </c>
      <c r="J62" s="18">
        <v>6</v>
      </c>
      <c r="K62" s="56">
        <v>3</v>
      </c>
      <c r="L62" s="43">
        <v>1</v>
      </c>
      <c r="M62" s="44" t="s">
        <v>948</v>
      </c>
      <c r="N62" s="44" t="s">
        <v>639</v>
      </c>
      <c r="O62" s="44">
        <v>2</v>
      </c>
      <c r="P62" s="44">
        <v>2</v>
      </c>
      <c r="Q62" s="44">
        <v>2</v>
      </c>
      <c r="R62" s="44">
        <v>2</v>
      </c>
      <c r="S62" s="44">
        <v>1</v>
      </c>
      <c r="T62" s="44" t="s">
        <v>535</v>
      </c>
      <c r="U62" s="44">
        <v>4</v>
      </c>
      <c r="V62" s="98">
        <v>100</v>
      </c>
      <c r="W62" s="44" t="s">
        <v>949</v>
      </c>
      <c r="X62" s="44" t="s">
        <v>872</v>
      </c>
      <c r="Y62" s="44" t="s">
        <v>526</v>
      </c>
      <c r="Z62" s="44">
        <v>12</v>
      </c>
      <c r="AA62" s="44">
        <v>330</v>
      </c>
      <c r="AB62" s="42"/>
      <c r="AC62" s="44">
        <v>0</v>
      </c>
      <c r="AD62" s="44" t="s">
        <v>536</v>
      </c>
      <c r="AE62" s="44">
        <v>1</v>
      </c>
      <c r="AF62" s="42"/>
      <c r="AG62" s="50" t="s">
        <v>548</v>
      </c>
      <c r="AH62" s="47">
        <v>2</v>
      </c>
      <c r="AI62" s="44"/>
      <c r="AJ62" s="44"/>
      <c r="AK62" s="44"/>
      <c r="AL62" s="44"/>
      <c r="AM62" s="44"/>
      <c r="AN62" s="44"/>
      <c r="AO62" s="44"/>
      <c r="AP62" s="44"/>
      <c r="AQ62" s="44"/>
      <c r="AR62" s="44"/>
      <c r="AS62" s="44"/>
      <c r="AT62" s="44"/>
      <c r="AU62" s="44"/>
      <c r="AV62" s="44"/>
      <c r="AW62" s="44"/>
      <c r="AX62" s="44"/>
      <c r="AY62" s="50"/>
      <c r="AZ62" s="50"/>
      <c r="BA62" s="50"/>
      <c r="BB62" s="42"/>
      <c r="BC62" s="42"/>
      <c r="BD62" s="42"/>
      <c r="BE62" s="42"/>
      <c r="BF62" s="42"/>
      <c r="BG62" s="42"/>
      <c r="BH62" s="43">
        <v>1</v>
      </c>
      <c r="BI62" s="43"/>
      <c r="BJ62" s="43">
        <v>3</v>
      </c>
      <c r="BK62" s="43"/>
      <c r="BL62" s="43"/>
      <c r="BM62" s="43"/>
      <c r="BN62" s="43">
        <v>2</v>
      </c>
      <c r="BO62" s="43"/>
      <c r="BP62" s="43">
        <v>1</v>
      </c>
      <c r="BQ62" s="43" t="s">
        <v>950</v>
      </c>
      <c r="BR62" s="43">
        <v>3</v>
      </c>
      <c r="BS62" s="43">
        <v>3</v>
      </c>
      <c r="BT62" s="43">
        <v>4</v>
      </c>
      <c r="BU62" s="43">
        <v>5</v>
      </c>
      <c r="BV62" s="43">
        <v>4</v>
      </c>
      <c r="BW62" s="43">
        <v>3</v>
      </c>
      <c r="BX62" s="43"/>
      <c r="BY62" s="43">
        <v>1</v>
      </c>
      <c r="BZ62" s="43">
        <v>1</v>
      </c>
      <c r="CA62" s="43"/>
      <c r="CB62" s="43">
        <v>2</v>
      </c>
      <c r="CC62" s="43">
        <v>1</v>
      </c>
      <c r="CD62" s="43"/>
      <c r="CE62" s="43"/>
      <c r="CF62" s="43">
        <v>4</v>
      </c>
      <c r="CG62" s="43"/>
      <c r="CH62" s="43"/>
      <c r="CI62" s="43"/>
      <c r="CJ62" s="43">
        <v>8</v>
      </c>
      <c r="CK62" s="43"/>
      <c r="CL62" s="43">
        <v>1</v>
      </c>
      <c r="CM62" s="43" t="s">
        <v>951</v>
      </c>
      <c r="CN62" s="43">
        <v>4</v>
      </c>
      <c r="CO62" s="56">
        <v>3</v>
      </c>
      <c r="CP62" s="56">
        <v>1</v>
      </c>
      <c r="CQ62" s="56" t="s">
        <v>72</v>
      </c>
      <c r="CR62" s="43"/>
    </row>
    <row r="63" spans="1:96" s="136" customFormat="1" x14ac:dyDescent="0.2">
      <c r="A63" s="128">
        <v>281</v>
      </c>
      <c r="B63" s="129">
        <v>281</v>
      </c>
      <c r="C63" s="130" t="s">
        <v>150</v>
      </c>
      <c r="D63" s="130"/>
      <c r="E63" s="112" t="s">
        <v>1526</v>
      </c>
      <c r="F63" s="112" t="s">
        <v>1527</v>
      </c>
      <c r="G63" s="18">
        <v>1</v>
      </c>
      <c r="H63" s="112">
        <v>1</v>
      </c>
      <c r="I63" s="112">
        <v>1</v>
      </c>
      <c r="J63" s="112">
        <v>2</v>
      </c>
      <c r="K63" s="112">
        <v>6</v>
      </c>
      <c r="L63" s="131">
        <v>1</v>
      </c>
      <c r="M63" s="132" t="s">
        <v>952</v>
      </c>
      <c r="N63" s="132" t="s">
        <v>953</v>
      </c>
      <c r="O63" s="132">
        <v>2</v>
      </c>
      <c r="P63" s="132">
        <v>2</v>
      </c>
      <c r="Q63" s="132">
        <v>2</v>
      </c>
      <c r="R63" s="132">
        <v>2</v>
      </c>
      <c r="S63" s="132">
        <v>1</v>
      </c>
      <c r="T63" s="132" t="s">
        <v>522</v>
      </c>
      <c r="U63" s="132">
        <v>1800</v>
      </c>
      <c r="V63" s="132" t="s">
        <v>954</v>
      </c>
      <c r="W63" s="132" t="s">
        <v>955</v>
      </c>
      <c r="X63" s="132" t="s">
        <v>956</v>
      </c>
      <c r="Y63" s="132" t="s">
        <v>526</v>
      </c>
      <c r="Z63" s="132">
        <v>12</v>
      </c>
      <c r="AA63" s="132">
        <v>360</v>
      </c>
      <c r="AB63" s="59"/>
      <c r="AC63" s="132">
        <v>0</v>
      </c>
      <c r="AD63" s="132" t="s">
        <v>536</v>
      </c>
      <c r="AE63" s="132">
        <v>5</v>
      </c>
      <c r="AF63" s="59"/>
      <c r="AG63" s="133">
        <v>1000000</v>
      </c>
      <c r="AH63" s="112">
        <v>2</v>
      </c>
      <c r="AI63" s="132"/>
      <c r="AJ63" s="132"/>
      <c r="AK63" s="132"/>
      <c r="AL63" s="132"/>
      <c r="AM63" s="132"/>
      <c r="AN63" s="134"/>
      <c r="AO63" s="132"/>
      <c r="AP63" s="132"/>
      <c r="AQ63" s="132"/>
      <c r="AR63" s="132"/>
      <c r="AS63" s="132"/>
      <c r="AT63" s="132"/>
      <c r="AU63" s="132"/>
      <c r="AV63" s="132"/>
      <c r="AW63" s="132"/>
      <c r="AX63" s="132"/>
      <c r="AY63" s="135"/>
      <c r="AZ63" s="135">
        <v>1000000</v>
      </c>
      <c r="BA63" s="135"/>
      <c r="BB63" s="112"/>
      <c r="BC63" s="112"/>
      <c r="BD63" s="112"/>
      <c r="BE63" s="112"/>
      <c r="BF63" s="112"/>
      <c r="BG63" s="112">
        <v>0</v>
      </c>
      <c r="BH63" s="112"/>
      <c r="BI63" s="112"/>
      <c r="BJ63" s="112"/>
      <c r="BK63" s="112"/>
      <c r="BL63" s="112">
        <v>5</v>
      </c>
      <c r="BM63" s="112"/>
      <c r="BN63" s="112">
        <v>1</v>
      </c>
      <c r="BO63" s="112"/>
      <c r="BP63" s="112">
        <v>1</v>
      </c>
      <c r="BQ63" s="112" t="s">
        <v>957</v>
      </c>
      <c r="BR63" s="112">
        <v>4</v>
      </c>
      <c r="BS63" s="112">
        <v>2</v>
      </c>
      <c r="BT63" s="112">
        <v>4</v>
      </c>
      <c r="BU63" s="112">
        <v>2</v>
      </c>
      <c r="BV63" s="112">
        <v>4</v>
      </c>
      <c r="BW63" s="112">
        <v>3</v>
      </c>
      <c r="BX63" s="112"/>
      <c r="BY63" s="112">
        <v>1</v>
      </c>
      <c r="BZ63" s="112">
        <v>1</v>
      </c>
      <c r="CA63" s="112"/>
      <c r="CB63" s="112">
        <v>1</v>
      </c>
      <c r="CC63" s="112">
        <v>1</v>
      </c>
      <c r="CD63" s="112"/>
      <c r="CE63" s="112"/>
      <c r="CF63" s="112"/>
      <c r="CG63" s="112"/>
      <c r="CH63" s="112">
        <v>6</v>
      </c>
      <c r="CI63" s="112">
        <v>7</v>
      </c>
      <c r="CJ63" s="112"/>
      <c r="CK63" s="112"/>
      <c r="CL63" s="112">
        <v>2</v>
      </c>
      <c r="CM63" s="112"/>
      <c r="CN63" s="112">
        <v>3</v>
      </c>
      <c r="CO63" s="112">
        <v>2</v>
      </c>
      <c r="CP63" s="112">
        <v>1</v>
      </c>
      <c r="CQ63" s="112" t="s">
        <v>72</v>
      </c>
      <c r="CR63" s="112" t="s">
        <v>958</v>
      </c>
    </row>
    <row r="64" spans="1:96" x14ac:dyDescent="0.2">
      <c r="A64" s="65">
        <v>282</v>
      </c>
      <c r="B64" s="92">
        <v>282</v>
      </c>
      <c r="C64" s="16" t="s">
        <v>73</v>
      </c>
      <c r="D64" s="16"/>
      <c r="E64" s="18" t="s">
        <v>1528</v>
      </c>
      <c r="F64" s="18"/>
      <c r="G64" s="18">
        <v>1</v>
      </c>
      <c r="H64" s="18"/>
      <c r="I64" s="18">
        <v>7</v>
      </c>
      <c r="J64" s="18" t="s">
        <v>1529</v>
      </c>
      <c r="K64" s="56">
        <v>3</v>
      </c>
      <c r="L64" s="43">
        <v>1</v>
      </c>
      <c r="M64" s="62" t="s">
        <v>698</v>
      </c>
      <c r="N64" s="44" t="s">
        <v>959</v>
      </c>
      <c r="O64" s="44">
        <v>2</v>
      </c>
      <c r="P64" s="44">
        <v>2</v>
      </c>
      <c r="Q64" s="44">
        <v>2</v>
      </c>
      <c r="R64" s="44">
        <v>2</v>
      </c>
      <c r="S64" s="44">
        <v>1</v>
      </c>
      <c r="T64" s="44" t="s">
        <v>522</v>
      </c>
      <c r="U64" s="45">
        <v>1200</v>
      </c>
      <c r="V64" s="44" t="s">
        <v>960</v>
      </c>
      <c r="W64" s="44" t="s">
        <v>961</v>
      </c>
      <c r="X64" s="44" t="s">
        <v>962</v>
      </c>
      <c r="Y64" s="44" t="s">
        <v>798</v>
      </c>
      <c r="Z64" s="44">
        <v>2</v>
      </c>
      <c r="AA64" s="44">
        <v>30</v>
      </c>
      <c r="AB64" s="42"/>
      <c r="AC64" s="44">
        <v>0</v>
      </c>
      <c r="AD64" s="42"/>
      <c r="AE64" s="44">
        <v>30</v>
      </c>
      <c r="AF64" s="42"/>
      <c r="AG64" s="46">
        <v>1000000</v>
      </c>
      <c r="AH64" s="47">
        <v>1</v>
      </c>
      <c r="AI64" s="62" t="s">
        <v>1650</v>
      </c>
      <c r="AJ64" s="44" t="s">
        <v>963</v>
      </c>
      <c r="AK64" s="42"/>
      <c r="AL64" s="44">
        <v>0</v>
      </c>
      <c r="AM64" s="44" t="s">
        <v>964</v>
      </c>
      <c r="AN64" s="44" t="s">
        <v>704</v>
      </c>
      <c r="AO64" s="44" t="s">
        <v>965</v>
      </c>
      <c r="AP64" s="44" t="s">
        <v>526</v>
      </c>
      <c r="AQ64" s="44">
        <v>12</v>
      </c>
      <c r="AR64" s="44">
        <v>180</v>
      </c>
      <c r="AS64" s="42"/>
      <c r="AT64" s="44"/>
      <c r="AU64" s="44" t="s">
        <v>536</v>
      </c>
      <c r="AV64" s="44">
        <v>2</v>
      </c>
      <c r="AW64" s="54"/>
      <c r="AX64" s="50"/>
      <c r="AY64" s="42"/>
      <c r="AZ64" s="42"/>
      <c r="BA64" s="42"/>
      <c r="BB64" s="42" t="s">
        <v>548</v>
      </c>
      <c r="BC64" s="43">
        <v>1</v>
      </c>
      <c r="BD64" s="42"/>
      <c r="BE64" s="42"/>
      <c r="BF64" s="42"/>
      <c r="BG64" s="43">
        <v>0</v>
      </c>
      <c r="BH64" s="43">
        <v>1</v>
      </c>
      <c r="BI64" s="43">
        <v>2</v>
      </c>
      <c r="BJ64" s="43"/>
      <c r="BK64" s="43">
        <v>4</v>
      </c>
      <c r="BL64" s="43"/>
      <c r="BM64" s="43"/>
      <c r="BN64" s="43">
        <v>1</v>
      </c>
      <c r="BO64" s="43">
        <v>2</v>
      </c>
      <c r="BP64" s="43">
        <v>1</v>
      </c>
      <c r="BQ64" s="43">
        <v>2</v>
      </c>
      <c r="BR64" s="43">
        <v>1</v>
      </c>
      <c r="BS64" s="43">
        <v>3</v>
      </c>
      <c r="BT64" s="43">
        <v>4</v>
      </c>
      <c r="BU64" s="43">
        <v>5</v>
      </c>
      <c r="BV64" s="43">
        <v>3</v>
      </c>
      <c r="BW64" s="43">
        <v>3</v>
      </c>
      <c r="BX64" s="43"/>
      <c r="BY64" s="43">
        <v>2</v>
      </c>
      <c r="BZ64" s="42"/>
      <c r="CA64" s="43"/>
      <c r="CB64" s="42"/>
      <c r="CC64" s="43"/>
      <c r="CD64" s="43"/>
      <c r="CE64" s="43"/>
      <c r="CF64" s="43"/>
      <c r="CG64" s="43"/>
      <c r="CH64" s="43"/>
      <c r="CI64" s="43"/>
      <c r="CJ64" s="43"/>
      <c r="CK64" s="43"/>
      <c r="CL64" s="42"/>
      <c r="CM64" s="43"/>
      <c r="CN64" s="43">
        <v>2</v>
      </c>
      <c r="CO64" s="56">
        <v>1</v>
      </c>
      <c r="CP64" s="56">
        <v>1</v>
      </c>
      <c r="CQ64" s="56" t="s">
        <v>72</v>
      </c>
      <c r="CR64" s="43"/>
    </row>
    <row r="65" spans="1:96" x14ac:dyDescent="0.2">
      <c r="A65" s="65">
        <v>284</v>
      </c>
      <c r="B65" s="92">
        <v>284</v>
      </c>
      <c r="C65" s="16" t="s">
        <v>71</v>
      </c>
      <c r="D65" s="16"/>
      <c r="E65" s="18" t="s">
        <v>1532</v>
      </c>
      <c r="F65" s="153" t="s">
        <v>1922</v>
      </c>
      <c r="G65" s="18">
        <v>1</v>
      </c>
      <c r="H65" s="18">
        <v>1</v>
      </c>
      <c r="I65" s="18">
        <v>7</v>
      </c>
      <c r="J65" s="18" t="s">
        <v>1533</v>
      </c>
      <c r="K65" s="56">
        <v>4</v>
      </c>
      <c r="L65" s="43">
        <v>1</v>
      </c>
      <c r="M65" s="62" t="s">
        <v>698</v>
      </c>
      <c r="N65" s="44" t="s">
        <v>966</v>
      </c>
      <c r="O65" s="44">
        <v>2</v>
      </c>
      <c r="P65" s="44">
        <v>2</v>
      </c>
      <c r="Q65" s="44">
        <v>2</v>
      </c>
      <c r="R65" s="44">
        <v>2</v>
      </c>
      <c r="S65" s="44">
        <v>1</v>
      </c>
      <c r="T65" s="44" t="s">
        <v>522</v>
      </c>
      <c r="U65" s="45">
        <v>1500</v>
      </c>
      <c r="V65" s="44" t="s">
        <v>967</v>
      </c>
      <c r="W65" s="44" t="s">
        <v>955</v>
      </c>
      <c r="X65" s="44" t="s">
        <v>956</v>
      </c>
      <c r="Y65" s="44" t="s">
        <v>646</v>
      </c>
      <c r="Z65" s="44">
        <v>12</v>
      </c>
      <c r="AA65" s="44">
        <v>320</v>
      </c>
      <c r="AB65" s="42"/>
      <c r="AC65" s="44">
        <v>0</v>
      </c>
      <c r="AD65" s="44" t="s">
        <v>536</v>
      </c>
      <c r="AE65" s="52">
        <v>4.5</v>
      </c>
      <c r="AF65" s="42"/>
      <c r="AG65" s="46">
        <v>500000</v>
      </c>
      <c r="AH65" s="47">
        <v>2</v>
      </c>
      <c r="AI65" s="44"/>
      <c r="AJ65" s="44"/>
      <c r="AK65" s="44"/>
      <c r="AL65" s="44"/>
      <c r="AM65" s="44"/>
      <c r="AN65" s="44"/>
      <c r="AO65" s="44"/>
      <c r="AP65" s="44"/>
      <c r="AQ65" s="44"/>
      <c r="AR65" s="44"/>
      <c r="AS65" s="44"/>
      <c r="AT65" s="44"/>
      <c r="AU65" s="44"/>
      <c r="AV65" s="44"/>
      <c r="AW65" s="44"/>
      <c r="AX65" s="44"/>
      <c r="AY65" s="103">
        <v>150000</v>
      </c>
      <c r="AZ65" s="103">
        <v>500000</v>
      </c>
      <c r="BA65" s="103">
        <v>500000</v>
      </c>
      <c r="BB65" s="42" t="s">
        <v>975</v>
      </c>
      <c r="BC65" s="42">
        <v>40</v>
      </c>
      <c r="BD65" s="42"/>
      <c r="BE65" s="43"/>
      <c r="BF65" s="42"/>
      <c r="BG65" s="42"/>
      <c r="BH65" s="43">
        <v>1</v>
      </c>
      <c r="BI65" s="43">
        <v>2</v>
      </c>
      <c r="BJ65" s="43">
        <v>3</v>
      </c>
      <c r="BK65" s="43"/>
      <c r="BL65" s="43"/>
      <c r="BM65" s="43"/>
      <c r="BN65" s="43">
        <v>2</v>
      </c>
      <c r="BO65" s="43"/>
      <c r="BP65" s="43">
        <v>1</v>
      </c>
      <c r="BQ65" s="43" t="s">
        <v>968</v>
      </c>
      <c r="BR65" s="43">
        <v>4</v>
      </c>
      <c r="BS65" s="43">
        <v>4</v>
      </c>
      <c r="BT65" s="43">
        <v>5</v>
      </c>
      <c r="BU65" s="43">
        <v>4</v>
      </c>
      <c r="BV65" s="43">
        <v>5</v>
      </c>
      <c r="BW65" s="43">
        <v>5</v>
      </c>
      <c r="BX65" s="43"/>
      <c r="BY65" s="43">
        <v>1</v>
      </c>
      <c r="BZ65" s="43">
        <v>1</v>
      </c>
      <c r="CA65" s="43"/>
      <c r="CB65" s="43">
        <v>2</v>
      </c>
      <c r="CC65" s="43">
        <v>1</v>
      </c>
      <c r="CD65" s="43"/>
      <c r="CE65" s="43">
        <v>3</v>
      </c>
      <c r="CF65" s="43"/>
      <c r="CG65" s="43"/>
      <c r="CH65" s="43"/>
      <c r="CI65" s="43">
        <v>7</v>
      </c>
      <c r="CJ65" s="43"/>
      <c r="CK65" s="43"/>
      <c r="CL65" s="43">
        <v>1</v>
      </c>
      <c r="CM65" s="43"/>
      <c r="CN65" s="43">
        <v>2</v>
      </c>
      <c r="CO65" s="56">
        <v>1</v>
      </c>
      <c r="CP65" s="56">
        <v>1</v>
      </c>
      <c r="CQ65" s="56" t="s">
        <v>72</v>
      </c>
      <c r="CR65" s="43"/>
    </row>
    <row r="66" spans="1:96" x14ac:dyDescent="0.2">
      <c r="A66" s="65">
        <v>285</v>
      </c>
      <c r="B66" s="92">
        <v>285</v>
      </c>
      <c r="C66" s="16" t="s">
        <v>150</v>
      </c>
      <c r="D66" s="16"/>
      <c r="E66" s="18"/>
      <c r="F66" s="18"/>
      <c r="G66" s="18">
        <v>1</v>
      </c>
      <c r="H66" s="18"/>
      <c r="I66" s="18">
        <v>6</v>
      </c>
      <c r="J66" s="18">
        <v>5</v>
      </c>
      <c r="K66" s="56">
        <v>6</v>
      </c>
      <c r="L66" s="43">
        <v>1</v>
      </c>
      <c r="M66" s="44" t="s">
        <v>638</v>
      </c>
      <c r="N66" s="44" t="s">
        <v>639</v>
      </c>
      <c r="O66" s="44">
        <v>2</v>
      </c>
      <c r="P66" s="44">
        <v>2</v>
      </c>
      <c r="Q66" s="44">
        <v>2</v>
      </c>
      <c r="R66" s="44">
        <v>2</v>
      </c>
      <c r="S66" s="44">
        <v>1</v>
      </c>
      <c r="T66" s="44" t="s">
        <v>535</v>
      </c>
      <c r="U66" s="44">
        <v>3</v>
      </c>
      <c r="V66" s="98" t="s">
        <v>969</v>
      </c>
      <c r="W66" s="44" t="s">
        <v>970</v>
      </c>
      <c r="X66" s="44" t="s">
        <v>970</v>
      </c>
      <c r="Y66" s="44" t="s">
        <v>646</v>
      </c>
      <c r="Z66" s="44">
        <v>12</v>
      </c>
      <c r="AA66" s="42"/>
      <c r="AB66" s="42"/>
      <c r="AC66" s="44">
        <v>0</v>
      </c>
      <c r="AD66" s="44" t="s">
        <v>536</v>
      </c>
      <c r="AE66" s="44">
        <v>1</v>
      </c>
      <c r="AF66" s="44" t="s">
        <v>535</v>
      </c>
      <c r="AG66" s="46">
        <v>30000</v>
      </c>
      <c r="AH66" s="47">
        <v>2</v>
      </c>
      <c r="AI66" s="44"/>
      <c r="AJ66" s="44"/>
      <c r="AK66" s="44"/>
      <c r="AL66" s="44"/>
      <c r="AM66" s="44"/>
      <c r="AN66" s="44"/>
      <c r="AO66" s="44"/>
      <c r="AP66" s="44"/>
      <c r="AQ66" s="44"/>
      <c r="AR66" s="44"/>
      <c r="AS66" s="44"/>
      <c r="AT66" s="44"/>
      <c r="AU66" s="44"/>
      <c r="AV66" s="44"/>
      <c r="AW66" s="44"/>
      <c r="AX66" s="44"/>
      <c r="AY66" s="50"/>
      <c r="AZ66" s="50"/>
      <c r="BA66" s="50"/>
      <c r="BB66" s="42"/>
      <c r="BC66" s="42"/>
      <c r="BD66" s="42"/>
      <c r="BE66" s="42"/>
      <c r="BF66" s="42"/>
      <c r="BG66" s="43"/>
      <c r="BH66" s="43">
        <v>1</v>
      </c>
      <c r="BI66" s="43">
        <v>2</v>
      </c>
      <c r="BJ66" s="43"/>
      <c r="BK66" s="43">
        <v>4</v>
      </c>
      <c r="BL66" s="43"/>
      <c r="BM66" s="43"/>
      <c r="BN66" s="43">
        <v>2</v>
      </c>
      <c r="BO66" s="43"/>
      <c r="BP66" s="43">
        <v>1</v>
      </c>
      <c r="BQ66" s="43" t="s">
        <v>971</v>
      </c>
      <c r="BR66" s="43">
        <v>3</v>
      </c>
      <c r="BS66" s="43">
        <v>4</v>
      </c>
      <c r="BT66" s="43">
        <v>4</v>
      </c>
      <c r="BU66" s="43">
        <v>3</v>
      </c>
      <c r="BV66" s="43">
        <v>4</v>
      </c>
      <c r="BW66" s="43">
        <v>3</v>
      </c>
      <c r="BX66" s="43"/>
      <c r="BY66" s="43">
        <v>1</v>
      </c>
      <c r="BZ66" s="43" t="s">
        <v>846</v>
      </c>
      <c r="CA66" s="43"/>
      <c r="CB66" s="43">
        <v>2</v>
      </c>
      <c r="CC66" s="43">
        <v>1</v>
      </c>
      <c r="CD66" s="43">
        <v>2</v>
      </c>
      <c r="CE66" s="43">
        <v>3</v>
      </c>
      <c r="CF66" s="43">
        <v>4</v>
      </c>
      <c r="CG66" s="43"/>
      <c r="CH66" s="43">
        <v>6</v>
      </c>
      <c r="CI66" s="43">
        <v>7</v>
      </c>
      <c r="CJ66" s="43">
        <v>8</v>
      </c>
      <c r="CK66" s="43"/>
      <c r="CL66" s="43">
        <v>2</v>
      </c>
      <c r="CM66" s="43"/>
      <c r="CN66" s="43">
        <v>2</v>
      </c>
      <c r="CO66" s="56">
        <v>2</v>
      </c>
      <c r="CP66" s="56">
        <v>1</v>
      </c>
      <c r="CQ66" s="56" t="s">
        <v>72</v>
      </c>
      <c r="CR66" s="43"/>
    </row>
    <row r="67" spans="1:96" x14ac:dyDescent="0.2">
      <c r="A67" s="65">
        <v>286</v>
      </c>
      <c r="B67" s="92">
        <v>286</v>
      </c>
      <c r="C67" s="16" t="s">
        <v>150</v>
      </c>
      <c r="D67" s="16"/>
      <c r="E67" s="18" t="s">
        <v>1840</v>
      </c>
      <c r="F67" s="223" t="s">
        <v>2338</v>
      </c>
      <c r="G67" s="18">
        <v>1</v>
      </c>
      <c r="H67" s="18">
        <v>4</v>
      </c>
      <c r="I67" s="18">
        <v>7</v>
      </c>
      <c r="J67" s="18" t="s">
        <v>1535</v>
      </c>
      <c r="K67" s="56">
        <v>6</v>
      </c>
      <c r="L67" s="43">
        <v>2</v>
      </c>
      <c r="M67" s="44" t="s">
        <v>615</v>
      </c>
      <c r="N67" s="44" t="s">
        <v>672</v>
      </c>
      <c r="O67" s="44">
        <v>2</v>
      </c>
      <c r="P67" s="44">
        <v>2</v>
      </c>
      <c r="Q67" s="44">
        <v>2</v>
      </c>
      <c r="R67" s="44">
        <v>2</v>
      </c>
      <c r="S67" s="44">
        <v>1</v>
      </c>
      <c r="T67" s="42"/>
      <c r="U67" s="42"/>
      <c r="V67" s="44" t="s">
        <v>972</v>
      </c>
      <c r="W67" s="44" t="s">
        <v>940</v>
      </c>
      <c r="X67" s="44" t="s">
        <v>941</v>
      </c>
      <c r="Y67" s="44" t="s">
        <v>646</v>
      </c>
      <c r="Z67" s="44">
        <v>12</v>
      </c>
      <c r="AA67" s="44">
        <v>225</v>
      </c>
      <c r="AB67" s="42"/>
      <c r="AC67" s="42"/>
      <c r="AD67" s="42"/>
      <c r="AE67" s="42"/>
      <c r="AF67" s="42"/>
      <c r="AG67" s="50"/>
      <c r="AH67" s="47">
        <v>1</v>
      </c>
      <c r="AI67" s="44" t="s">
        <v>584</v>
      </c>
      <c r="AJ67" s="44" t="s">
        <v>585</v>
      </c>
      <c r="AK67" s="42"/>
      <c r="AL67" s="42"/>
      <c r="AM67" s="44" t="s">
        <v>973</v>
      </c>
      <c r="AN67" s="42"/>
      <c r="AO67" s="42"/>
      <c r="AP67" s="42"/>
      <c r="AQ67" s="42"/>
      <c r="AR67" s="42"/>
      <c r="AS67" s="42"/>
      <c r="AT67" s="42"/>
      <c r="AU67" s="42"/>
      <c r="AV67" s="42"/>
      <c r="AW67" s="42"/>
      <c r="AX67" s="50"/>
      <c r="AY67" s="50"/>
      <c r="AZ67" s="103">
        <v>1000000</v>
      </c>
      <c r="BA67" s="50"/>
      <c r="BB67" s="42"/>
      <c r="BC67" s="42"/>
      <c r="BD67" s="42"/>
      <c r="BE67" s="42"/>
      <c r="BF67" s="42"/>
      <c r="BG67" s="42"/>
      <c r="BH67" s="43"/>
      <c r="BI67" s="43">
        <v>2</v>
      </c>
      <c r="BJ67" s="43"/>
      <c r="BK67" s="43"/>
      <c r="BL67" s="43"/>
      <c r="BM67" s="43"/>
      <c r="BN67" s="43">
        <v>1</v>
      </c>
      <c r="BO67" s="43" t="s">
        <v>946</v>
      </c>
      <c r="BP67" s="43">
        <v>1</v>
      </c>
      <c r="BQ67" s="43" t="s">
        <v>974</v>
      </c>
      <c r="BR67" s="43">
        <v>2</v>
      </c>
      <c r="BS67" s="43">
        <v>2</v>
      </c>
      <c r="BT67" s="43">
        <v>2</v>
      </c>
      <c r="BU67" s="43">
        <v>1</v>
      </c>
      <c r="BV67" s="43">
        <v>5</v>
      </c>
      <c r="BW67" s="43">
        <v>2</v>
      </c>
      <c r="BX67" s="43"/>
      <c r="BY67" s="43">
        <v>1</v>
      </c>
      <c r="BZ67" s="43">
        <v>1</v>
      </c>
      <c r="CA67" s="43"/>
      <c r="CB67" s="43">
        <v>7</v>
      </c>
      <c r="CC67" s="43"/>
      <c r="CD67" s="43"/>
      <c r="CE67" s="43"/>
      <c r="CF67" s="43">
        <v>4</v>
      </c>
      <c r="CG67" s="43"/>
      <c r="CH67" s="43"/>
      <c r="CI67" s="43"/>
      <c r="CJ67" s="43"/>
      <c r="CK67" s="43"/>
      <c r="CL67" s="43">
        <v>2</v>
      </c>
      <c r="CM67" s="43"/>
      <c r="CN67" s="43">
        <v>4</v>
      </c>
      <c r="CO67" s="56">
        <v>2</v>
      </c>
      <c r="CP67" s="56">
        <v>1</v>
      </c>
      <c r="CQ67" s="56" t="s">
        <v>72</v>
      </c>
      <c r="CR67" s="43"/>
    </row>
    <row r="68" spans="1:96" x14ac:dyDescent="0.2">
      <c r="A68" s="65">
        <v>288</v>
      </c>
      <c r="B68" s="92">
        <v>288</v>
      </c>
      <c r="C68" s="16" t="s">
        <v>170</v>
      </c>
      <c r="D68" s="16"/>
      <c r="E68" s="18" t="s">
        <v>1539</v>
      </c>
      <c r="F68" s="18" t="s">
        <v>1820</v>
      </c>
      <c r="G68" s="18">
        <v>1</v>
      </c>
      <c r="H68" s="18">
        <v>4</v>
      </c>
      <c r="I68" s="18">
        <v>7</v>
      </c>
      <c r="J68" s="18" t="s">
        <v>1541</v>
      </c>
      <c r="K68" s="56">
        <v>5</v>
      </c>
      <c r="L68" s="43">
        <v>1</v>
      </c>
      <c r="M68" s="44" t="s">
        <v>698</v>
      </c>
      <c r="N68" s="44" t="s">
        <v>960</v>
      </c>
      <c r="O68" s="44">
        <v>2</v>
      </c>
      <c r="P68" s="44">
        <v>2</v>
      </c>
      <c r="Q68" s="44">
        <v>2</v>
      </c>
      <c r="R68" s="44">
        <v>2</v>
      </c>
      <c r="S68" s="44">
        <v>1</v>
      </c>
      <c r="T68" s="44" t="s">
        <v>522</v>
      </c>
      <c r="U68" s="45">
        <v>1800</v>
      </c>
      <c r="V68" s="42"/>
      <c r="W68" s="44" t="s">
        <v>955</v>
      </c>
      <c r="X68" s="44" t="s">
        <v>956</v>
      </c>
      <c r="Y68" s="44" t="s">
        <v>646</v>
      </c>
      <c r="Z68" s="44">
        <v>6</v>
      </c>
      <c r="AA68" s="42"/>
      <c r="AB68" s="42"/>
      <c r="AC68" s="44">
        <v>0</v>
      </c>
      <c r="AD68" s="44" t="s">
        <v>536</v>
      </c>
      <c r="AE68" s="44">
        <v>3</v>
      </c>
      <c r="AF68" s="44" t="s">
        <v>535</v>
      </c>
      <c r="AG68" s="46">
        <v>700000</v>
      </c>
      <c r="AH68" s="47">
        <v>2</v>
      </c>
      <c r="AI68" s="44"/>
      <c r="AJ68" s="44"/>
      <c r="AK68" s="44"/>
      <c r="AL68" s="44"/>
      <c r="AM68" s="44"/>
      <c r="AN68" s="44"/>
      <c r="AO68" s="44"/>
      <c r="AP68" s="44"/>
      <c r="AQ68" s="44"/>
      <c r="AR68" s="44"/>
      <c r="AS68" s="44"/>
      <c r="AT68" s="44"/>
      <c r="AU68" s="44"/>
      <c r="AV68" s="44"/>
      <c r="AW68" s="44"/>
      <c r="AX68" s="44"/>
      <c r="AY68" s="103">
        <v>25000</v>
      </c>
      <c r="AZ68" s="103">
        <v>700000</v>
      </c>
      <c r="BA68" s="103">
        <v>700000</v>
      </c>
      <c r="BB68" s="43" t="s">
        <v>975</v>
      </c>
      <c r="BC68" s="43">
        <v>120</v>
      </c>
      <c r="BD68" s="42"/>
      <c r="BE68" s="42"/>
      <c r="BF68" s="42"/>
      <c r="BG68" s="43">
        <v>0</v>
      </c>
      <c r="BH68" s="43"/>
      <c r="BI68" s="43"/>
      <c r="BJ68" s="43"/>
      <c r="BK68" s="43">
        <v>4</v>
      </c>
      <c r="BL68" s="43"/>
      <c r="BM68" s="43"/>
      <c r="BN68" s="43">
        <v>2</v>
      </c>
      <c r="BO68" s="43"/>
      <c r="BP68" s="43">
        <v>1</v>
      </c>
      <c r="BQ68" s="43">
        <v>2</v>
      </c>
      <c r="BR68" s="43">
        <v>1</v>
      </c>
      <c r="BS68" s="43">
        <v>1</v>
      </c>
      <c r="BT68" s="43">
        <v>1</v>
      </c>
      <c r="BU68" s="43">
        <v>4</v>
      </c>
      <c r="BV68" s="43">
        <v>4</v>
      </c>
      <c r="BW68" s="43">
        <v>3</v>
      </c>
      <c r="BX68" s="43"/>
      <c r="BY68" s="43">
        <v>1</v>
      </c>
      <c r="BZ68" s="43">
        <v>2</v>
      </c>
      <c r="CA68" s="43" t="s">
        <v>976</v>
      </c>
      <c r="CB68" s="43">
        <v>2</v>
      </c>
      <c r="CC68" s="43"/>
      <c r="CD68" s="43"/>
      <c r="CE68" s="43"/>
      <c r="CF68" s="43"/>
      <c r="CG68" s="43"/>
      <c r="CH68" s="43"/>
      <c r="CI68" s="43"/>
      <c r="CJ68" s="43"/>
      <c r="CK68" s="43" t="s">
        <v>977</v>
      </c>
      <c r="CL68" s="43">
        <v>2</v>
      </c>
      <c r="CM68" s="43"/>
      <c r="CN68" s="43">
        <v>3</v>
      </c>
      <c r="CO68" s="56">
        <v>2</v>
      </c>
      <c r="CP68" s="56">
        <v>1</v>
      </c>
      <c r="CQ68" s="56" t="s">
        <v>74</v>
      </c>
      <c r="CR68" s="43" t="s">
        <v>978</v>
      </c>
    </row>
    <row r="69" spans="1:96" x14ac:dyDescent="0.2">
      <c r="A69" s="65">
        <v>289</v>
      </c>
      <c r="B69" s="92">
        <v>289</v>
      </c>
      <c r="C69" s="16" t="s">
        <v>71</v>
      </c>
      <c r="D69" s="16"/>
      <c r="E69" s="18" t="s">
        <v>1542</v>
      </c>
      <c r="F69" s="112" t="s">
        <v>1388</v>
      </c>
      <c r="G69" s="18">
        <v>1</v>
      </c>
      <c r="H69" s="18">
        <v>1</v>
      </c>
      <c r="I69" s="18">
        <v>4</v>
      </c>
      <c r="J69" s="18">
        <v>2</v>
      </c>
      <c r="K69" s="56">
        <v>4</v>
      </c>
      <c r="L69" s="43">
        <v>2</v>
      </c>
      <c r="M69" s="44" t="s">
        <v>691</v>
      </c>
      <c r="N69" s="44" t="s">
        <v>692</v>
      </c>
      <c r="O69" s="44">
        <v>2</v>
      </c>
      <c r="P69" s="44">
        <v>1</v>
      </c>
      <c r="Q69" s="44">
        <v>2</v>
      </c>
      <c r="R69" s="44">
        <v>2</v>
      </c>
      <c r="S69" s="44">
        <v>2</v>
      </c>
      <c r="T69" s="44" t="s">
        <v>522</v>
      </c>
      <c r="U69" s="45">
        <v>50000</v>
      </c>
      <c r="V69" s="44" t="s">
        <v>979</v>
      </c>
      <c r="W69" s="44" t="s">
        <v>970</v>
      </c>
      <c r="X69" s="44" t="s">
        <v>970</v>
      </c>
      <c r="Y69" s="44" t="s">
        <v>646</v>
      </c>
      <c r="Z69" s="44">
        <v>12</v>
      </c>
      <c r="AA69" s="44">
        <v>270</v>
      </c>
      <c r="AB69" s="44" t="s">
        <v>522</v>
      </c>
      <c r="AC69" s="44">
        <v>4000</v>
      </c>
      <c r="AD69" s="44" t="s">
        <v>536</v>
      </c>
      <c r="AE69" s="44">
        <v>1.5</v>
      </c>
      <c r="AF69" s="42"/>
      <c r="AG69" s="50"/>
      <c r="AH69" s="47">
        <v>2</v>
      </c>
      <c r="AI69" s="44"/>
      <c r="AJ69" s="44"/>
      <c r="AK69" s="44"/>
      <c r="AL69" s="44"/>
      <c r="AM69" s="44"/>
      <c r="AN69" s="44"/>
      <c r="AO69" s="44"/>
      <c r="AP69" s="44"/>
      <c r="AQ69" s="44"/>
      <c r="AR69" s="44"/>
      <c r="AS69" s="44"/>
      <c r="AT69" s="44"/>
      <c r="AU69" s="44"/>
      <c r="AV69" s="44"/>
      <c r="AW69" s="44"/>
      <c r="AX69" s="44"/>
      <c r="AY69" s="50"/>
      <c r="AZ69" s="50"/>
      <c r="BA69" s="50"/>
      <c r="BB69" s="43" t="s">
        <v>537</v>
      </c>
      <c r="BC69" s="43">
        <v>50000</v>
      </c>
      <c r="BD69" s="42"/>
      <c r="BE69" s="42"/>
      <c r="BF69" s="42"/>
      <c r="BG69" s="43">
        <v>5000</v>
      </c>
      <c r="BH69" s="43"/>
      <c r="BI69" s="43">
        <v>2</v>
      </c>
      <c r="BJ69" s="43"/>
      <c r="BK69" s="43">
        <v>4</v>
      </c>
      <c r="BL69" s="43"/>
      <c r="BM69" s="43"/>
      <c r="BN69" s="43">
        <v>2</v>
      </c>
      <c r="BO69" s="43"/>
      <c r="BP69" s="43">
        <v>1</v>
      </c>
      <c r="BQ69" s="43"/>
      <c r="BR69" s="43">
        <v>1</v>
      </c>
      <c r="BS69" s="43">
        <v>1</v>
      </c>
      <c r="BT69" s="43">
        <v>3</v>
      </c>
      <c r="BU69" s="43">
        <v>4</v>
      </c>
      <c r="BV69" s="43">
        <v>1</v>
      </c>
      <c r="BW69" s="43">
        <v>1</v>
      </c>
      <c r="BX69" s="43"/>
      <c r="BY69" s="43">
        <v>1</v>
      </c>
      <c r="BZ69" s="43">
        <v>1</v>
      </c>
      <c r="CA69" s="43"/>
      <c r="CB69" s="43">
        <v>1</v>
      </c>
      <c r="CC69" s="43">
        <v>1</v>
      </c>
      <c r="CD69" s="43"/>
      <c r="CE69" s="43">
        <v>3</v>
      </c>
      <c r="CF69" s="43"/>
      <c r="CG69" s="43"/>
      <c r="CH69" s="43">
        <v>6</v>
      </c>
      <c r="CI69" s="43">
        <v>7</v>
      </c>
      <c r="CJ69" s="43">
        <v>8</v>
      </c>
      <c r="CK69" s="43"/>
      <c r="CL69" s="43">
        <v>2</v>
      </c>
      <c r="CM69" s="43"/>
      <c r="CN69" s="43">
        <v>3</v>
      </c>
      <c r="CO69" s="56">
        <v>3</v>
      </c>
      <c r="CP69" s="56">
        <v>1</v>
      </c>
      <c r="CQ69" s="56" t="s">
        <v>154</v>
      </c>
      <c r="CR69" s="43"/>
    </row>
    <row r="70" spans="1:96" x14ac:dyDescent="0.2">
      <c r="A70" s="65">
        <v>290</v>
      </c>
      <c r="B70" s="92">
        <v>290</v>
      </c>
      <c r="C70" s="16" t="s">
        <v>71</v>
      </c>
      <c r="D70" s="16"/>
      <c r="E70" s="18" t="s">
        <v>1543</v>
      </c>
      <c r="F70" s="18" t="s">
        <v>1821</v>
      </c>
      <c r="G70" s="18">
        <v>1</v>
      </c>
      <c r="H70" s="18">
        <v>1</v>
      </c>
      <c r="I70" s="18">
        <v>7</v>
      </c>
      <c r="J70" s="18" t="s">
        <v>1545</v>
      </c>
      <c r="K70" s="56">
        <v>4</v>
      </c>
      <c r="L70" s="43">
        <v>1</v>
      </c>
      <c r="M70" s="44" t="s">
        <v>980</v>
      </c>
      <c r="N70" s="44" t="s">
        <v>630</v>
      </c>
      <c r="O70" s="44">
        <v>2</v>
      </c>
      <c r="P70" s="44">
        <v>2</v>
      </c>
      <c r="Q70" s="44">
        <v>2</v>
      </c>
      <c r="R70" s="44">
        <v>2</v>
      </c>
      <c r="S70" s="44">
        <v>1</v>
      </c>
      <c r="T70" s="44" t="s">
        <v>535</v>
      </c>
      <c r="U70" s="44">
        <v>2</v>
      </c>
      <c r="V70" s="44" t="s">
        <v>981</v>
      </c>
      <c r="W70" s="44" t="s">
        <v>631</v>
      </c>
      <c r="X70" s="44" t="s">
        <v>632</v>
      </c>
      <c r="Y70" s="44" t="s">
        <v>526</v>
      </c>
      <c r="Z70" s="44">
        <v>12</v>
      </c>
      <c r="AA70" s="44">
        <v>320</v>
      </c>
      <c r="AB70" s="42"/>
      <c r="AC70" s="44">
        <v>0</v>
      </c>
      <c r="AD70" s="44" t="s">
        <v>536</v>
      </c>
      <c r="AE70" s="44">
        <v>2</v>
      </c>
      <c r="AF70" s="44" t="s">
        <v>535</v>
      </c>
      <c r="AG70" s="46">
        <v>10000</v>
      </c>
      <c r="AH70" s="47">
        <v>2</v>
      </c>
      <c r="AI70" s="44"/>
      <c r="AJ70" s="44"/>
      <c r="AK70" s="44"/>
      <c r="AL70" s="44"/>
      <c r="AM70" s="44"/>
      <c r="AN70" s="44"/>
      <c r="AO70" s="44"/>
      <c r="AP70" s="44"/>
      <c r="AQ70" s="44"/>
      <c r="AR70" s="44"/>
      <c r="AS70" s="44"/>
      <c r="AT70" s="44"/>
      <c r="AU70" s="44"/>
      <c r="AV70" s="44"/>
      <c r="AW70" s="44"/>
      <c r="AX70" s="44"/>
      <c r="AY70" s="50"/>
      <c r="AZ70" s="50"/>
      <c r="BA70" s="50"/>
      <c r="BB70" s="42"/>
      <c r="BC70" s="42"/>
      <c r="BD70" s="42"/>
      <c r="BE70" s="42"/>
      <c r="BF70" s="42"/>
      <c r="BG70" s="42"/>
      <c r="BH70" s="43"/>
      <c r="BI70" s="43"/>
      <c r="BJ70" s="43"/>
      <c r="BK70" s="43"/>
      <c r="BL70" s="43"/>
      <c r="BM70" s="43"/>
      <c r="BN70" s="42"/>
      <c r="BO70" s="43"/>
      <c r="BP70" s="42"/>
      <c r="BQ70" s="43"/>
      <c r="BR70" s="42"/>
      <c r="BS70" s="42"/>
      <c r="BT70" s="42"/>
      <c r="BU70" s="42"/>
      <c r="BV70" s="42"/>
      <c r="BW70" s="42"/>
      <c r="BX70" s="42"/>
      <c r="BY70" s="42"/>
      <c r="BZ70" s="42"/>
      <c r="CA70" s="43"/>
      <c r="CB70" s="42"/>
      <c r="CC70" s="43"/>
      <c r="CD70" s="43"/>
      <c r="CE70" s="43"/>
      <c r="CF70" s="43"/>
      <c r="CG70" s="43"/>
      <c r="CH70" s="43"/>
      <c r="CI70" s="43"/>
      <c r="CJ70" s="43"/>
      <c r="CK70" s="43"/>
      <c r="CL70" s="42"/>
      <c r="CM70" s="43"/>
      <c r="CN70" s="42"/>
      <c r="CO70" s="42"/>
      <c r="CP70" s="42"/>
      <c r="CQ70" s="42"/>
      <c r="CR70" s="43"/>
    </row>
    <row r="71" spans="1:96" x14ac:dyDescent="0.2">
      <c r="A71" s="65">
        <v>295</v>
      </c>
      <c r="B71" s="92">
        <v>295</v>
      </c>
      <c r="C71" s="16" t="s">
        <v>71</v>
      </c>
      <c r="D71" s="16"/>
      <c r="E71" s="18" t="s">
        <v>1551</v>
      </c>
      <c r="F71" s="223" t="s">
        <v>2335</v>
      </c>
      <c r="G71" s="18">
        <v>1</v>
      </c>
      <c r="H71" s="18">
        <v>1</v>
      </c>
      <c r="I71" s="18">
        <v>7</v>
      </c>
      <c r="J71" s="18" t="s">
        <v>1552</v>
      </c>
      <c r="K71" s="56">
        <v>4</v>
      </c>
      <c r="L71" s="43">
        <v>1</v>
      </c>
      <c r="M71" s="44" t="s">
        <v>347</v>
      </c>
      <c r="N71" s="44" t="s">
        <v>630</v>
      </c>
      <c r="O71" s="44">
        <v>2</v>
      </c>
      <c r="P71" s="44">
        <v>2</v>
      </c>
      <c r="Q71" s="44">
        <v>2</v>
      </c>
      <c r="R71" s="44">
        <v>2</v>
      </c>
      <c r="S71" s="44">
        <v>1</v>
      </c>
      <c r="T71" s="44" t="s">
        <v>522</v>
      </c>
      <c r="U71" s="44">
        <v>60</v>
      </c>
      <c r="V71" s="44" t="s">
        <v>982</v>
      </c>
      <c r="W71" s="44" t="s">
        <v>983</v>
      </c>
      <c r="X71" s="44" t="s">
        <v>983</v>
      </c>
      <c r="Y71" s="44" t="s">
        <v>526</v>
      </c>
      <c r="Z71" s="44">
        <v>12</v>
      </c>
      <c r="AA71" s="42"/>
      <c r="AB71" s="44" t="s">
        <v>522</v>
      </c>
      <c r="AC71" s="44">
        <v>250</v>
      </c>
      <c r="AD71" s="42"/>
      <c r="AE71" s="44"/>
      <c r="AF71" s="44" t="s">
        <v>535</v>
      </c>
      <c r="AG71" s="46">
        <v>150000</v>
      </c>
      <c r="AH71" s="47">
        <v>1</v>
      </c>
      <c r="AI71" s="44" t="s">
        <v>638</v>
      </c>
      <c r="AJ71" s="44" t="s">
        <v>630</v>
      </c>
      <c r="AK71" s="44" t="s">
        <v>535</v>
      </c>
      <c r="AL71" s="44">
        <v>1</v>
      </c>
      <c r="AM71" s="44" t="s">
        <v>642</v>
      </c>
      <c r="AN71" s="42"/>
      <c r="AO71" s="44" t="s">
        <v>984</v>
      </c>
      <c r="AP71" s="42"/>
      <c r="AQ71" s="42"/>
      <c r="AR71" s="42"/>
      <c r="AS71" s="42"/>
      <c r="AT71" s="42"/>
      <c r="AU71" s="42"/>
      <c r="AV71" s="42"/>
      <c r="AW71" s="54"/>
      <c r="AX71" s="50"/>
      <c r="AY71" s="50"/>
      <c r="AZ71" s="50"/>
      <c r="BA71" s="50"/>
      <c r="BB71" s="42"/>
      <c r="BC71" s="42"/>
      <c r="BD71" s="42"/>
      <c r="BE71" s="42"/>
      <c r="BF71" s="42"/>
      <c r="BG71" s="42"/>
      <c r="BH71" s="43">
        <v>1</v>
      </c>
      <c r="BI71" s="43"/>
      <c r="BJ71" s="43"/>
      <c r="BK71" s="43"/>
      <c r="BL71" s="43"/>
      <c r="BM71" s="43"/>
      <c r="BN71" s="43">
        <v>1</v>
      </c>
      <c r="BO71" s="43"/>
      <c r="BP71" s="43">
        <v>1</v>
      </c>
      <c r="BQ71" s="43"/>
      <c r="BR71" s="43">
        <v>4</v>
      </c>
      <c r="BS71" s="43">
        <v>4</v>
      </c>
      <c r="BT71" s="43">
        <v>4</v>
      </c>
      <c r="BU71" s="43">
        <v>4</v>
      </c>
      <c r="BV71" s="43">
        <v>4</v>
      </c>
      <c r="BW71" s="43">
        <v>4</v>
      </c>
      <c r="BX71" s="43"/>
      <c r="BY71" s="43">
        <v>1</v>
      </c>
      <c r="BZ71" s="43">
        <v>1</v>
      </c>
      <c r="CA71" s="43"/>
      <c r="CB71" s="43">
        <v>1</v>
      </c>
      <c r="CC71" s="43">
        <v>1</v>
      </c>
      <c r="CD71" s="43">
        <v>2</v>
      </c>
      <c r="CE71" s="43">
        <v>3</v>
      </c>
      <c r="CF71" s="43">
        <v>4</v>
      </c>
      <c r="CG71" s="43">
        <v>5</v>
      </c>
      <c r="CH71" s="43">
        <v>6</v>
      </c>
      <c r="CI71" s="43">
        <v>7</v>
      </c>
      <c r="CJ71" s="43">
        <v>8</v>
      </c>
      <c r="CK71" s="43"/>
      <c r="CL71" s="43">
        <v>2</v>
      </c>
      <c r="CM71" s="43"/>
      <c r="CN71" s="43">
        <v>2</v>
      </c>
      <c r="CO71" s="56">
        <v>2</v>
      </c>
      <c r="CP71" s="56">
        <v>1</v>
      </c>
      <c r="CQ71" s="56" t="s">
        <v>65</v>
      </c>
      <c r="CR71" s="43"/>
    </row>
    <row r="72" spans="1:96" x14ac:dyDescent="0.2">
      <c r="A72" s="65">
        <v>297</v>
      </c>
      <c r="B72" s="92">
        <v>297</v>
      </c>
      <c r="C72" s="16" t="s">
        <v>71</v>
      </c>
      <c r="D72" s="16"/>
      <c r="E72" s="18" t="s">
        <v>1553</v>
      </c>
      <c r="F72" s="18" t="s">
        <v>1554</v>
      </c>
      <c r="G72" s="18">
        <v>1</v>
      </c>
      <c r="H72" s="18">
        <v>1</v>
      </c>
      <c r="I72" s="18">
        <v>7</v>
      </c>
      <c r="J72" s="18" t="s">
        <v>1555</v>
      </c>
      <c r="K72" s="56">
        <v>4</v>
      </c>
      <c r="L72" s="43">
        <v>1</v>
      </c>
      <c r="M72" s="44" t="s">
        <v>698</v>
      </c>
      <c r="N72" s="44" t="s">
        <v>985</v>
      </c>
      <c r="O72" s="44">
        <v>2</v>
      </c>
      <c r="P72" s="44">
        <v>2</v>
      </c>
      <c r="Q72" s="44">
        <v>2</v>
      </c>
      <c r="R72" s="44">
        <v>2</v>
      </c>
      <c r="S72" s="44">
        <v>1</v>
      </c>
      <c r="T72" s="44" t="s">
        <v>522</v>
      </c>
      <c r="U72" s="45">
        <v>1200</v>
      </c>
      <c r="V72" s="42"/>
      <c r="W72" s="44" t="s">
        <v>986</v>
      </c>
      <c r="X72" s="44" t="s">
        <v>987</v>
      </c>
      <c r="Y72" s="42" t="s">
        <v>545</v>
      </c>
      <c r="Z72" s="44">
        <v>4</v>
      </c>
      <c r="AA72" s="42"/>
      <c r="AB72" s="42"/>
      <c r="AC72" s="42"/>
      <c r="AD72" s="44" t="s">
        <v>536</v>
      </c>
      <c r="AE72" s="44">
        <v>2</v>
      </c>
      <c r="AF72" s="44" t="s">
        <v>535</v>
      </c>
      <c r="AG72" s="46">
        <v>1000000</v>
      </c>
      <c r="AH72" s="47">
        <v>2</v>
      </c>
      <c r="AI72" s="44"/>
      <c r="AJ72" s="44"/>
      <c r="AK72" s="44"/>
      <c r="AL72" s="44"/>
      <c r="AM72" s="44"/>
      <c r="AN72" s="44"/>
      <c r="AO72" s="44"/>
      <c r="AP72" s="44"/>
      <c r="AQ72" s="44"/>
      <c r="AR72" s="44"/>
      <c r="AS72" s="44"/>
      <c r="AT72" s="44"/>
      <c r="AU72" s="44"/>
      <c r="AV72" s="44"/>
      <c r="AW72" s="44"/>
      <c r="AX72" s="44"/>
      <c r="AY72" s="42"/>
      <c r="AZ72" s="42"/>
      <c r="BA72" s="42"/>
      <c r="BB72" s="42"/>
      <c r="BC72" s="42"/>
      <c r="BD72" s="42"/>
      <c r="BE72" s="42"/>
      <c r="BF72" s="42"/>
      <c r="BG72" s="42"/>
      <c r="BH72" s="43">
        <v>1</v>
      </c>
      <c r="BI72" s="43">
        <v>2</v>
      </c>
      <c r="BJ72" s="43">
        <v>3</v>
      </c>
      <c r="BK72" s="43">
        <v>4</v>
      </c>
      <c r="BL72" s="43"/>
      <c r="BM72" s="43"/>
      <c r="BN72" s="43">
        <v>1</v>
      </c>
      <c r="BO72" s="43"/>
      <c r="BP72" s="43">
        <v>1</v>
      </c>
      <c r="BQ72" s="43"/>
      <c r="BR72" s="43">
        <v>4</v>
      </c>
      <c r="BS72" s="43">
        <v>4</v>
      </c>
      <c r="BT72" s="43">
        <v>4</v>
      </c>
      <c r="BU72" s="43">
        <v>4</v>
      </c>
      <c r="BV72" s="43">
        <v>4</v>
      </c>
      <c r="BW72" s="43">
        <v>4</v>
      </c>
      <c r="BX72" s="43"/>
      <c r="BY72" s="43">
        <v>2</v>
      </c>
      <c r="BZ72" s="42"/>
      <c r="CA72" s="43"/>
      <c r="CB72" s="42"/>
      <c r="CC72" s="43"/>
      <c r="CD72" s="43"/>
      <c r="CE72" s="43"/>
      <c r="CF72" s="43"/>
      <c r="CG72" s="43"/>
      <c r="CH72" s="43"/>
      <c r="CI72" s="43"/>
      <c r="CJ72" s="43"/>
      <c r="CK72" s="43"/>
      <c r="CL72" s="42"/>
      <c r="CM72" s="43"/>
      <c r="CN72" s="43">
        <v>1</v>
      </c>
      <c r="CO72" s="56">
        <v>2</v>
      </c>
      <c r="CP72" s="56">
        <v>1</v>
      </c>
      <c r="CQ72" s="56" t="s">
        <v>65</v>
      </c>
      <c r="CR72" s="43"/>
    </row>
    <row r="73" spans="1:96" x14ac:dyDescent="0.2">
      <c r="A73" s="65">
        <v>299</v>
      </c>
      <c r="B73" s="92">
        <v>299</v>
      </c>
      <c r="C73" s="16" t="s">
        <v>66</v>
      </c>
      <c r="D73" s="16"/>
      <c r="E73" s="18" t="s">
        <v>1558</v>
      </c>
      <c r="F73" s="18" t="s">
        <v>1559</v>
      </c>
      <c r="G73" s="18">
        <v>1</v>
      </c>
      <c r="H73" s="18">
        <v>1</v>
      </c>
      <c r="I73" s="18">
        <v>2</v>
      </c>
      <c r="J73" s="18">
        <v>1</v>
      </c>
      <c r="K73" s="56">
        <v>1</v>
      </c>
      <c r="L73" s="43">
        <v>2</v>
      </c>
      <c r="M73" s="44" t="s">
        <v>556</v>
      </c>
      <c r="N73" s="44" t="s">
        <v>988</v>
      </c>
      <c r="O73" s="44">
        <v>2</v>
      </c>
      <c r="P73" s="44">
        <v>2</v>
      </c>
      <c r="Q73" s="44">
        <v>2</v>
      </c>
      <c r="R73" s="44">
        <v>2</v>
      </c>
      <c r="S73" s="44">
        <v>1</v>
      </c>
      <c r="T73" s="42"/>
      <c r="U73" s="42"/>
      <c r="V73" s="42"/>
      <c r="W73" s="44" t="s">
        <v>989</v>
      </c>
      <c r="X73" s="44" t="s">
        <v>990</v>
      </c>
      <c r="Y73" s="44" t="s">
        <v>991</v>
      </c>
      <c r="Z73" s="44">
        <v>10</v>
      </c>
      <c r="AA73" s="44">
        <v>200</v>
      </c>
      <c r="AB73" s="44" t="s">
        <v>522</v>
      </c>
      <c r="AC73" s="44">
        <v>100</v>
      </c>
      <c r="AD73" s="44" t="s">
        <v>527</v>
      </c>
      <c r="AE73" s="44">
        <v>1</v>
      </c>
      <c r="AF73" s="42"/>
      <c r="AG73" s="50"/>
      <c r="AH73" s="47">
        <v>2</v>
      </c>
      <c r="AI73" s="44"/>
      <c r="AJ73" s="44"/>
      <c r="AK73" s="44"/>
      <c r="AL73" s="44"/>
      <c r="AM73" s="44"/>
      <c r="AN73" s="44"/>
      <c r="AO73" s="44"/>
      <c r="AP73" s="44"/>
      <c r="AQ73" s="44"/>
      <c r="AR73" s="44"/>
      <c r="AS73" s="44"/>
      <c r="AT73" s="44"/>
      <c r="AU73" s="44"/>
      <c r="AV73" s="44"/>
      <c r="AW73" s="44"/>
      <c r="AX73" s="44"/>
      <c r="AY73" s="50"/>
      <c r="AZ73" s="103">
        <v>2500</v>
      </c>
      <c r="BA73" s="103">
        <v>2500</v>
      </c>
      <c r="BB73" s="42"/>
      <c r="BC73" s="43">
        <v>100</v>
      </c>
      <c r="BD73" s="42"/>
      <c r="BE73" s="43">
        <v>70</v>
      </c>
      <c r="BF73" s="42"/>
      <c r="BG73" s="43">
        <v>80</v>
      </c>
      <c r="BH73" s="43">
        <v>1</v>
      </c>
      <c r="BI73" s="43"/>
      <c r="BJ73" s="43"/>
      <c r="BK73" s="43"/>
      <c r="BL73" s="43"/>
      <c r="BM73" s="43"/>
      <c r="BN73" s="43">
        <v>2</v>
      </c>
      <c r="BO73" s="43"/>
      <c r="BP73" s="43">
        <v>1</v>
      </c>
      <c r="BQ73" s="43"/>
      <c r="BR73" s="43">
        <v>2</v>
      </c>
      <c r="BS73" s="43">
        <v>2</v>
      </c>
      <c r="BT73" s="43">
        <v>2</v>
      </c>
      <c r="BU73" s="43">
        <v>5</v>
      </c>
      <c r="BV73" s="43">
        <v>2</v>
      </c>
      <c r="BW73" s="43">
        <v>2</v>
      </c>
      <c r="BX73" s="43"/>
      <c r="BY73" s="43">
        <v>1</v>
      </c>
      <c r="BZ73" s="43">
        <v>1</v>
      </c>
      <c r="CA73" s="43"/>
      <c r="CB73" s="43">
        <v>4</v>
      </c>
      <c r="CC73" s="43">
        <v>1</v>
      </c>
      <c r="CD73" s="43"/>
      <c r="CE73" s="43">
        <v>3</v>
      </c>
      <c r="CF73" s="43"/>
      <c r="CG73" s="43"/>
      <c r="CH73" s="43">
        <v>6</v>
      </c>
      <c r="CI73" s="43"/>
      <c r="CJ73" s="43">
        <v>8</v>
      </c>
      <c r="CK73" s="43"/>
      <c r="CL73" s="43">
        <v>2</v>
      </c>
      <c r="CM73" s="43"/>
      <c r="CN73" s="43">
        <v>4</v>
      </c>
      <c r="CO73" s="56">
        <v>3</v>
      </c>
      <c r="CP73" s="56">
        <v>1</v>
      </c>
      <c r="CQ73" s="56" t="s">
        <v>65</v>
      </c>
      <c r="CR73" s="43"/>
    </row>
    <row r="74" spans="1:96" x14ac:dyDescent="0.2">
      <c r="A74" s="65">
        <v>306</v>
      </c>
      <c r="B74" s="92">
        <v>306</v>
      </c>
      <c r="C74" s="16" t="s">
        <v>66</v>
      </c>
      <c r="D74" s="16"/>
      <c r="E74" s="18" t="s">
        <v>1566</v>
      </c>
      <c r="F74" s="18" t="s">
        <v>1567</v>
      </c>
      <c r="G74" s="18">
        <v>1</v>
      </c>
      <c r="H74" s="18">
        <v>1</v>
      </c>
      <c r="I74" s="18">
        <v>2</v>
      </c>
      <c r="J74" s="18">
        <v>1</v>
      </c>
      <c r="K74" s="56">
        <v>1</v>
      </c>
      <c r="L74" s="43">
        <v>2</v>
      </c>
      <c r="M74" s="44" t="s">
        <v>691</v>
      </c>
      <c r="N74" s="44" t="s">
        <v>692</v>
      </c>
      <c r="O74" s="44">
        <v>2</v>
      </c>
      <c r="P74" s="44">
        <v>1</v>
      </c>
      <c r="Q74" s="44">
        <v>2</v>
      </c>
      <c r="R74" s="44">
        <v>2</v>
      </c>
      <c r="S74" s="44">
        <v>2</v>
      </c>
      <c r="T74" s="44" t="s">
        <v>522</v>
      </c>
      <c r="U74" s="45">
        <v>10000</v>
      </c>
      <c r="V74" s="42"/>
      <c r="W74" s="44" t="s">
        <v>570</v>
      </c>
      <c r="X74" s="44" t="s">
        <v>571</v>
      </c>
      <c r="Y74" s="44" t="s">
        <v>893</v>
      </c>
      <c r="Z74" s="44">
        <v>8</v>
      </c>
      <c r="AA74" s="44">
        <v>220</v>
      </c>
      <c r="AB74" s="42"/>
      <c r="AC74" s="44"/>
      <c r="AD74" s="44" t="s">
        <v>527</v>
      </c>
      <c r="AE74" s="44">
        <v>4</v>
      </c>
      <c r="AF74" s="44" t="s">
        <v>528</v>
      </c>
      <c r="AG74" s="46">
        <v>100</v>
      </c>
      <c r="AH74" s="47">
        <v>2</v>
      </c>
      <c r="AI74" s="44"/>
      <c r="AJ74" s="44"/>
      <c r="AK74" s="44"/>
      <c r="AL74" s="44"/>
      <c r="AM74" s="44"/>
      <c r="AN74" s="44"/>
      <c r="AO74" s="44"/>
      <c r="AP74" s="44"/>
      <c r="AQ74" s="44"/>
      <c r="AR74" s="44"/>
      <c r="AS74" s="44"/>
      <c r="AT74" s="44"/>
      <c r="AU74" s="44"/>
      <c r="AV74" s="44"/>
      <c r="AW74" s="44"/>
      <c r="AX74" s="44"/>
      <c r="AY74" s="50"/>
      <c r="AZ74" s="103">
        <v>20000</v>
      </c>
      <c r="BA74" s="50"/>
      <c r="BB74" s="42" t="s">
        <v>548</v>
      </c>
      <c r="BC74" s="43">
        <v>300</v>
      </c>
      <c r="BD74" s="42"/>
      <c r="BE74" s="42"/>
      <c r="BF74" s="42"/>
      <c r="BG74" s="43">
        <v>0</v>
      </c>
      <c r="BH74" s="43">
        <v>1</v>
      </c>
      <c r="BI74" s="43"/>
      <c r="BJ74" s="43"/>
      <c r="BK74" s="43"/>
      <c r="BL74" s="43"/>
      <c r="BM74" s="43"/>
      <c r="BN74" s="43">
        <v>1</v>
      </c>
      <c r="BO74" s="43"/>
      <c r="BP74" s="43">
        <v>1</v>
      </c>
      <c r="BQ74" s="43" t="s">
        <v>995</v>
      </c>
      <c r="BR74" s="43">
        <v>3</v>
      </c>
      <c r="BS74" s="43">
        <v>4</v>
      </c>
      <c r="BT74" s="43">
        <v>2</v>
      </c>
      <c r="BU74" s="43">
        <v>3</v>
      </c>
      <c r="BV74" s="43">
        <v>4</v>
      </c>
      <c r="BW74" s="43">
        <v>2</v>
      </c>
      <c r="BX74" s="43"/>
      <c r="BY74" s="43">
        <v>1</v>
      </c>
      <c r="BZ74" s="43">
        <v>1</v>
      </c>
      <c r="CA74" s="43"/>
      <c r="CB74" s="43">
        <v>6</v>
      </c>
      <c r="CC74" s="43">
        <v>1</v>
      </c>
      <c r="CD74" s="43">
        <v>2</v>
      </c>
      <c r="CE74" s="43">
        <v>3</v>
      </c>
      <c r="CF74" s="43">
        <v>4</v>
      </c>
      <c r="CG74" s="43"/>
      <c r="CH74" s="43"/>
      <c r="CI74" s="43"/>
      <c r="CJ74" s="43">
        <v>8</v>
      </c>
      <c r="CK74" s="43"/>
      <c r="CL74" s="43">
        <v>2</v>
      </c>
      <c r="CM74" s="43"/>
      <c r="CN74" s="43">
        <v>7</v>
      </c>
      <c r="CO74" s="56">
        <v>5</v>
      </c>
      <c r="CP74" s="56">
        <v>1</v>
      </c>
      <c r="CQ74" s="56" t="s">
        <v>65</v>
      </c>
      <c r="CR74" s="43"/>
    </row>
    <row r="75" spans="1:96" x14ac:dyDescent="0.2">
      <c r="A75" s="65">
        <v>308</v>
      </c>
      <c r="B75" s="92">
        <v>308</v>
      </c>
      <c r="C75" s="16" t="s">
        <v>66</v>
      </c>
      <c r="D75" s="16"/>
      <c r="E75" s="18" t="s">
        <v>1841</v>
      </c>
      <c r="F75" s="18" t="s">
        <v>1569</v>
      </c>
      <c r="G75" s="18">
        <v>1</v>
      </c>
      <c r="H75" s="18">
        <v>1</v>
      </c>
      <c r="I75" s="18">
        <v>1</v>
      </c>
      <c r="J75" s="18">
        <v>1</v>
      </c>
      <c r="K75" s="56">
        <v>1</v>
      </c>
      <c r="L75" s="43">
        <v>2</v>
      </c>
      <c r="M75" s="44" t="s">
        <v>691</v>
      </c>
      <c r="N75" s="44" t="s">
        <v>996</v>
      </c>
      <c r="O75" s="44">
        <v>2</v>
      </c>
      <c r="P75" s="44">
        <v>2</v>
      </c>
      <c r="Q75" s="44">
        <v>2</v>
      </c>
      <c r="R75" s="44">
        <v>1</v>
      </c>
      <c r="S75" s="44">
        <v>2</v>
      </c>
      <c r="T75" s="62" t="s">
        <v>522</v>
      </c>
      <c r="U75" s="44">
        <v>2500</v>
      </c>
      <c r="V75" s="42"/>
      <c r="W75" s="44" t="s">
        <v>997</v>
      </c>
      <c r="X75" s="44" t="s">
        <v>998</v>
      </c>
      <c r="Y75" s="44" t="s">
        <v>776</v>
      </c>
      <c r="Z75" s="44">
        <v>10</v>
      </c>
      <c r="AA75" s="44">
        <v>170</v>
      </c>
      <c r="AB75" s="62" t="s">
        <v>522</v>
      </c>
      <c r="AC75" s="44">
        <v>10</v>
      </c>
      <c r="AD75" s="62" t="s">
        <v>527</v>
      </c>
      <c r="AE75" s="44">
        <v>3.5</v>
      </c>
      <c r="AF75" s="62" t="s">
        <v>528</v>
      </c>
      <c r="AG75" s="46">
        <v>150</v>
      </c>
      <c r="AH75" s="47">
        <v>1</v>
      </c>
      <c r="AI75" s="44" t="s">
        <v>529</v>
      </c>
      <c r="AJ75" s="44" t="s">
        <v>999</v>
      </c>
      <c r="AK75" s="44" t="s">
        <v>535</v>
      </c>
      <c r="AL75" s="44">
        <v>142</v>
      </c>
      <c r="AM75" s="44" t="s">
        <v>1000</v>
      </c>
      <c r="AN75" s="44" t="s">
        <v>1001</v>
      </c>
      <c r="AO75" s="44" t="s">
        <v>1002</v>
      </c>
      <c r="AP75" s="44" t="s">
        <v>776</v>
      </c>
      <c r="AQ75" s="44">
        <v>10</v>
      </c>
      <c r="AR75" s="44">
        <v>170</v>
      </c>
      <c r="AS75" s="62" t="s">
        <v>535</v>
      </c>
      <c r="AT75" s="44">
        <v>10</v>
      </c>
      <c r="AU75" s="42"/>
      <c r="AV75" s="44">
        <v>6</v>
      </c>
      <c r="AW75" s="62" t="s">
        <v>535</v>
      </c>
      <c r="AX75" s="46">
        <v>80</v>
      </c>
      <c r="AY75" s="50"/>
      <c r="AZ75" s="50"/>
      <c r="BA75" s="50"/>
      <c r="BB75" s="42"/>
      <c r="BC75" s="42"/>
      <c r="BD75" s="42"/>
      <c r="BE75" s="42"/>
      <c r="BF75" s="42"/>
      <c r="BG75" s="42"/>
      <c r="BH75" s="43">
        <v>1</v>
      </c>
      <c r="BI75" s="43"/>
      <c r="BJ75" s="43">
        <v>3</v>
      </c>
      <c r="BK75" s="43"/>
      <c r="BL75" s="43"/>
      <c r="BM75" s="43"/>
      <c r="BN75" s="43">
        <v>2</v>
      </c>
      <c r="BO75" s="43"/>
      <c r="BP75" s="43">
        <v>1</v>
      </c>
      <c r="BQ75" s="43"/>
      <c r="BR75" s="43">
        <v>3</v>
      </c>
      <c r="BS75" s="43">
        <v>3</v>
      </c>
      <c r="BT75" s="43">
        <v>4</v>
      </c>
      <c r="BU75" s="43">
        <v>4</v>
      </c>
      <c r="BV75" s="43">
        <v>4</v>
      </c>
      <c r="BW75" s="43">
        <v>3</v>
      </c>
      <c r="BX75" s="43"/>
      <c r="BY75" s="43">
        <v>1</v>
      </c>
      <c r="BZ75" s="43">
        <v>1</v>
      </c>
      <c r="CA75" s="43"/>
      <c r="CB75" s="43">
        <v>6</v>
      </c>
      <c r="CC75" s="43">
        <v>1</v>
      </c>
      <c r="CD75" s="43">
        <v>2</v>
      </c>
      <c r="CE75" s="43">
        <v>3</v>
      </c>
      <c r="CF75" s="43"/>
      <c r="CG75" s="43"/>
      <c r="CH75" s="43">
        <v>6</v>
      </c>
      <c r="CI75" s="43">
        <v>7</v>
      </c>
      <c r="CJ75" s="43"/>
      <c r="CK75" s="43"/>
      <c r="CL75" s="43">
        <v>1</v>
      </c>
      <c r="CM75" s="43"/>
      <c r="CN75" s="43">
        <v>4</v>
      </c>
      <c r="CO75" s="56">
        <v>4</v>
      </c>
      <c r="CP75" s="56">
        <v>1</v>
      </c>
      <c r="CQ75" s="56" t="s">
        <v>65</v>
      </c>
      <c r="CR75" s="43"/>
    </row>
    <row r="76" spans="1:96" x14ac:dyDescent="0.2">
      <c r="A76" s="65">
        <v>309</v>
      </c>
      <c r="B76" s="92">
        <v>309</v>
      </c>
      <c r="C76" s="16" t="s">
        <v>66</v>
      </c>
      <c r="D76" s="16"/>
      <c r="E76" s="18" t="s">
        <v>1570</v>
      </c>
      <c r="F76" s="18" t="s">
        <v>1571</v>
      </c>
      <c r="G76" s="18">
        <v>1</v>
      </c>
      <c r="H76" s="18">
        <v>1</v>
      </c>
      <c r="I76" s="18">
        <v>1</v>
      </c>
      <c r="J76" s="18">
        <v>1</v>
      </c>
      <c r="K76" s="56">
        <v>1</v>
      </c>
      <c r="L76" s="43">
        <v>2</v>
      </c>
      <c r="M76" s="44" t="s">
        <v>809</v>
      </c>
      <c r="N76" s="44" t="s">
        <v>1003</v>
      </c>
      <c r="O76" s="44">
        <v>2</v>
      </c>
      <c r="P76" s="44">
        <v>2</v>
      </c>
      <c r="Q76" s="44">
        <v>2</v>
      </c>
      <c r="R76" s="44">
        <v>1</v>
      </c>
      <c r="S76" s="44">
        <v>2</v>
      </c>
      <c r="T76" s="44" t="s">
        <v>522</v>
      </c>
      <c r="U76" s="44">
        <v>900</v>
      </c>
      <c r="V76" s="44" t="s">
        <v>1004</v>
      </c>
      <c r="W76" s="44" t="s">
        <v>1005</v>
      </c>
      <c r="X76" s="44" t="s">
        <v>1006</v>
      </c>
      <c r="Y76" s="44" t="s">
        <v>1007</v>
      </c>
      <c r="Z76" s="44">
        <v>7</v>
      </c>
      <c r="AA76" s="44">
        <v>120</v>
      </c>
      <c r="AB76" s="42"/>
      <c r="AC76" s="44">
        <v>0</v>
      </c>
      <c r="AD76" s="44" t="s">
        <v>536</v>
      </c>
      <c r="AE76" s="52">
        <v>1.5</v>
      </c>
      <c r="AF76" s="44" t="s">
        <v>528</v>
      </c>
      <c r="AG76" s="46">
        <v>80</v>
      </c>
      <c r="AH76" s="47">
        <v>1</v>
      </c>
      <c r="AI76" s="44" t="s">
        <v>529</v>
      </c>
      <c r="AJ76" s="44" t="s">
        <v>829</v>
      </c>
      <c r="AK76" s="42"/>
      <c r="AL76" s="42"/>
      <c r="AM76" s="44" t="s">
        <v>1008</v>
      </c>
      <c r="AN76" s="44" t="s">
        <v>1009</v>
      </c>
      <c r="AO76" s="44" t="s">
        <v>1010</v>
      </c>
      <c r="AP76" s="44" t="s">
        <v>873</v>
      </c>
      <c r="AQ76" s="44">
        <v>7</v>
      </c>
      <c r="AR76" s="44">
        <v>120</v>
      </c>
      <c r="AS76" s="44" t="s">
        <v>535</v>
      </c>
      <c r="AT76" s="44">
        <v>20</v>
      </c>
      <c r="AU76" s="44" t="s">
        <v>536</v>
      </c>
      <c r="AV76" s="44">
        <v>6</v>
      </c>
      <c r="AW76" s="51" t="s">
        <v>535</v>
      </c>
      <c r="AX76" s="46">
        <v>80</v>
      </c>
      <c r="AY76" s="103">
        <v>400</v>
      </c>
      <c r="AZ76" s="103">
        <v>800</v>
      </c>
      <c r="BA76" s="103">
        <v>300</v>
      </c>
      <c r="BB76" s="42"/>
      <c r="BC76" s="42"/>
      <c r="BD76" s="42"/>
      <c r="BE76" s="42"/>
      <c r="BF76" s="42"/>
      <c r="BG76" s="42"/>
      <c r="BH76" s="43"/>
      <c r="BI76" s="43"/>
      <c r="BJ76" s="43"/>
      <c r="BK76" s="43"/>
      <c r="BL76" s="43">
        <v>5</v>
      </c>
      <c r="BM76" s="43"/>
      <c r="BN76" s="43">
        <v>2</v>
      </c>
      <c r="BO76" s="43"/>
      <c r="BP76" s="43">
        <v>1</v>
      </c>
      <c r="BQ76" s="43" t="s">
        <v>1011</v>
      </c>
      <c r="BR76" s="43">
        <v>4</v>
      </c>
      <c r="BS76" s="43">
        <v>4</v>
      </c>
      <c r="BT76" s="43">
        <v>4</v>
      </c>
      <c r="BU76" s="43">
        <v>3</v>
      </c>
      <c r="BV76" s="43">
        <v>5</v>
      </c>
      <c r="BW76" s="43">
        <v>4</v>
      </c>
      <c r="BX76" s="43"/>
      <c r="BY76" s="43">
        <v>1</v>
      </c>
      <c r="BZ76" s="43">
        <v>1</v>
      </c>
      <c r="CA76" s="43"/>
      <c r="CB76" s="43">
        <v>3</v>
      </c>
      <c r="CC76" s="43"/>
      <c r="CD76" s="43">
        <v>2</v>
      </c>
      <c r="CE76" s="43"/>
      <c r="CF76" s="43">
        <v>4</v>
      </c>
      <c r="CG76" s="43"/>
      <c r="CH76" s="43"/>
      <c r="CI76" s="43"/>
      <c r="CJ76" s="43"/>
      <c r="CK76" s="43"/>
      <c r="CL76" s="43">
        <v>1</v>
      </c>
      <c r="CM76" s="43" t="s">
        <v>1012</v>
      </c>
      <c r="CN76" s="43">
        <v>2</v>
      </c>
      <c r="CO76" s="56">
        <v>3</v>
      </c>
      <c r="CP76" s="56">
        <v>1</v>
      </c>
      <c r="CQ76" s="56" t="s">
        <v>65</v>
      </c>
      <c r="CR76" s="43"/>
    </row>
    <row r="77" spans="1:96" x14ac:dyDescent="0.2">
      <c r="A77" s="65">
        <v>310</v>
      </c>
      <c r="B77" s="92">
        <v>310</v>
      </c>
      <c r="C77" s="16" t="s">
        <v>66</v>
      </c>
      <c r="D77" s="16"/>
      <c r="E77" s="18" t="s">
        <v>1842</v>
      </c>
      <c r="F77" s="18" t="s">
        <v>1346</v>
      </c>
      <c r="G77" s="18">
        <v>1</v>
      </c>
      <c r="H77" s="18">
        <v>1</v>
      </c>
      <c r="I77" s="18">
        <v>2</v>
      </c>
      <c r="J77" s="18">
        <v>1</v>
      </c>
      <c r="K77" s="56">
        <v>1</v>
      </c>
      <c r="L77" s="43">
        <v>2</v>
      </c>
      <c r="M77" s="44" t="s">
        <v>543</v>
      </c>
      <c r="N77" s="44" t="s">
        <v>1013</v>
      </c>
      <c r="O77" s="44">
        <v>2</v>
      </c>
      <c r="P77" s="44">
        <v>2</v>
      </c>
      <c r="Q77" s="44">
        <v>1</v>
      </c>
      <c r="R77" s="44">
        <v>2</v>
      </c>
      <c r="S77" s="44">
        <v>2</v>
      </c>
      <c r="T77" s="44" t="s">
        <v>522</v>
      </c>
      <c r="U77" s="45">
        <v>15000</v>
      </c>
      <c r="V77" s="98" t="s">
        <v>1014</v>
      </c>
      <c r="W77" s="44" t="s">
        <v>570</v>
      </c>
      <c r="X77" s="44" t="s">
        <v>571</v>
      </c>
      <c r="Y77" s="42"/>
      <c r="Z77" s="42"/>
      <c r="AA77" s="44">
        <v>250</v>
      </c>
      <c r="AB77" s="44" t="s">
        <v>522</v>
      </c>
      <c r="AC77" s="44">
        <v>400</v>
      </c>
      <c r="AD77" s="44" t="s">
        <v>527</v>
      </c>
      <c r="AE77" s="44">
        <v>2</v>
      </c>
      <c r="AF77" s="44" t="s">
        <v>528</v>
      </c>
      <c r="AG77" s="46">
        <v>100</v>
      </c>
      <c r="AH77" s="47">
        <v>1</v>
      </c>
      <c r="AI77" s="44" t="s">
        <v>647</v>
      </c>
      <c r="AJ77" s="44" t="s">
        <v>1015</v>
      </c>
      <c r="AK77" s="44" t="s">
        <v>522</v>
      </c>
      <c r="AL77" s="44">
        <v>5000</v>
      </c>
      <c r="AM77" s="44" t="s">
        <v>1016</v>
      </c>
      <c r="AN77" s="44" t="s">
        <v>1017</v>
      </c>
      <c r="AO77" s="44" t="s">
        <v>1018</v>
      </c>
      <c r="AP77" s="44" t="s">
        <v>645</v>
      </c>
      <c r="AQ77" s="44">
        <v>4</v>
      </c>
      <c r="AR77" s="44">
        <v>70</v>
      </c>
      <c r="AS77" s="42"/>
      <c r="AT77" s="42"/>
      <c r="AU77" s="44" t="s">
        <v>527</v>
      </c>
      <c r="AV77" s="44">
        <v>1</v>
      </c>
      <c r="AW77" s="51" t="s">
        <v>528</v>
      </c>
      <c r="AX77" s="46">
        <v>98</v>
      </c>
      <c r="AY77" s="50"/>
      <c r="AZ77" s="103">
        <v>6000</v>
      </c>
      <c r="BA77" s="103">
        <v>400</v>
      </c>
      <c r="BB77" s="42"/>
      <c r="BC77" s="42"/>
      <c r="BD77" s="42"/>
      <c r="BE77" s="42"/>
      <c r="BF77" s="42"/>
      <c r="BG77" s="42"/>
      <c r="BH77" s="43"/>
      <c r="BI77" s="43">
        <v>2</v>
      </c>
      <c r="BJ77" s="43"/>
      <c r="BK77" s="43"/>
      <c r="BL77" s="43"/>
      <c r="BM77" s="43"/>
      <c r="BN77" s="43">
        <v>2</v>
      </c>
      <c r="BO77" s="43"/>
      <c r="BP77" s="43">
        <v>1</v>
      </c>
      <c r="BQ77" s="43" t="s">
        <v>1019</v>
      </c>
      <c r="BR77" s="43">
        <v>1</v>
      </c>
      <c r="BS77" s="43">
        <v>1</v>
      </c>
      <c r="BT77" s="43">
        <v>1</v>
      </c>
      <c r="BU77" s="43">
        <v>1</v>
      </c>
      <c r="BV77" s="43">
        <v>4</v>
      </c>
      <c r="BW77" s="43">
        <v>5</v>
      </c>
      <c r="BX77" s="43"/>
      <c r="BY77" s="43">
        <v>1</v>
      </c>
      <c r="BZ77" s="42"/>
      <c r="CA77" s="43" t="s">
        <v>1020</v>
      </c>
      <c r="CB77" s="43">
        <v>3</v>
      </c>
      <c r="CC77" s="43">
        <v>1</v>
      </c>
      <c r="CD77" s="43"/>
      <c r="CE77" s="43"/>
      <c r="CF77" s="43"/>
      <c r="CG77" s="43"/>
      <c r="CH77" s="43"/>
      <c r="CI77" s="43"/>
      <c r="CJ77" s="43">
        <v>8</v>
      </c>
      <c r="CK77" s="43"/>
      <c r="CL77" s="43">
        <v>2</v>
      </c>
      <c r="CM77" s="43"/>
      <c r="CN77" s="43">
        <v>2</v>
      </c>
      <c r="CO77" s="56">
        <v>4</v>
      </c>
      <c r="CP77" s="56">
        <v>1</v>
      </c>
      <c r="CQ77" s="56" t="s">
        <v>65</v>
      </c>
      <c r="CR77" s="43"/>
    </row>
    <row r="78" spans="1:96" x14ac:dyDescent="0.2">
      <c r="A78" s="65">
        <v>312</v>
      </c>
      <c r="B78" s="92">
        <v>312</v>
      </c>
      <c r="C78" s="16" t="s">
        <v>66</v>
      </c>
      <c r="D78" s="16"/>
      <c r="E78" s="18" t="s">
        <v>1574</v>
      </c>
      <c r="F78" s="18" t="s">
        <v>1575</v>
      </c>
      <c r="G78" s="18">
        <v>1</v>
      </c>
      <c r="H78" s="18">
        <v>1</v>
      </c>
      <c r="I78" s="18">
        <v>2</v>
      </c>
      <c r="J78" s="18">
        <v>1</v>
      </c>
      <c r="K78" s="56">
        <v>1</v>
      </c>
      <c r="L78" s="43">
        <v>2</v>
      </c>
      <c r="M78" s="44" t="s">
        <v>647</v>
      </c>
      <c r="N78" s="44" t="s">
        <v>869</v>
      </c>
      <c r="O78" s="44">
        <v>2</v>
      </c>
      <c r="P78" s="44">
        <v>2</v>
      </c>
      <c r="Q78" s="44">
        <v>2</v>
      </c>
      <c r="R78" s="44">
        <v>1</v>
      </c>
      <c r="S78" s="44">
        <v>2</v>
      </c>
      <c r="T78" s="44" t="s">
        <v>522</v>
      </c>
      <c r="U78" s="45">
        <v>1000</v>
      </c>
      <c r="V78" s="44">
        <v>70</v>
      </c>
      <c r="W78" s="44" t="s">
        <v>1017</v>
      </c>
      <c r="X78" s="44" t="s">
        <v>1021</v>
      </c>
      <c r="Y78" s="44" t="s">
        <v>1022</v>
      </c>
      <c r="Z78" s="44">
        <v>7</v>
      </c>
      <c r="AA78" s="44">
        <v>60</v>
      </c>
      <c r="AB78" s="42"/>
      <c r="AC78" s="44">
        <v>0</v>
      </c>
      <c r="AD78" s="44" t="s">
        <v>527</v>
      </c>
      <c r="AE78" s="44">
        <v>6</v>
      </c>
      <c r="AF78" s="42" t="s">
        <v>548</v>
      </c>
      <c r="AG78" s="46">
        <v>35</v>
      </c>
      <c r="AH78" s="47">
        <v>1</v>
      </c>
      <c r="AI78" s="44" t="s">
        <v>556</v>
      </c>
      <c r="AJ78" s="44" t="s">
        <v>703</v>
      </c>
      <c r="AK78" s="44" t="s">
        <v>522</v>
      </c>
      <c r="AL78" s="44">
        <v>1000</v>
      </c>
      <c r="AM78" s="42"/>
      <c r="AN78" s="44" t="s">
        <v>1023</v>
      </c>
      <c r="AO78" s="44" t="s">
        <v>1024</v>
      </c>
      <c r="AP78" s="44" t="s">
        <v>526</v>
      </c>
      <c r="AQ78" s="44">
        <v>12</v>
      </c>
      <c r="AR78" s="44">
        <v>200</v>
      </c>
      <c r="AS78" s="44" t="s">
        <v>522</v>
      </c>
      <c r="AT78" s="44">
        <v>600</v>
      </c>
      <c r="AU78" s="44" t="s">
        <v>1025</v>
      </c>
      <c r="AV78" s="44">
        <v>2.5</v>
      </c>
      <c r="AW78" s="51" t="s">
        <v>535</v>
      </c>
      <c r="AX78" s="46">
        <v>40</v>
      </c>
      <c r="AY78" s="50"/>
      <c r="AZ78" s="103">
        <v>600</v>
      </c>
      <c r="BA78" s="103">
        <v>400</v>
      </c>
      <c r="BB78" s="42" t="s">
        <v>548</v>
      </c>
      <c r="BC78" s="43" t="s">
        <v>1026</v>
      </c>
      <c r="BD78" s="42" t="s">
        <v>548</v>
      </c>
      <c r="BE78" s="43">
        <v>5</v>
      </c>
      <c r="BF78" s="42" t="s">
        <v>535</v>
      </c>
      <c r="BG78" s="43">
        <v>10</v>
      </c>
      <c r="BH78" s="43">
        <v>1</v>
      </c>
      <c r="BI78" s="43"/>
      <c r="BJ78" s="43"/>
      <c r="BK78" s="43"/>
      <c r="BL78" s="43"/>
      <c r="BM78" s="43"/>
      <c r="BN78" s="43">
        <v>1</v>
      </c>
      <c r="BO78" s="43" t="s">
        <v>1027</v>
      </c>
      <c r="BP78" s="43">
        <v>1</v>
      </c>
      <c r="BQ78" s="43"/>
      <c r="BR78" s="43">
        <v>3</v>
      </c>
      <c r="BS78" s="43">
        <v>2</v>
      </c>
      <c r="BT78" s="43">
        <v>3</v>
      </c>
      <c r="BU78" s="43">
        <v>3</v>
      </c>
      <c r="BV78" s="43">
        <v>4</v>
      </c>
      <c r="BW78" s="43">
        <v>4</v>
      </c>
      <c r="BX78" s="43"/>
      <c r="BY78" s="43">
        <v>2</v>
      </c>
      <c r="BZ78" s="42"/>
      <c r="CA78" s="43"/>
      <c r="CB78" s="42"/>
      <c r="CC78" s="43"/>
      <c r="CD78" s="43"/>
      <c r="CE78" s="43"/>
      <c r="CF78" s="43"/>
      <c r="CG78" s="43"/>
      <c r="CH78" s="43"/>
      <c r="CI78" s="43"/>
      <c r="CJ78" s="43"/>
      <c r="CK78" s="43"/>
      <c r="CL78" s="42"/>
      <c r="CM78" s="43"/>
      <c r="CN78" s="43">
        <v>7</v>
      </c>
      <c r="CO78" s="56">
        <v>4</v>
      </c>
      <c r="CP78" s="56">
        <v>1</v>
      </c>
      <c r="CQ78" s="56" t="s">
        <v>65</v>
      </c>
      <c r="CR78" s="43"/>
    </row>
    <row r="79" spans="1:96" x14ac:dyDescent="0.2">
      <c r="A79" s="65">
        <v>313</v>
      </c>
      <c r="B79" s="92">
        <v>313</v>
      </c>
      <c r="C79" s="16" t="s">
        <v>66</v>
      </c>
      <c r="D79" s="16"/>
      <c r="E79" s="18" t="s">
        <v>1576</v>
      </c>
      <c r="F79" s="18" t="s">
        <v>1577</v>
      </c>
      <c r="G79" s="18">
        <v>1</v>
      </c>
      <c r="H79" s="18">
        <v>4</v>
      </c>
      <c r="I79" s="18">
        <v>6</v>
      </c>
      <c r="J79" s="18">
        <v>4</v>
      </c>
      <c r="K79" s="56">
        <v>1</v>
      </c>
      <c r="L79" s="43">
        <v>1</v>
      </c>
      <c r="M79" s="44" t="s">
        <v>638</v>
      </c>
      <c r="N79" s="44" t="s">
        <v>639</v>
      </c>
      <c r="O79" s="44">
        <v>2</v>
      </c>
      <c r="P79" s="44">
        <v>2</v>
      </c>
      <c r="Q79" s="44">
        <v>2</v>
      </c>
      <c r="R79" s="44">
        <v>2</v>
      </c>
      <c r="S79" s="44">
        <v>1</v>
      </c>
      <c r="T79" s="44" t="s">
        <v>535</v>
      </c>
      <c r="U79" s="44">
        <v>10</v>
      </c>
      <c r="V79" s="98" t="s">
        <v>1028</v>
      </c>
      <c r="W79" s="44" t="s">
        <v>949</v>
      </c>
      <c r="X79" s="44" t="s">
        <v>872</v>
      </c>
      <c r="Y79" s="59" t="s">
        <v>1029</v>
      </c>
      <c r="Z79" s="60">
        <v>1</v>
      </c>
      <c r="AA79" s="60">
        <v>300</v>
      </c>
      <c r="AB79" s="42"/>
      <c r="AC79" s="44">
        <v>0</v>
      </c>
      <c r="AD79" s="44" t="s">
        <v>536</v>
      </c>
      <c r="AE79" s="44">
        <v>10</v>
      </c>
      <c r="AF79" s="44" t="s">
        <v>535</v>
      </c>
      <c r="AG79" s="46">
        <v>12000</v>
      </c>
      <c r="AH79" s="47">
        <v>2</v>
      </c>
      <c r="AI79" s="44"/>
      <c r="AJ79" s="44"/>
      <c r="AK79" s="44"/>
      <c r="AL79" s="44"/>
      <c r="AM79" s="44"/>
      <c r="AN79" s="44"/>
      <c r="AO79" s="44"/>
      <c r="AP79" s="44"/>
      <c r="AQ79" s="44"/>
      <c r="AR79" s="44"/>
      <c r="AS79" s="44"/>
      <c r="AT79" s="44"/>
      <c r="AU79" s="44"/>
      <c r="AV79" s="44"/>
      <c r="AW79" s="44"/>
      <c r="AX79" s="44"/>
      <c r="AY79" s="103">
        <v>5000</v>
      </c>
      <c r="AZ79" s="50"/>
      <c r="BA79" s="50"/>
      <c r="BB79" s="42"/>
      <c r="BC79" s="42"/>
      <c r="BD79" s="42"/>
      <c r="BE79" s="42"/>
      <c r="BF79" s="42"/>
      <c r="BG79" s="42"/>
      <c r="BH79" s="43">
        <v>1</v>
      </c>
      <c r="BI79" s="43"/>
      <c r="BJ79" s="43"/>
      <c r="BK79" s="43">
        <v>4</v>
      </c>
      <c r="BL79" s="43"/>
      <c r="BM79" s="43"/>
      <c r="BN79" s="43">
        <v>2</v>
      </c>
      <c r="BO79" s="43"/>
      <c r="BP79" s="43">
        <v>2</v>
      </c>
      <c r="BQ79" s="43"/>
      <c r="BR79" s="43">
        <v>5</v>
      </c>
      <c r="BS79" s="43">
        <v>1</v>
      </c>
      <c r="BT79" s="43">
        <v>4</v>
      </c>
      <c r="BU79" s="43">
        <v>5</v>
      </c>
      <c r="BV79" s="43">
        <v>2</v>
      </c>
      <c r="BW79" s="43">
        <v>5</v>
      </c>
      <c r="BX79" s="43"/>
      <c r="BY79" s="43">
        <v>1</v>
      </c>
      <c r="BZ79" s="43">
        <v>1</v>
      </c>
      <c r="CA79" s="43"/>
      <c r="CB79" s="43">
        <v>1</v>
      </c>
      <c r="CC79" s="43">
        <v>1</v>
      </c>
      <c r="CD79" s="43"/>
      <c r="CE79" s="43"/>
      <c r="CF79" s="43">
        <v>4</v>
      </c>
      <c r="CG79" s="43">
        <v>5</v>
      </c>
      <c r="CH79" s="43">
        <v>6</v>
      </c>
      <c r="CI79" s="43"/>
      <c r="CJ79" s="43">
        <v>8</v>
      </c>
      <c r="CK79" s="43"/>
      <c r="CL79" s="43">
        <v>1</v>
      </c>
      <c r="CM79" s="43" t="s">
        <v>1030</v>
      </c>
      <c r="CN79" s="43">
        <v>7</v>
      </c>
      <c r="CO79" s="56">
        <v>4</v>
      </c>
      <c r="CP79" s="56">
        <v>1</v>
      </c>
      <c r="CQ79" s="56" t="s">
        <v>72</v>
      </c>
      <c r="CR79" s="43"/>
    </row>
    <row r="80" spans="1:96" x14ac:dyDescent="0.2">
      <c r="A80" s="65">
        <v>314</v>
      </c>
      <c r="B80" s="92">
        <v>314</v>
      </c>
      <c r="C80" s="16" t="s">
        <v>97</v>
      </c>
      <c r="D80" s="16"/>
      <c r="E80" s="18" t="s">
        <v>1578</v>
      </c>
      <c r="F80" s="18" t="s">
        <v>1579</v>
      </c>
      <c r="G80" s="18">
        <v>1</v>
      </c>
      <c r="H80" s="18">
        <v>4</v>
      </c>
      <c r="I80" s="18">
        <v>6</v>
      </c>
      <c r="J80" s="18" t="s">
        <v>1580</v>
      </c>
      <c r="K80" s="56">
        <v>2</v>
      </c>
      <c r="L80" s="43">
        <v>2</v>
      </c>
      <c r="M80" s="44" t="s">
        <v>584</v>
      </c>
      <c r="N80" s="44" t="s">
        <v>1031</v>
      </c>
      <c r="O80" s="44">
        <v>2</v>
      </c>
      <c r="P80" s="44">
        <v>2</v>
      </c>
      <c r="Q80" s="44">
        <v>2</v>
      </c>
      <c r="R80" s="44">
        <v>2</v>
      </c>
      <c r="S80" s="44">
        <v>1</v>
      </c>
      <c r="T80" s="44" t="s">
        <v>535</v>
      </c>
      <c r="U80" s="44">
        <v>1</v>
      </c>
      <c r="V80" s="42"/>
      <c r="W80" s="44" t="s">
        <v>955</v>
      </c>
      <c r="X80" s="44" t="s">
        <v>1032</v>
      </c>
      <c r="Y80" s="44" t="s">
        <v>526</v>
      </c>
      <c r="Z80" s="44">
        <v>12</v>
      </c>
      <c r="AA80" s="44">
        <v>250</v>
      </c>
      <c r="AB80" s="44" t="s">
        <v>522</v>
      </c>
      <c r="AC80" s="44">
        <v>5000</v>
      </c>
      <c r="AD80" s="44" t="s">
        <v>536</v>
      </c>
      <c r="AE80" s="44">
        <v>2</v>
      </c>
      <c r="AF80" s="42"/>
      <c r="AG80" s="50"/>
      <c r="AH80" s="47">
        <v>2</v>
      </c>
      <c r="AI80" s="62"/>
      <c r="AJ80" s="62"/>
      <c r="AK80" s="62"/>
      <c r="AL80" s="62"/>
      <c r="AM80" s="62"/>
      <c r="AN80" s="62"/>
      <c r="AO80" s="62"/>
      <c r="AP80" s="62"/>
      <c r="AQ80" s="62"/>
      <c r="AR80" s="62"/>
      <c r="AS80" s="62"/>
      <c r="AT80" s="62"/>
      <c r="AU80" s="62"/>
      <c r="AV80" s="62"/>
      <c r="AW80" s="62"/>
      <c r="AX80" s="62"/>
      <c r="AY80" s="50"/>
      <c r="AZ80" s="50"/>
      <c r="BA80" s="50"/>
      <c r="BB80" s="42"/>
      <c r="BC80" s="42"/>
      <c r="BD80" s="42"/>
      <c r="BE80" s="42"/>
      <c r="BF80" s="42"/>
      <c r="BG80" s="42"/>
      <c r="BH80" s="43"/>
      <c r="BI80" s="43"/>
      <c r="BJ80" s="43"/>
      <c r="BK80" s="43"/>
      <c r="BL80" s="43">
        <v>5</v>
      </c>
      <c r="BM80" s="43"/>
      <c r="BN80" s="43">
        <v>2</v>
      </c>
      <c r="BO80" s="43"/>
      <c r="BP80" s="43">
        <v>1</v>
      </c>
      <c r="BQ80" s="43" t="s">
        <v>1033</v>
      </c>
      <c r="BR80" s="43">
        <v>3</v>
      </c>
      <c r="BS80" s="43">
        <v>3</v>
      </c>
      <c r="BT80" s="43">
        <v>4</v>
      </c>
      <c r="BU80" s="43">
        <v>5</v>
      </c>
      <c r="BV80" s="43">
        <v>4</v>
      </c>
      <c r="BW80" s="43">
        <v>3</v>
      </c>
      <c r="BX80" s="43"/>
      <c r="BY80" s="43">
        <v>1</v>
      </c>
      <c r="BZ80" s="43">
        <v>1</v>
      </c>
      <c r="CA80" s="43"/>
      <c r="CB80" s="43">
        <v>4</v>
      </c>
      <c r="CC80" s="43"/>
      <c r="CD80" s="43"/>
      <c r="CE80" s="43"/>
      <c r="CF80" s="43">
        <v>4</v>
      </c>
      <c r="CG80" s="43"/>
      <c r="CH80" s="43">
        <v>6</v>
      </c>
      <c r="CI80" s="43">
        <v>7</v>
      </c>
      <c r="CJ80" s="43">
        <v>8</v>
      </c>
      <c r="CK80" s="43"/>
      <c r="CL80" s="43">
        <v>1</v>
      </c>
      <c r="CM80" s="43" t="s">
        <v>1034</v>
      </c>
      <c r="CN80" s="43">
        <v>5</v>
      </c>
      <c r="CO80" s="56">
        <v>4</v>
      </c>
      <c r="CP80" s="56">
        <v>1</v>
      </c>
      <c r="CQ80" s="56" t="s">
        <v>72</v>
      </c>
      <c r="CR80" s="43"/>
    </row>
    <row r="81" spans="1:96" x14ac:dyDescent="0.2">
      <c r="A81" s="65">
        <v>260</v>
      </c>
      <c r="B81" s="92">
        <v>260</v>
      </c>
      <c r="C81" s="16" t="s">
        <v>66</v>
      </c>
      <c r="D81" s="16"/>
      <c r="E81" s="18" t="s">
        <v>1496</v>
      </c>
      <c r="F81" s="223" t="s">
        <v>2334</v>
      </c>
      <c r="G81" s="18">
        <v>1</v>
      </c>
      <c r="H81" s="18">
        <v>2</v>
      </c>
      <c r="I81" s="18">
        <v>2</v>
      </c>
      <c r="J81" s="18">
        <v>1</v>
      </c>
      <c r="K81" s="56">
        <v>1</v>
      </c>
      <c r="L81" s="43">
        <v>2</v>
      </c>
      <c r="M81" s="44" t="s">
        <v>529</v>
      </c>
      <c r="N81" s="44" t="s">
        <v>530</v>
      </c>
      <c r="O81" s="44">
        <v>2</v>
      </c>
      <c r="P81" s="44">
        <v>2</v>
      </c>
      <c r="Q81" s="44">
        <v>2</v>
      </c>
      <c r="R81" s="44">
        <v>2</v>
      </c>
      <c r="S81" s="44">
        <v>1</v>
      </c>
      <c r="T81" s="44" t="s">
        <v>535</v>
      </c>
      <c r="U81" s="44">
        <v>200</v>
      </c>
      <c r="V81" s="44" t="s">
        <v>861</v>
      </c>
      <c r="W81" s="44" t="s">
        <v>850</v>
      </c>
      <c r="X81" s="44" t="s">
        <v>862</v>
      </c>
      <c r="Y81" s="44" t="s">
        <v>526</v>
      </c>
      <c r="Z81" s="44">
        <v>12</v>
      </c>
      <c r="AA81" s="44">
        <v>340</v>
      </c>
      <c r="AB81" s="44" t="s">
        <v>535</v>
      </c>
      <c r="AC81" s="44">
        <v>20</v>
      </c>
      <c r="AD81" s="44" t="s">
        <v>536</v>
      </c>
      <c r="AE81" s="44">
        <v>5</v>
      </c>
      <c r="AF81" s="44" t="s">
        <v>535</v>
      </c>
      <c r="AG81" s="46">
        <v>80</v>
      </c>
      <c r="AH81" s="47">
        <v>1</v>
      </c>
      <c r="AI81" s="44" t="s">
        <v>529</v>
      </c>
      <c r="AJ81" s="44" t="s">
        <v>530</v>
      </c>
      <c r="AK81" s="44" t="s">
        <v>535</v>
      </c>
      <c r="AL81" s="44">
        <v>100</v>
      </c>
      <c r="AM81" s="44" t="s">
        <v>863</v>
      </c>
      <c r="AN81" s="44" t="s">
        <v>864</v>
      </c>
      <c r="AO81" s="44" t="s">
        <v>865</v>
      </c>
      <c r="AP81" s="44" t="s">
        <v>866</v>
      </c>
      <c r="AQ81" s="44">
        <v>6</v>
      </c>
      <c r="AR81" s="44">
        <v>150</v>
      </c>
      <c r="AS81" s="44" t="s">
        <v>535</v>
      </c>
      <c r="AT81" s="44">
        <v>15</v>
      </c>
      <c r="AU81" s="44" t="s">
        <v>536</v>
      </c>
      <c r="AV81" s="44">
        <v>10</v>
      </c>
      <c r="AW81" s="51" t="s">
        <v>535</v>
      </c>
      <c r="AX81" s="46">
        <v>60</v>
      </c>
      <c r="AY81" s="103">
        <v>1000</v>
      </c>
      <c r="AZ81" s="103">
        <v>7000</v>
      </c>
      <c r="BA81" s="103">
        <v>2000</v>
      </c>
      <c r="BB81" s="42"/>
      <c r="BC81" s="43">
        <v>100</v>
      </c>
      <c r="BD81" s="42"/>
      <c r="BE81" s="43">
        <v>80</v>
      </c>
      <c r="BF81" s="42"/>
      <c r="BG81" s="43">
        <v>15</v>
      </c>
      <c r="BH81" s="43"/>
      <c r="BI81" s="43"/>
      <c r="BJ81" s="43"/>
      <c r="BK81" s="43"/>
      <c r="BL81" s="43">
        <v>5</v>
      </c>
      <c r="BM81" s="43"/>
      <c r="BN81" s="43">
        <v>2</v>
      </c>
      <c r="BO81" s="43"/>
      <c r="BP81" s="43">
        <v>1</v>
      </c>
      <c r="BQ81" s="43" t="s">
        <v>867</v>
      </c>
      <c r="BR81" s="43">
        <v>4</v>
      </c>
      <c r="BS81" s="43">
        <v>4</v>
      </c>
      <c r="BT81" s="43">
        <v>4</v>
      </c>
      <c r="BU81" s="43">
        <v>4</v>
      </c>
      <c r="BV81" s="43">
        <v>5</v>
      </c>
      <c r="BW81" s="43">
        <v>2</v>
      </c>
      <c r="BX81" s="43"/>
      <c r="BY81" s="43">
        <v>1</v>
      </c>
      <c r="BZ81" s="43">
        <v>1</v>
      </c>
      <c r="CA81" s="43"/>
      <c r="CB81" s="43">
        <v>6</v>
      </c>
      <c r="CC81" s="43">
        <v>1</v>
      </c>
      <c r="CD81" s="43"/>
      <c r="CE81" s="43"/>
      <c r="CF81" s="43"/>
      <c r="CG81" s="43"/>
      <c r="CH81" s="43">
        <v>6</v>
      </c>
      <c r="CI81" s="43">
        <v>7</v>
      </c>
      <c r="CJ81" s="43">
        <v>8</v>
      </c>
      <c r="CK81" s="43"/>
      <c r="CL81" s="43">
        <v>1</v>
      </c>
      <c r="CM81" s="43" t="s">
        <v>868</v>
      </c>
      <c r="CN81" s="43">
        <v>4</v>
      </c>
      <c r="CO81" s="56">
        <v>3</v>
      </c>
      <c r="CP81" s="56">
        <v>1</v>
      </c>
      <c r="CQ81" s="56" t="s">
        <v>65</v>
      </c>
      <c r="CR81" s="43"/>
    </row>
    <row r="82" spans="1:96" x14ac:dyDescent="0.2">
      <c r="A82" s="67">
        <v>87</v>
      </c>
      <c r="B82" s="67"/>
      <c r="C82" s="16" t="s">
        <v>66</v>
      </c>
      <c r="D82" s="16"/>
      <c r="E82" s="18" t="s">
        <v>1583</v>
      </c>
      <c r="F82" s="18" t="s">
        <v>1823</v>
      </c>
      <c r="G82" s="18">
        <v>1</v>
      </c>
      <c r="H82" s="18">
        <v>2</v>
      </c>
      <c r="I82" s="18">
        <v>7</v>
      </c>
      <c r="J82" s="18">
        <v>5</v>
      </c>
      <c r="K82" s="56">
        <v>1</v>
      </c>
      <c r="L82" s="43">
        <v>1</v>
      </c>
      <c r="M82" s="44" t="s">
        <v>907</v>
      </c>
      <c r="N82" s="44" t="s">
        <v>1945</v>
      </c>
      <c r="O82" s="44">
        <v>2</v>
      </c>
      <c r="P82" s="44">
        <v>2</v>
      </c>
      <c r="Q82" s="44">
        <v>2</v>
      </c>
      <c r="R82" s="44">
        <v>2</v>
      </c>
      <c r="S82" s="44">
        <v>1</v>
      </c>
      <c r="T82" s="44" t="s">
        <v>535</v>
      </c>
      <c r="U82" s="44">
        <v>3</v>
      </c>
      <c r="V82" s="98" t="s">
        <v>1649</v>
      </c>
      <c r="W82" s="44" t="s">
        <v>1040</v>
      </c>
      <c r="X82" s="44" t="s">
        <v>1041</v>
      </c>
      <c r="Y82" s="42"/>
      <c r="Z82" s="42"/>
      <c r="AA82" s="44">
        <v>225</v>
      </c>
      <c r="AB82" s="42"/>
      <c r="AC82" s="42"/>
      <c r="AD82" s="44" t="s">
        <v>536</v>
      </c>
      <c r="AE82" s="44">
        <v>2</v>
      </c>
      <c r="AF82" s="62" t="s">
        <v>535</v>
      </c>
      <c r="AG82" s="46">
        <v>70000</v>
      </c>
      <c r="AH82" s="47">
        <v>1</v>
      </c>
      <c r="AI82" s="44" t="s">
        <v>897</v>
      </c>
      <c r="AJ82" s="44"/>
      <c r="AK82" s="44" t="s">
        <v>535</v>
      </c>
      <c r="AL82" s="44">
        <v>2</v>
      </c>
      <c r="AM82" s="42"/>
      <c r="AN82" s="42"/>
      <c r="AO82" s="42" t="s">
        <v>1042</v>
      </c>
      <c r="AP82" s="42"/>
      <c r="AQ82" s="42"/>
      <c r="AR82" s="62" t="s">
        <v>1043</v>
      </c>
      <c r="AS82" s="42"/>
      <c r="AT82" s="42"/>
      <c r="AU82" s="44" t="s">
        <v>536</v>
      </c>
      <c r="AV82" s="44">
        <v>2</v>
      </c>
      <c r="AW82" s="51" t="s">
        <v>535</v>
      </c>
      <c r="AX82" s="46">
        <v>70000</v>
      </c>
      <c r="AY82" s="103">
        <v>50000</v>
      </c>
      <c r="AZ82" s="50">
        <v>100000</v>
      </c>
      <c r="BA82" s="50"/>
      <c r="BB82" s="42"/>
      <c r="BC82" s="43" t="s">
        <v>1044</v>
      </c>
      <c r="BD82" s="42"/>
      <c r="BE82" s="42"/>
      <c r="BF82" s="42"/>
      <c r="BG82" s="42"/>
      <c r="BH82" s="43">
        <v>1</v>
      </c>
      <c r="BI82" s="43"/>
      <c r="BJ82" s="43"/>
      <c r="BK82" s="43"/>
      <c r="BL82" s="43"/>
      <c r="BM82" s="43"/>
      <c r="BN82" s="43">
        <v>2</v>
      </c>
      <c r="BO82" s="43"/>
      <c r="BP82" s="43">
        <v>1</v>
      </c>
      <c r="BQ82" s="43" t="s">
        <v>1045</v>
      </c>
      <c r="BR82" s="43">
        <v>3</v>
      </c>
      <c r="BS82" s="43">
        <v>4</v>
      </c>
      <c r="BT82" s="43">
        <v>4</v>
      </c>
      <c r="BU82" s="43">
        <v>4</v>
      </c>
      <c r="BV82" s="43">
        <v>4</v>
      </c>
      <c r="BW82" s="43">
        <v>3</v>
      </c>
      <c r="BX82" s="43" t="s">
        <v>1046</v>
      </c>
      <c r="BY82" s="43">
        <v>1</v>
      </c>
      <c r="BZ82" s="43">
        <v>1</v>
      </c>
      <c r="CA82" s="43"/>
      <c r="CB82" s="43">
        <v>2</v>
      </c>
      <c r="CC82" s="43">
        <v>1</v>
      </c>
      <c r="CD82" s="43">
        <v>2</v>
      </c>
      <c r="CE82" s="43">
        <v>3</v>
      </c>
      <c r="CF82" s="43">
        <v>4</v>
      </c>
      <c r="CG82" s="43">
        <v>5</v>
      </c>
      <c r="CH82" s="43">
        <v>6</v>
      </c>
      <c r="CI82" s="43">
        <v>7</v>
      </c>
      <c r="CJ82" s="43"/>
      <c r="CK82" s="43"/>
      <c r="CL82" s="43">
        <v>1</v>
      </c>
      <c r="CM82" s="43" t="s">
        <v>1047</v>
      </c>
      <c r="CN82" s="43">
        <v>6</v>
      </c>
      <c r="CO82" s="43">
        <v>4</v>
      </c>
      <c r="CP82" s="43">
        <v>1</v>
      </c>
      <c r="CQ82" s="43" t="s">
        <v>65</v>
      </c>
      <c r="CR82" s="43"/>
    </row>
    <row r="83" spans="1:96" x14ac:dyDescent="0.2">
      <c r="A83" s="67">
        <v>88</v>
      </c>
      <c r="B83" s="67"/>
      <c r="C83" s="16" t="s">
        <v>66</v>
      </c>
      <c r="D83" s="16"/>
      <c r="E83" s="18" t="s">
        <v>1585</v>
      </c>
      <c r="F83" s="18" t="s">
        <v>1822</v>
      </c>
      <c r="G83" s="18">
        <v>1</v>
      </c>
      <c r="H83" s="18">
        <v>2</v>
      </c>
      <c r="I83" s="18">
        <v>3</v>
      </c>
      <c r="J83" s="18">
        <v>1</v>
      </c>
      <c r="K83" s="56">
        <v>1</v>
      </c>
      <c r="L83" s="43">
        <v>2</v>
      </c>
      <c r="M83" s="62" t="s">
        <v>543</v>
      </c>
      <c r="N83" s="62" t="s">
        <v>544</v>
      </c>
      <c r="O83" s="62">
        <v>2</v>
      </c>
      <c r="P83" s="62">
        <v>2</v>
      </c>
      <c r="Q83" s="62">
        <v>1</v>
      </c>
      <c r="R83" s="62">
        <v>2</v>
      </c>
      <c r="S83" s="62">
        <v>2</v>
      </c>
      <c r="T83" s="62" t="s">
        <v>522</v>
      </c>
      <c r="U83" s="62">
        <v>9000</v>
      </c>
      <c r="V83" s="62">
        <v>100</v>
      </c>
      <c r="W83" s="62" t="s">
        <v>570</v>
      </c>
      <c r="X83" s="44" t="s">
        <v>570</v>
      </c>
      <c r="Y83" s="62" t="s">
        <v>893</v>
      </c>
      <c r="Z83" s="62">
        <v>8</v>
      </c>
      <c r="AA83" s="62">
        <v>115</v>
      </c>
      <c r="AB83" s="62" t="s">
        <v>522</v>
      </c>
      <c r="AC83" s="62">
        <v>2000</v>
      </c>
      <c r="AD83" s="62" t="s">
        <v>527</v>
      </c>
      <c r="AE83" s="62">
        <v>3</v>
      </c>
      <c r="AF83" s="62" t="s">
        <v>528</v>
      </c>
      <c r="AG83" s="63">
        <v>100</v>
      </c>
      <c r="AH83" s="47">
        <v>1</v>
      </c>
      <c r="AI83" s="62" t="s">
        <v>691</v>
      </c>
      <c r="AJ83" s="62" t="s">
        <v>1048</v>
      </c>
      <c r="AK83" s="62" t="s">
        <v>522</v>
      </c>
      <c r="AL83" s="62">
        <v>5000</v>
      </c>
      <c r="AM83" s="62" t="s">
        <v>1049</v>
      </c>
      <c r="AN83" s="62" t="s">
        <v>1050</v>
      </c>
      <c r="AO83" s="62" t="s">
        <v>1051</v>
      </c>
      <c r="AP83" s="62" t="s">
        <v>1052</v>
      </c>
      <c r="AQ83" s="62">
        <v>3</v>
      </c>
      <c r="AR83" s="62">
        <v>45</v>
      </c>
      <c r="AS83" s="42"/>
      <c r="AT83" s="42"/>
      <c r="AU83" s="62" t="s">
        <v>536</v>
      </c>
      <c r="AV83" s="62">
        <v>2.5</v>
      </c>
      <c r="AW83" s="64" t="s">
        <v>528</v>
      </c>
      <c r="AX83" s="63">
        <v>100</v>
      </c>
      <c r="AY83" s="50"/>
      <c r="AZ83" s="50">
        <v>15000</v>
      </c>
      <c r="BA83" s="50">
        <v>1500</v>
      </c>
      <c r="BB83" s="42"/>
      <c r="BC83" s="42"/>
      <c r="BD83" s="42"/>
      <c r="BE83" s="42"/>
      <c r="BF83" s="42"/>
      <c r="BG83" s="42"/>
      <c r="BH83" s="42"/>
      <c r="BI83" s="42"/>
      <c r="BJ83" s="42"/>
      <c r="BK83" s="42"/>
      <c r="BL83" s="42"/>
      <c r="BM83" s="42" t="s">
        <v>1053</v>
      </c>
      <c r="BN83" s="42">
        <v>2</v>
      </c>
      <c r="BO83" s="42"/>
      <c r="BP83" s="42">
        <v>2</v>
      </c>
      <c r="BQ83" s="42"/>
      <c r="BR83" s="42">
        <v>2</v>
      </c>
      <c r="BS83" s="42">
        <v>2</v>
      </c>
      <c r="BT83" s="42">
        <v>3</v>
      </c>
      <c r="BU83" s="42">
        <v>1</v>
      </c>
      <c r="BV83" s="42">
        <v>2</v>
      </c>
      <c r="BW83" s="42">
        <v>2</v>
      </c>
      <c r="BX83" s="42" t="s">
        <v>1054</v>
      </c>
      <c r="BY83" s="42">
        <v>2</v>
      </c>
      <c r="BZ83" s="42"/>
      <c r="CA83" s="42"/>
      <c r="CB83" s="42"/>
      <c r="CC83" s="42"/>
      <c r="CD83" s="42"/>
      <c r="CE83" s="42"/>
      <c r="CF83" s="42"/>
      <c r="CG83" s="42"/>
      <c r="CH83" s="42"/>
      <c r="CI83" s="42"/>
      <c r="CJ83" s="42"/>
      <c r="CK83" s="42"/>
      <c r="CL83" s="42"/>
      <c r="CM83" s="42"/>
      <c r="CN83" s="42">
        <v>5</v>
      </c>
      <c r="CO83" s="42">
        <v>3</v>
      </c>
      <c r="CP83" s="42">
        <v>1</v>
      </c>
      <c r="CQ83" s="42" t="s">
        <v>1055</v>
      </c>
      <c r="CR83" s="42"/>
    </row>
    <row r="84" spans="1:96" x14ac:dyDescent="0.2">
      <c r="A84" s="67">
        <v>90</v>
      </c>
      <c r="B84" s="67"/>
      <c r="C84" s="16" t="s">
        <v>66</v>
      </c>
      <c r="D84" s="16"/>
      <c r="E84" s="18" t="s">
        <v>1588</v>
      </c>
      <c r="F84" s="18" t="s">
        <v>1589</v>
      </c>
      <c r="G84" s="18">
        <v>1</v>
      </c>
      <c r="H84" s="18">
        <v>2</v>
      </c>
      <c r="I84" s="18">
        <v>3</v>
      </c>
      <c r="J84" s="18">
        <v>1</v>
      </c>
      <c r="K84" s="56">
        <v>1</v>
      </c>
      <c r="L84" s="43">
        <v>1</v>
      </c>
      <c r="M84" s="62" t="s">
        <v>573</v>
      </c>
      <c r="N84" s="62" t="s">
        <v>574</v>
      </c>
      <c r="O84" s="62">
        <v>2</v>
      </c>
      <c r="P84" s="62">
        <v>2</v>
      </c>
      <c r="Q84" s="62">
        <v>2</v>
      </c>
      <c r="R84" s="62">
        <v>2</v>
      </c>
      <c r="S84" s="62">
        <v>1</v>
      </c>
      <c r="T84" s="62" t="s">
        <v>535</v>
      </c>
      <c r="U84" s="62" t="s">
        <v>1178</v>
      </c>
      <c r="V84" s="62" t="s">
        <v>1056</v>
      </c>
      <c r="W84" s="62" t="s">
        <v>576</v>
      </c>
      <c r="X84" s="62" t="s">
        <v>749</v>
      </c>
      <c r="Y84" s="62" t="s">
        <v>1057</v>
      </c>
      <c r="Z84" s="62">
        <v>6.5</v>
      </c>
      <c r="AA84" s="62">
        <v>190</v>
      </c>
      <c r="AB84" s="42"/>
      <c r="AC84" s="62"/>
      <c r="AD84" s="62" t="s">
        <v>536</v>
      </c>
      <c r="AE84" s="62">
        <v>1</v>
      </c>
      <c r="AF84" s="42"/>
      <c r="AG84" s="63">
        <v>18000</v>
      </c>
      <c r="AH84" s="47">
        <v>1</v>
      </c>
      <c r="AI84" s="62" t="s">
        <v>907</v>
      </c>
      <c r="AJ84" s="62" t="s">
        <v>1058</v>
      </c>
      <c r="AK84" s="62" t="s">
        <v>535</v>
      </c>
      <c r="AL84" s="62">
        <v>4</v>
      </c>
      <c r="AM84" s="62" t="s">
        <v>1647</v>
      </c>
      <c r="AN84" s="62" t="s">
        <v>1059</v>
      </c>
      <c r="AO84" s="62" t="s">
        <v>1060</v>
      </c>
      <c r="AP84" s="62" t="s">
        <v>566</v>
      </c>
      <c r="AQ84" s="62">
        <v>7</v>
      </c>
      <c r="AR84" s="62">
        <v>204</v>
      </c>
      <c r="AS84" s="42"/>
      <c r="AT84" s="62"/>
      <c r="AU84" s="62" t="s">
        <v>536</v>
      </c>
      <c r="AV84" s="62">
        <v>10</v>
      </c>
      <c r="AW84" s="54"/>
      <c r="AX84" s="63">
        <v>14500</v>
      </c>
      <c r="AY84" s="50">
        <v>600</v>
      </c>
      <c r="AZ84" s="50">
        <v>15000</v>
      </c>
      <c r="BA84" s="50">
        <v>2500</v>
      </c>
      <c r="BB84" s="42" t="s">
        <v>610</v>
      </c>
      <c r="BC84" s="42">
        <v>1950</v>
      </c>
      <c r="BD84" s="42" t="s">
        <v>610</v>
      </c>
      <c r="BE84" s="42">
        <v>1200</v>
      </c>
      <c r="BF84" s="42"/>
      <c r="BG84" s="42"/>
      <c r="BH84" s="42">
        <v>1</v>
      </c>
      <c r="BI84" s="42"/>
      <c r="BJ84" s="42"/>
      <c r="BK84" s="42"/>
      <c r="BL84" s="42"/>
      <c r="BM84" s="42" t="s">
        <v>1061</v>
      </c>
      <c r="BN84" s="42">
        <v>2</v>
      </c>
      <c r="BO84" s="42"/>
      <c r="BP84" s="42">
        <v>1</v>
      </c>
      <c r="BQ84" s="42" t="s">
        <v>1062</v>
      </c>
      <c r="BR84" s="42">
        <v>4</v>
      </c>
      <c r="BS84" s="42">
        <v>4</v>
      </c>
      <c r="BT84" s="42">
        <v>2</v>
      </c>
      <c r="BU84" s="42">
        <v>2</v>
      </c>
      <c r="BV84" s="42">
        <v>3</v>
      </c>
      <c r="BW84" s="42">
        <v>2</v>
      </c>
      <c r="BX84" s="42" t="s">
        <v>1063</v>
      </c>
      <c r="BY84" s="42">
        <v>1</v>
      </c>
      <c r="BZ84" s="42">
        <v>1</v>
      </c>
      <c r="CA84" s="42"/>
      <c r="CB84" s="42">
        <v>3</v>
      </c>
      <c r="CC84" s="42">
        <v>1</v>
      </c>
      <c r="CD84" s="42"/>
      <c r="CE84" s="42"/>
      <c r="CF84" s="42"/>
      <c r="CG84" s="42"/>
      <c r="CH84" s="42">
        <v>6</v>
      </c>
      <c r="CI84" s="42">
        <v>7</v>
      </c>
      <c r="CJ84" s="42"/>
      <c r="CK84" s="42"/>
      <c r="CL84" s="42">
        <v>2</v>
      </c>
      <c r="CM84" s="42"/>
      <c r="CN84" s="42">
        <v>7</v>
      </c>
      <c r="CO84" s="42">
        <v>4</v>
      </c>
      <c r="CP84" s="42">
        <v>1</v>
      </c>
      <c r="CQ84" s="42" t="s">
        <v>65</v>
      </c>
      <c r="CR84" s="42" t="s">
        <v>1064</v>
      </c>
    </row>
    <row r="85" spans="1:96" x14ac:dyDescent="0.2">
      <c r="A85" s="67">
        <v>92</v>
      </c>
      <c r="B85" s="67"/>
      <c r="C85" s="92" t="s">
        <v>66</v>
      </c>
      <c r="D85" s="92"/>
      <c r="E85" s="18" t="s">
        <v>1590</v>
      </c>
      <c r="F85" s="18" t="s">
        <v>1824</v>
      </c>
      <c r="G85" s="18">
        <v>1</v>
      </c>
      <c r="H85" s="18">
        <v>2</v>
      </c>
      <c r="I85" s="18">
        <v>3</v>
      </c>
      <c r="J85" s="18">
        <v>1</v>
      </c>
      <c r="K85" s="18">
        <v>1</v>
      </c>
      <c r="L85" s="43">
        <v>1</v>
      </c>
      <c r="M85" s="44" t="s">
        <v>638</v>
      </c>
      <c r="N85" s="44" t="s">
        <v>639</v>
      </c>
      <c r="O85" s="44">
        <v>2</v>
      </c>
      <c r="P85" s="44">
        <v>2</v>
      </c>
      <c r="Q85" s="44">
        <v>2</v>
      </c>
      <c r="R85" s="44">
        <v>2</v>
      </c>
      <c r="S85" s="44">
        <v>1</v>
      </c>
      <c r="T85" s="44" t="s">
        <v>535</v>
      </c>
      <c r="U85" s="44">
        <v>10</v>
      </c>
      <c r="V85" s="98" t="s">
        <v>1065</v>
      </c>
      <c r="W85" s="42"/>
      <c r="X85" s="42"/>
      <c r="Y85" s="42"/>
      <c r="Z85" s="42"/>
      <c r="AA85" s="44">
        <v>225</v>
      </c>
      <c r="AB85" s="42"/>
      <c r="AC85" s="42"/>
      <c r="AD85" s="62" t="s">
        <v>536</v>
      </c>
      <c r="AE85" s="44">
        <v>1</v>
      </c>
      <c r="AF85" s="44" t="s">
        <v>535</v>
      </c>
      <c r="AG85" s="46">
        <v>2000</v>
      </c>
      <c r="AH85" s="47">
        <v>1</v>
      </c>
      <c r="AI85" s="44" t="s">
        <v>573</v>
      </c>
      <c r="AJ85" s="44"/>
      <c r="AK85" s="44" t="s">
        <v>535</v>
      </c>
      <c r="AL85" s="44" t="s">
        <v>1066</v>
      </c>
      <c r="AM85" s="44" t="s">
        <v>1067</v>
      </c>
      <c r="AN85" s="42"/>
      <c r="AO85" s="42"/>
      <c r="AP85" s="44" t="s">
        <v>750</v>
      </c>
      <c r="AQ85" s="44">
        <v>7</v>
      </c>
      <c r="AR85" s="42"/>
      <c r="AS85" s="42"/>
      <c r="AT85" s="42"/>
      <c r="AU85" s="62" t="s">
        <v>536</v>
      </c>
      <c r="AV85" s="44">
        <v>1</v>
      </c>
      <c r="AW85" s="51" t="s">
        <v>535</v>
      </c>
      <c r="AX85" s="46">
        <v>860</v>
      </c>
      <c r="AY85" s="103">
        <v>15000</v>
      </c>
      <c r="AZ85" s="50"/>
      <c r="BA85" s="50"/>
      <c r="BB85" s="42"/>
      <c r="BC85" s="43" t="s">
        <v>1068</v>
      </c>
      <c r="BD85" s="42"/>
      <c r="BE85" s="42"/>
      <c r="BF85" s="42"/>
      <c r="BG85" s="42"/>
      <c r="BH85" s="43"/>
      <c r="BI85" s="43">
        <v>2</v>
      </c>
      <c r="BJ85" s="43">
        <v>3</v>
      </c>
      <c r="BK85" s="43">
        <v>4</v>
      </c>
      <c r="BL85" s="43"/>
      <c r="BM85" s="43"/>
      <c r="BN85" s="43">
        <v>1</v>
      </c>
      <c r="BO85" s="43" t="s">
        <v>1069</v>
      </c>
      <c r="BP85" s="43">
        <v>1</v>
      </c>
      <c r="BQ85" s="43"/>
      <c r="BR85" s="43">
        <v>3</v>
      </c>
      <c r="BS85" s="43">
        <v>3</v>
      </c>
      <c r="BT85" s="43">
        <v>3</v>
      </c>
      <c r="BU85" s="43">
        <v>3</v>
      </c>
      <c r="BV85" s="43">
        <v>4</v>
      </c>
      <c r="BW85" s="43">
        <v>3</v>
      </c>
      <c r="BX85" s="43" t="s">
        <v>1046</v>
      </c>
      <c r="BY85" s="43">
        <v>1</v>
      </c>
      <c r="BZ85" s="43" t="s">
        <v>678</v>
      </c>
      <c r="CA85" s="43" t="s">
        <v>1070</v>
      </c>
      <c r="CB85" s="43">
        <v>6</v>
      </c>
      <c r="CC85" s="43">
        <v>1</v>
      </c>
      <c r="CD85" s="43">
        <v>2</v>
      </c>
      <c r="CE85" s="43">
        <v>3</v>
      </c>
      <c r="CF85" s="43"/>
      <c r="CG85" s="43">
        <v>5</v>
      </c>
      <c r="CH85" s="43">
        <v>6</v>
      </c>
      <c r="CI85" s="43"/>
      <c r="CJ85" s="43"/>
      <c r="CK85" s="43" t="s">
        <v>1071</v>
      </c>
      <c r="CL85" s="43">
        <v>1</v>
      </c>
      <c r="CM85" s="43" t="s">
        <v>1072</v>
      </c>
      <c r="CN85" s="43">
        <v>7</v>
      </c>
      <c r="CO85" s="43">
        <v>5</v>
      </c>
      <c r="CP85" s="43">
        <v>1</v>
      </c>
      <c r="CQ85" s="43" t="s">
        <v>65</v>
      </c>
      <c r="CR85" s="43" t="s">
        <v>1073</v>
      </c>
    </row>
    <row r="86" spans="1:96" x14ac:dyDescent="0.2">
      <c r="A86" s="67">
        <v>93</v>
      </c>
      <c r="B86" s="67"/>
      <c r="C86" s="92" t="s">
        <v>66</v>
      </c>
      <c r="D86" s="92"/>
      <c r="E86" s="18" t="s">
        <v>1592</v>
      </c>
      <c r="F86" s="18" t="s">
        <v>1593</v>
      </c>
      <c r="G86" s="18">
        <v>1</v>
      </c>
      <c r="H86" s="18">
        <v>2</v>
      </c>
      <c r="I86" s="18">
        <v>5</v>
      </c>
      <c r="J86" s="18">
        <v>2</v>
      </c>
      <c r="K86" s="18">
        <v>1</v>
      </c>
      <c r="L86" s="43">
        <v>1</v>
      </c>
      <c r="M86" s="44" t="s">
        <v>573</v>
      </c>
      <c r="N86" s="44" t="s">
        <v>574</v>
      </c>
      <c r="O86" s="44">
        <v>2</v>
      </c>
      <c r="P86" s="44">
        <v>2</v>
      </c>
      <c r="Q86" s="44">
        <v>2</v>
      </c>
      <c r="R86" s="44">
        <v>2</v>
      </c>
      <c r="S86" s="44">
        <v>1</v>
      </c>
      <c r="T86" s="44" t="s">
        <v>535</v>
      </c>
      <c r="U86" s="44" t="s">
        <v>1178</v>
      </c>
      <c r="V86" s="44" t="s">
        <v>1074</v>
      </c>
      <c r="W86" s="44" t="s">
        <v>576</v>
      </c>
      <c r="X86" s="44" t="s">
        <v>749</v>
      </c>
      <c r="Y86" s="44" t="s">
        <v>750</v>
      </c>
      <c r="Z86" s="44">
        <v>7</v>
      </c>
      <c r="AA86" s="44">
        <v>190</v>
      </c>
      <c r="AB86" s="44" t="s">
        <v>535</v>
      </c>
      <c r="AC86" s="44" t="s">
        <v>1645</v>
      </c>
      <c r="AD86" s="62" t="s">
        <v>536</v>
      </c>
      <c r="AE86" s="44">
        <v>1</v>
      </c>
      <c r="AF86" s="42"/>
      <c r="AG86" s="46">
        <v>3350</v>
      </c>
      <c r="AH86" s="47">
        <v>1</v>
      </c>
      <c r="AI86" s="44" t="s">
        <v>1075</v>
      </c>
      <c r="AJ86" s="44" t="s">
        <v>1076</v>
      </c>
      <c r="AK86" s="44" t="s">
        <v>535</v>
      </c>
      <c r="AL86" s="44">
        <v>3</v>
      </c>
      <c r="AM86" s="44" t="s">
        <v>1077</v>
      </c>
      <c r="AN86" s="44" t="s">
        <v>1078</v>
      </c>
      <c r="AO86" s="44" t="s">
        <v>1079</v>
      </c>
      <c r="AP86" s="44" t="s">
        <v>1080</v>
      </c>
      <c r="AQ86" s="52" t="s">
        <v>1081</v>
      </c>
      <c r="AR86" s="44">
        <v>125</v>
      </c>
      <c r="AS86" s="42"/>
      <c r="AT86" s="44"/>
      <c r="AU86" s="62" t="s">
        <v>536</v>
      </c>
      <c r="AV86" s="44">
        <v>3</v>
      </c>
      <c r="AW86" s="51" t="s">
        <v>535</v>
      </c>
      <c r="AX86" s="46">
        <v>5500</v>
      </c>
      <c r="AY86" s="50"/>
      <c r="AZ86" s="50"/>
      <c r="BA86" s="50"/>
      <c r="BB86" s="42"/>
      <c r="BC86" s="43"/>
      <c r="BD86" s="42"/>
      <c r="BE86" s="43"/>
      <c r="BF86" s="42"/>
      <c r="BG86" s="43" t="s">
        <v>1082</v>
      </c>
      <c r="BH86" s="43"/>
      <c r="BI86" s="43"/>
      <c r="BJ86" s="43"/>
      <c r="BK86" s="43"/>
      <c r="BL86" s="43">
        <v>5</v>
      </c>
      <c r="BM86" s="43" t="s">
        <v>1083</v>
      </c>
      <c r="BN86" s="43">
        <v>2</v>
      </c>
      <c r="BO86" s="43"/>
      <c r="BP86" s="43">
        <v>1</v>
      </c>
      <c r="BQ86" s="43" t="s">
        <v>1084</v>
      </c>
      <c r="BR86" s="43">
        <v>3</v>
      </c>
      <c r="BS86" s="43">
        <v>5</v>
      </c>
      <c r="BT86" s="43">
        <v>4</v>
      </c>
      <c r="BU86" s="43">
        <v>2</v>
      </c>
      <c r="BV86" s="43">
        <v>4</v>
      </c>
      <c r="BW86" s="43">
        <v>1</v>
      </c>
      <c r="BX86" s="43"/>
      <c r="BY86" s="43">
        <v>1</v>
      </c>
      <c r="BZ86" s="43" t="s">
        <v>678</v>
      </c>
      <c r="CA86" s="43" t="s">
        <v>1085</v>
      </c>
      <c r="CB86" s="43">
        <v>2</v>
      </c>
      <c r="CC86" s="43">
        <v>1</v>
      </c>
      <c r="CD86" s="43">
        <v>2</v>
      </c>
      <c r="CE86" s="43"/>
      <c r="CF86" s="43"/>
      <c r="CG86" s="43"/>
      <c r="CH86" s="43"/>
      <c r="CI86" s="43"/>
      <c r="CJ86" s="43">
        <v>8</v>
      </c>
      <c r="CK86" s="43"/>
      <c r="CL86" s="43">
        <v>1</v>
      </c>
      <c r="CM86" s="43" t="s">
        <v>1086</v>
      </c>
      <c r="CN86" s="43">
        <v>7</v>
      </c>
      <c r="CO86" s="43">
        <v>3</v>
      </c>
      <c r="CP86" s="43">
        <v>1</v>
      </c>
      <c r="CQ86" s="43" t="s">
        <v>65</v>
      </c>
      <c r="CR86" s="43" t="s">
        <v>1087</v>
      </c>
    </row>
    <row r="87" spans="1:96" x14ac:dyDescent="0.2">
      <c r="A87" s="67">
        <v>94</v>
      </c>
      <c r="B87" s="67"/>
      <c r="C87" s="92" t="s">
        <v>71</v>
      </c>
      <c r="D87" s="92"/>
      <c r="E87" s="18" t="s">
        <v>2340</v>
      </c>
      <c r="F87" s="223" t="s">
        <v>2333</v>
      </c>
      <c r="G87" s="18">
        <v>1</v>
      </c>
      <c r="H87" s="18">
        <v>2</v>
      </c>
      <c r="I87" s="18">
        <v>5</v>
      </c>
      <c r="J87" s="18">
        <v>2</v>
      </c>
      <c r="K87" s="18">
        <v>4</v>
      </c>
      <c r="L87" s="43">
        <v>1</v>
      </c>
      <c r="M87" s="44" t="s">
        <v>948</v>
      </c>
      <c r="N87" s="44" t="s">
        <v>1946</v>
      </c>
      <c r="O87" s="44">
        <v>2</v>
      </c>
      <c r="P87" s="44">
        <v>2</v>
      </c>
      <c r="Q87" s="44">
        <v>2</v>
      </c>
      <c r="R87" s="44">
        <v>2</v>
      </c>
      <c r="S87" s="44">
        <v>1</v>
      </c>
      <c r="T87" s="44" t="s">
        <v>535</v>
      </c>
      <c r="U87" s="44" t="s">
        <v>1088</v>
      </c>
      <c r="V87" s="100"/>
      <c r="W87" s="44" t="s">
        <v>1089</v>
      </c>
      <c r="X87" s="44" t="s">
        <v>1090</v>
      </c>
      <c r="Y87" s="44" t="s">
        <v>554</v>
      </c>
      <c r="Z87" s="44">
        <v>6</v>
      </c>
      <c r="AA87" s="42"/>
      <c r="AB87" s="42"/>
      <c r="AC87" s="44">
        <v>0</v>
      </c>
      <c r="AD87" s="44" t="s">
        <v>536</v>
      </c>
      <c r="AE87" s="44">
        <v>3</v>
      </c>
      <c r="AF87" s="42"/>
      <c r="AG87" s="50"/>
      <c r="AH87" s="47">
        <v>1</v>
      </c>
      <c r="AI87" s="44" t="s">
        <v>573</v>
      </c>
      <c r="AJ87" s="44"/>
      <c r="AK87" s="44" t="s">
        <v>535</v>
      </c>
      <c r="AL87" s="44" t="s">
        <v>1091</v>
      </c>
      <c r="AM87" s="44" t="s">
        <v>1067</v>
      </c>
      <c r="AN87" s="44" t="s">
        <v>576</v>
      </c>
      <c r="AO87" s="44" t="s">
        <v>749</v>
      </c>
      <c r="AP87" s="44" t="s">
        <v>577</v>
      </c>
      <c r="AQ87" s="44">
        <v>8</v>
      </c>
      <c r="AR87" s="42"/>
      <c r="AS87" s="42"/>
      <c r="AT87" s="42"/>
      <c r="AU87" s="44" t="s">
        <v>536</v>
      </c>
      <c r="AV87" s="44">
        <v>1</v>
      </c>
      <c r="AW87" s="51" t="s">
        <v>535</v>
      </c>
      <c r="AX87" s="50"/>
      <c r="AY87" s="50"/>
      <c r="AZ87" s="50"/>
      <c r="BA87" s="50"/>
      <c r="BB87" s="42"/>
      <c r="BC87" s="42"/>
      <c r="BD87" s="42"/>
      <c r="BE87" s="42"/>
      <c r="BF87" s="42"/>
      <c r="BG87" s="42"/>
      <c r="BH87" s="43"/>
      <c r="BI87" s="43">
        <v>2</v>
      </c>
      <c r="BJ87" s="43"/>
      <c r="BK87" s="43"/>
      <c r="BL87" s="43"/>
      <c r="BM87" s="43" t="s">
        <v>1092</v>
      </c>
      <c r="BN87" s="43">
        <v>2</v>
      </c>
      <c r="BO87" s="43"/>
      <c r="BP87" s="43">
        <v>1</v>
      </c>
      <c r="BQ87" s="43" t="s">
        <v>1093</v>
      </c>
      <c r="BR87" s="43">
        <v>3</v>
      </c>
      <c r="BS87" s="43">
        <v>3</v>
      </c>
      <c r="BT87" s="43">
        <v>3</v>
      </c>
      <c r="BU87" s="43">
        <v>2</v>
      </c>
      <c r="BV87" s="43">
        <v>4</v>
      </c>
      <c r="BW87" s="43">
        <v>3</v>
      </c>
      <c r="BX87" s="43" t="s">
        <v>1046</v>
      </c>
      <c r="BY87" s="43">
        <v>2</v>
      </c>
      <c r="BZ87" s="42"/>
      <c r="CA87" s="43"/>
      <c r="CB87" s="42"/>
      <c r="CC87" s="43"/>
      <c r="CD87" s="43"/>
      <c r="CE87" s="43"/>
      <c r="CF87" s="43"/>
      <c r="CG87" s="43"/>
      <c r="CH87" s="43"/>
      <c r="CI87" s="43"/>
      <c r="CJ87" s="43"/>
      <c r="CK87" s="43"/>
      <c r="CL87" s="42"/>
      <c r="CM87" s="43"/>
      <c r="CN87" s="43">
        <v>5</v>
      </c>
      <c r="CO87" s="43">
        <v>3</v>
      </c>
      <c r="CP87" s="43">
        <v>1</v>
      </c>
      <c r="CQ87" s="43" t="s">
        <v>65</v>
      </c>
      <c r="CR87" s="43"/>
    </row>
    <row r="88" spans="1:96" x14ac:dyDescent="0.2">
      <c r="A88" s="67">
        <v>95</v>
      </c>
      <c r="B88" s="67"/>
      <c r="C88" s="92" t="s">
        <v>66</v>
      </c>
      <c r="D88" s="92"/>
      <c r="E88" s="18" t="s">
        <v>1597</v>
      </c>
      <c r="F88" s="18" t="s">
        <v>1825</v>
      </c>
      <c r="G88" s="18">
        <v>1</v>
      </c>
      <c r="H88" s="18">
        <v>2</v>
      </c>
      <c r="I88" s="18">
        <v>3</v>
      </c>
      <c r="J88" s="18">
        <v>2</v>
      </c>
      <c r="K88" s="18">
        <v>1</v>
      </c>
      <c r="L88" s="43">
        <v>1</v>
      </c>
      <c r="M88" s="44" t="s">
        <v>573</v>
      </c>
      <c r="N88" s="44" t="s">
        <v>574</v>
      </c>
      <c r="O88" s="44">
        <v>2</v>
      </c>
      <c r="P88" s="44">
        <v>2</v>
      </c>
      <c r="Q88" s="44">
        <v>2</v>
      </c>
      <c r="R88" s="44">
        <v>2</v>
      </c>
      <c r="S88" s="44">
        <v>1</v>
      </c>
      <c r="T88" s="44" t="s">
        <v>535</v>
      </c>
      <c r="U88" s="44">
        <v>6</v>
      </c>
      <c r="V88" s="44" t="s">
        <v>1157</v>
      </c>
      <c r="W88" s="44" t="s">
        <v>576</v>
      </c>
      <c r="X88" s="44" t="s">
        <v>749</v>
      </c>
      <c r="Y88" s="44" t="s">
        <v>883</v>
      </c>
      <c r="Z88" s="44">
        <v>5</v>
      </c>
      <c r="AA88" s="42"/>
      <c r="AB88" s="42"/>
      <c r="AC88" s="44">
        <v>0</v>
      </c>
      <c r="AD88" s="62" t="s">
        <v>536</v>
      </c>
      <c r="AE88" s="44">
        <v>2</v>
      </c>
      <c r="AF88" s="44" t="s">
        <v>535</v>
      </c>
      <c r="AG88" s="46">
        <v>700</v>
      </c>
      <c r="AH88" s="47">
        <v>1</v>
      </c>
      <c r="AI88" s="44" t="s">
        <v>907</v>
      </c>
      <c r="AJ88" s="44"/>
      <c r="AK88" s="44" t="s">
        <v>535</v>
      </c>
      <c r="AL88" s="44">
        <v>8</v>
      </c>
      <c r="AM88" s="44" t="s">
        <v>1094</v>
      </c>
      <c r="AN88" s="44" t="s">
        <v>1095</v>
      </c>
      <c r="AO88" s="44" t="s">
        <v>1096</v>
      </c>
      <c r="AP88" s="44" t="s">
        <v>1097</v>
      </c>
      <c r="AQ88" s="44">
        <v>5</v>
      </c>
      <c r="AR88" s="44">
        <v>80</v>
      </c>
      <c r="AS88" s="44" t="s">
        <v>535</v>
      </c>
      <c r="AT88" s="44">
        <v>2</v>
      </c>
      <c r="AU88" s="44" t="s">
        <v>536</v>
      </c>
      <c r="AV88" s="44">
        <v>15</v>
      </c>
      <c r="AW88" s="54"/>
      <c r="AX88" s="46"/>
      <c r="AY88" s="103">
        <v>2000</v>
      </c>
      <c r="AZ88" s="50"/>
      <c r="BA88" s="50"/>
      <c r="BB88" s="42" t="s">
        <v>1648</v>
      </c>
      <c r="BC88" s="43">
        <v>3</v>
      </c>
      <c r="BD88" s="42"/>
      <c r="BE88" s="42"/>
      <c r="BF88" s="42"/>
      <c r="BG88" s="42"/>
      <c r="BH88" s="43"/>
      <c r="BI88" s="43">
        <v>2</v>
      </c>
      <c r="BJ88" s="43"/>
      <c r="BK88" s="43"/>
      <c r="BL88" s="43"/>
      <c r="BM88" s="43"/>
      <c r="BN88" s="43">
        <v>2</v>
      </c>
      <c r="BO88" s="43"/>
      <c r="BP88" s="43">
        <v>1</v>
      </c>
      <c r="BQ88" s="43" t="s">
        <v>1098</v>
      </c>
      <c r="BR88" s="43">
        <v>3</v>
      </c>
      <c r="BS88" s="43">
        <v>3</v>
      </c>
      <c r="BT88" s="43">
        <v>3</v>
      </c>
      <c r="BU88" s="43">
        <v>4</v>
      </c>
      <c r="BV88" s="43">
        <v>2</v>
      </c>
      <c r="BW88" s="43">
        <v>3</v>
      </c>
      <c r="BX88" s="43" t="s">
        <v>1099</v>
      </c>
      <c r="BY88" s="43">
        <v>1</v>
      </c>
      <c r="BZ88" s="43" t="s">
        <v>678</v>
      </c>
      <c r="CA88" s="43"/>
      <c r="CB88" s="43">
        <v>7</v>
      </c>
      <c r="CC88" s="43">
        <v>1</v>
      </c>
      <c r="CD88" s="43">
        <v>2</v>
      </c>
      <c r="CE88" s="43"/>
      <c r="CF88" s="43"/>
      <c r="CG88" s="43"/>
      <c r="CH88" s="43"/>
      <c r="CI88" s="43"/>
      <c r="CJ88" s="43"/>
      <c r="CK88" s="43" t="s">
        <v>573</v>
      </c>
      <c r="CL88" s="43">
        <v>1</v>
      </c>
      <c r="CM88" s="43" t="s">
        <v>1100</v>
      </c>
      <c r="CN88" s="43">
        <v>5</v>
      </c>
      <c r="CO88" s="43">
        <v>3</v>
      </c>
      <c r="CP88" s="43">
        <v>1</v>
      </c>
      <c r="CQ88" s="43" t="s">
        <v>1101</v>
      </c>
      <c r="CR88" s="43"/>
    </row>
    <row r="89" spans="1:96" x14ac:dyDescent="0.2">
      <c r="A89" s="110">
        <v>315</v>
      </c>
      <c r="B89" s="56">
        <v>315</v>
      </c>
      <c r="C89" s="92" t="s">
        <v>73</v>
      </c>
      <c r="D89" s="93"/>
      <c r="E89" s="18" t="s">
        <v>1581</v>
      </c>
      <c r="F89" s="18" t="s">
        <v>1582</v>
      </c>
      <c r="G89" s="18">
        <v>1</v>
      </c>
      <c r="H89" s="18">
        <v>2</v>
      </c>
      <c r="I89" s="18">
        <v>3</v>
      </c>
      <c r="J89" s="18">
        <v>2</v>
      </c>
      <c r="K89" s="18">
        <v>3</v>
      </c>
      <c r="L89" s="43">
        <v>2</v>
      </c>
      <c r="M89" s="44" t="s">
        <v>529</v>
      </c>
      <c r="N89" s="44" t="s">
        <v>530</v>
      </c>
      <c r="O89" s="44">
        <v>2</v>
      </c>
      <c r="P89" s="44">
        <v>2</v>
      </c>
      <c r="Q89" s="44">
        <v>2</v>
      </c>
      <c r="R89" s="44">
        <v>2</v>
      </c>
      <c r="S89" s="44">
        <v>1</v>
      </c>
      <c r="T89" s="44" t="s">
        <v>535</v>
      </c>
      <c r="U89" s="44">
        <v>720</v>
      </c>
      <c r="V89" s="42"/>
      <c r="W89" s="44" t="s">
        <v>769</v>
      </c>
      <c r="X89" s="44" t="s">
        <v>770</v>
      </c>
      <c r="Y89" s="44" t="s">
        <v>526</v>
      </c>
      <c r="Z89" s="44">
        <v>12</v>
      </c>
      <c r="AA89" s="44">
        <v>210</v>
      </c>
      <c r="AB89" s="44" t="s">
        <v>535</v>
      </c>
      <c r="AC89" s="44">
        <v>75</v>
      </c>
      <c r="AD89" s="44" t="s">
        <v>536</v>
      </c>
      <c r="AE89" s="52">
        <v>2.5</v>
      </c>
      <c r="AF89" s="44" t="s">
        <v>1035</v>
      </c>
      <c r="AG89" s="46">
        <v>20</v>
      </c>
      <c r="AH89" s="47">
        <v>1</v>
      </c>
      <c r="AI89" s="44" t="s">
        <v>573</v>
      </c>
      <c r="AJ89" s="44" t="s">
        <v>574</v>
      </c>
      <c r="AK89" s="44" t="s">
        <v>535</v>
      </c>
      <c r="AL89" s="44">
        <v>8</v>
      </c>
      <c r="AM89" s="44" t="s">
        <v>748</v>
      </c>
      <c r="AN89" s="44" t="s">
        <v>576</v>
      </c>
      <c r="AO89" s="44" t="s">
        <v>1036</v>
      </c>
      <c r="AP89" s="44" t="s">
        <v>1037</v>
      </c>
      <c r="AQ89" s="44">
        <v>5</v>
      </c>
      <c r="AR89" s="44">
        <v>85</v>
      </c>
      <c r="AS89" s="42"/>
      <c r="AT89" s="42"/>
      <c r="AU89" s="44" t="s">
        <v>527</v>
      </c>
      <c r="AV89" s="44">
        <v>9</v>
      </c>
      <c r="AW89" s="51" t="s">
        <v>535</v>
      </c>
      <c r="AX89" s="50"/>
      <c r="AY89" s="50"/>
      <c r="AZ89" s="50"/>
      <c r="BA89" s="50"/>
      <c r="BB89" s="42"/>
      <c r="BC89" s="42"/>
      <c r="BD89" s="42"/>
      <c r="BE89" s="42"/>
      <c r="BF89" s="42"/>
      <c r="BG89" s="42"/>
      <c r="BH89" s="43"/>
      <c r="BI89" s="43">
        <v>2</v>
      </c>
      <c r="BJ89" s="43">
        <v>3</v>
      </c>
      <c r="BK89" s="43">
        <v>4</v>
      </c>
      <c r="BL89" s="43"/>
      <c r="BM89" s="43"/>
      <c r="BN89" s="43">
        <v>2</v>
      </c>
      <c r="BO89" s="43"/>
      <c r="BP89" s="43">
        <v>1</v>
      </c>
      <c r="BQ89" s="43" t="s">
        <v>1038</v>
      </c>
      <c r="BR89" s="43">
        <v>3</v>
      </c>
      <c r="BS89" s="43">
        <v>4</v>
      </c>
      <c r="BT89" s="43">
        <v>5</v>
      </c>
      <c r="BU89" s="43">
        <v>4</v>
      </c>
      <c r="BV89" s="43">
        <v>4</v>
      </c>
      <c r="BW89" s="43">
        <v>2</v>
      </c>
      <c r="BX89" s="43"/>
      <c r="BY89" s="43">
        <v>1</v>
      </c>
      <c r="BZ89" s="43">
        <v>1</v>
      </c>
      <c r="CA89" s="43"/>
      <c r="CB89" s="43">
        <v>2</v>
      </c>
      <c r="CC89" s="43">
        <v>1</v>
      </c>
      <c r="CD89" s="43">
        <v>2</v>
      </c>
      <c r="CE89" s="43"/>
      <c r="CF89" s="43">
        <v>4</v>
      </c>
      <c r="CG89" s="43">
        <v>5</v>
      </c>
      <c r="CH89" s="43">
        <v>6</v>
      </c>
      <c r="CI89" s="43">
        <v>7</v>
      </c>
      <c r="CJ89" s="43">
        <v>8</v>
      </c>
      <c r="CK89" s="43"/>
      <c r="CL89" s="43">
        <v>1</v>
      </c>
      <c r="CM89" s="43" t="s">
        <v>1039</v>
      </c>
      <c r="CN89" s="43">
        <v>7</v>
      </c>
      <c r="CO89" s="56">
        <v>5</v>
      </c>
      <c r="CP89" s="56">
        <v>1</v>
      </c>
      <c r="CQ89" s="56" t="s">
        <v>349</v>
      </c>
      <c r="CR89" s="43"/>
    </row>
    <row r="90" spans="1:96" x14ac:dyDescent="0.2">
      <c r="A90" s="67">
        <v>97</v>
      </c>
      <c r="B90" s="67"/>
      <c r="C90" s="92" t="s">
        <v>66</v>
      </c>
      <c r="D90" s="92"/>
      <c r="E90" s="18" t="s">
        <v>1601</v>
      </c>
      <c r="F90" s="18" t="s">
        <v>1602</v>
      </c>
      <c r="G90" s="18">
        <v>1</v>
      </c>
      <c r="H90" s="18">
        <v>2</v>
      </c>
      <c r="I90" s="18">
        <v>3</v>
      </c>
      <c r="J90" s="18">
        <v>1</v>
      </c>
      <c r="K90" s="18">
        <v>1</v>
      </c>
      <c r="L90" s="43">
        <v>2</v>
      </c>
      <c r="M90" s="44" t="s">
        <v>543</v>
      </c>
      <c r="N90" s="44" t="s">
        <v>544</v>
      </c>
      <c r="O90" s="44">
        <v>2</v>
      </c>
      <c r="P90" s="44">
        <v>2</v>
      </c>
      <c r="Q90" s="44">
        <v>1</v>
      </c>
      <c r="R90" s="44">
        <v>2</v>
      </c>
      <c r="S90" s="44">
        <v>2</v>
      </c>
      <c r="T90" s="44" t="s">
        <v>522</v>
      </c>
      <c r="U90" s="44">
        <v>12000</v>
      </c>
      <c r="V90" s="44" t="s">
        <v>1111</v>
      </c>
      <c r="W90" s="44" t="s">
        <v>570</v>
      </c>
      <c r="X90" s="44" t="s">
        <v>570</v>
      </c>
      <c r="Y90" s="42"/>
      <c r="Z90" s="42"/>
      <c r="AA90" s="44">
        <v>250</v>
      </c>
      <c r="AB90" s="44" t="s">
        <v>522</v>
      </c>
      <c r="AC90" s="44">
        <v>7000</v>
      </c>
      <c r="AD90" s="44" t="s">
        <v>527</v>
      </c>
      <c r="AE90" s="44">
        <v>3</v>
      </c>
      <c r="AF90" s="44" t="s">
        <v>528</v>
      </c>
      <c r="AG90" s="46">
        <v>180</v>
      </c>
      <c r="AH90" s="47">
        <v>1</v>
      </c>
      <c r="AI90" s="44" t="s">
        <v>529</v>
      </c>
      <c r="AJ90" s="44"/>
      <c r="AK90" s="44" t="s">
        <v>535</v>
      </c>
      <c r="AL90" s="44">
        <v>900</v>
      </c>
      <c r="AM90" s="42"/>
      <c r="AN90" s="44" t="s">
        <v>769</v>
      </c>
      <c r="AO90" s="44" t="s">
        <v>1112</v>
      </c>
      <c r="AP90" s="44" t="s">
        <v>526</v>
      </c>
      <c r="AQ90" s="44">
        <v>12</v>
      </c>
      <c r="AR90" s="42"/>
      <c r="AS90" s="44" t="s">
        <v>535</v>
      </c>
      <c r="AT90" s="44">
        <v>150</v>
      </c>
      <c r="AU90" s="44" t="s">
        <v>527</v>
      </c>
      <c r="AV90" s="44">
        <v>2</v>
      </c>
      <c r="AW90" s="51" t="s">
        <v>535</v>
      </c>
      <c r="AX90" s="46">
        <v>20</v>
      </c>
      <c r="AY90" s="103" t="s">
        <v>1113</v>
      </c>
      <c r="AZ90" s="50"/>
      <c r="BA90" s="50"/>
      <c r="BB90" s="42"/>
      <c r="BC90" s="43" t="s">
        <v>1114</v>
      </c>
      <c r="BD90" s="43" t="s">
        <v>537</v>
      </c>
      <c r="BE90" s="43">
        <v>12000</v>
      </c>
      <c r="BF90" s="42"/>
      <c r="BG90" s="42"/>
      <c r="BH90" s="43">
        <v>1</v>
      </c>
      <c r="BI90" s="43"/>
      <c r="BJ90" s="43"/>
      <c r="BK90" s="43"/>
      <c r="BL90" s="43">
        <v>5</v>
      </c>
      <c r="BM90" s="43" t="s">
        <v>1115</v>
      </c>
      <c r="BN90" s="43">
        <v>2</v>
      </c>
      <c r="BO90" s="43"/>
      <c r="BP90" s="43">
        <v>1</v>
      </c>
      <c r="BQ90" s="43"/>
      <c r="BR90" s="42"/>
      <c r="BS90" s="42"/>
      <c r="BT90" s="42"/>
      <c r="BU90" s="42"/>
      <c r="BV90" s="42"/>
      <c r="BW90" s="42"/>
      <c r="BX90" s="43" t="s">
        <v>1116</v>
      </c>
      <c r="BY90" s="43">
        <v>1</v>
      </c>
      <c r="BZ90" s="43">
        <v>1</v>
      </c>
      <c r="CA90" s="43"/>
      <c r="CB90" s="43">
        <v>6</v>
      </c>
      <c r="CC90" s="43">
        <v>1</v>
      </c>
      <c r="CD90" s="43">
        <v>2</v>
      </c>
      <c r="CE90" s="43">
        <v>3</v>
      </c>
      <c r="CF90" s="43">
        <v>4</v>
      </c>
      <c r="CG90" s="43">
        <v>5</v>
      </c>
      <c r="CH90" s="43">
        <v>6</v>
      </c>
      <c r="CI90" s="43">
        <v>7</v>
      </c>
      <c r="CJ90" s="43"/>
      <c r="CK90" s="43"/>
      <c r="CL90" s="43">
        <v>2</v>
      </c>
      <c r="CM90" s="43"/>
      <c r="CN90" s="43">
        <v>7</v>
      </c>
      <c r="CO90" s="43">
        <v>4</v>
      </c>
      <c r="CP90" s="43">
        <v>1</v>
      </c>
      <c r="CQ90" s="43" t="s">
        <v>1117</v>
      </c>
      <c r="CR90" s="43"/>
    </row>
    <row r="91" spans="1:96" x14ac:dyDescent="0.2">
      <c r="A91" s="67">
        <v>98</v>
      </c>
      <c r="B91" s="67"/>
      <c r="C91" s="92" t="s">
        <v>66</v>
      </c>
      <c r="D91" s="92"/>
      <c r="E91" s="18" t="s">
        <v>1603</v>
      </c>
      <c r="F91" s="222" t="s">
        <v>2332</v>
      </c>
      <c r="G91" s="18">
        <v>1</v>
      </c>
      <c r="H91" s="18">
        <v>2</v>
      </c>
      <c r="I91" s="18">
        <v>2</v>
      </c>
      <c r="J91" s="18">
        <v>2</v>
      </c>
      <c r="K91" s="18">
        <v>1</v>
      </c>
      <c r="L91" s="43">
        <v>2</v>
      </c>
      <c r="M91" s="44" t="s">
        <v>543</v>
      </c>
      <c r="N91" s="44" t="s">
        <v>544</v>
      </c>
      <c r="O91" s="44">
        <v>2</v>
      </c>
      <c r="P91" s="44">
        <v>2</v>
      </c>
      <c r="Q91" s="44">
        <v>1</v>
      </c>
      <c r="R91" s="44">
        <v>2</v>
      </c>
      <c r="S91" s="44">
        <v>2</v>
      </c>
      <c r="T91" s="44" t="s">
        <v>522</v>
      </c>
      <c r="U91" s="44">
        <v>35000</v>
      </c>
      <c r="V91" s="44" t="s">
        <v>1118</v>
      </c>
      <c r="W91" s="42"/>
      <c r="X91" s="42"/>
      <c r="Y91" s="44" t="s">
        <v>526</v>
      </c>
      <c r="Z91" s="44">
        <v>12</v>
      </c>
      <c r="AA91" s="44">
        <v>200</v>
      </c>
      <c r="AB91" s="42"/>
      <c r="AC91" s="44">
        <v>0</v>
      </c>
      <c r="AD91" s="44" t="s">
        <v>527</v>
      </c>
      <c r="AE91" s="44">
        <v>1</v>
      </c>
      <c r="AF91" s="62" t="s">
        <v>528</v>
      </c>
      <c r="AG91" s="46">
        <v>120</v>
      </c>
      <c r="AH91" s="47">
        <v>1</v>
      </c>
      <c r="AI91" s="44" t="s">
        <v>529</v>
      </c>
      <c r="AJ91" s="44"/>
      <c r="AK91" s="44" t="s">
        <v>535</v>
      </c>
      <c r="AL91" s="44">
        <v>400</v>
      </c>
      <c r="AM91" s="44" t="s">
        <v>1119</v>
      </c>
      <c r="AN91" s="44" t="s">
        <v>1120</v>
      </c>
      <c r="AO91" s="44" t="s">
        <v>1121</v>
      </c>
      <c r="AP91" s="44" t="s">
        <v>873</v>
      </c>
      <c r="AQ91" s="44">
        <v>7</v>
      </c>
      <c r="AR91" s="42"/>
      <c r="AS91" s="42"/>
      <c r="AT91" s="42"/>
      <c r="AU91" s="44" t="s">
        <v>527</v>
      </c>
      <c r="AV91" s="44">
        <v>10</v>
      </c>
      <c r="AW91" s="51" t="s">
        <v>535</v>
      </c>
      <c r="AX91" s="46">
        <v>80</v>
      </c>
      <c r="AY91" s="103">
        <v>20000</v>
      </c>
      <c r="AZ91" s="50"/>
      <c r="BA91" s="50"/>
      <c r="BB91" s="42"/>
      <c r="BC91" s="43" t="s">
        <v>1122</v>
      </c>
      <c r="BD91" s="42"/>
      <c r="BE91" s="42"/>
      <c r="BF91" s="42"/>
      <c r="BG91" s="42"/>
      <c r="BH91" s="43">
        <v>1</v>
      </c>
      <c r="BI91" s="43">
        <v>2</v>
      </c>
      <c r="BJ91" s="43">
        <v>3</v>
      </c>
      <c r="BK91" s="43"/>
      <c r="BL91" s="43"/>
      <c r="BM91" s="43"/>
      <c r="BN91" s="43">
        <v>2</v>
      </c>
      <c r="BO91" s="43"/>
      <c r="BP91" s="43">
        <v>1</v>
      </c>
      <c r="BQ91" s="43"/>
      <c r="BR91" s="43">
        <v>3</v>
      </c>
      <c r="BS91" s="43">
        <v>3</v>
      </c>
      <c r="BT91" s="43">
        <v>3</v>
      </c>
      <c r="BU91" s="43">
        <v>4</v>
      </c>
      <c r="BV91" s="43">
        <v>2</v>
      </c>
      <c r="BW91" s="43">
        <v>3</v>
      </c>
      <c r="BX91" s="43"/>
      <c r="BY91" s="43">
        <v>1</v>
      </c>
      <c r="BZ91" s="43">
        <v>1</v>
      </c>
      <c r="CA91" s="43"/>
      <c r="CB91" s="43">
        <v>4</v>
      </c>
      <c r="CC91" s="43">
        <v>1</v>
      </c>
      <c r="CD91" s="43">
        <v>2</v>
      </c>
      <c r="CE91" s="43"/>
      <c r="CF91" s="43"/>
      <c r="CG91" s="43"/>
      <c r="CH91" s="43"/>
      <c r="CI91" s="43"/>
      <c r="CJ91" s="43"/>
      <c r="CK91" s="43"/>
      <c r="CL91" s="43">
        <v>1</v>
      </c>
      <c r="CM91" s="43" t="s">
        <v>1123</v>
      </c>
      <c r="CN91" s="43">
        <v>7</v>
      </c>
      <c r="CO91" s="43">
        <v>4</v>
      </c>
      <c r="CP91" s="43">
        <v>1</v>
      </c>
      <c r="CQ91" s="43" t="s">
        <v>1124</v>
      </c>
      <c r="CR91" s="43"/>
    </row>
    <row r="92" spans="1:96" x14ac:dyDescent="0.2">
      <c r="A92" s="67">
        <v>99</v>
      </c>
      <c r="B92" s="67"/>
      <c r="C92" s="92" t="s">
        <v>66</v>
      </c>
      <c r="D92" s="92"/>
      <c r="E92" s="18" t="s">
        <v>1605</v>
      </c>
      <c r="F92" s="18" t="s">
        <v>1826</v>
      </c>
      <c r="G92" s="18">
        <v>1</v>
      </c>
      <c r="H92" s="18">
        <v>4</v>
      </c>
      <c r="I92" s="18">
        <v>6</v>
      </c>
      <c r="J92" s="18">
        <v>1</v>
      </c>
      <c r="K92" s="18">
        <v>1</v>
      </c>
      <c r="L92" s="43">
        <v>1</v>
      </c>
      <c r="M92" s="44" t="s">
        <v>638</v>
      </c>
      <c r="N92" s="44" t="s">
        <v>639</v>
      </c>
      <c r="O92" s="44">
        <v>2</v>
      </c>
      <c r="P92" s="44">
        <v>2</v>
      </c>
      <c r="Q92" s="44">
        <v>2</v>
      </c>
      <c r="R92" s="44">
        <v>2</v>
      </c>
      <c r="S92" s="44">
        <v>1</v>
      </c>
      <c r="T92" s="44" t="s">
        <v>535</v>
      </c>
      <c r="U92" s="44">
        <v>6</v>
      </c>
      <c r="V92" s="98" t="s">
        <v>1125</v>
      </c>
      <c r="W92" s="44" t="s">
        <v>1089</v>
      </c>
      <c r="X92" s="44" t="s">
        <v>1126</v>
      </c>
      <c r="Y92" s="44" t="s">
        <v>526</v>
      </c>
      <c r="Z92" s="44">
        <v>12</v>
      </c>
      <c r="AA92" s="42"/>
      <c r="AB92" s="44" t="s">
        <v>535</v>
      </c>
      <c r="AC92" s="44">
        <v>1</v>
      </c>
      <c r="AD92" s="44" t="s">
        <v>536</v>
      </c>
      <c r="AE92" s="44">
        <v>3</v>
      </c>
      <c r="AF92" s="44" t="s">
        <v>535</v>
      </c>
      <c r="AG92" s="46">
        <v>10000</v>
      </c>
      <c r="AH92" s="47">
        <v>2</v>
      </c>
      <c r="AI92" s="44"/>
      <c r="AJ92" s="44"/>
      <c r="AK92" s="44"/>
      <c r="AL92" s="44"/>
      <c r="AM92" s="44"/>
      <c r="AN92" s="44"/>
      <c r="AO92" s="44"/>
      <c r="AP92" s="44"/>
      <c r="AQ92" s="44"/>
      <c r="AR92" s="44"/>
      <c r="AS92" s="44"/>
      <c r="AT92" s="44"/>
      <c r="AU92" s="44"/>
      <c r="AV92" s="44"/>
      <c r="AW92" s="44"/>
      <c r="AX92" s="44"/>
      <c r="AY92" s="103">
        <v>20000</v>
      </c>
      <c r="AZ92" s="50"/>
      <c r="BA92" s="50"/>
      <c r="BB92" s="42" t="s">
        <v>610</v>
      </c>
      <c r="BC92" s="43">
        <v>200</v>
      </c>
      <c r="BD92" s="42"/>
      <c r="BE92" s="42"/>
      <c r="BF92" s="42"/>
      <c r="BG92" s="42"/>
      <c r="BH92" s="43"/>
      <c r="BI92" s="43"/>
      <c r="BJ92" s="43">
        <v>3</v>
      </c>
      <c r="BK92" s="43"/>
      <c r="BL92" s="43"/>
      <c r="BM92" s="43" t="s">
        <v>1127</v>
      </c>
      <c r="BN92" s="43">
        <v>1</v>
      </c>
      <c r="BO92" s="43" t="s">
        <v>1128</v>
      </c>
      <c r="BP92" s="43">
        <v>1</v>
      </c>
      <c r="BQ92" s="43" t="s">
        <v>1129</v>
      </c>
      <c r="BR92" s="43">
        <v>3</v>
      </c>
      <c r="BS92" s="43">
        <v>3</v>
      </c>
      <c r="BT92" s="43">
        <v>1</v>
      </c>
      <c r="BU92" s="43">
        <v>1</v>
      </c>
      <c r="BV92" s="43">
        <v>3</v>
      </c>
      <c r="BW92" s="43">
        <v>3</v>
      </c>
      <c r="BX92" s="43" t="s">
        <v>1130</v>
      </c>
      <c r="BY92" s="43">
        <v>1</v>
      </c>
      <c r="BZ92" s="43">
        <v>1</v>
      </c>
      <c r="CA92" s="43"/>
      <c r="CB92" s="43">
        <v>7</v>
      </c>
      <c r="CC92" s="43">
        <v>1</v>
      </c>
      <c r="CD92" s="43"/>
      <c r="CE92" s="43"/>
      <c r="CF92" s="43"/>
      <c r="CG92" s="43"/>
      <c r="CH92" s="43"/>
      <c r="CI92" s="43"/>
      <c r="CJ92" s="43"/>
      <c r="CK92" s="43"/>
      <c r="CL92" s="43">
        <v>2</v>
      </c>
      <c r="CM92" s="43"/>
      <c r="CN92" s="43">
        <v>5</v>
      </c>
      <c r="CO92" s="43">
        <v>3</v>
      </c>
      <c r="CP92" s="43">
        <v>1</v>
      </c>
      <c r="CQ92" s="43" t="s">
        <v>65</v>
      </c>
      <c r="CR92" s="43"/>
    </row>
    <row r="93" spans="1:96" x14ac:dyDescent="0.2">
      <c r="A93" s="67">
        <v>100</v>
      </c>
      <c r="B93" s="67"/>
      <c r="C93" s="92" t="s">
        <v>66</v>
      </c>
      <c r="D93" s="92"/>
      <c r="E93" s="18" t="s">
        <v>1607</v>
      </c>
      <c r="F93" s="18" t="s">
        <v>1827</v>
      </c>
      <c r="G93" s="18">
        <v>1</v>
      </c>
      <c r="H93" s="18">
        <v>2</v>
      </c>
      <c r="I93" s="18">
        <v>2</v>
      </c>
      <c r="J93" s="18">
        <v>1</v>
      </c>
      <c r="K93" s="18">
        <v>1</v>
      </c>
      <c r="L93" s="43">
        <v>2</v>
      </c>
      <c r="M93" s="44" t="s">
        <v>543</v>
      </c>
      <c r="N93" s="44" t="s">
        <v>544</v>
      </c>
      <c r="O93" s="44">
        <v>1</v>
      </c>
      <c r="P93" s="44">
        <v>2</v>
      </c>
      <c r="Q93" s="44">
        <v>2</v>
      </c>
      <c r="R93" s="44">
        <v>2</v>
      </c>
      <c r="S93" s="44">
        <v>2</v>
      </c>
      <c r="T93" s="44" t="s">
        <v>522</v>
      </c>
      <c r="U93" s="44">
        <v>18000</v>
      </c>
      <c r="V93" s="44" t="s">
        <v>1131</v>
      </c>
      <c r="W93" s="44" t="s">
        <v>570</v>
      </c>
      <c r="X93" s="44" t="s">
        <v>570</v>
      </c>
      <c r="Y93" s="44" t="s">
        <v>526</v>
      </c>
      <c r="Z93" s="44">
        <v>12</v>
      </c>
      <c r="AA93" s="42"/>
      <c r="AB93" s="44" t="s">
        <v>522</v>
      </c>
      <c r="AC93" s="44">
        <v>5000</v>
      </c>
      <c r="AD93" s="44" t="s">
        <v>527</v>
      </c>
      <c r="AE93" s="44">
        <v>4</v>
      </c>
      <c r="AF93" s="62" t="s">
        <v>528</v>
      </c>
      <c r="AG93" s="46">
        <v>250</v>
      </c>
      <c r="AH93" s="47">
        <v>1</v>
      </c>
      <c r="AI93" s="44" t="s">
        <v>543</v>
      </c>
      <c r="AJ93" s="44"/>
      <c r="AK93" s="44" t="s">
        <v>522</v>
      </c>
      <c r="AL93" s="44">
        <v>10000</v>
      </c>
      <c r="AM93" s="44" t="s">
        <v>1132</v>
      </c>
      <c r="AN93" s="44" t="s">
        <v>1133</v>
      </c>
      <c r="AO93" s="44" t="s">
        <v>1134</v>
      </c>
      <c r="AP93" s="42"/>
      <c r="AQ93" s="42"/>
      <c r="AR93" s="42"/>
      <c r="AS93" s="42"/>
      <c r="AT93" s="42"/>
      <c r="AU93" s="42"/>
      <c r="AV93" s="42"/>
      <c r="AW93" s="54"/>
      <c r="AX93" s="50"/>
      <c r="AY93" s="103">
        <v>10000</v>
      </c>
      <c r="AZ93" s="50"/>
      <c r="BA93" s="50"/>
      <c r="BB93" s="42"/>
      <c r="BC93" s="43" t="s">
        <v>1135</v>
      </c>
      <c r="BD93" s="42"/>
      <c r="BE93" s="43"/>
      <c r="BF93" s="42"/>
      <c r="BG93" s="42"/>
      <c r="BH93" s="43"/>
      <c r="BI93" s="43"/>
      <c r="BJ93" s="43"/>
      <c r="BK93" s="43"/>
      <c r="BL93" s="43"/>
      <c r="BM93" s="43" t="s">
        <v>1115</v>
      </c>
      <c r="BN93" s="43">
        <v>2</v>
      </c>
      <c r="BO93" s="43"/>
      <c r="BP93" s="43">
        <v>1</v>
      </c>
      <c r="BQ93" s="43"/>
      <c r="BR93" s="43">
        <v>4</v>
      </c>
      <c r="BS93" s="43">
        <v>4</v>
      </c>
      <c r="BT93" s="43">
        <v>2</v>
      </c>
      <c r="BU93" s="43">
        <v>2</v>
      </c>
      <c r="BV93" s="43">
        <v>3</v>
      </c>
      <c r="BW93" s="43">
        <v>2</v>
      </c>
      <c r="BX93" s="43" t="s">
        <v>1136</v>
      </c>
      <c r="BY93" s="43">
        <v>2</v>
      </c>
      <c r="BZ93" s="42"/>
      <c r="CA93" s="43"/>
      <c r="CB93" s="42"/>
      <c r="CC93" s="43"/>
      <c r="CD93" s="43"/>
      <c r="CE93" s="43"/>
      <c r="CF93" s="43"/>
      <c r="CG93" s="43"/>
      <c r="CH93" s="43"/>
      <c r="CI93" s="43"/>
      <c r="CJ93" s="43"/>
      <c r="CK93" s="43"/>
      <c r="CL93" s="42"/>
      <c r="CM93" s="43"/>
      <c r="CN93" s="43">
        <v>5</v>
      </c>
      <c r="CO93" s="43">
        <v>4</v>
      </c>
      <c r="CP93" s="43">
        <v>1</v>
      </c>
      <c r="CQ93" s="43" t="s">
        <v>65</v>
      </c>
      <c r="CR93" s="43"/>
    </row>
    <row r="94" spans="1:96" x14ac:dyDescent="0.2">
      <c r="A94" s="67">
        <v>101</v>
      </c>
      <c r="B94" s="67"/>
      <c r="C94" s="92" t="s">
        <v>66</v>
      </c>
      <c r="D94" s="92"/>
      <c r="E94" s="18" t="s">
        <v>1609</v>
      </c>
      <c r="F94" s="18" t="s">
        <v>1610</v>
      </c>
      <c r="G94" s="18">
        <v>1</v>
      </c>
      <c r="H94" s="18">
        <v>3</v>
      </c>
      <c r="I94" s="18">
        <v>7</v>
      </c>
      <c r="J94" s="18">
        <v>5</v>
      </c>
      <c r="K94" s="18">
        <v>1</v>
      </c>
      <c r="L94" s="43">
        <v>1</v>
      </c>
      <c r="M94" s="44" t="s">
        <v>948</v>
      </c>
      <c r="N94" s="44" t="s">
        <v>1946</v>
      </c>
      <c r="O94" s="44">
        <v>2</v>
      </c>
      <c r="P94" s="44">
        <v>2</v>
      </c>
      <c r="Q94" s="44">
        <v>2</v>
      </c>
      <c r="R94" s="44">
        <v>2</v>
      </c>
      <c r="S94" s="44">
        <v>1</v>
      </c>
      <c r="T94" s="44" t="s">
        <v>535</v>
      </c>
      <c r="U94" s="44">
        <v>5</v>
      </c>
      <c r="V94" s="98" t="s">
        <v>1137</v>
      </c>
      <c r="W94" s="42"/>
      <c r="X94" s="42"/>
      <c r="Y94" s="42"/>
      <c r="Z94" s="42"/>
      <c r="AA94" s="42"/>
      <c r="AB94" s="42"/>
      <c r="AC94" s="42"/>
      <c r="AD94" s="44" t="s">
        <v>536</v>
      </c>
      <c r="AE94" s="44">
        <v>2</v>
      </c>
      <c r="AF94" s="44" t="s">
        <v>1138</v>
      </c>
      <c r="AG94" s="46">
        <v>20000</v>
      </c>
      <c r="AH94" s="47">
        <v>1</v>
      </c>
      <c r="AI94" s="44" t="s">
        <v>897</v>
      </c>
      <c r="AJ94" s="44"/>
      <c r="AK94" s="44" t="s">
        <v>535</v>
      </c>
      <c r="AL94" s="44">
        <v>2</v>
      </c>
      <c r="AM94" s="44" t="s">
        <v>1139</v>
      </c>
      <c r="AN94" s="44" t="s">
        <v>1017</v>
      </c>
      <c r="AO94" s="44" t="s">
        <v>1140</v>
      </c>
      <c r="AP94" s="44" t="s">
        <v>526</v>
      </c>
      <c r="AQ94" s="44">
        <v>12</v>
      </c>
      <c r="AR94" s="42"/>
      <c r="AS94" s="42"/>
      <c r="AT94" s="42"/>
      <c r="AU94" s="44" t="s">
        <v>536</v>
      </c>
      <c r="AV94" s="44">
        <v>2</v>
      </c>
      <c r="AW94" s="51" t="s">
        <v>535</v>
      </c>
      <c r="AX94" s="46">
        <v>20000</v>
      </c>
      <c r="AY94" s="103" t="s">
        <v>1141</v>
      </c>
      <c r="AZ94" s="50"/>
      <c r="BA94" s="50"/>
      <c r="BB94" s="42"/>
      <c r="BC94" s="42"/>
      <c r="BD94" s="42"/>
      <c r="BE94" s="42"/>
      <c r="BF94" s="42"/>
      <c r="BG94" s="42"/>
      <c r="BH94" s="43">
        <v>1</v>
      </c>
      <c r="BI94" s="43"/>
      <c r="BJ94" s="43"/>
      <c r="BK94" s="43">
        <v>4</v>
      </c>
      <c r="BL94" s="43"/>
      <c r="BM94" s="43"/>
      <c r="BN94" s="43">
        <v>2</v>
      </c>
      <c r="BO94" s="43"/>
      <c r="BP94" s="43">
        <v>1</v>
      </c>
      <c r="BQ94" s="43" t="s">
        <v>1142</v>
      </c>
      <c r="BR94" s="43">
        <v>3</v>
      </c>
      <c r="BS94" s="43">
        <v>3</v>
      </c>
      <c r="BT94" s="43">
        <v>2</v>
      </c>
      <c r="BU94" s="43">
        <v>2</v>
      </c>
      <c r="BV94" s="43">
        <v>5</v>
      </c>
      <c r="BW94" s="43">
        <v>2</v>
      </c>
      <c r="BX94" s="43"/>
      <c r="BY94" s="43">
        <v>1</v>
      </c>
      <c r="BZ94" s="43">
        <v>1</v>
      </c>
      <c r="CA94" s="43"/>
      <c r="CB94" s="43">
        <v>7</v>
      </c>
      <c r="CC94" s="43">
        <v>1</v>
      </c>
      <c r="CD94" s="43"/>
      <c r="CE94" s="43">
        <v>3</v>
      </c>
      <c r="CF94" s="43"/>
      <c r="CG94" s="43"/>
      <c r="CH94" s="43"/>
      <c r="CI94" s="43"/>
      <c r="CJ94" s="43"/>
      <c r="CK94" s="43"/>
      <c r="CL94" s="43">
        <v>1</v>
      </c>
      <c r="CM94" s="43" t="s">
        <v>1100</v>
      </c>
      <c r="CN94" s="43">
        <v>7</v>
      </c>
      <c r="CO94" s="43">
        <v>4</v>
      </c>
      <c r="CP94" s="43">
        <v>1</v>
      </c>
      <c r="CQ94" s="43" t="s">
        <v>72</v>
      </c>
      <c r="CR94" s="43"/>
    </row>
    <row r="95" spans="1:96" x14ac:dyDescent="0.2">
      <c r="A95" s="67">
        <v>102</v>
      </c>
      <c r="B95" s="67"/>
      <c r="C95" s="92" t="s">
        <v>97</v>
      </c>
      <c r="D95" s="92"/>
      <c r="E95" s="18" t="s">
        <v>1611</v>
      </c>
      <c r="F95" s="18" t="s">
        <v>1828</v>
      </c>
      <c r="G95" s="18">
        <v>1</v>
      </c>
      <c r="H95" s="18">
        <v>2</v>
      </c>
      <c r="I95" s="18">
        <v>3</v>
      </c>
      <c r="J95" s="18">
        <v>1</v>
      </c>
      <c r="K95" s="18">
        <v>2</v>
      </c>
      <c r="L95" s="43">
        <v>1</v>
      </c>
      <c r="M95" s="44" t="s">
        <v>573</v>
      </c>
      <c r="N95" s="44" t="s">
        <v>574</v>
      </c>
      <c r="O95" s="44">
        <v>2</v>
      </c>
      <c r="P95" s="44">
        <v>2</v>
      </c>
      <c r="Q95" s="44">
        <v>2</v>
      </c>
      <c r="R95" s="44">
        <v>2</v>
      </c>
      <c r="S95" s="44">
        <v>1</v>
      </c>
      <c r="T95" s="44" t="s">
        <v>535</v>
      </c>
      <c r="U95" s="44" t="s">
        <v>1143</v>
      </c>
      <c r="V95" s="44" t="s">
        <v>1157</v>
      </c>
      <c r="W95" s="44" t="s">
        <v>576</v>
      </c>
      <c r="X95" s="44" t="s">
        <v>749</v>
      </c>
      <c r="Y95" s="44" t="s">
        <v>577</v>
      </c>
      <c r="Z95" s="44">
        <v>6</v>
      </c>
      <c r="AA95" s="42"/>
      <c r="AB95" s="42"/>
      <c r="AC95" s="44">
        <v>0</v>
      </c>
      <c r="AD95" s="44" t="s">
        <v>536</v>
      </c>
      <c r="AE95" s="44">
        <v>2</v>
      </c>
      <c r="AF95" s="42"/>
      <c r="AG95" s="50"/>
      <c r="AH95" s="47">
        <v>1</v>
      </c>
      <c r="AI95" s="44" t="s">
        <v>638</v>
      </c>
      <c r="AJ95" s="44"/>
      <c r="AK95" s="44" t="s">
        <v>535</v>
      </c>
      <c r="AL95" s="44">
        <v>5</v>
      </c>
      <c r="AM95" s="44" t="s">
        <v>1144</v>
      </c>
      <c r="AN95" s="44" t="s">
        <v>570</v>
      </c>
      <c r="AO95" s="44" t="s">
        <v>570</v>
      </c>
      <c r="AP95" s="44" t="s">
        <v>893</v>
      </c>
      <c r="AQ95" s="44">
        <v>8</v>
      </c>
      <c r="AR95" s="42"/>
      <c r="AS95" s="42"/>
      <c r="AT95" s="44">
        <v>1</v>
      </c>
      <c r="AU95" s="44" t="s">
        <v>536</v>
      </c>
      <c r="AV95" s="44">
        <v>1</v>
      </c>
      <c r="AW95" s="51" t="s">
        <v>535</v>
      </c>
      <c r="AX95" s="46">
        <v>3000</v>
      </c>
      <c r="AY95" s="103">
        <v>3000</v>
      </c>
      <c r="AZ95" s="50">
        <v>5000</v>
      </c>
      <c r="BA95" s="50"/>
      <c r="BB95" s="42"/>
      <c r="BC95" s="43"/>
      <c r="BD95" s="42"/>
      <c r="BE95" s="43"/>
      <c r="BF95" s="42"/>
      <c r="BG95" s="42"/>
      <c r="BH95" s="43">
        <v>1</v>
      </c>
      <c r="BI95" s="43">
        <v>2</v>
      </c>
      <c r="BJ95" s="43"/>
      <c r="BK95" s="43"/>
      <c r="BL95" s="43"/>
      <c r="BM95" s="43" t="s">
        <v>1145</v>
      </c>
      <c r="BN95" s="43">
        <v>2</v>
      </c>
      <c r="BO95" s="43"/>
      <c r="BP95" s="43">
        <v>1</v>
      </c>
      <c r="BQ95" s="43"/>
      <c r="BR95" s="43">
        <v>3</v>
      </c>
      <c r="BS95" s="43">
        <v>3</v>
      </c>
      <c r="BT95" s="43">
        <v>4</v>
      </c>
      <c r="BU95" s="43">
        <v>4</v>
      </c>
      <c r="BV95" s="43">
        <v>4</v>
      </c>
      <c r="BW95" s="43">
        <v>3</v>
      </c>
      <c r="BX95" s="43"/>
      <c r="BY95" s="43">
        <v>1</v>
      </c>
      <c r="BZ95" s="43" t="s">
        <v>1146</v>
      </c>
      <c r="CA95" s="43"/>
      <c r="CB95" s="43">
        <v>1</v>
      </c>
      <c r="CC95" s="43">
        <v>1</v>
      </c>
      <c r="CD95" s="43">
        <v>2</v>
      </c>
      <c r="CE95" s="43">
        <v>3</v>
      </c>
      <c r="CF95" s="43">
        <v>4</v>
      </c>
      <c r="CG95" s="43">
        <v>5</v>
      </c>
      <c r="CH95" s="43">
        <v>6</v>
      </c>
      <c r="CI95" s="43">
        <v>7</v>
      </c>
      <c r="CJ95" s="43">
        <v>8</v>
      </c>
      <c r="CK95" s="43"/>
      <c r="CL95" s="43">
        <v>1</v>
      </c>
      <c r="CM95" s="43" t="s">
        <v>1147</v>
      </c>
      <c r="CN95" s="43">
        <v>7</v>
      </c>
      <c r="CO95" s="43">
        <v>5</v>
      </c>
      <c r="CP95" s="43">
        <v>1</v>
      </c>
      <c r="CQ95" s="43" t="s">
        <v>1148</v>
      </c>
      <c r="CR95" s="43"/>
    </row>
    <row r="96" spans="1:96" x14ac:dyDescent="0.2">
      <c r="A96" s="67">
        <v>103</v>
      </c>
      <c r="B96" s="67"/>
      <c r="C96" s="92" t="s">
        <v>66</v>
      </c>
      <c r="D96" s="92"/>
      <c r="E96" s="18" t="s">
        <v>1613</v>
      </c>
      <c r="F96" s="18" t="s">
        <v>1829</v>
      </c>
      <c r="G96" s="18">
        <v>1</v>
      </c>
      <c r="H96" s="18">
        <v>2</v>
      </c>
      <c r="I96" s="18">
        <v>2</v>
      </c>
      <c r="J96" s="18">
        <v>2</v>
      </c>
      <c r="K96" s="18">
        <v>1</v>
      </c>
      <c r="L96" s="43">
        <v>1</v>
      </c>
      <c r="M96" s="44" t="s">
        <v>573</v>
      </c>
      <c r="N96" s="44" t="s">
        <v>574</v>
      </c>
      <c r="O96" s="44">
        <v>2</v>
      </c>
      <c r="P96" s="44">
        <v>2</v>
      </c>
      <c r="Q96" s="44">
        <v>2</v>
      </c>
      <c r="R96" s="44">
        <v>2</v>
      </c>
      <c r="S96" s="44">
        <v>1</v>
      </c>
      <c r="T96" s="44" t="s">
        <v>535</v>
      </c>
      <c r="U96" s="44">
        <v>6</v>
      </c>
      <c r="V96" s="42"/>
      <c r="W96" s="44" t="s">
        <v>576</v>
      </c>
      <c r="X96" s="44" t="s">
        <v>749</v>
      </c>
      <c r="Y96" s="44" t="s">
        <v>577</v>
      </c>
      <c r="Z96" s="44">
        <v>8</v>
      </c>
      <c r="AA96" s="44">
        <v>70</v>
      </c>
      <c r="AB96" s="42"/>
      <c r="AC96" s="44" t="s">
        <v>1149</v>
      </c>
      <c r="AD96" s="44" t="s">
        <v>536</v>
      </c>
      <c r="AE96" s="44">
        <v>2</v>
      </c>
      <c r="AF96" s="44" t="s">
        <v>535</v>
      </c>
      <c r="AG96" s="46">
        <v>700</v>
      </c>
      <c r="AH96" s="47">
        <v>1</v>
      </c>
      <c r="AI96" s="44" t="s">
        <v>1150</v>
      </c>
      <c r="AJ96" s="44"/>
      <c r="AK96" s="44" t="s">
        <v>535</v>
      </c>
      <c r="AL96" s="44">
        <v>2</v>
      </c>
      <c r="AM96" s="42"/>
      <c r="AN96" s="44" t="s">
        <v>570</v>
      </c>
      <c r="AO96" s="44" t="s">
        <v>570</v>
      </c>
      <c r="AP96" s="44" t="s">
        <v>1151</v>
      </c>
      <c r="AQ96" s="44">
        <v>3</v>
      </c>
      <c r="AR96" s="42"/>
      <c r="AS96" s="42"/>
      <c r="AT96" s="42"/>
      <c r="AU96" s="44" t="s">
        <v>536</v>
      </c>
      <c r="AV96" s="44">
        <v>3</v>
      </c>
      <c r="AW96" s="54"/>
      <c r="AX96" s="46">
        <v>1500</v>
      </c>
      <c r="AY96" s="103">
        <v>3000</v>
      </c>
      <c r="AZ96" s="50">
        <v>2000</v>
      </c>
      <c r="BA96" s="50"/>
      <c r="BB96" s="42"/>
      <c r="BC96" s="43"/>
      <c r="BD96" s="42"/>
      <c r="BE96" s="42"/>
      <c r="BF96" s="42"/>
      <c r="BG96" s="42"/>
      <c r="BH96" s="43">
        <v>1</v>
      </c>
      <c r="BI96" s="43"/>
      <c r="BJ96" s="43">
        <v>3</v>
      </c>
      <c r="BK96" s="43"/>
      <c r="BL96" s="43"/>
      <c r="BM96" s="43"/>
      <c r="BN96" s="43">
        <v>2</v>
      </c>
      <c r="BO96" s="43"/>
      <c r="BP96" s="43">
        <v>1</v>
      </c>
      <c r="BQ96" s="43" t="s">
        <v>1152</v>
      </c>
      <c r="BR96" s="43">
        <v>3</v>
      </c>
      <c r="BS96" s="43">
        <v>3</v>
      </c>
      <c r="BT96" s="43">
        <v>3</v>
      </c>
      <c r="BU96" s="43">
        <v>4</v>
      </c>
      <c r="BV96" s="43">
        <v>4</v>
      </c>
      <c r="BW96" s="43">
        <v>3</v>
      </c>
      <c r="BX96" s="43"/>
      <c r="BY96" s="43">
        <v>1</v>
      </c>
      <c r="BZ96" s="43">
        <v>1</v>
      </c>
      <c r="CA96" s="43"/>
      <c r="CB96" s="43">
        <v>5</v>
      </c>
      <c r="CC96" s="43">
        <v>1</v>
      </c>
      <c r="CD96" s="43">
        <v>2</v>
      </c>
      <c r="CE96" s="43"/>
      <c r="CF96" s="43"/>
      <c r="CG96" s="43"/>
      <c r="CH96" s="43"/>
      <c r="CI96" s="43"/>
      <c r="CJ96" s="43"/>
      <c r="CK96" s="43"/>
      <c r="CL96" s="43">
        <v>1</v>
      </c>
      <c r="CM96" s="43" t="s">
        <v>1153</v>
      </c>
      <c r="CN96" s="43">
        <v>7</v>
      </c>
      <c r="CO96" s="43">
        <v>4</v>
      </c>
      <c r="CP96" s="43">
        <v>1</v>
      </c>
      <c r="CQ96" s="43" t="s">
        <v>1154</v>
      </c>
      <c r="CR96" s="43"/>
    </row>
    <row r="97" spans="1:96" x14ac:dyDescent="0.2">
      <c r="A97" s="67">
        <v>96</v>
      </c>
      <c r="B97" s="67"/>
      <c r="C97" s="92" t="s">
        <v>66</v>
      </c>
      <c r="D97" s="92"/>
      <c r="E97" s="18" t="s">
        <v>1599</v>
      </c>
      <c r="F97" s="18" t="s">
        <v>1830</v>
      </c>
      <c r="G97" s="18">
        <v>1</v>
      </c>
      <c r="H97" s="18">
        <v>2</v>
      </c>
      <c r="I97" s="18">
        <v>2</v>
      </c>
      <c r="J97" s="18">
        <v>1</v>
      </c>
      <c r="K97" s="18">
        <v>1</v>
      </c>
      <c r="L97" s="43">
        <v>2</v>
      </c>
      <c r="M97" s="44" t="s">
        <v>529</v>
      </c>
      <c r="N97" s="44" t="s">
        <v>840</v>
      </c>
      <c r="O97" s="44">
        <v>2</v>
      </c>
      <c r="P97" s="44">
        <v>2</v>
      </c>
      <c r="Q97" s="44">
        <v>2</v>
      </c>
      <c r="R97" s="44">
        <v>2</v>
      </c>
      <c r="S97" s="44">
        <v>1</v>
      </c>
      <c r="T97" s="44" t="s">
        <v>535</v>
      </c>
      <c r="U97" s="44">
        <v>400</v>
      </c>
      <c r="V97" s="44" t="s">
        <v>1102</v>
      </c>
      <c r="W97" s="42"/>
      <c r="X97" s="42"/>
      <c r="Y97" s="44" t="s">
        <v>526</v>
      </c>
      <c r="Z97" s="44">
        <v>12</v>
      </c>
      <c r="AA97" s="42"/>
      <c r="AB97" s="44" t="s">
        <v>535</v>
      </c>
      <c r="AC97" s="44">
        <v>10</v>
      </c>
      <c r="AD97" s="44" t="s">
        <v>536</v>
      </c>
      <c r="AE97" s="44">
        <v>15</v>
      </c>
      <c r="AF97" s="44" t="s">
        <v>535</v>
      </c>
      <c r="AG97" s="46">
        <v>80</v>
      </c>
      <c r="AH97" s="47">
        <v>1</v>
      </c>
      <c r="AI97" s="44" t="s">
        <v>543</v>
      </c>
      <c r="AJ97" s="44"/>
      <c r="AK97" s="44" t="s">
        <v>522</v>
      </c>
      <c r="AL97" s="44">
        <v>1000</v>
      </c>
      <c r="AM97" s="44" t="s">
        <v>1103</v>
      </c>
      <c r="AN97" s="44" t="s">
        <v>1104</v>
      </c>
      <c r="AO97" s="44" t="s">
        <v>1105</v>
      </c>
      <c r="AP97" s="42"/>
      <c r="AQ97" s="42"/>
      <c r="AR97" s="44">
        <v>240</v>
      </c>
      <c r="AS97" s="42"/>
      <c r="AT97" s="42"/>
      <c r="AU97" s="44" t="s">
        <v>536</v>
      </c>
      <c r="AV97" s="44">
        <v>7.5</v>
      </c>
      <c r="AW97" s="51" t="s">
        <v>528</v>
      </c>
      <c r="AX97" s="46">
        <v>160</v>
      </c>
      <c r="AY97" s="103">
        <v>3000</v>
      </c>
      <c r="AZ97" s="50"/>
      <c r="BA97" s="50"/>
      <c r="BB97" s="42"/>
      <c r="BC97" s="43">
        <v>50</v>
      </c>
      <c r="BD97" s="42"/>
      <c r="BE97" s="42"/>
      <c r="BF97" s="42"/>
      <c r="BG97" s="42"/>
      <c r="BH97" s="43"/>
      <c r="BI97" s="43"/>
      <c r="BJ97" s="43"/>
      <c r="BK97" s="43"/>
      <c r="BL97" s="43"/>
      <c r="BM97" s="43" t="s">
        <v>1106</v>
      </c>
      <c r="BN97" s="43">
        <v>2</v>
      </c>
      <c r="BO97" s="43"/>
      <c r="BP97" s="43">
        <v>1</v>
      </c>
      <c r="BQ97" s="43" t="s">
        <v>1107</v>
      </c>
      <c r="BR97" s="43">
        <v>3</v>
      </c>
      <c r="BS97" s="43">
        <v>3</v>
      </c>
      <c r="BT97" s="43">
        <v>2</v>
      </c>
      <c r="BU97" s="43">
        <v>2</v>
      </c>
      <c r="BV97" s="43">
        <v>4</v>
      </c>
      <c r="BW97" s="43">
        <v>3</v>
      </c>
      <c r="BX97" s="43" t="s">
        <v>1108</v>
      </c>
      <c r="BY97" s="43">
        <v>1</v>
      </c>
      <c r="BZ97" s="43">
        <v>1</v>
      </c>
      <c r="CA97" s="43"/>
      <c r="CB97" s="43">
        <v>1</v>
      </c>
      <c r="CC97" s="43">
        <v>1</v>
      </c>
      <c r="CD97" s="43"/>
      <c r="CE97" s="43"/>
      <c r="CF97" s="43"/>
      <c r="CG97" s="43"/>
      <c r="CH97" s="43"/>
      <c r="CI97" s="43"/>
      <c r="CJ97" s="43"/>
      <c r="CK97" s="43" t="s">
        <v>1109</v>
      </c>
      <c r="CL97" s="43">
        <v>1</v>
      </c>
      <c r="CM97" s="43" t="s">
        <v>1110</v>
      </c>
      <c r="CN97" s="43">
        <v>3</v>
      </c>
      <c r="CO97" s="43">
        <v>2</v>
      </c>
      <c r="CP97" s="43">
        <v>1</v>
      </c>
      <c r="CQ97" s="43" t="s">
        <v>65</v>
      </c>
      <c r="CR97" s="43"/>
    </row>
    <row r="98" spans="1:96" x14ac:dyDescent="0.2">
      <c r="A98" s="67">
        <v>105</v>
      </c>
      <c r="B98" s="67"/>
      <c r="C98" s="92" t="s">
        <v>66</v>
      </c>
      <c r="D98" s="92"/>
      <c r="E98" s="18" t="s">
        <v>1616</v>
      </c>
      <c r="F98" s="18" t="s">
        <v>1831</v>
      </c>
      <c r="G98" s="18">
        <v>1</v>
      </c>
      <c r="H98" s="18">
        <v>2</v>
      </c>
      <c r="I98" s="18">
        <v>3</v>
      </c>
      <c r="J98" s="18">
        <v>1</v>
      </c>
      <c r="K98" s="18">
        <v>1</v>
      </c>
      <c r="L98" s="43">
        <v>1</v>
      </c>
      <c r="M98" s="44" t="s">
        <v>573</v>
      </c>
      <c r="N98" s="44" t="s">
        <v>574</v>
      </c>
      <c r="O98" s="44">
        <v>2</v>
      </c>
      <c r="P98" s="44">
        <v>2</v>
      </c>
      <c r="Q98" s="44">
        <v>2</v>
      </c>
      <c r="R98" s="44">
        <v>2</v>
      </c>
      <c r="S98" s="44">
        <v>1</v>
      </c>
      <c r="T98" s="44" t="s">
        <v>535</v>
      </c>
      <c r="U98" s="44" t="s">
        <v>1143</v>
      </c>
      <c r="V98" s="44" t="s">
        <v>1157</v>
      </c>
      <c r="W98" s="44" t="s">
        <v>576</v>
      </c>
      <c r="X98" s="44" t="s">
        <v>749</v>
      </c>
      <c r="Y98" s="44" t="s">
        <v>577</v>
      </c>
      <c r="Z98" s="44">
        <v>8</v>
      </c>
      <c r="AA98" s="42"/>
      <c r="AB98" s="42"/>
      <c r="AC98" s="42"/>
      <c r="AD98" s="44" t="s">
        <v>527</v>
      </c>
      <c r="AE98" s="44">
        <v>16</v>
      </c>
      <c r="AF98" s="42"/>
      <c r="AG98" s="46">
        <v>500</v>
      </c>
      <c r="AH98" s="47">
        <v>1</v>
      </c>
      <c r="AI98" s="44" t="s">
        <v>1150</v>
      </c>
      <c r="AJ98" s="44"/>
      <c r="AK98" s="44" t="s">
        <v>535</v>
      </c>
      <c r="AL98" s="44">
        <v>2</v>
      </c>
      <c r="AM98" s="44" t="s">
        <v>1158</v>
      </c>
      <c r="AN98" s="42"/>
      <c r="AO98" s="44" t="s">
        <v>1159</v>
      </c>
      <c r="AP98" s="44" t="s">
        <v>1160</v>
      </c>
      <c r="AQ98" s="44">
        <v>5</v>
      </c>
      <c r="AR98" s="42"/>
      <c r="AS98" s="42"/>
      <c r="AT98" s="42"/>
      <c r="AU98" s="44" t="s">
        <v>536</v>
      </c>
      <c r="AV98" s="44">
        <v>4</v>
      </c>
      <c r="AW98" s="51" t="s">
        <v>535</v>
      </c>
      <c r="AX98" s="46">
        <v>4000</v>
      </c>
      <c r="AY98" s="103">
        <v>630</v>
      </c>
      <c r="AZ98" s="50"/>
      <c r="BA98" s="50"/>
      <c r="BB98" s="42"/>
      <c r="BC98" s="43" t="s">
        <v>1143</v>
      </c>
      <c r="BD98" s="42"/>
      <c r="BE98" s="42"/>
      <c r="BF98" s="42"/>
      <c r="BG98" s="42"/>
      <c r="BH98" s="43">
        <v>1</v>
      </c>
      <c r="BI98" s="43"/>
      <c r="BJ98" s="43"/>
      <c r="BK98" s="43"/>
      <c r="BL98" s="43"/>
      <c r="BM98" s="43" t="s">
        <v>1161</v>
      </c>
      <c r="BN98" s="43">
        <v>2</v>
      </c>
      <c r="BO98" s="43"/>
      <c r="BP98" s="43">
        <v>1</v>
      </c>
      <c r="BQ98" s="43"/>
      <c r="BR98" s="43">
        <v>2</v>
      </c>
      <c r="BS98" s="43">
        <v>2</v>
      </c>
      <c r="BT98" s="43">
        <v>2</v>
      </c>
      <c r="BU98" s="43">
        <v>2</v>
      </c>
      <c r="BV98" s="43">
        <v>2</v>
      </c>
      <c r="BW98" s="43">
        <v>3</v>
      </c>
      <c r="BX98" s="43"/>
      <c r="BY98" s="43">
        <v>1</v>
      </c>
      <c r="BZ98" s="43">
        <v>1</v>
      </c>
      <c r="CA98" s="43"/>
      <c r="CB98" s="43">
        <v>5</v>
      </c>
      <c r="CC98" s="43">
        <v>1</v>
      </c>
      <c r="CD98" s="43"/>
      <c r="CE98" s="43"/>
      <c r="CF98" s="43"/>
      <c r="CG98" s="43"/>
      <c r="CH98" s="43"/>
      <c r="CI98" s="43"/>
      <c r="CJ98" s="43"/>
      <c r="CK98" s="43"/>
      <c r="CL98" s="43">
        <v>1</v>
      </c>
      <c r="CM98" s="43" t="s">
        <v>1162</v>
      </c>
      <c r="CN98" s="43">
        <v>7</v>
      </c>
      <c r="CO98" s="43">
        <v>4</v>
      </c>
      <c r="CP98" s="43">
        <v>1</v>
      </c>
      <c r="CQ98" s="43" t="s">
        <v>65</v>
      </c>
      <c r="CR98" s="43"/>
    </row>
    <row r="99" spans="1:96" x14ac:dyDescent="0.2">
      <c r="A99" s="67">
        <v>106</v>
      </c>
      <c r="B99" s="67"/>
      <c r="C99" s="92" t="s">
        <v>66</v>
      </c>
      <c r="D99" s="92"/>
      <c r="E99" s="18" t="s">
        <v>1618</v>
      </c>
      <c r="F99" s="18" t="s">
        <v>1832</v>
      </c>
      <c r="G99" s="18">
        <v>1</v>
      </c>
      <c r="H99" s="18">
        <v>2</v>
      </c>
      <c r="I99" s="18">
        <v>4</v>
      </c>
      <c r="J99" s="18" t="s">
        <v>1620</v>
      </c>
      <c r="K99" s="18">
        <v>1</v>
      </c>
      <c r="L99" s="43">
        <v>1</v>
      </c>
      <c r="M99" s="44" t="s">
        <v>573</v>
      </c>
      <c r="N99" s="44" t="s">
        <v>574</v>
      </c>
      <c r="O99" s="44">
        <v>2</v>
      </c>
      <c r="P99" s="44">
        <v>2</v>
      </c>
      <c r="Q99" s="44">
        <v>2</v>
      </c>
      <c r="R99" s="44">
        <v>2</v>
      </c>
      <c r="S99" s="44">
        <v>1</v>
      </c>
      <c r="T99" s="44" t="s">
        <v>535</v>
      </c>
      <c r="U99" s="44" t="s">
        <v>1143</v>
      </c>
      <c r="V99" s="44" t="s">
        <v>1157</v>
      </c>
      <c r="W99" s="44" t="s">
        <v>576</v>
      </c>
      <c r="X99" s="44" t="s">
        <v>749</v>
      </c>
      <c r="Y99" s="44" t="s">
        <v>577</v>
      </c>
      <c r="Z99" s="44">
        <v>8</v>
      </c>
      <c r="AA99" s="42"/>
      <c r="AB99" s="42"/>
      <c r="AC99" s="42"/>
      <c r="AD99" s="62" t="s">
        <v>536</v>
      </c>
      <c r="AE99" s="44">
        <v>1</v>
      </c>
      <c r="AF99" s="44" t="s">
        <v>535</v>
      </c>
      <c r="AG99" s="46">
        <v>3000</v>
      </c>
      <c r="AH99" s="47">
        <v>1</v>
      </c>
      <c r="AI99" s="44" t="s">
        <v>1075</v>
      </c>
      <c r="AJ99" s="44"/>
      <c r="AK99" s="44" t="s">
        <v>535</v>
      </c>
      <c r="AL99" s="44">
        <v>3</v>
      </c>
      <c r="AM99" s="44" t="s">
        <v>1646</v>
      </c>
      <c r="AN99" s="44" t="s">
        <v>1163</v>
      </c>
      <c r="AO99" s="44" t="s">
        <v>1164</v>
      </c>
      <c r="AP99" s="44" t="s">
        <v>554</v>
      </c>
      <c r="AQ99" s="44">
        <v>6</v>
      </c>
      <c r="AR99" s="42"/>
      <c r="AS99" s="42"/>
      <c r="AT99" s="44" t="s">
        <v>1165</v>
      </c>
      <c r="AU99" s="44" t="s">
        <v>536</v>
      </c>
      <c r="AV99" s="44">
        <v>10</v>
      </c>
      <c r="AW99" s="51" t="s">
        <v>535</v>
      </c>
      <c r="AX99" s="46">
        <v>5000</v>
      </c>
      <c r="AY99" s="50"/>
      <c r="AZ99" s="50"/>
      <c r="BA99" s="50"/>
      <c r="BB99" s="42"/>
      <c r="BC99" s="43" t="s">
        <v>1166</v>
      </c>
      <c r="BD99" s="42"/>
      <c r="BE99" s="43"/>
      <c r="BF99" s="42"/>
      <c r="BG99" s="42"/>
      <c r="BH99" s="43">
        <v>1</v>
      </c>
      <c r="BI99" s="43"/>
      <c r="BJ99" s="43"/>
      <c r="BK99" s="43"/>
      <c r="BL99" s="43"/>
      <c r="BM99" s="43" t="s">
        <v>1167</v>
      </c>
      <c r="BN99" s="43">
        <v>2</v>
      </c>
      <c r="BO99" s="43"/>
      <c r="BP99" s="43">
        <v>2</v>
      </c>
      <c r="BQ99" s="43"/>
      <c r="BR99" s="43">
        <v>2</v>
      </c>
      <c r="BS99" s="43">
        <v>2</v>
      </c>
      <c r="BT99" s="43">
        <v>4</v>
      </c>
      <c r="BU99" s="43">
        <v>3</v>
      </c>
      <c r="BV99" s="43">
        <v>4</v>
      </c>
      <c r="BW99" s="43">
        <v>2</v>
      </c>
      <c r="BX99" s="43"/>
      <c r="BY99" s="43">
        <v>1</v>
      </c>
      <c r="BZ99" s="43" t="s">
        <v>846</v>
      </c>
      <c r="CA99" s="43"/>
      <c r="CB99" s="43">
        <v>5</v>
      </c>
      <c r="CC99" s="43">
        <v>1</v>
      </c>
      <c r="CD99" s="43"/>
      <c r="CE99" s="43">
        <v>3</v>
      </c>
      <c r="CF99" s="43"/>
      <c r="CG99" s="43"/>
      <c r="CH99" s="43"/>
      <c r="CI99" s="43"/>
      <c r="CJ99" s="43"/>
      <c r="CK99" s="43"/>
      <c r="CL99" s="43">
        <v>2</v>
      </c>
      <c r="CM99" s="43"/>
      <c r="CN99" s="43">
        <v>3</v>
      </c>
      <c r="CO99" s="43">
        <v>2</v>
      </c>
      <c r="CP99" s="43">
        <v>1</v>
      </c>
      <c r="CQ99" s="43" t="s">
        <v>65</v>
      </c>
      <c r="CR99" s="43"/>
    </row>
    <row r="100" spans="1:96" x14ac:dyDescent="0.2">
      <c r="A100" s="67">
        <v>107</v>
      </c>
      <c r="B100" s="67"/>
      <c r="C100" s="92" t="s">
        <v>66</v>
      </c>
      <c r="D100" s="92"/>
      <c r="E100" s="18" t="s">
        <v>1621</v>
      </c>
      <c r="F100" s="18" t="s">
        <v>1833</v>
      </c>
      <c r="G100" s="18">
        <v>1</v>
      </c>
      <c r="H100" s="18">
        <v>2</v>
      </c>
      <c r="I100" s="18">
        <v>2</v>
      </c>
      <c r="J100" s="18">
        <v>1</v>
      </c>
      <c r="K100" s="18">
        <v>1</v>
      </c>
      <c r="L100" s="43">
        <v>2</v>
      </c>
      <c r="M100" s="44" t="s">
        <v>543</v>
      </c>
      <c r="N100" s="44" t="s">
        <v>1947</v>
      </c>
      <c r="O100" s="44">
        <v>2</v>
      </c>
      <c r="P100" s="44">
        <v>2</v>
      </c>
      <c r="Q100" s="44">
        <v>1</v>
      </c>
      <c r="R100" s="44">
        <v>2</v>
      </c>
      <c r="S100" s="44">
        <v>2</v>
      </c>
      <c r="T100" s="44" t="s">
        <v>522</v>
      </c>
      <c r="U100" s="44">
        <v>100000</v>
      </c>
      <c r="V100" s="44" t="s">
        <v>1641</v>
      </c>
      <c r="W100" s="44" t="s">
        <v>1168</v>
      </c>
      <c r="X100" s="44" t="s">
        <v>1169</v>
      </c>
      <c r="Y100" s="44" t="s">
        <v>776</v>
      </c>
      <c r="Z100" s="44">
        <v>10</v>
      </c>
      <c r="AA100" s="44">
        <v>230</v>
      </c>
      <c r="AB100" s="44" t="s">
        <v>522</v>
      </c>
      <c r="AC100" s="44">
        <v>500</v>
      </c>
      <c r="AD100" s="62" t="s">
        <v>536</v>
      </c>
      <c r="AE100" s="44">
        <v>2</v>
      </c>
      <c r="AF100" s="44" t="s">
        <v>528</v>
      </c>
      <c r="AG100" s="46">
        <v>150</v>
      </c>
      <c r="AH100" s="47">
        <v>1</v>
      </c>
      <c r="AI100" s="44" t="s">
        <v>529</v>
      </c>
      <c r="AJ100" s="44"/>
      <c r="AK100" s="44" t="s">
        <v>535</v>
      </c>
      <c r="AL100" s="44">
        <v>150</v>
      </c>
      <c r="AM100" s="44" t="s">
        <v>1170</v>
      </c>
      <c r="AN100" s="44" t="s">
        <v>1171</v>
      </c>
      <c r="AO100" s="44" t="s">
        <v>1172</v>
      </c>
      <c r="AP100" s="44" t="s">
        <v>1173</v>
      </c>
      <c r="AQ100" s="52" t="s">
        <v>1174</v>
      </c>
      <c r="AR100" s="42"/>
      <c r="AS100" s="42"/>
      <c r="AT100" s="42"/>
      <c r="AU100" s="44" t="s">
        <v>536</v>
      </c>
      <c r="AV100" s="44">
        <v>10</v>
      </c>
      <c r="AW100" s="51" t="s">
        <v>535</v>
      </c>
      <c r="AX100" s="46">
        <v>40</v>
      </c>
      <c r="AY100" s="50"/>
      <c r="AZ100" s="103">
        <v>40000</v>
      </c>
      <c r="BA100" s="50"/>
      <c r="BB100" s="43" t="s">
        <v>537</v>
      </c>
      <c r="BC100" s="43">
        <v>20000</v>
      </c>
      <c r="BD100" s="42" t="s">
        <v>548</v>
      </c>
      <c r="BE100" s="105">
        <v>20000</v>
      </c>
      <c r="BF100" s="42"/>
      <c r="BG100" s="42"/>
      <c r="BH100" s="43"/>
      <c r="BI100" s="43">
        <v>2</v>
      </c>
      <c r="BJ100" s="43"/>
      <c r="BK100" s="43"/>
      <c r="BL100" s="43"/>
      <c r="BM100" s="43" t="s">
        <v>1175</v>
      </c>
      <c r="BN100" s="43">
        <v>2</v>
      </c>
      <c r="BO100" s="43"/>
      <c r="BP100" s="43">
        <v>1</v>
      </c>
      <c r="BQ100" s="43" t="s">
        <v>1176</v>
      </c>
      <c r="BR100" s="43">
        <v>3</v>
      </c>
      <c r="BS100" s="43">
        <v>3</v>
      </c>
      <c r="BT100" s="43">
        <v>2</v>
      </c>
      <c r="BU100" s="43">
        <v>2</v>
      </c>
      <c r="BV100" s="43">
        <v>4</v>
      </c>
      <c r="BW100" s="43">
        <v>3</v>
      </c>
      <c r="BX100" s="43"/>
      <c r="BY100" s="43">
        <v>1</v>
      </c>
      <c r="BZ100" s="43" t="s">
        <v>1146</v>
      </c>
      <c r="CA100" s="43" t="s">
        <v>1177</v>
      </c>
      <c r="CB100" s="43">
        <v>5</v>
      </c>
      <c r="CC100" s="43">
        <v>1</v>
      </c>
      <c r="CD100" s="43"/>
      <c r="CE100" s="43"/>
      <c r="CF100" s="43">
        <v>4</v>
      </c>
      <c r="CG100" s="43"/>
      <c r="CH100" s="43">
        <v>6</v>
      </c>
      <c r="CI100" s="43"/>
      <c r="CJ100" s="43"/>
      <c r="CK100" s="43"/>
      <c r="CL100" s="43">
        <v>2</v>
      </c>
      <c r="CM100" s="43"/>
      <c r="CN100" s="43">
        <v>6</v>
      </c>
      <c r="CO100" s="43">
        <v>4</v>
      </c>
      <c r="CP100" s="43">
        <v>1</v>
      </c>
      <c r="CQ100" s="43" t="s">
        <v>1117</v>
      </c>
      <c r="CR100" s="43"/>
    </row>
    <row r="101" spans="1:96" x14ac:dyDescent="0.2">
      <c r="A101" s="67">
        <v>108</v>
      </c>
      <c r="B101" s="67"/>
      <c r="C101" s="92" t="s">
        <v>66</v>
      </c>
      <c r="D101" s="92"/>
      <c r="E101" s="18" t="s">
        <v>1623</v>
      </c>
      <c r="F101" s="18" t="s">
        <v>1834</v>
      </c>
      <c r="G101" s="18">
        <v>1</v>
      </c>
      <c r="H101" s="18">
        <v>2</v>
      </c>
      <c r="I101" s="18">
        <v>5</v>
      </c>
      <c r="J101" s="18">
        <v>3</v>
      </c>
      <c r="K101" s="18">
        <v>1</v>
      </c>
      <c r="L101" s="43">
        <v>1</v>
      </c>
      <c r="M101" s="44" t="s">
        <v>573</v>
      </c>
      <c r="N101" s="44" t="s">
        <v>574</v>
      </c>
      <c r="O101" s="44">
        <v>2</v>
      </c>
      <c r="P101" s="44">
        <v>2</v>
      </c>
      <c r="Q101" s="44">
        <v>2</v>
      </c>
      <c r="R101" s="44">
        <v>2</v>
      </c>
      <c r="S101" s="44">
        <v>1</v>
      </c>
      <c r="T101" s="44" t="s">
        <v>535</v>
      </c>
      <c r="U101" s="44" t="s">
        <v>1178</v>
      </c>
      <c r="V101" s="44" t="s">
        <v>1157</v>
      </c>
      <c r="W101" s="44" t="s">
        <v>576</v>
      </c>
      <c r="X101" s="44" t="s">
        <v>749</v>
      </c>
      <c r="Y101" s="44" t="s">
        <v>1644</v>
      </c>
      <c r="Z101" s="44">
        <v>8</v>
      </c>
      <c r="AA101" s="42"/>
      <c r="AB101" s="42"/>
      <c r="AC101" s="42"/>
      <c r="AD101" s="62" t="s">
        <v>536</v>
      </c>
      <c r="AE101" s="44">
        <v>1</v>
      </c>
      <c r="AF101" s="44" t="s">
        <v>535</v>
      </c>
      <c r="AG101" s="46">
        <v>300</v>
      </c>
      <c r="AH101" s="47">
        <v>1</v>
      </c>
      <c r="AI101" s="44" t="s">
        <v>638</v>
      </c>
      <c r="AJ101" s="44" t="s">
        <v>1179</v>
      </c>
      <c r="AK101" s="44" t="s">
        <v>535</v>
      </c>
      <c r="AL101" s="44">
        <v>3</v>
      </c>
      <c r="AM101" s="44" t="s">
        <v>1180</v>
      </c>
      <c r="AN101" s="44" t="s">
        <v>1181</v>
      </c>
      <c r="AO101" s="44" t="s">
        <v>1182</v>
      </c>
      <c r="AP101" s="44" t="s">
        <v>893</v>
      </c>
      <c r="AQ101" s="44">
        <v>8</v>
      </c>
      <c r="AR101" s="42"/>
      <c r="AS101" s="42"/>
      <c r="AT101" s="42"/>
      <c r="AU101" s="44" t="s">
        <v>536</v>
      </c>
      <c r="AV101" s="44">
        <v>6</v>
      </c>
      <c r="AW101" s="54"/>
      <c r="AX101" s="50"/>
      <c r="AY101" s="50"/>
      <c r="AZ101" s="50"/>
      <c r="BA101" s="50"/>
      <c r="BB101" s="42"/>
      <c r="BC101" s="43" t="s">
        <v>1183</v>
      </c>
      <c r="BD101" s="42"/>
      <c r="BE101" s="43"/>
      <c r="BF101" s="42"/>
      <c r="BG101" s="42"/>
      <c r="BH101" s="43">
        <v>1</v>
      </c>
      <c r="BI101" s="43"/>
      <c r="BJ101" s="43"/>
      <c r="BK101" s="43">
        <v>4</v>
      </c>
      <c r="BL101" s="43"/>
      <c r="BM101" s="43"/>
      <c r="BN101" s="43">
        <v>2</v>
      </c>
      <c r="BO101" s="43"/>
      <c r="BP101" s="43">
        <v>1</v>
      </c>
      <c r="BQ101" s="43" t="s">
        <v>1184</v>
      </c>
      <c r="BR101" s="43">
        <v>2</v>
      </c>
      <c r="BS101" s="43">
        <v>2</v>
      </c>
      <c r="BT101" s="43">
        <v>4</v>
      </c>
      <c r="BU101" s="43">
        <v>4</v>
      </c>
      <c r="BV101" s="43">
        <v>2</v>
      </c>
      <c r="BW101" s="43">
        <v>2</v>
      </c>
      <c r="BX101" s="43"/>
      <c r="BY101" s="43">
        <v>1</v>
      </c>
      <c r="BZ101" s="43">
        <v>1</v>
      </c>
      <c r="CA101" s="43"/>
      <c r="CB101" s="43">
        <v>5</v>
      </c>
      <c r="CC101" s="43"/>
      <c r="CD101" s="43">
        <v>2</v>
      </c>
      <c r="CE101" s="43"/>
      <c r="CF101" s="43"/>
      <c r="CG101" s="43"/>
      <c r="CH101" s="43"/>
      <c r="CI101" s="43"/>
      <c r="CJ101" s="43"/>
      <c r="CK101" s="43"/>
      <c r="CL101" s="43">
        <v>1</v>
      </c>
      <c r="CM101" s="43" t="s">
        <v>1072</v>
      </c>
      <c r="CN101" s="43">
        <v>6</v>
      </c>
      <c r="CO101" s="43">
        <v>4</v>
      </c>
      <c r="CP101" s="43">
        <v>1</v>
      </c>
      <c r="CQ101" s="43" t="s">
        <v>65</v>
      </c>
      <c r="CR101" s="43"/>
    </row>
    <row r="102" spans="1:96" x14ac:dyDescent="0.2">
      <c r="A102" s="67">
        <v>109</v>
      </c>
      <c r="B102" s="67"/>
      <c r="C102" s="92" t="s">
        <v>97</v>
      </c>
      <c r="D102" s="92"/>
      <c r="E102" s="18" t="s">
        <v>1625</v>
      </c>
      <c r="F102" s="18" t="s">
        <v>1835</v>
      </c>
      <c r="G102" s="18">
        <v>1</v>
      </c>
      <c r="H102" s="18">
        <v>2</v>
      </c>
      <c r="I102" s="18">
        <v>3</v>
      </c>
      <c r="J102" s="18">
        <v>2</v>
      </c>
      <c r="K102" s="18">
        <v>2</v>
      </c>
      <c r="L102" s="43">
        <v>1</v>
      </c>
      <c r="M102" s="44" t="s">
        <v>573</v>
      </c>
      <c r="N102" s="44" t="s">
        <v>574</v>
      </c>
      <c r="O102" s="44">
        <v>2</v>
      </c>
      <c r="P102" s="44">
        <v>2</v>
      </c>
      <c r="Q102" s="44">
        <v>2</v>
      </c>
      <c r="R102" s="44">
        <v>2</v>
      </c>
      <c r="S102" s="44">
        <v>1</v>
      </c>
      <c r="T102" s="44" t="s">
        <v>535</v>
      </c>
      <c r="U102" s="44" t="s">
        <v>1143</v>
      </c>
      <c r="V102" s="44" t="s">
        <v>1157</v>
      </c>
      <c r="W102" s="44" t="s">
        <v>576</v>
      </c>
      <c r="X102" s="44" t="s">
        <v>749</v>
      </c>
      <c r="Y102" s="44" t="s">
        <v>577</v>
      </c>
      <c r="Z102" s="44">
        <v>6</v>
      </c>
      <c r="AA102" s="44">
        <v>160</v>
      </c>
      <c r="AB102" s="42"/>
      <c r="AC102" s="44" t="s">
        <v>1185</v>
      </c>
      <c r="AD102" s="62" t="s">
        <v>527</v>
      </c>
      <c r="AE102" s="44">
        <v>18</v>
      </c>
      <c r="AF102" s="44" t="s">
        <v>1138</v>
      </c>
      <c r="AG102" s="46">
        <v>6000</v>
      </c>
      <c r="AH102" s="47">
        <v>1</v>
      </c>
      <c r="AI102" s="44" t="s">
        <v>638</v>
      </c>
      <c r="AJ102" s="44"/>
      <c r="AK102" s="44" t="s">
        <v>535</v>
      </c>
      <c r="AL102" s="44">
        <v>2</v>
      </c>
      <c r="AM102" s="44" t="s">
        <v>1186</v>
      </c>
      <c r="AN102" s="44" t="s">
        <v>1187</v>
      </c>
      <c r="AO102" s="44" t="s">
        <v>1188</v>
      </c>
      <c r="AP102" s="44" t="s">
        <v>554</v>
      </c>
      <c r="AQ102" s="44">
        <v>6</v>
      </c>
      <c r="AR102" s="44">
        <v>170</v>
      </c>
      <c r="AS102" s="42"/>
      <c r="AT102" s="51" t="s">
        <v>1189</v>
      </c>
      <c r="AU102" s="44" t="s">
        <v>536</v>
      </c>
      <c r="AV102" s="44">
        <v>3</v>
      </c>
      <c r="AW102" s="51" t="s">
        <v>1190</v>
      </c>
      <c r="AX102" s="46">
        <v>3000</v>
      </c>
      <c r="AY102" s="103">
        <v>3500</v>
      </c>
      <c r="AZ102" s="50"/>
      <c r="BA102" s="50"/>
      <c r="BB102" s="42"/>
      <c r="BC102" s="43" t="s">
        <v>1191</v>
      </c>
      <c r="BD102" s="42"/>
      <c r="BE102" s="43" t="s">
        <v>1192</v>
      </c>
      <c r="BF102" s="42"/>
      <c r="BG102" s="42"/>
      <c r="BH102" s="43">
        <v>1</v>
      </c>
      <c r="BI102" s="43"/>
      <c r="BJ102" s="43">
        <v>3</v>
      </c>
      <c r="BK102" s="43"/>
      <c r="BL102" s="43"/>
      <c r="BM102" s="43" t="s">
        <v>1193</v>
      </c>
      <c r="BN102" s="43">
        <v>2</v>
      </c>
      <c r="BO102" s="43"/>
      <c r="BP102" s="43">
        <v>1</v>
      </c>
      <c r="BQ102" s="43" t="s">
        <v>1194</v>
      </c>
      <c r="BR102" s="43">
        <v>2</v>
      </c>
      <c r="BS102" s="43">
        <v>4</v>
      </c>
      <c r="BT102" s="43">
        <v>4</v>
      </c>
      <c r="BU102" s="43">
        <v>4</v>
      </c>
      <c r="BV102" s="43">
        <v>2</v>
      </c>
      <c r="BW102" s="43">
        <v>4</v>
      </c>
      <c r="BX102" s="43"/>
      <c r="BY102" s="43">
        <v>1</v>
      </c>
      <c r="BZ102" s="43" t="s">
        <v>678</v>
      </c>
      <c r="CA102" s="43" t="s">
        <v>1195</v>
      </c>
      <c r="CB102" s="43">
        <v>5</v>
      </c>
      <c r="CC102" s="43">
        <v>1</v>
      </c>
      <c r="CD102" s="43">
        <v>2</v>
      </c>
      <c r="CE102" s="43"/>
      <c r="CF102" s="43"/>
      <c r="CG102" s="43"/>
      <c r="CH102" s="43"/>
      <c r="CI102" s="43"/>
      <c r="CJ102" s="43"/>
      <c r="CK102" s="43"/>
      <c r="CL102" s="43">
        <v>2</v>
      </c>
      <c r="CM102" s="43"/>
      <c r="CN102" s="43">
        <v>7</v>
      </c>
      <c r="CO102" s="43">
        <v>5</v>
      </c>
      <c r="CP102" s="43">
        <v>1</v>
      </c>
      <c r="CQ102" s="43" t="s">
        <v>1196</v>
      </c>
      <c r="CR102" s="43"/>
    </row>
    <row r="103" spans="1:96" x14ac:dyDescent="0.2">
      <c r="A103" s="67">
        <v>104</v>
      </c>
      <c r="B103" s="67"/>
      <c r="C103" s="92" t="s">
        <v>73</v>
      </c>
      <c r="D103" s="92"/>
      <c r="E103" s="18" t="s">
        <v>1615</v>
      </c>
      <c r="F103" s="224" t="s">
        <v>2331</v>
      </c>
      <c r="G103" s="18">
        <v>1</v>
      </c>
      <c r="H103" s="18">
        <v>2</v>
      </c>
      <c r="I103" s="18">
        <v>2</v>
      </c>
      <c r="J103" s="18">
        <v>1</v>
      </c>
      <c r="K103" s="18">
        <v>3</v>
      </c>
      <c r="L103" s="43">
        <v>2</v>
      </c>
      <c r="M103" s="44" t="s">
        <v>529</v>
      </c>
      <c r="N103" s="44" t="s">
        <v>840</v>
      </c>
      <c r="O103" s="44">
        <v>2</v>
      </c>
      <c r="P103" s="44">
        <v>2</v>
      </c>
      <c r="Q103" s="44">
        <v>2</v>
      </c>
      <c r="R103" s="44">
        <v>2</v>
      </c>
      <c r="S103" s="44">
        <v>1</v>
      </c>
      <c r="T103" s="44" t="s">
        <v>535</v>
      </c>
      <c r="U103" s="44">
        <v>500</v>
      </c>
      <c r="V103" s="62" t="s">
        <v>1635</v>
      </c>
      <c r="W103" s="44" t="s">
        <v>668</v>
      </c>
      <c r="X103" s="44" t="s">
        <v>669</v>
      </c>
      <c r="Y103" s="44" t="s">
        <v>526</v>
      </c>
      <c r="Z103" s="44">
        <v>12</v>
      </c>
      <c r="AA103" s="42"/>
      <c r="AB103" s="44" t="s">
        <v>535</v>
      </c>
      <c r="AC103" s="44">
        <v>200</v>
      </c>
      <c r="AD103" s="44" t="s">
        <v>536</v>
      </c>
      <c r="AE103" s="44">
        <v>1</v>
      </c>
      <c r="AF103" s="44" t="s">
        <v>1138</v>
      </c>
      <c r="AG103" s="46">
        <v>20</v>
      </c>
      <c r="AH103" s="47">
        <v>2</v>
      </c>
      <c r="AI103" s="44"/>
      <c r="AJ103" s="44"/>
      <c r="AK103" s="44"/>
      <c r="AL103" s="44"/>
      <c r="AM103" s="44"/>
      <c r="AN103" s="44"/>
      <c r="AO103" s="44"/>
      <c r="AP103" s="44"/>
      <c r="AQ103" s="44"/>
      <c r="AR103" s="44"/>
      <c r="AS103" s="44"/>
      <c r="AT103" s="44"/>
      <c r="AU103" s="44"/>
      <c r="AV103" s="44"/>
      <c r="AW103" s="44"/>
      <c r="AX103" s="44"/>
      <c r="AY103" s="103">
        <v>1500</v>
      </c>
      <c r="AZ103" s="50"/>
      <c r="BA103" s="50"/>
      <c r="BB103" s="42"/>
      <c r="BC103" s="43">
        <v>500</v>
      </c>
      <c r="BD103" s="43"/>
      <c r="BE103" s="43">
        <v>50</v>
      </c>
      <c r="BF103" s="42"/>
      <c r="BG103" s="42"/>
      <c r="BH103" s="43"/>
      <c r="BI103" s="43">
        <v>2</v>
      </c>
      <c r="BJ103" s="43"/>
      <c r="BK103" s="43"/>
      <c r="BL103" s="43"/>
      <c r="BM103" s="43"/>
      <c r="BN103" s="43">
        <v>2</v>
      </c>
      <c r="BO103" s="43"/>
      <c r="BP103" s="43">
        <v>1</v>
      </c>
      <c r="BQ103" s="43"/>
      <c r="BR103" s="43">
        <v>3</v>
      </c>
      <c r="BS103" s="43">
        <v>3</v>
      </c>
      <c r="BT103" s="43">
        <v>4</v>
      </c>
      <c r="BU103" s="43">
        <v>4</v>
      </c>
      <c r="BV103" s="43">
        <v>4</v>
      </c>
      <c r="BW103" s="43">
        <v>3</v>
      </c>
      <c r="BX103" s="43"/>
      <c r="BY103" s="43">
        <v>1</v>
      </c>
      <c r="BZ103" s="43">
        <v>1</v>
      </c>
      <c r="CA103" s="43"/>
      <c r="CB103" s="43">
        <v>4</v>
      </c>
      <c r="CC103" s="43">
        <v>1</v>
      </c>
      <c r="CD103" s="43">
        <v>2</v>
      </c>
      <c r="CE103" s="43">
        <v>3</v>
      </c>
      <c r="CF103" s="43"/>
      <c r="CG103" s="43"/>
      <c r="CH103" s="43"/>
      <c r="CI103" s="43"/>
      <c r="CJ103" s="43"/>
      <c r="CK103" s="43"/>
      <c r="CL103" s="43">
        <v>1</v>
      </c>
      <c r="CM103" s="43" t="s">
        <v>1155</v>
      </c>
      <c r="CN103" s="43">
        <v>7</v>
      </c>
      <c r="CO103" s="43">
        <v>4</v>
      </c>
      <c r="CP103" s="43">
        <v>1</v>
      </c>
      <c r="CQ103" s="43" t="s">
        <v>1156</v>
      </c>
      <c r="CR103" s="43"/>
    </row>
    <row r="104" spans="1:96" x14ac:dyDescent="0.2">
      <c r="A104" s="67">
        <v>111</v>
      </c>
      <c r="B104" s="67"/>
      <c r="C104" s="92" t="s">
        <v>66</v>
      </c>
      <c r="D104" s="92"/>
      <c r="E104" s="18" t="s">
        <v>1628</v>
      </c>
      <c r="F104" s="18" t="s">
        <v>1836</v>
      </c>
      <c r="G104" s="18">
        <v>1</v>
      </c>
      <c r="H104" s="18">
        <v>2</v>
      </c>
      <c r="I104" s="18">
        <v>5</v>
      </c>
      <c r="J104" s="18">
        <v>3</v>
      </c>
      <c r="K104" s="18">
        <v>1</v>
      </c>
      <c r="L104" s="43">
        <v>1</v>
      </c>
      <c r="M104" s="44" t="s">
        <v>573</v>
      </c>
      <c r="N104" s="44" t="s">
        <v>574</v>
      </c>
      <c r="O104" s="44">
        <v>2</v>
      </c>
      <c r="P104" s="44">
        <v>2</v>
      </c>
      <c r="Q104" s="44">
        <v>2</v>
      </c>
      <c r="R104" s="44">
        <v>2</v>
      </c>
      <c r="S104" s="44">
        <v>1</v>
      </c>
      <c r="T104" s="44" t="s">
        <v>535</v>
      </c>
      <c r="U104" s="44">
        <v>30</v>
      </c>
      <c r="V104" s="44" t="s">
        <v>1157</v>
      </c>
      <c r="W104" s="44" t="s">
        <v>576</v>
      </c>
      <c r="X104" s="44" t="s">
        <v>1201</v>
      </c>
      <c r="Y104" s="44" t="s">
        <v>577</v>
      </c>
      <c r="Z104" s="44">
        <v>6</v>
      </c>
      <c r="AA104" s="42"/>
      <c r="AB104" s="42"/>
      <c r="AC104" s="42"/>
      <c r="AD104" s="44" t="s">
        <v>536</v>
      </c>
      <c r="AE104" s="44">
        <v>10</v>
      </c>
      <c r="AF104" s="42" t="s">
        <v>548</v>
      </c>
      <c r="AG104" s="46">
        <v>247</v>
      </c>
      <c r="AH104" s="47">
        <v>1</v>
      </c>
      <c r="AI104" s="44" t="s">
        <v>638</v>
      </c>
      <c r="AJ104" s="44" t="s">
        <v>1202</v>
      </c>
      <c r="AK104" s="44" t="s">
        <v>535</v>
      </c>
      <c r="AL104" s="44">
        <v>3</v>
      </c>
      <c r="AM104" s="44" t="s">
        <v>1203</v>
      </c>
      <c r="AN104" s="44" t="s">
        <v>1204</v>
      </c>
      <c r="AO104" s="44" t="s">
        <v>1205</v>
      </c>
      <c r="AP104" s="44" t="s">
        <v>807</v>
      </c>
      <c r="AQ104" s="44">
        <v>3</v>
      </c>
      <c r="AR104" s="42"/>
      <c r="AS104" s="42"/>
      <c r="AT104" s="42"/>
      <c r="AU104" s="42"/>
      <c r="AV104" s="44" t="s">
        <v>1206</v>
      </c>
      <c r="AW104" s="51" t="s">
        <v>1190</v>
      </c>
      <c r="AX104" s="46">
        <v>7000</v>
      </c>
      <c r="AY104" s="103">
        <v>4600</v>
      </c>
      <c r="AZ104" s="50"/>
      <c r="BA104" s="103">
        <v>500</v>
      </c>
      <c r="BB104" s="42"/>
      <c r="BC104" s="42"/>
      <c r="BD104" s="43" t="s">
        <v>610</v>
      </c>
      <c r="BE104" s="43">
        <v>10</v>
      </c>
      <c r="BF104" s="42"/>
      <c r="BG104" s="42"/>
      <c r="BH104" s="43">
        <v>1</v>
      </c>
      <c r="BI104" s="43"/>
      <c r="BJ104" s="43">
        <v>3</v>
      </c>
      <c r="BK104" s="43">
        <v>4</v>
      </c>
      <c r="BL104" s="43"/>
      <c r="BM104" s="43" t="s">
        <v>1207</v>
      </c>
      <c r="BN104" s="43">
        <v>1</v>
      </c>
      <c r="BO104" s="43" t="s">
        <v>1208</v>
      </c>
      <c r="BP104" s="43">
        <v>1</v>
      </c>
      <c r="BQ104" s="43" t="s">
        <v>1209</v>
      </c>
      <c r="BR104" s="43">
        <v>5</v>
      </c>
      <c r="BS104" s="43">
        <v>5</v>
      </c>
      <c r="BT104" s="43">
        <v>5</v>
      </c>
      <c r="BU104" s="43">
        <v>5</v>
      </c>
      <c r="BV104" s="43">
        <v>5</v>
      </c>
      <c r="BW104" s="43">
        <v>5</v>
      </c>
      <c r="BX104" s="43"/>
      <c r="BY104" s="43">
        <v>1</v>
      </c>
      <c r="BZ104" s="43">
        <v>1</v>
      </c>
      <c r="CA104" s="43"/>
      <c r="CB104" s="43">
        <v>2</v>
      </c>
      <c r="CC104" s="43">
        <v>1</v>
      </c>
      <c r="CD104" s="43">
        <v>2</v>
      </c>
      <c r="CE104" s="43">
        <v>3</v>
      </c>
      <c r="CF104" s="43">
        <v>4</v>
      </c>
      <c r="CG104" s="43"/>
      <c r="CH104" s="43"/>
      <c r="CI104" s="43"/>
      <c r="CJ104" s="43"/>
      <c r="CK104" s="43"/>
      <c r="CL104" s="43">
        <v>1</v>
      </c>
      <c r="CM104" s="43" t="s">
        <v>1210</v>
      </c>
      <c r="CN104" s="43">
        <v>5</v>
      </c>
      <c r="CO104" s="43">
        <v>3</v>
      </c>
      <c r="CP104" s="43">
        <v>1</v>
      </c>
      <c r="CQ104" s="43" t="s">
        <v>65</v>
      </c>
      <c r="CR104" s="43"/>
    </row>
    <row r="105" spans="1:96" s="115" customFormat="1" x14ac:dyDescent="0.2">
      <c r="A105" s="114">
        <v>316</v>
      </c>
      <c r="B105" s="114">
        <v>1</v>
      </c>
      <c r="C105" s="114"/>
      <c r="D105" s="114"/>
      <c r="E105" s="114" t="s">
        <v>1843</v>
      </c>
      <c r="F105" s="114" t="s">
        <v>1654</v>
      </c>
      <c r="G105" s="114">
        <v>2</v>
      </c>
      <c r="H105" s="114"/>
      <c r="I105" s="114">
        <v>3</v>
      </c>
      <c r="J105" s="114">
        <v>1</v>
      </c>
      <c r="K105" s="114">
        <v>1</v>
      </c>
      <c r="L105" s="114">
        <v>2</v>
      </c>
      <c r="M105" s="114" t="s">
        <v>529</v>
      </c>
      <c r="N105" s="114" t="s">
        <v>2022</v>
      </c>
      <c r="T105" s="201" t="s">
        <v>535</v>
      </c>
      <c r="U105" s="115">
        <v>1000</v>
      </c>
      <c r="V105" s="115" t="s">
        <v>2023</v>
      </c>
      <c r="W105" s="115" t="s">
        <v>2024</v>
      </c>
      <c r="X105" s="115" t="s">
        <v>2025</v>
      </c>
      <c r="Y105" s="115" t="s">
        <v>2026</v>
      </c>
      <c r="Z105" s="115">
        <v>12</v>
      </c>
      <c r="AA105" s="115">
        <v>120</v>
      </c>
      <c r="AB105" s="115" t="s">
        <v>535</v>
      </c>
      <c r="AC105" s="115">
        <v>1</v>
      </c>
      <c r="AD105" s="201" t="s">
        <v>536</v>
      </c>
      <c r="AE105" s="115">
        <v>5</v>
      </c>
      <c r="AF105" s="201" t="s">
        <v>535</v>
      </c>
      <c r="AG105" s="117" t="s">
        <v>2027</v>
      </c>
      <c r="AH105" s="201">
        <v>2</v>
      </c>
      <c r="AI105" s="201" t="s">
        <v>809</v>
      </c>
      <c r="AJ105" s="117" t="s">
        <v>2028</v>
      </c>
      <c r="AK105" s="115" t="s">
        <v>522</v>
      </c>
      <c r="AL105" s="115">
        <v>8000</v>
      </c>
      <c r="AM105" s="115" t="s">
        <v>2029</v>
      </c>
      <c r="AN105" s="115" t="s">
        <v>2030</v>
      </c>
      <c r="AO105" s="115" t="s">
        <v>2030</v>
      </c>
      <c r="AP105" s="115" t="s">
        <v>2031</v>
      </c>
      <c r="AQ105" s="115">
        <v>2</v>
      </c>
      <c r="AR105" s="115">
        <v>22.5</v>
      </c>
      <c r="AS105" s="115" t="s">
        <v>522</v>
      </c>
      <c r="AT105" s="201">
        <v>0</v>
      </c>
      <c r="AU105" s="115" t="s">
        <v>527</v>
      </c>
      <c r="AV105" s="115">
        <v>3</v>
      </c>
      <c r="AW105" s="115" t="s">
        <v>535</v>
      </c>
      <c r="AX105" s="202">
        <v>135</v>
      </c>
      <c r="AY105" s="203">
        <v>300</v>
      </c>
      <c r="AZ105" s="203">
        <v>10000</v>
      </c>
      <c r="BA105" s="203">
        <v>300</v>
      </c>
      <c r="BB105" s="115" t="s">
        <v>610</v>
      </c>
      <c r="BC105" s="115">
        <v>20</v>
      </c>
      <c r="BE105" s="115">
        <v>0</v>
      </c>
      <c r="BF105" s="115" t="s">
        <v>610</v>
      </c>
      <c r="BG105" s="115">
        <v>5</v>
      </c>
      <c r="BH105" s="114">
        <v>1</v>
      </c>
      <c r="BI105" s="114"/>
      <c r="BJ105" s="114"/>
      <c r="BK105" s="114"/>
      <c r="BL105" s="114"/>
      <c r="BM105" s="114"/>
      <c r="BN105" s="114">
        <v>2</v>
      </c>
      <c r="BO105" s="114"/>
      <c r="BP105" s="114">
        <v>2</v>
      </c>
      <c r="BQ105" s="114">
        <v>1</v>
      </c>
      <c r="BR105" s="114">
        <v>5</v>
      </c>
      <c r="BS105" s="114">
        <v>5</v>
      </c>
      <c r="BT105" s="114">
        <v>5</v>
      </c>
      <c r="BU105" s="114">
        <v>1</v>
      </c>
      <c r="BV105" s="114">
        <v>4</v>
      </c>
      <c r="BW105" s="114">
        <v>2</v>
      </c>
      <c r="BX105" s="114"/>
      <c r="BY105" s="114">
        <v>1</v>
      </c>
      <c r="BZ105" s="114">
        <v>1</v>
      </c>
      <c r="CA105" s="114"/>
      <c r="CB105" s="114">
        <v>5</v>
      </c>
      <c r="CC105" s="114">
        <v>1</v>
      </c>
      <c r="CD105" s="114"/>
      <c r="CE105" s="114"/>
      <c r="CF105" s="114"/>
      <c r="CG105" s="114"/>
      <c r="CH105" s="114">
        <v>6</v>
      </c>
      <c r="CI105" s="114"/>
      <c r="CJ105" s="114"/>
      <c r="CK105" s="114"/>
      <c r="CL105" s="114">
        <v>1</v>
      </c>
      <c r="CM105" s="114"/>
      <c r="CN105" s="114">
        <v>7</v>
      </c>
      <c r="CO105" s="114">
        <v>6</v>
      </c>
      <c r="CP105" s="114">
        <v>1</v>
      </c>
      <c r="CQ105" s="114">
        <v>9</v>
      </c>
      <c r="CR105" s="114"/>
    </row>
    <row r="106" spans="1:96" s="115" customFormat="1" x14ac:dyDescent="0.2">
      <c r="A106" s="114">
        <v>317</v>
      </c>
      <c r="B106" s="114">
        <v>2</v>
      </c>
      <c r="C106" s="114"/>
      <c r="D106" s="114"/>
      <c r="E106" s="114" t="s">
        <v>1844</v>
      </c>
      <c r="F106" s="114" t="s">
        <v>1655</v>
      </c>
      <c r="G106" s="114">
        <v>2</v>
      </c>
      <c r="H106" s="114"/>
      <c r="I106" s="114">
        <v>4</v>
      </c>
      <c r="J106" s="114">
        <v>3</v>
      </c>
      <c r="K106" s="114">
        <v>1</v>
      </c>
      <c r="L106" s="114">
        <v>1</v>
      </c>
      <c r="M106" s="114" t="s">
        <v>1901</v>
      </c>
      <c r="N106" s="114" t="s">
        <v>2032</v>
      </c>
      <c r="T106" s="201" t="s">
        <v>522</v>
      </c>
      <c r="U106" s="115">
        <v>110</v>
      </c>
      <c r="V106" s="115" t="s">
        <v>2033</v>
      </c>
      <c r="W106" s="115" t="s">
        <v>2034</v>
      </c>
      <c r="X106" s="115" t="s">
        <v>2035</v>
      </c>
      <c r="Y106" s="115" t="s">
        <v>2036</v>
      </c>
      <c r="Z106" s="115">
        <v>10</v>
      </c>
      <c r="AA106" s="115">
        <v>100</v>
      </c>
      <c r="AB106" s="42"/>
      <c r="AC106" s="115">
        <v>0</v>
      </c>
      <c r="AD106" s="201" t="s">
        <v>536</v>
      </c>
      <c r="AE106" s="115">
        <v>2.5</v>
      </c>
      <c r="AF106" s="201" t="s">
        <v>535</v>
      </c>
      <c r="AG106" s="117" t="s">
        <v>2037</v>
      </c>
      <c r="AH106" s="201">
        <v>1</v>
      </c>
      <c r="AI106" s="201" t="s">
        <v>573</v>
      </c>
      <c r="AJ106" s="117" t="s">
        <v>2038</v>
      </c>
      <c r="AK106" s="115" t="s">
        <v>535</v>
      </c>
      <c r="AL106" s="115">
        <v>12</v>
      </c>
      <c r="AM106" s="115" t="s">
        <v>2039</v>
      </c>
      <c r="AN106" s="115" t="s">
        <v>2040</v>
      </c>
      <c r="AO106" s="115" t="s">
        <v>2041</v>
      </c>
      <c r="AP106" s="115" t="s">
        <v>2042</v>
      </c>
      <c r="AQ106" s="115">
        <v>5</v>
      </c>
      <c r="AR106" s="115">
        <v>100</v>
      </c>
      <c r="AS106" s="42"/>
      <c r="AT106" s="201" t="s">
        <v>1216</v>
      </c>
      <c r="AU106" s="115" t="s">
        <v>536</v>
      </c>
      <c r="AV106" s="115">
        <v>1</v>
      </c>
      <c r="AW106" s="115" t="s">
        <v>535</v>
      </c>
      <c r="AX106" s="204">
        <v>550</v>
      </c>
      <c r="AY106" s="203">
        <v>1000</v>
      </c>
      <c r="AZ106" s="203">
        <v>10000</v>
      </c>
      <c r="BA106" s="203">
        <v>0</v>
      </c>
      <c r="BB106" s="115" t="s">
        <v>2043</v>
      </c>
      <c r="BC106" s="115">
        <v>24</v>
      </c>
      <c r="BE106" s="115">
        <v>0</v>
      </c>
      <c r="BG106" s="115" t="s">
        <v>1216</v>
      </c>
      <c r="BH106" s="114">
        <v>1</v>
      </c>
      <c r="BI106" s="114"/>
      <c r="BJ106" s="114"/>
      <c r="BK106" s="114"/>
      <c r="BL106" s="114"/>
      <c r="BM106" s="114" t="s">
        <v>1696</v>
      </c>
      <c r="BN106" s="114">
        <v>2</v>
      </c>
      <c r="BO106" s="114"/>
      <c r="BP106" s="114">
        <v>2</v>
      </c>
      <c r="BQ106" s="114">
        <v>1</v>
      </c>
      <c r="BR106" s="114">
        <v>5</v>
      </c>
      <c r="BS106" s="114">
        <v>5</v>
      </c>
      <c r="BT106" s="114">
        <v>4</v>
      </c>
      <c r="BU106" s="114">
        <v>3</v>
      </c>
      <c r="BV106" s="114">
        <v>3</v>
      </c>
      <c r="BW106" s="114">
        <v>2</v>
      </c>
      <c r="BX106" s="114"/>
      <c r="BY106" s="114">
        <v>1</v>
      </c>
      <c r="BZ106" s="114">
        <v>1</v>
      </c>
      <c r="CA106" s="114"/>
      <c r="CB106" s="114">
        <v>1</v>
      </c>
      <c r="CC106" s="114">
        <v>1</v>
      </c>
      <c r="CD106" s="114">
        <v>2</v>
      </c>
      <c r="CE106" s="114"/>
      <c r="CF106" s="114"/>
      <c r="CG106" s="114"/>
      <c r="CH106" s="114"/>
      <c r="CI106" s="114"/>
      <c r="CJ106" s="114"/>
      <c r="CK106" s="114"/>
      <c r="CL106" s="114">
        <v>1</v>
      </c>
      <c r="CM106" s="114" t="s">
        <v>1769</v>
      </c>
      <c r="CN106" s="114">
        <v>7</v>
      </c>
      <c r="CO106" s="114">
        <v>5</v>
      </c>
      <c r="CP106" s="114">
        <v>1</v>
      </c>
      <c r="CQ106" s="114">
        <v>2</v>
      </c>
      <c r="CR106" s="114"/>
    </row>
    <row r="107" spans="1:96" s="115" customFormat="1" x14ac:dyDescent="0.2">
      <c r="A107" s="114">
        <v>318</v>
      </c>
      <c r="B107" s="114">
        <v>3</v>
      </c>
      <c r="C107" s="114"/>
      <c r="D107" s="114"/>
      <c r="E107" s="114" t="s">
        <v>1845</v>
      </c>
      <c r="F107" s="114" t="s">
        <v>1656</v>
      </c>
      <c r="G107" s="114">
        <v>2</v>
      </c>
      <c r="H107" s="114"/>
      <c r="I107" s="114">
        <v>3</v>
      </c>
      <c r="J107" s="114">
        <v>2</v>
      </c>
      <c r="K107" s="114">
        <v>1</v>
      </c>
      <c r="L107" s="114">
        <v>2</v>
      </c>
      <c r="M107" s="114" t="s">
        <v>529</v>
      </c>
      <c r="N107" s="114" t="s">
        <v>2044</v>
      </c>
      <c r="T107" s="114" t="s">
        <v>535</v>
      </c>
      <c r="U107" s="115">
        <v>2800</v>
      </c>
      <c r="V107" s="115" t="s">
        <v>2045</v>
      </c>
      <c r="W107" s="115" t="s">
        <v>2046</v>
      </c>
      <c r="X107" s="115" t="s">
        <v>2047</v>
      </c>
      <c r="Y107" s="115" t="s">
        <v>2048</v>
      </c>
      <c r="Z107" s="115">
        <v>5</v>
      </c>
      <c r="AA107" s="115">
        <v>130</v>
      </c>
      <c r="AB107" s="115" t="s">
        <v>535</v>
      </c>
      <c r="AC107" s="115">
        <v>40</v>
      </c>
      <c r="AD107" s="201" t="s">
        <v>536</v>
      </c>
      <c r="AE107" s="115">
        <v>10.5</v>
      </c>
      <c r="AF107" s="201" t="s">
        <v>535</v>
      </c>
      <c r="AG107" s="205" t="s">
        <v>2049</v>
      </c>
      <c r="AH107" s="117"/>
      <c r="AI107" s="201"/>
      <c r="AJ107" s="117"/>
      <c r="AQ107" s="42"/>
      <c r="AR107" s="42"/>
      <c r="AS107" s="42"/>
      <c r="AT107" s="201" t="s">
        <v>1216</v>
      </c>
      <c r="AU107" s="42"/>
      <c r="AW107" s="42"/>
      <c r="AX107" s="206"/>
      <c r="AY107" s="203">
        <v>12500</v>
      </c>
      <c r="AZ107" s="203" t="s">
        <v>1216</v>
      </c>
      <c r="BA107" s="207">
        <v>5000</v>
      </c>
      <c r="BB107" s="115" t="s">
        <v>537</v>
      </c>
      <c r="BC107" s="115">
        <v>2200</v>
      </c>
      <c r="BE107" s="115">
        <v>0</v>
      </c>
      <c r="BF107" s="115" t="s">
        <v>535</v>
      </c>
      <c r="BG107" s="115">
        <v>41</v>
      </c>
      <c r="BH107" s="114">
        <v>1</v>
      </c>
      <c r="BI107" s="114"/>
      <c r="BJ107" s="114"/>
      <c r="BK107" s="114"/>
      <c r="BL107" s="114"/>
      <c r="BM107" s="114" t="s">
        <v>1697</v>
      </c>
      <c r="BN107" s="114">
        <v>2</v>
      </c>
      <c r="BO107" s="114"/>
      <c r="BP107" s="114">
        <v>2</v>
      </c>
      <c r="BQ107" s="114">
        <v>1</v>
      </c>
      <c r="BR107" s="114">
        <v>4</v>
      </c>
      <c r="BS107" s="114">
        <v>4</v>
      </c>
      <c r="BT107" s="114">
        <v>4</v>
      </c>
      <c r="BU107" s="114">
        <v>2</v>
      </c>
      <c r="BV107" s="114">
        <v>4</v>
      </c>
      <c r="BW107" s="114">
        <v>4</v>
      </c>
      <c r="BX107" s="114" t="s">
        <v>1729</v>
      </c>
      <c r="BY107" s="114">
        <v>1</v>
      </c>
      <c r="BZ107" s="114">
        <v>1</v>
      </c>
      <c r="CA107" s="114"/>
      <c r="CB107" s="114">
        <v>6</v>
      </c>
      <c r="CC107" s="114"/>
      <c r="CD107" s="114">
        <v>2</v>
      </c>
      <c r="CE107" s="114"/>
      <c r="CF107" s="114"/>
      <c r="CG107" s="114"/>
      <c r="CH107" s="114"/>
      <c r="CI107" s="114"/>
      <c r="CJ107" s="114"/>
      <c r="CK107" s="114"/>
      <c r="CL107" s="114">
        <v>1</v>
      </c>
      <c r="CM107" s="114" t="s">
        <v>1770</v>
      </c>
      <c r="CN107" s="114">
        <v>2</v>
      </c>
      <c r="CO107" s="114">
        <v>3</v>
      </c>
      <c r="CP107" s="114">
        <v>1</v>
      </c>
      <c r="CQ107" s="114">
        <v>10</v>
      </c>
      <c r="CR107" s="114" t="s">
        <v>1786</v>
      </c>
    </row>
    <row r="108" spans="1:96" s="115" customFormat="1" x14ac:dyDescent="0.2">
      <c r="A108" s="114">
        <v>319</v>
      </c>
      <c r="B108" s="114">
        <v>4</v>
      </c>
      <c r="C108" s="114"/>
      <c r="D108" s="114"/>
      <c r="E108" s="114" t="s">
        <v>1846</v>
      </c>
      <c r="F108" s="114"/>
      <c r="G108" s="114">
        <v>2</v>
      </c>
      <c r="H108" s="114"/>
      <c r="I108" s="114">
        <v>3</v>
      </c>
      <c r="J108" s="114">
        <v>1</v>
      </c>
      <c r="K108" s="114">
        <v>5</v>
      </c>
      <c r="L108" s="114">
        <v>2</v>
      </c>
      <c r="M108" s="114" t="s">
        <v>529</v>
      </c>
      <c r="N108" s="114" t="s">
        <v>2050</v>
      </c>
      <c r="T108" s="201" t="s">
        <v>535</v>
      </c>
      <c r="U108" s="115">
        <v>200</v>
      </c>
      <c r="V108" s="115" t="s">
        <v>2051</v>
      </c>
      <c r="W108" s="115" t="s">
        <v>2046</v>
      </c>
      <c r="X108" s="115" t="s">
        <v>2046</v>
      </c>
      <c r="Y108" s="115" t="s">
        <v>2052</v>
      </c>
      <c r="Z108" s="115">
        <v>4</v>
      </c>
      <c r="AA108" s="115">
        <v>25</v>
      </c>
      <c r="AB108" s="115" t="s">
        <v>535</v>
      </c>
      <c r="AC108" s="115">
        <v>12</v>
      </c>
      <c r="AD108" s="201" t="s">
        <v>536</v>
      </c>
      <c r="AE108" s="115">
        <v>10</v>
      </c>
      <c r="AF108" s="201" t="s">
        <v>535</v>
      </c>
      <c r="AG108" s="205" t="s">
        <v>2053</v>
      </c>
      <c r="AH108" s="117"/>
      <c r="AI108" s="201"/>
      <c r="AJ108" s="117"/>
      <c r="AQ108" s="42"/>
      <c r="AR108" s="42"/>
      <c r="AS108" s="42"/>
      <c r="AT108" s="201" t="s">
        <v>1216</v>
      </c>
      <c r="AU108" s="42"/>
      <c r="AW108" s="42"/>
      <c r="AX108" s="206"/>
      <c r="AY108" s="203">
        <v>2500</v>
      </c>
      <c r="AZ108" s="203" t="s">
        <v>1216</v>
      </c>
      <c r="BA108" s="207">
        <v>1000</v>
      </c>
      <c r="BB108" s="115" t="s">
        <v>537</v>
      </c>
      <c r="BC108" s="115">
        <v>4180</v>
      </c>
      <c r="BE108" s="115">
        <v>0</v>
      </c>
      <c r="BF108" s="115" t="s">
        <v>535</v>
      </c>
      <c r="BG108" s="115">
        <v>11</v>
      </c>
      <c r="BH108" s="114">
        <v>1</v>
      </c>
      <c r="BI108" s="114"/>
      <c r="BJ108" s="114"/>
      <c r="BK108" s="114"/>
      <c r="BL108" s="114"/>
      <c r="BM108" s="114" t="s">
        <v>1698</v>
      </c>
      <c r="BN108" s="114">
        <v>2</v>
      </c>
      <c r="BO108" s="114"/>
      <c r="BP108" s="114">
        <v>2</v>
      </c>
      <c r="BQ108" s="114">
        <v>1</v>
      </c>
      <c r="BR108" s="114">
        <v>2</v>
      </c>
      <c r="BS108" s="114">
        <v>4</v>
      </c>
      <c r="BT108" s="114">
        <v>4</v>
      </c>
      <c r="BU108" s="114">
        <v>1</v>
      </c>
      <c r="BV108" s="114">
        <v>4</v>
      </c>
      <c r="BW108" s="114">
        <v>4</v>
      </c>
      <c r="BX108" s="114" t="s">
        <v>1730</v>
      </c>
      <c r="BY108" s="114">
        <v>2</v>
      </c>
      <c r="BZ108" s="114"/>
      <c r="CA108" s="114"/>
      <c r="CB108" s="114"/>
      <c r="CC108" s="114"/>
      <c r="CD108" s="114"/>
      <c r="CE108" s="114"/>
      <c r="CF108" s="114"/>
      <c r="CG108" s="114"/>
      <c r="CH108" s="114"/>
      <c r="CI108" s="114"/>
      <c r="CJ108" s="114"/>
      <c r="CK108" s="114"/>
      <c r="CL108" s="114"/>
      <c r="CM108" s="114"/>
      <c r="CN108" s="114">
        <v>7</v>
      </c>
      <c r="CO108" s="114">
        <v>5</v>
      </c>
      <c r="CP108" s="114">
        <v>1</v>
      </c>
      <c r="CQ108" s="114">
        <v>10</v>
      </c>
      <c r="CR108" s="114" t="s">
        <v>1787</v>
      </c>
    </row>
    <row r="109" spans="1:96" s="115" customFormat="1" x14ac:dyDescent="0.2">
      <c r="A109" s="114">
        <v>320</v>
      </c>
      <c r="B109" s="114">
        <v>5</v>
      </c>
      <c r="C109" s="114"/>
      <c r="D109" s="114"/>
      <c r="E109" s="114" t="s">
        <v>1847</v>
      </c>
      <c r="F109" s="114"/>
      <c r="G109" s="114">
        <v>2</v>
      </c>
      <c r="H109" s="114"/>
      <c r="I109" s="114">
        <v>3</v>
      </c>
      <c r="J109" s="114">
        <v>3</v>
      </c>
      <c r="K109" s="114">
        <v>3</v>
      </c>
      <c r="L109" s="114">
        <v>1</v>
      </c>
      <c r="M109" s="114" t="s">
        <v>1901</v>
      </c>
      <c r="N109" s="114" t="s">
        <v>2054</v>
      </c>
      <c r="S109" s="116"/>
      <c r="T109" s="208" t="s">
        <v>535</v>
      </c>
      <c r="U109" s="117">
        <v>2</v>
      </c>
      <c r="V109" s="115" t="s">
        <v>2055</v>
      </c>
      <c r="W109" s="115" t="s">
        <v>2056</v>
      </c>
      <c r="X109" s="115" t="s">
        <v>2057</v>
      </c>
      <c r="Y109" s="115" t="s">
        <v>2026</v>
      </c>
      <c r="Z109" s="115">
        <v>12</v>
      </c>
      <c r="AA109" s="115">
        <v>200</v>
      </c>
      <c r="AB109" s="42"/>
      <c r="AC109" s="115">
        <v>0</v>
      </c>
      <c r="AD109" s="201" t="s">
        <v>536</v>
      </c>
      <c r="AE109" s="115">
        <v>2.5</v>
      </c>
      <c r="AF109" s="201" t="s">
        <v>535</v>
      </c>
      <c r="AG109" s="205" t="s">
        <v>2058</v>
      </c>
      <c r="AH109" s="117"/>
      <c r="AI109" s="201"/>
      <c r="AJ109" s="117"/>
      <c r="AQ109" s="42"/>
      <c r="AR109" s="42"/>
      <c r="AS109" s="42"/>
      <c r="AT109" s="201" t="s">
        <v>1216</v>
      </c>
      <c r="AU109" s="42"/>
      <c r="AW109" s="42"/>
      <c r="AX109" s="206"/>
      <c r="AY109" s="203" t="s">
        <v>1216</v>
      </c>
      <c r="AZ109" s="203">
        <v>1000</v>
      </c>
      <c r="BA109" s="203">
        <v>0</v>
      </c>
      <c r="BE109" s="115">
        <v>0</v>
      </c>
      <c r="BG109" s="115" t="s">
        <v>1216</v>
      </c>
      <c r="BH109" s="114">
        <v>1</v>
      </c>
      <c r="BI109" s="114"/>
      <c r="BJ109" s="114"/>
      <c r="BK109" s="114"/>
      <c r="BL109" s="114"/>
      <c r="BM109" s="114" t="s">
        <v>1699</v>
      </c>
      <c r="BN109" s="114">
        <v>2</v>
      </c>
      <c r="BO109" s="114"/>
      <c r="BP109" s="114">
        <v>2</v>
      </c>
      <c r="BQ109" s="114">
        <v>1</v>
      </c>
      <c r="BR109" s="114">
        <v>4</v>
      </c>
      <c r="BS109" s="114">
        <v>1</v>
      </c>
      <c r="BT109" s="114">
        <v>2</v>
      </c>
      <c r="BU109" s="114">
        <v>4</v>
      </c>
      <c r="BV109" s="114">
        <v>3</v>
      </c>
      <c r="BW109" s="114">
        <v>1</v>
      </c>
      <c r="BX109" s="114"/>
      <c r="BY109" s="114">
        <v>1</v>
      </c>
      <c r="BZ109" s="114">
        <v>1</v>
      </c>
      <c r="CA109" s="114"/>
      <c r="CB109" s="114">
        <v>1</v>
      </c>
      <c r="CC109" s="114"/>
      <c r="CD109" s="114">
        <v>2</v>
      </c>
      <c r="CE109" s="114"/>
      <c r="CF109" s="114"/>
      <c r="CG109" s="114"/>
      <c r="CH109" s="114"/>
      <c r="CI109" s="114"/>
      <c r="CJ109" s="114"/>
      <c r="CK109" s="114" t="s">
        <v>1754</v>
      </c>
      <c r="CL109" s="114">
        <v>1</v>
      </c>
      <c r="CM109" s="114" t="s">
        <v>1771</v>
      </c>
      <c r="CN109" s="114">
        <v>7</v>
      </c>
      <c r="CO109" s="114">
        <v>7</v>
      </c>
      <c r="CP109" s="114">
        <v>1</v>
      </c>
      <c r="CQ109" s="114"/>
      <c r="CR109" s="114" t="s">
        <v>1788</v>
      </c>
    </row>
    <row r="110" spans="1:96" s="115" customFormat="1" x14ac:dyDescent="0.2">
      <c r="A110" s="114">
        <v>321</v>
      </c>
      <c r="B110" s="114">
        <v>6</v>
      </c>
      <c r="C110" s="114"/>
      <c r="D110" s="114"/>
      <c r="E110" s="114" t="s">
        <v>1848</v>
      </c>
      <c r="F110" s="114" t="s">
        <v>1657</v>
      </c>
      <c r="G110" s="114">
        <v>2</v>
      </c>
      <c r="H110" s="114"/>
      <c r="I110" s="114">
        <v>2</v>
      </c>
      <c r="J110" s="114">
        <v>2</v>
      </c>
      <c r="K110" s="114">
        <v>1</v>
      </c>
      <c r="L110" s="114">
        <v>1</v>
      </c>
      <c r="M110" s="114" t="s">
        <v>1901</v>
      </c>
      <c r="N110" s="114" t="s">
        <v>2059</v>
      </c>
      <c r="T110" s="201" t="s">
        <v>535</v>
      </c>
      <c r="U110" s="115">
        <v>5</v>
      </c>
      <c r="V110" s="115" t="s">
        <v>2060</v>
      </c>
      <c r="W110" s="115" t="s">
        <v>631</v>
      </c>
      <c r="X110" s="115" t="s">
        <v>631</v>
      </c>
      <c r="Y110" s="115" t="s">
        <v>2026</v>
      </c>
      <c r="Z110" s="115">
        <v>12</v>
      </c>
      <c r="AA110" s="115">
        <v>120</v>
      </c>
      <c r="AB110" s="42"/>
      <c r="AC110" s="115">
        <v>0</v>
      </c>
      <c r="AD110" s="201" t="s">
        <v>536</v>
      </c>
      <c r="AE110" s="115">
        <v>10</v>
      </c>
      <c r="AF110" s="201" t="s">
        <v>535</v>
      </c>
      <c r="AG110" s="205" t="s">
        <v>2058</v>
      </c>
      <c r="AH110" s="201">
        <v>1</v>
      </c>
      <c r="AI110" s="201" t="s">
        <v>573</v>
      </c>
      <c r="AJ110" s="117" t="s">
        <v>2061</v>
      </c>
      <c r="AK110" s="115" t="s">
        <v>535</v>
      </c>
      <c r="AL110" s="115">
        <v>8</v>
      </c>
      <c r="AM110" s="115" t="s">
        <v>2062</v>
      </c>
      <c r="AN110" s="115" t="s">
        <v>576</v>
      </c>
      <c r="AO110" s="115" t="s">
        <v>2063</v>
      </c>
      <c r="AP110" s="115" t="s">
        <v>2064</v>
      </c>
      <c r="AQ110" s="115">
        <v>2</v>
      </c>
      <c r="AR110" s="115">
        <v>35</v>
      </c>
      <c r="AS110" s="42"/>
      <c r="AT110" s="201" t="s">
        <v>1216</v>
      </c>
      <c r="AU110" s="115" t="s">
        <v>536</v>
      </c>
      <c r="AV110" s="115">
        <v>3</v>
      </c>
      <c r="AW110" s="115" t="s">
        <v>535</v>
      </c>
      <c r="AX110" s="204">
        <v>400</v>
      </c>
      <c r="AY110" s="203">
        <v>500</v>
      </c>
      <c r="AZ110" s="203">
        <v>300</v>
      </c>
      <c r="BA110" s="203">
        <v>0</v>
      </c>
      <c r="BB110" s="115" t="s">
        <v>610</v>
      </c>
      <c r="BC110" s="115">
        <v>20</v>
      </c>
      <c r="BE110" s="115">
        <v>0</v>
      </c>
      <c r="BG110" s="115" t="s">
        <v>1216</v>
      </c>
      <c r="BH110" s="114">
        <v>1</v>
      </c>
      <c r="BI110" s="114"/>
      <c r="BJ110" s="114"/>
      <c r="BK110" s="114"/>
      <c r="BL110" s="114"/>
      <c r="BM110" s="114"/>
      <c r="BN110" s="114">
        <v>2</v>
      </c>
      <c r="BO110" s="114"/>
      <c r="BP110" s="114">
        <v>2</v>
      </c>
      <c r="BQ110" s="114">
        <v>1</v>
      </c>
      <c r="BR110" s="114">
        <v>5</v>
      </c>
      <c r="BS110" s="114">
        <v>5</v>
      </c>
      <c r="BT110" s="114">
        <v>3</v>
      </c>
      <c r="BU110" s="114">
        <v>4</v>
      </c>
      <c r="BV110" s="114">
        <v>3</v>
      </c>
      <c r="BW110" s="114">
        <v>3</v>
      </c>
      <c r="BX110" s="114"/>
      <c r="BY110" s="114">
        <v>1</v>
      </c>
      <c r="BZ110" s="114">
        <v>1</v>
      </c>
      <c r="CA110" s="114"/>
      <c r="CB110" s="114">
        <v>6</v>
      </c>
      <c r="CC110" s="114">
        <v>1</v>
      </c>
      <c r="CD110" s="114">
        <v>2</v>
      </c>
      <c r="CE110" s="114"/>
      <c r="CF110" s="114"/>
      <c r="CG110" s="114"/>
      <c r="CH110" s="114"/>
      <c r="CI110" s="114"/>
      <c r="CJ110" s="114">
        <v>8</v>
      </c>
      <c r="CK110" s="114"/>
      <c r="CL110" s="114">
        <v>1</v>
      </c>
      <c r="CM110" s="114" t="s">
        <v>1772</v>
      </c>
      <c r="CN110" s="114">
        <v>7</v>
      </c>
      <c r="CO110" s="114">
        <v>5</v>
      </c>
      <c r="CP110" s="114">
        <v>1</v>
      </c>
      <c r="CQ110" s="114">
        <v>1</v>
      </c>
      <c r="CR110" s="114"/>
    </row>
    <row r="111" spans="1:96" s="115" customFormat="1" x14ac:dyDescent="0.2">
      <c r="A111" s="114">
        <v>322</v>
      </c>
      <c r="B111" s="114">
        <v>7</v>
      </c>
      <c r="C111" s="114"/>
      <c r="D111" s="114"/>
      <c r="E111" s="114" t="s">
        <v>1849</v>
      </c>
      <c r="F111" s="114" t="s">
        <v>1658</v>
      </c>
      <c r="G111" s="114">
        <v>2</v>
      </c>
      <c r="H111" s="114"/>
      <c r="I111" s="114">
        <v>2</v>
      </c>
      <c r="J111" s="114">
        <v>1</v>
      </c>
      <c r="K111" s="114">
        <v>1</v>
      </c>
      <c r="L111" s="114">
        <v>2</v>
      </c>
      <c r="M111" s="114" t="s">
        <v>809</v>
      </c>
      <c r="N111" s="114" t="s">
        <v>2065</v>
      </c>
      <c r="T111" s="201" t="s">
        <v>522</v>
      </c>
      <c r="U111" s="115">
        <v>1372</v>
      </c>
      <c r="V111" s="115" t="s">
        <v>2066</v>
      </c>
      <c r="W111" s="115" t="s">
        <v>2067</v>
      </c>
      <c r="X111" s="115" t="s">
        <v>2068</v>
      </c>
      <c r="Y111" s="115" t="s">
        <v>2069</v>
      </c>
      <c r="Z111" s="115">
        <v>6</v>
      </c>
      <c r="AA111" s="115">
        <v>200</v>
      </c>
      <c r="AB111" s="115" t="s">
        <v>522</v>
      </c>
      <c r="AC111" s="115">
        <v>182</v>
      </c>
      <c r="AD111" s="201" t="s">
        <v>536</v>
      </c>
      <c r="AE111" s="115">
        <v>3.5</v>
      </c>
      <c r="AF111" s="201" t="s">
        <v>2070</v>
      </c>
      <c r="AG111" s="205" t="s">
        <v>2071</v>
      </c>
      <c r="AH111" s="201">
        <v>1</v>
      </c>
      <c r="AI111" s="201" t="s">
        <v>948</v>
      </c>
      <c r="AJ111" s="117" t="s">
        <v>2072</v>
      </c>
      <c r="AK111" s="115" t="s">
        <v>535</v>
      </c>
      <c r="AL111" s="115">
        <v>1</v>
      </c>
      <c r="AM111" s="115" t="s">
        <v>2073</v>
      </c>
      <c r="AN111" s="115" t="s">
        <v>2074</v>
      </c>
      <c r="AO111" s="115" t="s">
        <v>2075</v>
      </c>
      <c r="AP111" s="115" t="s">
        <v>2076</v>
      </c>
      <c r="AQ111" s="115">
        <v>5</v>
      </c>
      <c r="AR111" s="115">
        <v>35</v>
      </c>
      <c r="AS111" s="42"/>
      <c r="AT111" s="201">
        <v>0</v>
      </c>
      <c r="AU111" s="42"/>
      <c r="AW111" s="42"/>
      <c r="AX111" s="206"/>
      <c r="AY111" s="203" t="s">
        <v>1216</v>
      </c>
      <c r="AZ111" s="203">
        <v>60</v>
      </c>
      <c r="BA111" s="207">
        <v>240</v>
      </c>
      <c r="BB111" s="115" t="s">
        <v>1648</v>
      </c>
      <c r="BC111" s="115">
        <v>1</v>
      </c>
      <c r="BE111" s="115">
        <v>0</v>
      </c>
      <c r="BF111" s="115" t="s">
        <v>537</v>
      </c>
      <c r="BG111" s="209">
        <v>218.72</v>
      </c>
      <c r="BH111" s="114"/>
      <c r="BI111" s="114"/>
      <c r="BJ111" s="114"/>
      <c r="BK111" s="114"/>
      <c r="BL111" s="114"/>
      <c r="BM111" s="114" t="s">
        <v>1700</v>
      </c>
      <c r="BN111" s="114">
        <v>2</v>
      </c>
      <c r="BO111" s="114"/>
      <c r="BP111" s="114">
        <v>1</v>
      </c>
      <c r="BQ111" s="114">
        <v>1</v>
      </c>
      <c r="BR111" s="114">
        <v>1</v>
      </c>
      <c r="BS111" s="114">
        <v>1</v>
      </c>
      <c r="BT111" s="114">
        <v>1</v>
      </c>
      <c r="BU111" s="114">
        <v>1</v>
      </c>
      <c r="BV111" s="114">
        <v>4</v>
      </c>
      <c r="BW111" s="114">
        <v>2</v>
      </c>
      <c r="BX111" s="114" t="s">
        <v>1731</v>
      </c>
      <c r="BY111" s="114">
        <v>1</v>
      </c>
      <c r="BZ111" s="114">
        <v>1</v>
      </c>
      <c r="CA111" s="114" t="s">
        <v>1743</v>
      </c>
      <c r="CB111" s="114">
        <v>5</v>
      </c>
      <c r="CC111" s="114">
        <v>1</v>
      </c>
      <c r="CD111" s="114">
        <v>2</v>
      </c>
      <c r="CE111" s="114"/>
      <c r="CF111" s="114">
        <v>4</v>
      </c>
      <c r="CG111" s="114">
        <v>5</v>
      </c>
      <c r="CH111" s="114">
        <v>6</v>
      </c>
      <c r="CI111" s="114">
        <v>7</v>
      </c>
      <c r="CJ111" s="114">
        <v>8</v>
      </c>
      <c r="CK111" s="114"/>
      <c r="CL111" s="114">
        <v>2</v>
      </c>
      <c r="CM111" s="114"/>
      <c r="CN111" s="114">
        <v>7</v>
      </c>
      <c r="CO111" s="114">
        <v>7</v>
      </c>
      <c r="CP111" s="114">
        <v>1</v>
      </c>
      <c r="CQ111" s="114">
        <v>10</v>
      </c>
      <c r="CR111" s="114" t="s">
        <v>1789</v>
      </c>
    </row>
    <row r="112" spans="1:96" s="115" customFormat="1" x14ac:dyDescent="0.2">
      <c r="A112" s="114">
        <v>323</v>
      </c>
      <c r="B112" s="114">
        <v>8</v>
      </c>
      <c r="C112" s="114"/>
      <c r="D112" s="114"/>
      <c r="E112" s="114" t="s">
        <v>1850</v>
      </c>
      <c r="F112" s="118" t="s">
        <v>1659</v>
      </c>
      <c r="G112" s="114">
        <v>2</v>
      </c>
      <c r="H112" s="114"/>
      <c r="I112" s="114">
        <v>1</v>
      </c>
      <c r="J112" s="114">
        <v>6</v>
      </c>
      <c r="K112" s="114">
        <v>1</v>
      </c>
      <c r="L112" s="114">
        <v>2</v>
      </c>
      <c r="M112" s="114" t="s">
        <v>556</v>
      </c>
      <c r="N112" s="114" t="s">
        <v>2077</v>
      </c>
      <c r="T112" s="42" t="s">
        <v>1216</v>
      </c>
      <c r="U112" s="42" t="s">
        <v>1216</v>
      </c>
      <c r="W112" s="115" t="s">
        <v>2078</v>
      </c>
      <c r="X112" s="115" t="s">
        <v>2079</v>
      </c>
      <c r="Y112" s="115" t="s">
        <v>2080</v>
      </c>
      <c r="Z112" s="115">
        <v>9</v>
      </c>
      <c r="AA112" s="42"/>
      <c r="AB112" s="115" t="s">
        <v>560</v>
      </c>
      <c r="AC112" s="115">
        <v>30</v>
      </c>
      <c r="AD112" s="42"/>
      <c r="AE112" s="42"/>
      <c r="AF112" s="201" t="s">
        <v>2081</v>
      </c>
      <c r="AG112" s="205" t="s">
        <v>2082</v>
      </c>
      <c r="AH112" s="117"/>
      <c r="AI112" s="42"/>
      <c r="AJ112" s="42"/>
      <c r="AK112" s="42"/>
      <c r="AL112" s="42"/>
      <c r="AQ112" s="42"/>
      <c r="AR112" s="42"/>
      <c r="AS112" s="42"/>
      <c r="AT112" s="201" t="s">
        <v>1216</v>
      </c>
      <c r="AU112" s="42"/>
      <c r="AW112" s="42"/>
      <c r="AX112" s="206"/>
      <c r="AY112" s="203" t="s">
        <v>1216</v>
      </c>
      <c r="AZ112" s="203" t="s">
        <v>1216</v>
      </c>
      <c r="BA112" s="207">
        <v>150</v>
      </c>
      <c r="BE112" s="115" t="s">
        <v>1216</v>
      </c>
      <c r="BG112" s="115" t="s">
        <v>1216</v>
      </c>
      <c r="BH112" s="114">
        <v>1</v>
      </c>
      <c r="BI112" s="114"/>
      <c r="BJ112" s="114">
        <v>3</v>
      </c>
      <c r="BK112" s="114"/>
      <c r="BL112" s="114"/>
      <c r="BM112" s="114"/>
      <c r="BN112" s="114">
        <v>2</v>
      </c>
      <c r="BO112" s="114"/>
      <c r="BP112" s="114">
        <v>2</v>
      </c>
      <c r="BQ112" s="114">
        <v>1</v>
      </c>
      <c r="BR112" s="114">
        <v>3</v>
      </c>
      <c r="BS112" s="114">
        <v>3</v>
      </c>
      <c r="BT112" s="114">
        <v>3</v>
      </c>
      <c r="BU112" s="114">
        <v>3</v>
      </c>
      <c r="BV112" s="114">
        <v>3</v>
      </c>
      <c r="BW112" s="114">
        <v>3</v>
      </c>
      <c r="BX112" s="114"/>
      <c r="BY112" s="114">
        <v>1</v>
      </c>
      <c r="BZ112" s="114">
        <v>1</v>
      </c>
      <c r="CA112" s="114"/>
      <c r="CB112" s="114">
        <v>3</v>
      </c>
      <c r="CC112" s="114"/>
      <c r="CD112" s="114"/>
      <c r="CE112" s="114"/>
      <c r="CF112" s="114">
        <v>4</v>
      </c>
      <c r="CG112" s="114"/>
      <c r="CH112" s="114">
        <v>6</v>
      </c>
      <c r="CI112" s="114"/>
      <c r="CJ112" s="114"/>
      <c r="CK112" s="114"/>
      <c r="CL112" s="114">
        <v>2</v>
      </c>
      <c r="CM112" s="114"/>
      <c r="CN112" s="114">
        <v>1</v>
      </c>
      <c r="CO112" s="114">
        <v>5</v>
      </c>
      <c r="CP112" s="114">
        <v>1</v>
      </c>
      <c r="CQ112" s="114">
        <v>8</v>
      </c>
      <c r="CR112" s="114"/>
    </row>
    <row r="113" spans="1:96" s="115" customFormat="1" x14ac:dyDescent="0.2">
      <c r="A113" s="114">
        <v>324</v>
      </c>
      <c r="B113" s="114">
        <v>9</v>
      </c>
      <c r="C113" s="114"/>
      <c r="D113" s="114"/>
      <c r="E113" s="114" t="s">
        <v>1851</v>
      </c>
      <c r="F113" s="114" t="s">
        <v>1660</v>
      </c>
      <c r="G113" s="114">
        <v>2</v>
      </c>
      <c r="H113" s="114"/>
      <c r="I113" s="114">
        <v>1</v>
      </c>
      <c r="J113" s="114">
        <v>1</v>
      </c>
      <c r="K113" s="114">
        <v>1</v>
      </c>
      <c r="L113" s="114">
        <v>2</v>
      </c>
      <c r="M113" s="114" t="s">
        <v>809</v>
      </c>
      <c r="N113" s="114" t="s">
        <v>2083</v>
      </c>
      <c r="T113" s="201" t="s">
        <v>522</v>
      </c>
      <c r="U113" s="115">
        <v>5000</v>
      </c>
      <c r="W113" s="115" t="s">
        <v>2084</v>
      </c>
      <c r="X113" s="115" t="s">
        <v>2085</v>
      </c>
      <c r="Y113" s="115" t="s">
        <v>2086</v>
      </c>
      <c r="Z113" s="115">
        <v>7</v>
      </c>
      <c r="AA113" s="115">
        <v>110</v>
      </c>
      <c r="AB113" s="115" t="s">
        <v>522</v>
      </c>
      <c r="AC113" s="115">
        <v>100</v>
      </c>
      <c r="AD113" s="201" t="s">
        <v>536</v>
      </c>
      <c r="AE113" s="115">
        <v>3</v>
      </c>
      <c r="AF113" s="201" t="s">
        <v>2087</v>
      </c>
      <c r="AG113" s="205" t="s">
        <v>2071</v>
      </c>
      <c r="AH113" s="201">
        <v>2</v>
      </c>
      <c r="AI113" s="201" t="s">
        <v>556</v>
      </c>
      <c r="AJ113" s="117" t="s">
        <v>2088</v>
      </c>
      <c r="AK113" s="115" t="s">
        <v>535</v>
      </c>
      <c r="AL113" s="115">
        <v>1</v>
      </c>
      <c r="AN113" s="115" t="s">
        <v>2089</v>
      </c>
      <c r="AO113" s="115" t="s">
        <v>2090</v>
      </c>
      <c r="AP113" s="115" t="s">
        <v>2091</v>
      </c>
      <c r="AQ113" s="115">
        <v>7</v>
      </c>
      <c r="AR113" s="115">
        <v>20</v>
      </c>
      <c r="AS113" s="42"/>
      <c r="AT113" s="201" t="s">
        <v>1216</v>
      </c>
      <c r="AU113" s="115" t="s">
        <v>536</v>
      </c>
      <c r="AV113" s="115">
        <v>5</v>
      </c>
      <c r="AW113" s="115" t="s">
        <v>535</v>
      </c>
      <c r="AX113" s="204">
        <v>50</v>
      </c>
      <c r="AY113" s="203">
        <v>0</v>
      </c>
      <c r="AZ113" s="203">
        <v>1000</v>
      </c>
      <c r="BA113" s="207">
        <v>100</v>
      </c>
      <c r="BB113" s="115" t="s">
        <v>610</v>
      </c>
      <c r="BC113" s="115">
        <v>200</v>
      </c>
      <c r="BE113" s="115">
        <v>0</v>
      </c>
      <c r="BF113" s="115" t="s">
        <v>610</v>
      </c>
      <c r="BG113" s="115">
        <v>15</v>
      </c>
      <c r="BH113" s="114"/>
      <c r="BI113" s="114">
        <v>2</v>
      </c>
      <c r="BJ113" s="114">
        <v>3</v>
      </c>
      <c r="BK113" s="114"/>
      <c r="BL113" s="114"/>
      <c r="BM113" s="114"/>
      <c r="BN113" s="114">
        <v>2</v>
      </c>
      <c r="BO113" s="114"/>
      <c r="BP113" s="114">
        <v>1</v>
      </c>
      <c r="BQ113" s="114">
        <v>1</v>
      </c>
      <c r="BR113" s="114">
        <v>2</v>
      </c>
      <c r="BS113" s="114">
        <v>2</v>
      </c>
      <c r="BT113" s="114">
        <v>2</v>
      </c>
      <c r="BU113" s="114">
        <v>2</v>
      </c>
      <c r="BV113" s="114">
        <v>4</v>
      </c>
      <c r="BW113" s="114">
        <v>2</v>
      </c>
      <c r="BX113" s="114"/>
      <c r="BY113" s="114">
        <v>1</v>
      </c>
      <c r="BZ113" s="114">
        <v>1</v>
      </c>
      <c r="CA113" s="114"/>
      <c r="CB113" s="114">
        <v>6</v>
      </c>
      <c r="CC113" s="114">
        <v>1</v>
      </c>
      <c r="CD113" s="114">
        <v>2</v>
      </c>
      <c r="CE113" s="114">
        <v>3</v>
      </c>
      <c r="CF113" s="114"/>
      <c r="CG113" s="114"/>
      <c r="CH113" s="114">
        <v>6</v>
      </c>
      <c r="CI113" s="114"/>
      <c r="CJ113" s="114"/>
      <c r="CK113" s="114"/>
      <c r="CL113" s="114">
        <v>2</v>
      </c>
      <c r="CM113" s="114"/>
      <c r="CN113" s="114">
        <v>7</v>
      </c>
      <c r="CO113" s="114">
        <v>6</v>
      </c>
      <c r="CP113" s="114">
        <v>1</v>
      </c>
      <c r="CQ113" s="114">
        <v>4</v>
      </c>
      <c r="CR113" s="114"/>
    </row>
    <row r="114" spans="1:96" s="115" customFormat="1" x14ac:dyDescent="0.2">
      <c r="A114" s="114">
        <v>325</v>
      </c>
      <c r="B114" s="114">
        <v>10</v>
      </c>
      <c r="C114" s="114"/>
      <c r="D114" s="114"/>
      <c r="E114" s="114" t="s">
        <v>1852</v>
      </c>
      <c r="F114" s="114"/>
      <c r="G114" s="114">
        <v>2</v>
      </c>
      <c r="H114" s="114"/>
      <c r="I114" s="114">
        <v>2</v>
      </c>
      <c r="J114" s="114">
        <v>1</v>
      </c>
      <c r="K114" s="114">
        <v>1</v>
      </c>
      <c r="L114" s="114">
        <v>2</v>
      </c>
      <c r="M114" s="114" t="s">
        <v>809</v>
      </c>
      <c r="N114" s="114" t="s">
        <v>2092</v>
      </c>
      <c r="S114" s="116"/>
      <c r="T114" s="210" t="s">
        <v>522</v>
      </c>
      <c r="U114" s="117">
        <v>500</v>
      </c>
      <c r="V114" s="115" t="s">
        <v>2093</v>
      </c>
      <c r="W114" s="115" t="s">
        <v>2067</v>
      </c>
      <c r="X114" s="115" t="s">
        <v>2094</v>
      </c>
      <c r="Y114" s="115" t="s">
        <v>2095</v>
      </c>
      <c r="Z114" s="115">
        <v>7</v>
      </c>
      <c r="AA114" s="115">
        <v>65</v>
      </c>
      <c r="AB114" s="42"/>
      <c r="AC114" s="115">
        <v>0</v>
      </c>
      <c r="AD114" s="42"/>
      <c r="AE114" s="42"/>
      <c r="AF114" s="201" t="s">
        <v>535</v>
      </c>
      <c r="AG114" s="205" t="s">
        <v>2096</v>
      </c>
      <c r="AH114" s="201">
        <v>2</v>
      </c>
      <c r="AI114" s="201" t="s">
        <v>543</v>
      </c>
      <c r="AJ114" s="117" t="s">
        <v>2097</v>
      </c>
      <c r="AK114" s="115" t="s">
        <v>522</v>
      </c>
      <c r="AL114" s="115">
        <v>91</v>
      </c>
      <c r="AM114" s="115" t="s">
        <v>2098</v>
      </c>
      <c r="AN114" s="115" t="s">
        <v>1023</v>
      </c>
      <c r="AO114" s="115" t="s">
        <v>2099</v>
      </c>
      <c r="AP114" s="115" t="s">
        <v>2100</v>
      </c>
      <c r="AQ114" s="115">
        <v>9</v>
      </c>
      <c r="AR114" s="115">
        <v>65</v>
      </c>
      <c r="AS114" s="42"/>
      <c r="AT114" s="201" t="s">
        <v>1216</v>
      </c>
      <c r="AU114" s="115" t="s">
        <v>536</v>
      </c>
      <c r="AV114" s="115">
        <v>9</v>
      </c>
      <c r="AW114" s="42"/>
      <c r="AX114" s="206"/>
      <c r="AY114" s="203" t="s">
        <v>1216</v>
      </c>
      <c r="AZ114" s="203">
        <v>0</v>
      </c>
      <c r="BA114" s="203" t="s">
        <v>1216</v>
      </c>
      <c r="BE114" s="115" t="s">
        <v>1216</v>
      </c>
      <c r="BG114" s="115" t="s">
        <v>1216</v>
      </c>
      <c r="BH114" s="114"/>
      <c r="BI114" s="114"/>
      <c r="BJ114" s="114">
        <v>3</v>
      </c>
      <c r="BK114" s="114"/>
      <c r="BL114" s="114"/>
      <c r="BM114" s="114"/>
      <c r="BN114" s="114">
        <v>2</v>
      </c>
      <c r="BO114" s="114"/>
      <c r="BP114" s="114">
        <v>2</v>
      </c>
      <c r="BQ114" s="114">
        <v>1</v>
      </c>
      <c r="BR114" s="114">
        <v>4</v>
      </c>
      <c r="BS114" s="114">
        <v>5</v>
      </c>
      <c r="BT114" s="114">
        <v>5</v>
      </c>
      <c r="BU114" s="114">
        <v>5</v>
      </c>
      <c r="BV114" s="114">
        <v>4</v>
      </c>
      <c r="BW114" s="114">
        <v>5</v>
      </c>
      <c r="BX114" s="114"/>
      <c r="BY114" s="114">
        <v>1</v>
      </c>
      <c r="BZ114" s="114">
        <v>1</v>
      </c>
      <c r="CA114" s="114"/>
      <c r="CB114" s="114">
        <v>6</v>
      </c>
      <c r="CC114" s="114">
        <v>1</v>
      </c>
      <c r="CD114" s="114">
        <v>2</v>
      </c>
      <c r="CE114" s="114"/>
      <c r="CF114" s="114"/>
      <c r="CG114" s="114"/>
      <c r="CH114" s="114">
        <v>6</v>
      </c>
      <c r="CI114" s="114"/>
      <c r="CJ114" s="114"/>
      <c r="CK114" s="114"/>
      <c r="CL114" s="114">
        <v>1</v>
      </c>
      <c r="CM114" s="114" t="s">
        <v>1773</v>
      </c>
      <c r="CN114" s="114">
        <v>3</v>
      </c>
      <c r="CO114" s="114">
        <v>6</v>
      </c>
      <c r="CP114" s="114">
        <v>1</v>
      </c>
      <c r="CQ114" s="114">
        <v>10</v>
      </c>
      <c r="CR114" s="114" t="s">
        <v>1790</v>
      </c>
    </row>
    <row r="115" spans="1:96" s="115" customFormat="1" x14ac:dyDescent="0.2">
      <c r="A115" s="114">
        <v>326</v>
      </c>
      <c r="B115" s="114">
        <v>11</v>
      </c>
      <c r="C115" s="114"/>
      <c r="D115" s="114"/>
      <c r="E115" s="114" t="s">
        <v>1853</v>
      </c>
      <c r="F115" s="114" t="s">
        <v>1661</v>
      </c>
      <c r="G115" s="114">
        <v>2</v>
      </c>
      <c r="H115" s="114"/>
      <c r="I115" s="114">
        <v>2</v>
      </c>
      <c r="J115" s="114">
        <v>1</v>
      </c>
      <c r="K115" s="114">
        <v>1</v>
      </c>
      <c r="L115" s="114">
        <v>2</v>
      </c>
      <c r="M115" s="114" t="s">
        <v>809</v>
      </c>
      <c r="N115" s="114" t="s">
        <v>2101</v>
      </c>
      <c r="T115" s="201" t="s">
        <v>522</v>
      </c>
      <c r="U115" s="115">
        <v>8000</v>
      </c>
      <c r="V115" s="115" t="s">
        <v>2102</v>
      </c>
      <c r="W115" s="115" t="s">
        <v>2103</v>
      </c>
      <c r="X115" s="115" t="s">
        <v>2104</v>
      </c>
      <c r="Y115" s="115" t="s">
        <v>2105</v>
      </c>
      <c r="Z115" s="115">
        <v>6</v>
      </c>
      <c r="AA115" s="115">
        <v>75</v>
      </c>
      <c r="AB115" s="115" t="s">
        <v>522</v>
      </c>
      <c r="AC115" s="115">
        <v>0.84</v>
      </c>
      <c r="AD115" s="201" t="s">
        <v>536</v>
      </c>
      <c r="AE115" s="115">
        <v>1</v>
      </c>
      <c r="AF115" s="201" t="s">
        <v>535</v>
      </c>
      <c r="AG115" s="205" t="s">
        <v>2106</v>
      </c>
      <c r="AH115" s="201">
        <v>2</v>
      </c>
      <c r="AI115" s="201" t="s">
        <v>529</v>
      </c>
      <c r="AJ115" s="117" t="s">
        <v>2044</v>
      </c>
      <c r="AK115" s="115" t="s">
        <v>535</v>
      </c>
      <c r="AL115" s="115">
        <v>350</v>
      </c>
      <c r="AN115" s="115" t="s">
        <v>2046</v>
      </c>
      <c r="AO115" s="115" t="s">
        <v>2107</v>
      </c>
      <c r="AP115" s="115" t="s">
        <v>2108</v>
      </c>
      <c r="AQ115" s="115">
        <v>11</v>
      </c>
      <c r="AR115" s="115">
        <v>100</v>
      </c>
      <c r="AS115" s="115" t="s">
        <v>535</v>
      </c>
      <c r="AT115" s="201">
        <v>1</v>
      </c>
      <c r="AU115" s="115" t="s">
        <v>536</v>
      </c>
      <c r="AV115" s="115">
        <v>1</v>
      </c>
      <c r="AW115" s="115" t="s">
        <v>535</v>
      </c>
      <c r="AX115" s="204">
        <v>100</v>
      </c>
      <c r="AY115" s="203">
        <v>9000</v>
      </c>
      <c r="AZ115" s="203">
        <v>8000</v>
      </c>
      <c r="BA115" s="203">
        <v>0</v>
      </c>
      <c r="BB115" s="115" t="s">
        <v>1648</v>
      </c>
      <c r="BC115" s="115">
        <v>35</v>
      </c>
      <c r="BE115" s="115">
        <v>0</v>
      </c>
      <c r="BG115" s="115">
        <v>0</v>
      </c>
      <c r="BH115" s="114"/>
      <c r="BI115" s="114"/>
      <c r="BJ115" s="114"/>
      <c r="BK115" s="114"/>
      <c r="BL115" s="114"/>
      <c r="BM115" s="114" t="s">
        <v>1701</v>
      </c>
      <c r="BN115" s="114">
        <v>1</v>
      </c>
      <c r="BO115" s="114" t="s">
        <v>1717</v>
      </c>
      <c r="BP115" s="114">
        <v>1</v>
      </c>
      <c r="BQ115" s="114">
        <v>1</v>
      </c>
      <c r="BR115" s="114">
        <v>1</v>
      </c>
      <c r="BS115" s="114">
        <v>1</v>
      </c>
      <c r="BT115" s="114">
        <v>2</v>
      </c>
      <c r="BU115" s="114">
        <v>2</v>
      </c>
      <c r="BV115" s="114">
        <v>2</v>
      </c>
      <c r="BW115" s="114">
        <v>2</v>
      </c>
      <c r="BX115" s="114"/>
      <c r="BY115" s="114">
        <v>1</v>
      </c>
      <c r="BZ115" s="114"/>
      <c r="CA115" s="114" t="s">
        <v>1744</v>
      </c>
      <c r="CB115" s="114">
        <v>7</v>
      </c>
      <c r="CC115" s="114"/>
      <c r="CD115" s="114"/>
      <c r="CE115" s="114">
        <v>3</v>
      </c>
      <c r="CF115" s="114"/>
      <c r="CG115" s="114"/>
      <c r="CH115" s="114"/>
      <c r="CI115" s="114"/>
      <c r="CJ115" s="114"/>
      <c r="CK115" s="114" t="s">
        <v>1755</v>
      </c>
      <c r="CL115" s="114">
        <v>2</v>
      </c>
      <c r="CM115" s="114"/>
      <c r="CN115" s="114">
        <v>7</v>
      </c>
      <c r="CO115" s="114">
        <v>6</v>
      </c>
      <c r="CP115" s="114">
        <v>1</v>
      </c>
      <c r="CQ115" s="114">
        <v>10</v>
      </c>
      <c r="CR115" s="114" t="s">
        <v>1791</v>
      </c>
    </row>
    <row r="116" spans="1:96" s="115" customFormat="1" x14ac:dyDescent="0.2">
      <c r="A116" s="114">
        <v>327</v>
      </c>
      <c r="B116" s="114">
        <v>12</v>
      </c>
      <c r="C116" s="114"/>
      <c r="D116" s="114"/>
      <c r="E116" s="114" t="s">
        <v>1854</v>
      </c>
      <c r="F116" s="114" t="s">
        <v>1662</v>
      </c>
      <c r="G116" s="114">
        <v>2</v>
      </c>
      <c r="H116" s="114"/>
      <c r="I116" s="114">
        <v>1</v>
      </c>
      <c r="J116" s="114">
        <v>1</v>
      </c>
      <c r="K116" s="114">
        <v>1</v>
      </c>
      <c r="L116" s="114">
        <v>2</v>
      </c>
      <c r="M116" s="114" t="s">
        <v>809</v>
      </c>
      <c r="N116" s="114" t="s">
        <v>2092</v>
      </c>
      <c r="T116" s="201" t="s">
        <v>522</v>
      </c>
      <c r="U116" s="115">
        <v>1600</v>
      </c>
      <c r="V116" s="115" t="s">
        <v>2109</v>
      </c>
      <c r="W116" s="115" t="s">
        <v>2110</v>
      </c>
      <c r="X116" s="115" t="s">
        <v>2111</v>
      </c>
      <c r="Y116" s="115" t="s">
        <v>2112</v>
      </c>
      <c r="Z116" s="115">
        <v>4</v>
      </c>
      <c r="AA116" s="42"/>
      <c r="AB116" s="115" t="s">
        <v>522</v>
      </c>
      <c r="AC116" s="115">
        <v>219</v>
      </c>
      <c r="AD116" s="201" t="s">
        <v>536</v>
      </c>
      <c r="AE116" s="115">
        <v>2.5</v>
      </c>
      <c r="AF116" s="201" t="s">
        <v>535</v>
      </c>
      <c r="AG116" s="205" t="s">
        <v>2096</v>
      </c>
      <c r="AH116" s="201">
        <v>2</v>
      </c>
      <c r="AI116" s="201" t="s">
        <v>809</v>
      </c>
      <c r="AJ116" s="117" t="s">
        <v>2113</v>
      </c>
      <c r="AK116" s="115" t="s">
        <v>522</v>
      </c>
      <c r="AL116" s="115">
        <v>1829</v>
      </c>
      <c r="AM116" s="115" t="s">
        <v>2114</v>
      </c>
      <c r="AN116" s="115" t="s">
        <v>2115</v>
      </c>
      <c r="AO116" s="115" t="s">
        <v>2115</v>
      </c>
      <c r="AP116" s="115" t="s">
        <v>2116</v>
      </c>
      <c r="AQ116" s="115">
        <v>7</v>
      </c>
      <c r="AS116" s="115" t="s">
        <v>522</v>
      </c>
      <c r="AT116" s="201">
        <v>219</v>
      </c>
      <c r="AU116" s="42"/>
      <c r="AV116" s="42"/>
      <c r="AW116" s="115" t="s">
        <v>535</v>
      </c>
      <c r="AX116" s="204">
        <v>120</v>
      </c>
      <c r="AY116" s="203" t="s">
        <v>1216</v>
      </c>
      <c r="AZ116" s="203">
        <v>750</v>
      </c>
      <c r="BA116" s="203">
        <v>200</v>
      </c>
      <c r="BE116" s="115" t="s">
        <v>1216</v>
      </c>
      <c r="BG116" s="115" t="s">
        <v>1216</v>
      </c>
      <c r="BH116" s="114"/>
      <c r="BI116" s="114"/>
      <c r="BJ116" s="114">
        <v>3</v>
      </c>
      <c r="BK116" s="114">
        <v>4</v>
      </c>
      <c r="BL116" s="114"/>
      <c r="BM116" s="114"/>
      <c r="BN116" s="114">
        <v>1</v>
      </c>
      <c r="BO116" s="114" t="s">
        <v>1718</v>
      </c>
      <c r="BP116" s="114">
        <v>2</v>
      </c>
      <c r="BQ116" s="114">
        <v>1</v>
      </c>
      <c r="BR116" s="114">
        <v>3</v>
      </c>
      <c r="BS116" s="114">
        <v>2</v>
      </c>
      <c r="BT116" s="114">
        <v>2</v>
      </c>
      <c r="BU116" s="114">
        <v>2</v>
      </c>
      <c r="BV116" s="114">
        <v>2</v>
      </c>
      <c r="BW116" s="114">
        <v>2</v>
      </c>
      <c r="BX116" s="114"/>
      <c r="BY116" s="114">
        <v>2</v>
      </c>
      <c r="BZ116" s="114"/>
      <c r="CA116" s="114"/>
      <c r="CB116" s="114"/>
      <c r="CC116" s="114"/>
      <c r="CD116" s="114"/>
      <c r="CE116" s="114"/>
      <c r="CF116" s="114"/>
      <c r="CG116" s="114"/>
      <c r="CH116" s="114"/>
      <c r="CI116" s="114"/>
      <c r="CJ116" s="114"/>
      <c r="CK116" s="114"/>
      <c r="CL116" s="114" t="s">
        <v>1216</v>
      </c>
      <c r="CM116" s="114"/>
      <c r="CN116" s="114">
        <v>7</v>
      </c>
      <c r="CO116" s="114">
        <v>7</v>
      </c>
      <c r="CP116" s="114">
        <v>1</v>
      </c>
      <c r="CQ116" s="114">
        <v>10</v>
      </c>
      <c r="CR116" s="114" t="s">
        <v>1792</v>
      </c>
    </row>
    <row r="117" spans="1:96" s="115" customFormat="1" x14ac:dyDescent="0.2">
      <c r="A117" s="114">
        <v>328</v>
      </c>
      <c r="B117" s="114">
        <v>13</v>
      </c>
      <c r="C117" s="114"/>
      <c r="D117" s="114"/>
      <c r="E117" s="114" t="s">
        <v>1855</v>
      </c>
      <c r="F117" s="114" t="s">
        <v>1663</v>
      </c>
      <c r="G117" s="114">
        <v>2</v>
      </c>
      <c r="H117" s="114"/>
      <c r="I117" s="114">
        <v>3</v>
      </c>
      <c r="J117" s="114">
        <v>2</v>
      </c>
      <c r="K117" s="114">
        <v>3</v>
      </c>
      <c r="L117" s="114">
        <v>1</v>
      </c>
      <c r="M117" s="114" t="s">
        <v>1901</v>
      </c>
      <c r="N117" s="114" t="s">
        <v>2117</v>
      </c>
      <c r="T117" s="201" t="s">
        <v>535</v>
      </c>
      <c r="U117" s="115">
        <v>4</v>
      </c>
      <c r="V117" s="115" t="s">
        <v>2118</v>
      </c>
      <c r="W117" s="115" t="s">
        <v>2119</v>
      </c>
      <c r="X117" s="115" t="s">
        <v>2120</v>
      </c>
      <c r="Y117" s="115" t="s">
        <v>2026</v>
      </c>
      <c r="Z117" s="115">
        <v>12</v>
      </c>
      <c r="AA117" s="115">
        <v>250</v>
      </c>
      <c r="AB117" s="42"/>
      <c r="AC117" s="115">
        <v>0</v>
      </c>
      <c r="AD117" s="201" t="s">
        <v>536</v>
      </c>
      <c r="AE117" s="115">
        <v>5</v>
      </c>
      <c r="AF117" s="201" t="s">
        <v>535</v>
      </c>
      <c r="AG117" s="205" t="s">
        <v>2121</v>
      </c>
      <c r="AH117" s="117"/>
      <c r="AI117" s="201"/>
      <c r="AJ117" s="117"/>
      <c r="AQ117" s="42"/>
      <c r="AR117" s="42"/>
      <c r="AS117" s="42"/>
      <c r="AT117" s="201" t="s">
        <v>1216</v>
      </c>
      <c r="AU117" s="42"/>
      <c r="AV117" s="42"/>
      <c r="AW117" s="42"/>
      <c r="AX117" s="206"/>
      <c r="AY117" s="203">
        <v>2100</v>
      </c>
      <c r="AZ117" s="203">
        <v>2100</v>
      </c>
      <c r="BA117" s="203">
        <v>0</v>
      </c>
      <c r="BE117" s="115" t="s">
        <v>1216</v>
      </c>
      <c r="BG117" s="115">
        <v>0</v>
      </c>
      <c r="BH117" s="114"/>
      <c r="BI117" s="114"/>
      <c r="BJ117" s="114">
        <v>3</v>
      </c>
      <c r="BK117" s="114">
        <v>4</v>
      </c>
      <c r="BL117" s="114"/>
      <c r="BM117" s="114"/>
      <c r="BN117" s="114">
        <v>2</v>
      </c>
      <c r="BO117" s="114"/>
      <c r="BP117" s="114">
        <v>2</v>
      </c>
      <c r="BQ117" s="114">
        <v>1</v>
      </c>
      <c r="BR117" s="114">
        <v>1</v>
      </c>
      <c r="BS117" s="114">
        <v>4</v>
      </c>
      <c r="BT117" s="114">
        <v>3</v>
      </c>
      <c r="BU117" s="114">
        <v>4</v>
      </c>
      <c r="BV117" s="114">
        <v>3</v>
      </c>
      <c r="BW117" s="114">
        <v>2</v>
      </c>
      <c r="BX117" s="114"/>
      <c r="BY117" s="114">
        <v>1</v>
      </c>
      <c r="BZ117" s="114">
        <v>1</v>
      </c>
      <c r="CA117" s="114"/>
      <c r="CB117" s="114">
        <v>4</v>
      </c>
      <c r="CC117" s="114">
        <v>1</v>
      </c>
      <c r="CD117" s="114"/>
      <c r="CE117" s="114"/>
      <c r="CF117" s="114">
        <v>4</v>
      </c>
      <c r="CG117" s="114"/>
      <c r="CH117" s="114">
        <v>6</v>
      </c>
      <c r="CI117" s="114"/>
      <c r="CJ117" s="114"/>
      <c r="CK117" s="114"/>
      <c r="CL117" s="114">
        <v>2</v>
      </c>
      <c r="CM117" s="114"/>
      <c r="CN117" s="114">
        <v>5</v>
      </c>
      <c r="CO117" s="114">
        <v>5</v>
      </c>
      <c r="CP117" s="114">
        <v>1</v>
      </c>
      <c r="CQ117" s="114">
        <v>8</v>
      </c>
      <c r="CR117" s="114" t="s">
        <v>1793</v>
      </c>
    </row>
    <row r="118" spans="1:96" s="115" customFormat="1" x14ac:dyDescent="0.2">
      <c r="A118" s="114">
        <v>329</v>
      </c>
      <c r="B118" s="114">
        <v>14</v>
      </c>
      <c r="C118" s="114"/>
      <c r="D118" s="114"/>
      <c r="E118" s="114" t="s">
        <v>1856</v>
      </c>
      <c r="F118" s="114" t="s">
        <v>1887</v>
      </c>
      <c r="G118" s="114">
        <v>2</v>
      </c>
      <c r="H118" s="114"/>
      <c r="I118" s="114">
        <v>2</v>
      </c>
      <c r="J118" s="114">
        <v>3</v>
      </c>
      <c r="K118" s="114">
        <v>3</v>
      </c>
      <c r="L118" s="114">
        <v>1</v>
      </c>
      <c r="M118" s="114" t="s">
        <v>1901</v>
      </c>
      <c r="N118" s="114" t="s">
        <v>2122</v>
      </c>
      <c r="T118" s="201" t="s">
        <v>535</v>
      </c>
      <c r="U118" s="115">
        <v>2</v>
      </c>
      <c r="V118" s="115" t="s">
        <v>2123</v>
      </c>
      <c r="W118" s="115" t="s">
        <v>2124</v>
      </c>
      <c r="X118" s="115" t="s">
        <v>2125</v>
      </c>
      <c r="Y118" s="115" t="s">
        <v>2126</v>
      </c>
      <c r="Z118" s="115">
        <v>1</v>
      </c>
      <c r="AA118" s="115">
        <v>190</v>
      </c>
      <c r="AB118" s="42"/>
      <c r="AC118" s="115">
        <v>0</v>
      </c>
      <c r="AD118" s="201" t="s">
        <v>536</v>
      </c>
      <c r="AE118" s="115">
        <v>6.5</v>
      </c>
      <c r="AF118" s="201" t="s">
        <v>535</v>
      </c>
      <c r="AG118" s="205" t="s">
        <v>2058</v>
      </c>
      <c r="AH118" s="117"/>
      <c r="AI118" s="201"/>
      <c r="AJ118" s="117"/>
      <c r="AQ118" s="42"/>
      <c r="AR118" s="42"/>
      <c r="AS118" s="42"/>
      <c r="AT118" s="201" t="s">
        <v>1216</v>
      </c>
      <c r="AU118" s="42"/>
      <c r="AV118" s="42"/>
      <c r="AW118" s="42"/>
      <c r="AX118" s="206"/>
      <c r="AY118" s="203" t="s">
        <v>1216</v>
      </c>
      <c r="AZ118" s="203">
        <v>3000</v>
      </c>
      <c r="BA118" s="203">
        <v>0</v>
      </c>
      <c r="BE118" s="115" t="s">
        <v>1216</v>
      </c>
      <c r="BG118" s="115" t="s">
        <v>1216</v>
      </c>
      <c r="BH118" s="114">
        <v>1</v>
      </c>
      <c r="BI118" s="114"/>
      <c r="BJ118" s="114">
        <v>3</v>
      </c>
      <c r="BK118" s="114">
        <v>4</v>
      </c>
      <c r="BL118" s="114"/>
      <c r="BM118" s="114"/>
      <c r="BN118" s="114">
        <v>2</v>
      </c>
      <c r="BO118" s="114"/>
      <c r="BP118" s="114">
        <v>2</v>
      </c>
      <c r="BQ118" s="114">
        <v>1</v>
      </c>
      <c r="BR118" s="114">
        <v>4</v>
      </c>
      <c r="BS118" s="114">
        <v>4</v>
      </c>
      <c r="BT118" s="114">
        <v>2</v>
      </c>
      <c r="BU118" s="114">
        <v>1</v>
      </c>
      <c r="BV118" s="114">
        <v>4</v>
      </c>
      <c r="BW118" s="114">
        <v>2</v>
      </c>
      <c r="BX118" s="114"/>
      <c r="BY118" s="114">
        <v>1</v>
      </c>
      <c r="BZ118" s="114">
        <v>1</v>
      </c>
      <c r="CA118" s="114"/>
      <c r="CB118" s="114">
        <v>6</v>
      </c>
      <c r="CC118" s="114">
        <v>1</v>
      </c>
      <c r="CD118" s="114"/>
      <c r="CE118" s="114"/>
      <c r="CF118" s="114"/>
      <c r="CG118" s="114"/>
      <c r="CH118" s="114">
        <v>6</v>
      </c>
      <c r="CI118" s="114"/>
      <c r="CJ118" s="114"/>
      <c r="CK118" s="114"/>
      <c r="CL118" s="114">
        <v>2</v>
      </c>
      <c r="CM118" s="114"/>
      <c r="CN118" s="114">
        <v>7</v>
      </c>
      <c r="CO118" s="114">
        <v>5</v>
      </c>
      <c r="CP118" s="114">
        <v>1</v>
      </c>
      <c r="CQ118" s="114">
        <v>8</v>
      </c>
      <c r="CR118" s="114" t="s">
        <v>1792</v>
      </c>
    </row>
    <row r="119" spans="1:96" s="115" customFormat="1" x14ac:dyDescent="0.2">
      <c r="A119" s="114">
        <v>330</v>
      </c>
      <c r="B119" s="114">
        <v>15</v>
      </c>
      <c r="C119" s="114"/>
      <c r="D119" s="114"/>
      <c r="E119" s="114" t="s">
        <v>1857</v>
      </c>
      <c r="F119" s="114" t="s">
        <v>1664</v>
      </c>
      <c r="G119" s="114">
        <v>2</v>
      </c>
      <c r="H119" s="114"/>
      <c r="I119" s="114">
        <v>2</v>
      </c>
      <c r="J119" s="114">
        <v>2</v>
      </c>
      <c r="K119" s="114">
        <v>1</v>
      </c>
      <c r="L119" s="114">
        <v>2</v>
      </c>
      <c r="M119" s="114" t="s">
        <v>809</v>
      </c>
      <c r="N119" s="114" t="s">
        <v>2127</v>
      </c>
      <c r="S119" s="116"/>
      <c r="T119" s="208" t="s">
        <v>522</v>
      </c>
      <c r="U119" s="117">
        <v>15265</v>
      </c>
      <c r="V119" s="115" t="s">
        <v>2128</v>
      </c>
      <c r="W119" s="115" t="s">
        <v>2129</v>
      </c>
      <c r="X119" s="115" t="s">
        <v>2130</v>
      </c>
      <c r="Y119" s="115" t="s">
        <v>2131</v>
      </c>
      <c r="Z119" s="115">
        <v>3</v>
      </c>
      <c r="AA119" s="42"/>
      <c r="AB119" s="115" t="s">
        <v>535</v>
      </c>
      <c r="AC119" s="115">
        <v>2</v>
      </c>
      <c r="AD119" s="201" t="s">
        <v>536</v>
      </c>
      <c r="AE119" s="115">
        <v>1</v>
      </c>
      <c r="AF119" s="201" t="s">
        <v>535</v>
      </c>
      <c r="AG119" s="205" t="s">
        <v>2132</v>
      </c>
      <c r="AH119" s="117"/>
      <c r="AI119" s="201"/>
      <c r="AJ119" s="117"/>
      <c r="AQ119" s="42"/>
      <c r="AR119" s="42"/>
      <c r="AS119" s="42"/>
      <c r="AT119" s="201" t="s">
        <v>1216</v>
      </c>
      <c r="AU119" s="42"/>
      <c r="AV119" s="42"/>
      <c r="AW119" s="42"/>
      <c r="AX119" s="206"/>
      <c r="AY119" s="203" t="s">
        <v>1216</v>
      </c>
      <c r="AZ119" s="203">
        <v>8000</v>
      </c>
      <c r="BA119" s="203" t="s">
        <v>1216</v>
      </c>
      <c r="BE119" s="115" t="s">
        <v>1216</v>
      </c>
      <c r="BG119" s="115" t="s">
        <v>1216</v>
      </c>
      <c r="BH119" s="114"/>
      <c r="BI119" s="114">
        <v>2</v>
      </c>
      <c r="BJ119" s="114"/>
      <c r="BK119" s="114">
        <v>4</v>
      </c>
      <c r="BL119" s="114"/>
      <c r="BM119" s="114"/>
      <c r="BN119" s="114">
        <v>2</v>
      </c>
      <c r="BO119" s="114"/>
      <c r="BP119" s="114">
        <v>1</v>
      </c>
      <c r="BQ119" s="114">
        <v>1</v>
      </c>
      <c r="BR119" s="114">
        <v>2</v>
      </c>
      <c r="BS119" s="114">
        <v>2</v>
      </c>
      <c r="BT119" s="114">
        <v>2</v>
      </c>
      <c r="BU119" s="114">
        <v>2</v>
      </c>
      <c r="BV119" s="114">
        <v>3</v>
      </c>
      <c r="BW119" s="114">
        <v>2</v>
      </c>
      <c r="BX119" s="114"/>
      <c r="BY119" s="114">
        <v>1</v>
      </c>
      <c r="BZ119" s="114">
        <v>1</v>
      </c>
      <c r="CA119" s="114"/>
      <c r="CB119" s="114">
        <v>5</v>
      </c>
      <c r="CC119" s="114"/>
      <c r="CD119" s="114"/>
      <c r="CE119" s="114"/>
      <c r="CF119" s="114"/>
      <c r="CG119" s="114"/>
      <c r="CH119" s="114"/>
      <c r="CI119" s="114"/>
      <c r="CJ119" s="114"/>
      <c r="CK119" s="114" t="s">
        <v>1756</v>
      </c>
      <c r="CL119" s="114">
        <v>1</v>
      </c>
      <c r="CM119" s="114" t="s">
        <v>1774</v>
      </c>
      <c r="CN119" s="114">
        <v>7</v>
      </c>
      <c r="CO119" s="114">
        <v>6</v>
      </c>
      <c r="CP119" s="114">
        <v>1</v>
      </c>
      <c r="CQ119" s="114">
        <v>8</v>
      </c>
      <c r="CR119" s="114" t="s">
        <v>1794</v>
      </c>
    </row>
    <row r="120" spans="1:96" s="115" customFormat="1" x14ac:dyDescent="0.2">
      <c r="A120" s="114">
        <v>331</v>
      </c>
      <c r="B120" s="114">
        <v>16</v>
      </c>
      <c r="C120" s="114"/>
      <c r="D120" s="114"/>
      <c r="E120" s="114" t="s">
        <v>1858</v>
      </c>
      <c r="F120" s="114" t="s">
        <v>1665</v>
      </c>
      <c r="G120" s="114">
        <v>2</v>
      </c>
      <c r="H120" s="114"/>
      <c r="I120" s="114">
        <v>6</v>
      </c>
      <c r="J120" s="114">
        <v>5</v>
      </c>
      <c r="K120" s="114">
        <v>3</v>
      </c>
      <c r="L120" s="114">
        <v>2</v>
      </c>
      <c r="M120" s="114" t="s">
        <v>809</v>
      </c>
      <c r="N120" s="114" t="s">
        <v>2133</v>
      </c>
      <c r="T120" s="201" t="s">
        <v>535</v>
      </c>
      <c r="U120" s="115">
        <v>180</v>
      </c>
      <c r="V120" s="115" t="s">
        <v>2134</v>
      </c>
      <c r="W120" s="115" t="s">
        <v>2135</v>
      </c>
      <c r="X120" s="115" t="s">
        <v>2136</v>
      </c>
      <c r="Y120" s="115" t="s">
        <v>2137</v>
      </c>
      <c r="Z120" s="115">
        <v>12</v>
      </c>
      <c r="AA120" s="115">
        <v>170</v>
      </c>
      <c r="AB120" s="115" t="s">
        <v>535</v>
      </c>
      <c r="AC120" s="115">
        <v>0.33</v>
      </c>
      <c r="AD120" s="201" t="s">
        <v>536</v>
      </c>
      <c r="AE120" s="115">
        <v>0.6</v>
      </c>
      <c r="AF120" s="201" t="s">
        <v>535</v>
      </c>
      <c r="AG120" s="205" t="s">
        <v>2138</v>
      </c>
      <c r="AH120" s="117"/>
      <c r="AI120" s="201"/>
      <c r="AJ120" s="117"/>
      <c r="AQ120" s="42"/>
      <c r="AR120" s="42"/>
      <c r="AS120" s="42"/>
      <c r="AT120" s="201" t="s">
        <v>1216</v>
      </c>
      <c r="AU120" s="42"/>
      <c r="AV120" s="42"/>
      <c r="AW120" s="42"/>
      <c r="AX120" s="206"/>
      <c r="AY120" s="203" t="s">
        <v>1216</v>
      </c>
      <c r="AZ120" s="203" t="s">
        <v>1216</v>
      </c>
      <c r="BA120" s="203" t="s">
        <v>1216</v>
      </c>
      <c r="BE120" s="115" t="s">
        <v>1216</v>
      </c>
      <c r="BG120" s="115" t="s">
        <v>1216</v>
      </c>
      <c r="BH120" s="114">
        <v>1</v>
      </c>
      <c r="BI120" s="114">
        <v>2</v>
      </c>
      <c r="BJ120" s="114">
        <v>3</v>
      </c>
      <c r="BK120" s="114"/>
      <c r="BL120" s="114"/>
      <c r="BM120" s="114" t="s">
        <v>1702</v>
      </c>
      <c r="BN120" s="114">
        <v>2</v>
      </c>
      <c r="BO120" s="114"/>
      <c r="BP120" s="114">
        <v>1</v>
      </c>
      <c r="BQ120" s="114">
        <v>1</v>
      </c>
      <c r="BR120" s="114">
        <v>2</v>
      </c>
      <c r="BS120" s="114">
        <v>2</v>
      </c>
      <c r="BT120" s="114">
        <v>2</v>
      </c>
      <c r="BU120" s="114">
        <v>2</v>
      </c>
      <c r="BV120" s="114">
        <v>4</v>
      </c>
      <c r="BW120" s="114">
        <v>4</v>
      </c>
      <c r="BX120" s="114" t="s">
        <v>1732</v>
      </c>
      <c r="BY120" s="114">
        <v>2</v>
      </c>
      <c r="BZ120" s="114"/>
      <c r="CA120" s="114"/>
      <c r="CB120" s="114"/>
      <c r="CC120" s="114"/>
      <c r="CD120" s="114"/>
      <c r="CE120" s="114"/>
      <c r="CF120" s="114"/>
      <c r="CG120" s="114"/>
      <c r="CH120" s="114"/>
      <c r="CI120" s="114"/>
      <c r="CJ120" s="114"/>
      <c r="CK120" s="114"/>
      <c r="CL120" s="114" t="s">
        <v>1216</v>
      </c>
      <c r="CM120" s="114"/>
      <c r="CN120" s="114">
        <v>4</v>
      </c>
      <c r="CO120" s="114">
        <v>3</v>
      </c>
      <c r="CP120" s="114">
        <v>1</v>
      </c>
      <c r="CQ120" s="114">
        <v>10</v>
      </c>
      <c r="CR120" s="114" t="s">
        <v>1795</v>
      </c>
    </row>
    <row r="121" spans="1:96" s="115" customFormat="1" x14ac:dyDescent="0.2">
      <c r="A121" s="114">
        <v>332</v>
      </c>
      <c r="B121" s="114">
        <v>17</v>
      </c>
      <c r="C121" s="114"/>
      <c r="D121" s="114"/>
      <c r="E121" s="114" t="s">
        <v>1859</v>
      </c>
      <c r="F121" s="114" t="s">
        <v>1666</v>
      </c>
      <c r="G121" s="114">
        <v>2</v>
      </c>
      <c r="H121" s="114"/>
      <c r="I121" s="114">
        <v>4</v>
      </c>
      <c r="J121" s="114">
        <v>3</v>
      </c>
      <c r="K121" s="114">
        <v>3</v>
      </c>
      <c r="L121" s="114">
        <v>1</v>
      </c>
      <c r="M121" s="114" t="s">
        <v>1901</v>
      </c>
      <c r="N121" s="114" t="s">
        <v>2139</v>
      </c>
      <c r="T121" s="42" t="s">
        <v>1216</v>
      </c>
      <c r="U121" s="42" t="s">
        <v>1216</v>
      </c>
      <c r="V121" s="115" t="s">
        <v>2140</v>
      </c>
      <c r="X121" s="115" t="s">
        <v>2141</v>
      </c>
      <c r="Y121" s="115" t="s">
        <v>2026</v>
      </c>
      <c r="Z121" s="115">
        <v>12</v>
      </c>
      <c r="AA121" s="115">
        <v>200</v>
      </c>
      <c r="AB121" s="42"/>
      <c r="AC121" s="42"/>
      <c r="AD121" s="201" t="s">
        <v>536</v>
      </c>
      <c r="AE121" s="115">
        <v>4</v>
      </c>
      <c r="AF121" s="201" t="s">
        <v>535</v>
      </c>
      <c r="AG121" s="203">
        <v>3000</v>
      </c>
      <c r="AH121" s="117"/>
      <c r="AI121" s="201"/>
      <c r="AJ121" s="117"/>
      <c r="AQ121" s="42"/>
      <c r="AR121" s="42"/>
      <c r="AS121" s="42"/>
      <c r="AT121" s="201" t="s">
        <v>1216</v>
      </c>
      <c r="AU121" s="42"/>
      <c r="AV121" s="42"/>
      <c r="AW121" s="42"/>
      <c r="AX121" s="206"/>
      <c r="AY121" s="203">
        <v>300</v>
      </c>
      <c r="AZ121" s="203" t="s">
        <v>1216</v>
      </c>
      <c r="BA121" s="203" t="s">
        <v>1216</v>
      </c>
      <c r="BE121" s="115" t="s">
        <v>1216</v>
      </c>
      <c r="BG121" s="115" t="s">
        <v>1216</v>
      </c>
      <c r="BH121" s="114">
        <v>1</v>
      </c>
      <c r="BI121" s="114"/>
      <c r="BJ121" s="114">
        <v>3</v>
      </c>
      <c r="BK121" s="114"/>
      <c r="BL121" s="114"/>
      <c r="BM121" s="114"/>
      <c r="BN121" s="114">
        <v>2</v>
      </c>
      <c r="BO121" s="114"/>
      <c r="BP121" s="114">
        <v>2</v>
      </c>
      <c r="BQ121" s="114">
        <v>1</v>
      </c>
      <c r="BR121" s="114">
        <v>2</v>
      </c>
      <c r="BS121" s="114">
        <v>2</v>
      </c>
      <c r="BT121" s="114">
        <v>3</v>
      </c>
      <c r="BU121" s="114">
        <v>2</v>
      </c>
      <c r="BV121" s="114">
        <v>2</v>
      </c>
      <c r="BW121" s="114">
        <v>2</v>
      </c>
      <c r="BX121" s="114"/>
      <c r="BY121" s="114">
        <v>1</v>
      </c>
      <c r="BZ121" s="114">
        <v>1</v>
      </c>
      <c r="CA121" s="114"/>
      <c r="CB121" s="114">
        <v>6</v>
      </c>
      <c r="CC121" s="114">
        <v>1</v>
      </c>
      <c r="CD121" s="114"/>
      <c r="CE121" s="114"/>
      <c r="CF121" s="114"/>
      <c r="CG121" s="114"/>
      <c r="CH121" s="114"/>
      <c r="CI121" s="114"/>
      <c r="CJ121" s="114">
        <v>8</v>
      </c>
      <c r="CK121" s="114"/>
      <c r="CL121" s="114">
        <v>2</v>
      </c>
      <c r="CM121" s="114"/>
      <c r="CN121" s="114">
        <v>7</v>
      </c>
      <c r="CO121" s="114">
        <v>5</v>
      </c>
      <c r="CP121" s="114">
        <v>1</v>
      </c>
      <c r="CQ121" s="114">
        <v>10</v>
      </c>
      <c r="CR121" s="114" t="s">
        <v>1796</v>
      </c>
    </row>
    <row r="122" spans="1:96" s="115" customFormat="1" x14ac:dyDescent="0.2">
      <c r="A122" s="114">
        <v>333</v>
      </c>
      <c r="B122" s="114">
        <v>18</v>
      </c>
      <c r="C122" s="114"/>
      <c r="D122" s="114"/>
      <c r="E122" s="114" t="s">
        <v>1860</v>
      </c>
      <c r="F122" s="114" t="s">
        <v>1667</v>
      </c>
      <c r="G122" s="114">
        <v>2</v>
      </c>
      <c r="H122" s="114"/>
      <c r="I122" s="114">
        <v>2</v>
      </c>
      <c r="J122" s="114">
        <v>1</v>
      </c>
      <c r="K122" s="114">
        <v>1</v>
      </c>
      <c r="L122" s="114">
        <v>2</v>
      </c>
      <c r="M122" s="114" t="s">
        <v>809</v>
      </c>
      <c r="N122" s="114" t="s">
        <v>2142</v>
      </c>
      <c r="T122" s="201" t="s">
        <v>522</v>
      </c>
      <c r="U122" s="115">
        <v>16000</v>
      </c>
      <c r="V122" s="115" t="s">
        <v>2143</v>
      </c>
      <c r="W122" s="115" t="s">
        <v>570</v>
      </c>
      <c r="X122" s="115" t="s">
        <v>2144</v>
      </c>
      <c r="Y122" s="115" t="s">
        <v>2026</v>
      </c>
      <c r="Z122" s="115">
        <v>12</v>
      </c>
      <c r="AA122" s="115">
        <v>100</v>
      </c>
      <c r="AB122" s="115" t="s">
        <v>522</v>
      </c>
      <c r="AC122" s="115">
        <v>200</v>
      </c>
      <c r="AD122" s="201" t="s">
        <v>536</v>
      </c>
      <c r="AE122" s="115">
        <v>0.5</v>
      </c>
      <c r="AF122" s="201" t="s">
        <v>535</v>
      </c>
      <c r="AG122" s="203">
        <v>200</v>
      </c>
      <c r="AH122" s="201">
        <v>2</v>
      </c>
      <c r="AI122" s="201" t="s">
        <v>809</v>
      </c>
      <c r="AJ122" s="117" t="s">
        <v>2145</v>
      </c>
      <c r="AK122" s="115" t="s">
        <v>522</v>
      </c>
      <c r="AL122" s="115">
        <v>15000</v>
      </c>
      <c r="AM122" s="115" t="s">
        <v>2146</v>
      </c>
      <c r="AN122" s="115" t="s">
        <v>570</v>
      </c>
      <c r="AO122" s="115" t="s">
        <v>571</v>
      </c>
      <c r="AP122" s="115" t="s">
        <v>2147</v>
      </c>
      <c r="AQ122" s="115">
        <v>12</v>
      </c>
      <c r="AR122" s="115">
        <v>100</v>
      </c>
      <c r="AS122" s="115" t="s">
        <v>535</v>
      </c>
      <c r="AT122" s="201">
        <v>0.5</v>
      </c>
      <c r="AU122" s="115" t="s">
        <v>536</v>
      </c>
      <c r="AV122" s="115">
        <v>0.5</v>
      </c>
      <c r="AW122" s="42" t="s">
        <v>1035</v>
      </c>
      <c r="AX122" s="42">
        <v>9000</v>
      </c>
      <c r="AY122" s="203" t="s">
        <v>1216</v>
      </c>
      <c r="AZ122" s="203" t="s">
        <v>1216</v>
      </c>
      <c r="BA122" s="203" t="s">
        <v>1216</v>
      </c>
      <c r="BE122" s="115">
        <v>0</v>
      </c>
      <c r="BG122" s="115">
        <v>0</v>
      </c>
      <c r="BH122" s="114"/>
      <c r="BI122" s="114">
        <v>2</v>
      </c>
      <c r="BJ122" s="114"/>
      <c r="BK122" s="114"/>
      <c r="BL122" s="114"/>
      <c r="BM122" s="114"/>
      <c r="BN122" s="114">
        <v>1</v>
      </c>
      <c r="BO122" s="114" t="s">
        <v>1719</v>
      </c>
      <c r="BP122" s="114">
        <v>1</v>
      </c>
      <c r="BQ122" s="114">
        <v>1</v>
      </c>
      <c r="BR122" s="114">
        <v>5</v>
      </c>
      <c r="BS122" s="114">
        <v>4</v>
      </c>
      <c r="BT122" s="114">
        <v>4</v>
      </c>
      <c r="BU122" s="114">
        <v>4</v>
      </c>
      <c r="BV122" s="114">
        <v>2</v>
      </c>
      <c r="BW122" s="114">
        <v>2</v>
      </c>
      <c r="BX122" s="114"/>
      <c r="BY122" s="114">
        <v>1</v>
      </c>
      <c r="BZ122" s="114">
        <v>1</v>
      </c>
      <c r="CA122" s="114"/>
      <c r="CB122" s="114">
        <v>5</v>
      </c>
      <c r="CC122" s="114"/>
      <c r="CD122" s="114"/>
      <c r="CE122" s="114">
        <v>3</v>
      </c>
      <c r="CF122" s="114"/>
      <c r="CG122" s="114"/>
      <c r="CH122" s="114"/>
      <c r="CI122" s="114"/>
      <c r="CJ122" s="114"/>
      <c r="CK122" s="114"/>
      <c r="CL122" s="114">
        <v>2</v>
      </c>
      <c r="CM122" s="114"/>
      <c r="CN122" s="114">
        <v>4</v>
      </c>
      <c r="CO122" s="114">
        <v>4</v>
      </c>
      <c r="CP122" s="114">
        <v>1</v>
      </c>
      <c r="CQ122" s="114">
        <v>10</v>
      </c>
      <c r="CR122" s="114" t="s">
        <v>1797</v>
      </c>
    </row>
    <row r="123" spans="1:96" s="115" customFormat="1" x14ac:dyDescent="0.2">
      <c r="A123" s="114">
        <v>334</v>
      </c>
      <c r="B123" s="114">
        <v>19</v>
      </c>
      <c r="C123" s="114"/>
      <c r="D123" s="114"/>
      <c r="E123" s="114" t="s">
        <v>1861</v>
      </c>
      <c r="F123" s="114" t="s">
        <v>1668</v>
      </c>
      <c r="G123" s="114">
        <v>2</v>
      </c>
      <c r="H123" s="114"/>
      <c r="I123" s="114">
        <v>2</v>
      </c>
      <c r="J123" s="114">
        <v>6</v>
      </c>
      <c r="K123" s="114">
        <v>1</v>
      </c>
      <c r="L123" s="114">
        <v>2</v>
      </c>
      <c r="M123" s="114" t="s">
        <v>680</v>
      </c>
      <c r="N123" s="114" t="s">
        <v>2148</v>
      </c>
      <c r="T123" s="42" t="s">
        <v>1216</v>
      </c>
      <c r="U123" s="42" t="s">
        <v>1216</v>
      </c>
      <c r="W123" s="115" t="s">
        <v>1023</v>
      </c>
      <c r="X123" s="115" t="s">
        <v>2149</v>
      </c>
      <c r="Y123" s="115" t="s">
        <v>2150</v>
      </c>
      <c r="Z123" s="115">
        <v>5</v>
      </c>
      <c r="AA123" s="42"/>
      <c r="AB123" s="115" t="s">
        <v>535</v>
      </c>
      <c r="AC123" s="115">
        <v>150</v>
      </c>
      <c r="AD123" s="42"/>
      <c r="AE123" s="42"/>
      <c r="AF123" s="42"/>
      <c r="AG123" s="42" t="s">
        <v>1216</v>
      </c>
      <c r="AH123" s="117"/>
      <c r="AI123" s="201"/>
      <c r="AJ123" s="117"/>
      <c r="AQ123" s="42"/>
      <c r="AR123" s="42"/>
      <c r="AS123" s="42"/>
      <c r="AT123" s="201" t="s">
        <v>1216</v>
      </c>
      <c r="AU123" s="42"/>
      <c r="AV123" s="42"/>
      <c r="AW123" s="42"/>
      <c r="AX123" s="206"/>
      <c r="AY123" s="203" t="s">
        <v>1216</v>
      </c>
      <c r="AZ123" s="203" t="s">
        <v>1216</v>
      </c>
      <c r="BA123" s="203"/>
      <c r="BC123" s="115" t="s">
        <v>2151</v>
      </c>
      <c r="BE123" s="115" t="s">
        <v>1216</v>
      </c>
      <c r="BF123" s="115" t="s">
        <v>610</v>
      </c>
      <c r="BG123" s="115">
        <v>40</v>
      </c>
      <c r="BH123" s="114"/>
      <c r="BI123" s="114"/>
      <c r="BJ123" s="114"/>
      <c r="BK123" s="114"/>
      <c r="BL123" s="114"/>
      <c r="BM123" s="114" t="s">
        <v>1703</v>
      </c>
      <c r="BN123" s="114">
        <v>2</v>
      </c>
      <c r="BO123" s="114"/>
      <c r="BP123" s="114">
        <v>1</v>
      </c>
      <c r="BQ123" s="114">
        <v>1</v>
      </c>
      <c r="BR123" s="114">
        <v>2</v>
      </c>
      <c r="BS123" s="114">
        <v>3</v>
      </c>
      <c r="BT123" s="114">
        <v>2</v>
      </c>
      <c r="BU123" s="114">
        <v>1</v>
      </c>
      <c r="BV123" s="114">
        <v>2</v>
      </c>
      <c r="BW123" s="114">
        <v>4</v>
      </c>
      <c r="BX123" s="114"/>
      <c r="BY123" s="114">
        <v>1</v>
      </c>
      <c r="BZ123" s="114">
        <v>1</v>
      </c>
      <c r="CA123" s="114"/>
      <c r="CB123" s="114">
        <v>5</v>
      </c>
      <c r="CC123" s="114">
        <v>1</v>
      </c>
      <c r="CD123" s="114"/>
      <c r="CE123" s="114"/>
      <c r="CF123" s="114"/>
      <c r="CG123" s="114"/>
      <c r="CH123" s="114">
        <v>6</v>
      </c>
      <c r="CI123" s="114"/>
      <c r="CJ123" s="114"/>
      <c r="CK123" s="114" t="s">
        <v>1757</v>
      </c>
      <c r="CL123" s="114">
        <v>1</v>
      </c>
      <c r="CM123" s="114" t="s">
        <v>1775</v>
      </c>
      <c r="CN123" s="114">
        <v>7</v>
      </c>
      <c r="CO123" s="114">
        <v>5</v>
      </c>
      <c r="CP123" s="114">
        <v>1</v>
      </c>
      <c r="CQ123" s="114">
        <v>10</v>
      </c>
      <c r="CR123" s="114" t="s">
        <v>1798</v>
      </c>
    </row>
    <row r="124" spans="1:96" s="115" customFormat="1" x14ac:dyDescent="0.2">
      <c r="A124" s="114">
        <v>335</v>
      </c>
      <c r="B124" s="114">
        <v>20</v>
      </c>
      <c r="C124" s="114"/>
      <c r="D124" s="114"/>
      <c r="E124" s="114" t="s">
        <v>1862</v>
      </c>
      <c r="F124" s="114" t="s">
        <v>1669</v>
      </c>
      <c r="G124" s="114">
        <v>2</v>
      </c>
      <c r="H124" s="114"/>
      <c r="I124" s="114">
        <v>3</v>
      </c>
      <c r="J124" s="114">
        <v>2</v>
      </c>
      <c r="K124" s="114">
        <v>1</v>
      </c>
      <c r="L124" s="114">
        <v>1</v>
      </c>
      <c r="M124" s="114" t="s">
        <v>1901</v>
      </c>
      <c r="N124" s="114" t="s">
        <v>2152</v>
      </c>
      <c r="S124" s="119"/>
      <c r="T124" s="201" t="s">
        <v>535</v>
      </c>
      <c r="U124" s="115">
        <v>22</v>
      </c>
      <c r="V124" s="115" t="s">
        <v>2153</v>
      </c>
      <c r="X124" s="115" t="s">
        <v>2141</v>
      </c>
      <c r="Y124" s="115" t="s">
        <v>2026</v>
      </c>
      <c r="Z124" s="115">
        <v>12</v>
      </c>
      <c r="AA124" s="115">
        <v>140</v>
      </c>
      <c r="AB124" s="42"/>
      <c r="AC124" s="42"/>
      <c r="AD124" s="201" t="s">
        <v>536</v>
      </c>
      <c r="AE124" s="115">
        <v>5</v>
      </c>
      <c r="AF124" s="201" t="s">
        <v>535</v>
      </c>
      <c r="AG124" s="203">
        <v>10000</v>
      </c>
      <c r="AH124" s="117"/>
      <c r="AI124" s="201"/>
      <c r="AJ124" s="117"/>
      <c r="AQ124" s="42"/>
      <c r="AR124" s="42"/>
      <c r="AS124" s="42"/>
      <c r="AT124" s="201" t="s">
        <v>1216</v>
      </c>
      <c r="AU124" s="42"/>
      <c r="AV124" s="42"/>
      <c r="AW124" s="42"/>
      <c r="AX124" s="206"/>
      <c r="AY124" s="203">
        <v>1000</v>
      </c>
      <c r="AZ124" s="203" t="s">
        <v>1216</v>
      </c>
      <c r="BA124" s="203" t="s">
        <v>1216</v>
      </c>
      <c r="BE124" s="115" t="s">
        <v>1216</v>
      </c>
      <c r="BG124" s="115" t="s">
        <v>1216</v>
      </c>
      <c r="BH124" s="114">
        <v>1</v>
      </c>
      <c r="BI124" s="114"/>
      <c r="BJ124" s="114">
        <v>3</v>
      </c>
      <c r="BK124" s="114"/>
      <c r="BL124" s="114"/>
      <c r="BM124" s="114"/>
      <c r="BN124" s="114">
        <v>2</v>
      </c>
      <c r="BO124" s="114"/>
      <c r="BP124" s="114">
        <v>2</v>
      </c>
      <c r="BQ124" s="114">
        <v>2</v>
      </c>
      <c r="BR124" s="114">
        <v>2</v>
      </c>
      <c r="BS124" s="114">
        <v>2</v>
      </c>
      <c r="BT124" s="114">
        <v>2</v>
      </c>
      <c r="BU124" s="114">
        <v>2</v>
      </c>
      <c r="BV124" s="114">
        <v>2</v>
      </c>
      <c r="BW124" s="114">
        <v>2</v>
      </c>
      <c r="BX124" s="114"/>
      <c r="BY124" s="114" t="s">
        <v>1720</v>
      </c>
      <c r="BZ124" s="114">
        <v>1</v>
      </c>
      <c r="CA124" s="114"/>
      <c r="CB124" s="114">
        <v>6</v>
      </c>
      <c r="CC124" s="114">
        <v>1</v>
      </c>
      <c r="CD124" s="114"/>
      <c r="CE124" s="114"/>
      <c r="CF124" s="114"/>
      <c r="CG124" s="114"/>
      <c r="CH124" s="114"/>
      <c r="CI124" s="114"/>
      <c r="CJ124" s="114"/>
      <c r="CK124" s="114"/>
      <c r="CL124" s="114">
        <v>2</v>
      </c>
      <c r="CM124" s="114"/>
      <c r="CN124" s="114">
        <v>7</v>
      </c>
      <c r="CO124" s="114">
        <v>5</v>
      </c>
      <c r="CP124" s="114">
        <v>1</v>
      </c>
      <c r="CQ124" s="114">
        <v>9</v>
      </c>
      <c r="CR124" s="114"/>
    </row>
    <row r="125" spans="1:96" s="115" customFormat="1" x14ac:dyDescent="0.2">
      <c r="A125" s="114">
        <v>336</v>
      </c>
      <c r="B125" s="114">
        <v>21</v>
      </c>
      <c r="C125" s="114"/>
      <c r="D125" s="114"/>
      <c r="E125" s="114" t="s">
        <v>1863</v>
      </c>
      <c r="F125" s="114" t="s">
        <v>1670</v>
      </c>
      <c r="G125" s="114">
        <v>2</v>
      </c>
      <c r="H125" s="114"/>
      <c r="I125" s="114">
        <v>3</v>
      </c>
      <c r="J125" s="114">
        <v>1</v>
      </c>
      <c r="K125" s="114">
        <v>1</v>
      </c>
      <c r="L125" s="114">
        <v>1</v>
      </c>
      <c r="M125" s="114" t="s">
        <v>1901</v>
      </c>
      <c r="N125" s="114" t="s">
        <v>2154</v>
      </c>
      <c r="T125" s="201" t="s">
        <v>535</v>
      </c>
      <c r="U125" s="115">
        <v>17</v>
      </c>
      <c r="V125" s="115" t="s">
        <v>2155</v>
      </c>
      <c r="W125" s="115" t="s">
        <v>570</v>
      </c>
      <c r="X125" s="115" t="s">
        <v>571</v>
      </c>
      <c r="Y125" s="115" t="s">
        <v>2026</v>
      </c>
      <c r="Z125" s="115">
        <v>12</v>
      </c>
      <c r="AA125" s="115">
        <v>120</v>
      </c>
      <c r="AB125" s="115" t="s">
        <v>522</v>
      </c>
      <c r="AC125" s="115">
        <v>9</v>
      </c>
      <c r="AD125" s="201" t="s">
        <v>536</v>
      </c>
      <c r="AE125" s="115">
        <v>1.5</v>
      </c>
      <c r="AF125" s="201" t="s">
        <v>535</v>
      </c>
      <c r="AG125" s="203">
        <v>3500</v>
      </c>
      <c r="AH125" s="201">
        <v>1</v>
      </c>
      <c r="AI125" s="201" t="s">
        <v>1901</v>
      </c>
      <c r="AJ125" s="117" t="s">
        <v>2156</v>
      </c>
      <c r="AK125" s="115" t="s">
        <v>535</v>
      </c>
      <c r="AL125" s="115">
        <v>8</v>
      </c>
      <c r="AM125" s="115" t="s">
        <v>2157</v>
      </c>
      <c r="AN125" s="115" t="s">
        <v>2158</v>
      </c>
      <c r="AO125" s="115" t="s">
        <v>2159</v>
      </c>
      <c r="AP125" s="115" t="s">
        <v>2147</v>
      </c>
      <c r="AQ125" s="115">
        <v>12</v>
      </c>
      <c r="AR125" s="115">
        <v>120</v>
      </c>
      <c r="AS125" s="115" t="s">
        <v>522</v>
      </c>
      <c r="AT125" s="201">
        <v>9</v>
      </c>
      <c r="AU125" s="115" t="s">
        <v>536</v>
      </c>
      <c r="AV125" s="115">
        <v>1.5</v>
      </c>
      <c r="AW125" s="115" t="s">
        <v>535</v>
      </c>
      <c r="AX125" s="204">
        <v>3500</v>
      </c>
      <c r="AY125" s="203">
        <v>300</v>
      </c>
      <c r="AZ125" s="203">
        <v>3500</v>
      </c>
      <c r="BA125" s="203" t="s">
        <v>1216</v>
      </c>
      <c r="BE125" s="115" t="s">
        <v>1216</v>
      </c>
      <c r="BG125" s="115" t="s">
        <v>1216</v>
      </c>
      <c r="BH125" s="114"/>
      <c r="BI125" s="114">
        <v>2</v>
      </c>
      <c r="BJ125" s="114">
        <v>3</v>
      </c>
      <c r="BK125" s="114">
        <v>4</v>
      </c>
      <c r="BL125" s="114"/>
      <c r="BM125" s="114" t="s">
        <v>1704</v>
      </c>
      <c r="BN125" s="114" t="s">
        <v>1720</v>
      </c>
      <c r="BO125" s="114" t="s">
        <v>1721</v>
      </c>
      <c r="BP125" s="114">
        <v>2</v>
      </c>
      <c r="BQ125" s="114">
        <v>1</v>
      </c>
      <c r="BR125" s="114">
        <v>2</v>
      </c>
      <c r="BS125" s="114">
        <v>5</v>
      </c>
      <c r="BT125" s="114">
        <v>3</v>
      </c>
      <c r="BU125" s="114">
        <v>4</v>
      </c>
      <c r="BV125" s="114">
        <v>4</v>
      </c>
      <c r="BW125" s="114">
        <v>4</v>
      </c>
      <c r="BX125" s="114"/>
      <c r="BY125" s="114">
        <v>1</v>
      </c>
      <c r="BZ125" s="114"/>
      <c r="CA125" s="114"/>
      <c r="CB125" s="114">
        <v>6</v>
      </c>
      <c r="CC125" s="114"/>
      <c r="CD125" s="114">
        <v>2</v>
      </c>
      <c r="CE125" s="114">
        <v>3</v>
      </c>
      <c r="CF125" s="114">
        <v>4</v>
      </c>
      <c r="CG125" s="114"/>
      <c r="CH125" s="114"/>
      <c r="CI125" s="114"/>
      <c r="CJ125" s="114"/>
      <c r="CK125" s="114"/>
      <c r="CL125" s="114">
        <v>1</v>
      </c>
      <c r="CM125" s="114" t="s">
        <v>1776</v>
      </c>
      <c r="CN125" s="114">
        <v>7</v>
      </c>
      <c r="CO125" s="114">
        <v>5</v>
      </c>
      <c r="CP125" s="114">
        <v>1</v>
      </c>
      <c r="CQ125" s="114">
        <v>10</v>
      </c>
      <c r="CR125" s="114" t="s">
        <v>1797</v>
      </c>
    </row>
    <row r="126" spans="1:96" s="115" customFormat="1" x14ac:dyDescent="0.2">
      <c r="A126" s="114">
        <v>337</v>
      </c>
      <c r="B126" s="114">
        <v>22</v>
      </c>
      <c r="C126" s="114"/>
      <c r="D126" s="114"/>
      <c r="E126" s="114" t="s">
        <v>1864</v>
      </c>
      <c r="F126" s="114" t="s">
        <v>1671</v>
      </c>
      <c r="G126" s="114">
        <v>2</v>
      </c>
      <c r="H126" s="114"/>
      <c r="I126" s="114">
        <v>4</v>
      </c>
      <c r="J126" s="114">
        <v>2</v>
      </c>
      <c r="K126" s="114">
        <v>1</v>
      </c>
      <c r="L126" s="114">
        <v>1</v>
      </c>
      <c r="M126" s="114" t="s">
        <v>1902</v>
      </c>
      <c r="N126" s="114" t="s">
        <v>2160</v>
      </c>
      <c r="T126" s="201" t="s">
        <v>522</v>
      </c>
      <c r="U126" s="115">
        <v>1000</v>
      </c>
      <c r="W126" s="115" t="s">
        <v>701</v>
      </c>
      <c r="X126" s="115" t="s">
        <v>2161</v>
      </c>
      <c r="Y126" s="115" t="s">
        <v>2162</v>
      </c>
      <c r="Z126" s="115">
        <v>7</v>
      </c>
      <c r="AA126" s="115">
        <v>130</v>
      </c>
      <c r="AB126" s="42"/>
      <c r="AC126" s="115">
        <v>0</v>
      </c>
      <c r="AD126" s="201" t="s">
        <v>536</v>
      </c>
      <c r="AE126" s="115">
        <v>17.5</v>
      </c>
      <c r="AF126" s="201" t="s">
        <v>535</v>
      </c>
      <c r="AG126" s="203">
        <v>81000</v>
      </c>
      <c r="AH126" s="201">
        <v>2</v>
      </c>
      <c r="AI126" s="201" t="s">
        <v>543</v>
      </c>
      <c r="AJ126" s="117" t="s">
        <v>2163</v>
      </c>
      <c r="AK126" s="115" t="s">
        <v>522</v>
      </c>
      <c r="AL126" s="115">
        <v>3000</v>
      </c>
      <c r="AN126" s="115" t="s">
        <v>2164</v>
      </c>
      <c r="AO126" s="115" t="s">
        <v>2165</v>
      </c>
      <c r="AP126" s="115" t="s">
        <v>2166</v>
      </c>
      <c r="AQ126" s="115">
        <v>6</v>
      </c>
      <c r="AR126" s="115">
        <v>80</v>
      </c>
      <c r="AS126" s="42"/>
      <c r="AT126" s="201">
        <v>0</v>
      </c>
      <c r="AU126" s="42"/>
      <c r="AV126" s="42"/>
      <c r="AW126" s="42"/>
      <c r="AX126" s="42"/>
      <c r="AY126" s="203"/>
      <c r="AZ126" s="203">
        <v>3750</v>
      </c>
      <c r="BA126" s="203">
        <v>0</v>
      </c>
      <c r="BB126" s="115" t="s">
        <v>537</v>
      </c>
      <c r="BC126" s="115">
        <v>200</v>
      </c>
      <c r="BD126" s="115" t="s">
        <v>537</v>
      </c>
      <c r="BE126" s="115">
        <v>50</v>
      </c>
      <c r="BG126" s="115" t="s">
        <v>1216</v>
      </c>
      <c r="BH126" s="114">
        <v>1</v>
      </c>
      <c r="BI126" s="114">
        <v>2</v>
      </c>
      <c r="BJ126" s="114"/>
      <c r="BK126" s="114">
        <v>4</v>
      </c>
      <c r="BL126" s="114"/>
      <c r="BM126" s="114" t="s">
        <v>1705</v>
      </c>
      <c r="BN126" s="114">
        <v>2</v>
      </c>
      <c r="BO126" s="114"/>
      <c r="BP126" s="114">
        <v>1</v>
      </c>
      <c r="BQ126" s="114">
        <v>1</v>
      </c>
      <c r="BR126" s="114">
        <v>2</v>
      </c>
      <c r="BS126" s="114">
        <v>2</v>
      </c>
      <c r="BT126" s="114">
        <v>2</v>
      </c>
      <c r="BU126" s="114">
        <v>2</v>
      </c>
      <c r="BV126" s="114">
        <v>4</v>
      </c>
      <c r="BW126" s="114">
        <v>2</v>
      </c>
      <c r="BX126" s="114"/>
      <c r="BY126" s="114">
        <v>1</v>
      </c>
      <c r="BZ126" s="114">
        <v>1</v>
      </c>
      <c r="CA126" s="114"/>
      <c r="CB126" s="114">
        <v>6</v>
      </c>
      <c r="CC126" s="114">
        <v>1</v>
      </c>
      <c r="CD126" s="114"/>
      <c r="CE126" s="114">
        <v>3</v>
      </c>
      <c r="CF126" s="114"/>
      <c r="CG126" s="114"/>
      <c r="CH126" s="114"/>
      <c r="CI126" s="114"/>
      <c r="CJ126" s="114"/>
      <c r="CK126" s="114"/>
      <c r="CL126" s="114">
        <v>2</v>
      </c>
      <c r="CM126" s="114"/>
      <c r="CN126" s="114"/>
      <c r="CO126" s="114">
        <v>5</v>
      </c>
      <c r="CP126" s="114">
        <v>1</v>
      </c>
      <c r="CQ126" s="114">
        <v>10</v>
      </c>
      <c r="CR126" s="114" t="s">
        <v>1799</v>
      </c>
    </row>
    <row r="127" spans="1:96" s="115" customFormat="1" x14ac:dyDescent="0.2">
      <c r="A127" s="114">
        <v>338</v>
      </c>
      <c r="B127" s="114">
        <v>23</v>
      </c>
      <c r="C127" s="114"/>
      <c r="D127" s="114"/>
      <c r="E127" s="114" t="s">
        <v>1865</v>
      </c>
      <c r="F127" s="114" t="s">
        <v>1672</v>
      </c>
      <c r="G127" s="114">
        <v>2</v>
      </c>
      <c r="H127" s="114"/>
      <c r="I127" s="114">
        <v>3</v>
      </c>
      <c r="J127" s="114">
        <v>2</v>
      </c>
      <c r="K127" s="114">
        <v>1</v>
      </c>
      <c r="L127" s="114">
        <v>2</v>
      </c>
      <c r="M127" s="114" t="s">
        <v>1903</v>
      </c>
      <c r="N127" s="114" t="s">
        <v>2167</v>
      </c>
      <c r="T127" s="201" t="s">
        <v>522</v>
      </c>
      <c r="U127" s="115">
        <v>10000</v>
      </c>
      <c r="W127" s="115" t="s">
        <v>2168</v>
      </c>
      <c r="X127" s="115" t="s">
        <v>2169</v>
      </c>
      <c r="Y127" s="115" t="s">
        <v>2170</v>
      </c>
      <c r="Z127" s="115">
        <v>9</v>
      </c>
      <c r="AA127" s="115">
        <v>150</v>
      </c>
      <c r="AB127" s="115" t="s">
        <v>535</v>
      </c>
      <c r="AC127" s="115">
        <v>3</v>
      </c>
      <c r="AD127" s="201" t="s">
        <v>536</v>
      </c>
      <c r="AE127" s="115">
        <v>9</v>
      </c>
      <c r="AF127" s="201" t="s">
        <v>535</v>
      </c>
      <c r="AG127" s="203">
        <v>80</v>
      </c>
      <c r="AH127" s="117"/>
      <c r="AI127" s="201"/>
      <c r="AJ127" s="117"/>
      <c r="AQ127" s="42"/>
      <c r="AR127" s="42"/>
      <c r="AS127" s="42"/>
      <c r="AT127" s="201" t="s">
        <v>1216</v>
      </c>
      <c r="AU127" s="42"/>
      <c r="AV127" s="42"/>
      <c r="AW127" s="42"/>
      <c r="AX127" s="206"/>
      <c r="AY127" s="203">
        <v>7500</v>
      </c>
      <c r="AZ127" s="203">
        <v>5000</v>
      </c>
      <c r="BA127" s="203">
        <v>500</v>
      </c>
      <c r="BE127" s="115" t="s">
        <v>1216</v>
      </c>
      <c r="BF127" s="115" t="s">
        <v>535</v>
      </c>
      <c r="BG127" s="115">
        <v>3</v>
      </c>
      <c r="BH127" s="114">
        <v>1</v>
      </c>
      <c r="BI127" s="114">
        <v>2</v>
      </c>
      <c r="BJ127" s="114"/>
      <c r="BK127" s="114">
        <v>4</v>
      </c>
      <c r="BL127" s="114"/>
      <c r="BM127" s="114"/>
      <c r="BN127" s="114">
        <v>2</v>
      </c>
      <c r="BO127" s="114"/>
      <c r="BP127" s="114">
        <v>1</v>
      </c>
      <c r="BQ127" s="114">
        <v>1</v>
      </c>
      <c r="BR127" s="114">
        <v>4</v>
      </c>
      <c r="BS127" s="114">
        <v>4</v>
      </c>
      <c r="BT127" s="114">
        <v>1</v>
      </c>
      <c r="BU127" s="114">
        <v>1</v>
      </c>
      <c r="BV127" s="114">
        <v>2</v>
      </c>
      <c r="BW127" s="114">
        <v>2</v>
      </c>
      <c r="BX127" s="114" t="s">
        <v>1733</v>
      </c>
      <c r="BY127" s="114">
        <v>1</v>
      </c>
      <c r="BZ127" s="114">
        <v>1</v>
      </c>
      <c r="CA127" s="114"/>
      <c r="CB127" s="114">
        <v>5</v>
      </c>
      <c r="CC127" s="114">
        <v>1</v>
      </c>
      <c r="CD127" s="114"/>
      <c r="CE127" s="114">
        <v>3</v>
      </c>
      <c r="CF127" s="114"/>
      <c r="CG127" s="114"/>
      <c r="CH127" s="114"/>
      <c r="CI127" s="114"/>
      <c r="CJ127" s="114"/>
      <c r="CK127" s="114"/>
      <c r="CL127" s="114">
        <v>2</v>
      </c>
      <c r="CM127" s="114"/>
      <c r="CN127" s="114">
        <v>7</v>
      </c>
      <c r="CO127" s="114">
        <v>5</v>
      </c>
      <c r="CP127" s="114">
        <v>1</v>
      </c>
      <c r="CQ127" s="114">
        <v>10</v>
      </c>
      <c r="CR127" s="114" t="s">
        <v>1800</v>
      </c>
    </row>
    <row r="128" spans="1:96" s="115" customFormat="1" x14ac:dyDescent="0.2">
      <c r="A128" s="114">
        <v>339</v>
      </c>
      <c r="B128" s="114">
        <v>24</v>
      </c>
      <c r="C128" s="114"/>
      <c r="D128" s="114"/>
      <c r="E128" s="114" t="s">
        <v>1866</v>
      </c>
      <c r="F128" s="114" t="s">
        <v>1673</v>
      </c>
      <c r="G128" s="114">
        <v>2</v>
      </c>
      <c r="H128" s="114"/>
      <c r="I128" s="114">
        <v>2</v>
      </c>
      <c r="J128" s="114">
        <v>1</v>
      </c>
      <c r="K128" s="114">
        <v>3</v>
      </c>
      <c r="L128" s="114">
        <v>2</v>
      </c>
      <c r="M128" s="114" t="s">
        <v>529</v>
      </c>
      <c r="N128" s="114" t="s">
        <v>2171</v>
      </c>
      <c r="T128" s="201" t="s">
        <v>535</v>
      </c>
      <c r="U128" s="115">
        <v>1500</v>
      </c>
      <c r="V128" s="115" t="s">
        <v>2172</v>
      </c>
      <c r="W128" s="115" t="s">
        <v>2173</v>
      </c>
      <c r="X128" s="115" t="s">
        <v>2174</v>
      </c>
      <c r="Y128" s="115" t="s">
        <v>2175</v>
      </c>
      <c r="Z128" s="115">
        <v>10</v>
      </c>
      <c r="AA128" s="115">
        <v>60</v>
      </c>
      <c r="AB128" s="115" t="s">
        <v>535</v>
      </c>
      <c r="AC128" s="115">
        <v>30</v>
      </c>
      <c r="AD128" s="201" t="s">
        <v>536</v>
      </c>
      <c r="AE128" s="115">
        <v>8</v>
      </c>
      <c r="AF128" s="201" t="s">
        <v>535</v>
      </c>
      <c r="AG128" s="203">
        <v>100</v>
      </c>
      <c r="AH128" s="201">
        <v>2</v>
      </c>
      <c r="AI128" s="201" t="s">
        <v>809</v>
      </c>
      <c r="AJ128" s="117" t="s">
        <v>2176</v>
      </c>
      <c r="AK128" s="115" t="s">
        <v>522</v>
      </c>
      <c r="AL128" s="115">
        <v>10000</v>
      </c>
      <c r="AM128" s="115" t="s">
        <v>2177</v>
      </c>
      <c r="AN128" s="115" t="s">
        <v>570</v>
      </c>
      <c r="AO128" s="115" t="s">
        <v>2178</v>
      </c>
      <c r="AP128" s="115" t="s">
        <v>2179</v>
      </c>
      <c r="AQ128" s="115">
        <v>7</v>
      </c>
      <c r="AR128" s="115">
        <v>120</v>
      </c>
      <c r="AS128" s="42"/>
      <c r="AT128" s="201">
        <v>0</v>
      </c>
      <c r="AU128" s="115" t="s">
        <v>536</v>
      </c>
      <c r="AV128" s="115">
        <v>1</v>
      </c>
      <c r="AW128" s="115" t="s">
        <v>535</v>
      </c>
      <c r="AX128" s="204">
        <v>200</v>
      </c>
      <c r="AY128" s="203" t="s">
        <v>1216</v>
      </c>
      <c r="AZ128" s="203">
        <v>8000</v>
      </c>
      <c r="BA128" s="203" t="s">
        <v>2180</v>
      </c>
      <c r="BE128" s="115" t="s">
        <v>1216</v>
      </c>
      <c r="BG128" s="115" t="s">
        <v>1216</v>
      </c>
      <c r="BH128" s="114">
        <v>1</v>
      </c>
      <c r="BI128" s="114"/>
      <c r="BJ128" s="114">
        <v>3</v>
      </c>
      <c r="BK128" s="114">
        <v>4</v>
      </c>
      <c r="BL128" s="114"/>
      <c r="BM128" s="114"/>
      <c r="BN128" s="114">
        <v>2</v>
      </c>
      <c r="BO128" s="114"/>
      <c r="BP128" s="114">
        <v>2</v>
      </c>
      <c r="BQ128" s="114">
        <v>1</v>
      </c>
      <c r="BR128" s="114">
        <v>4</v>
      </c>
      <c r="BS128" s="114">
        <v>4</v>
      </c>
      <c r="BT128" s="114">
        <v>2</v>
      </c>
      <c r="BU128" s="114">
        <v>2</v>
      </c>
      <c r="BV128" s="114">
        <v>3</v>
      </c>
      <c r="BW128" s="114">
        <v>3</v>
      </c>
      <c r="BX128" s="114" t="s">
        <v>1734</v>
      </c>
      <c r="BY128" s="114">
        <v>1</v>
      </c>
      <c r="BZ128" s="114">
        <v>1</v>
      </c>
      <c r="CA128" s="114"/>
      <c r="CB128" s="114">
        <v>6</v>
      </c>
      <c r="CC128" s="114"/>
      <c r="CD128" s="114">
        <v>2</v>
      </c>
      <c r="CE128" s="114"/>
      <c r="CF128" s="114"/>
      <c r="CG128" s="114"/>
      <c r="CH128" s="114">
        <v>6</v>
      </c>
      <c r="CI128" s="114"/>
      <c r="CJ128" s="114"/>
      <c r="CK128" s="114"/>
      <c r="CL128" s="114">
        <v>2</v>
      </c>
      <c r="CM128" s="114"/>
      <c r="CN128" s="114">
        <v>6</v>
      </c>
      <c r="CO128" s="114">
        <v>4</v>
      </c>
      <c r="CP128" s="114">
        <v>1</v>
      </c>
      <c r="CQ128" s="114">
        <v>10</v>
      </c>
      <c r="CR128" s="114" t="s">
        <v>1801</v>
      </c>
    </row>
    <row r="129" spans="1:96" s="115" customFormat="1" x14ac:dyDescent="0.2">
      <c r="A129" s="114">
        <v>340</v>
      </c>
      <c r="B129" s="114">
        <v>25</v>
      </c>
      <c r="C129" s="114"/>
      <c r="D129" s="114"/>
      <c r="E129" s="114" t="s">
        <v>1867</v>
      </c>
      <c r="F129" s="114" t="s">
        <v>1674</v>
      </c>
      <c r="G129" s="114">
        <v>2</v>
      </c>
      <c r="H129" s="114"/>
      <c r="I129" s="114">
        <v>3</v>
      </c>
      <c r="J129" s="114">
        <v>3</v>
      </c>
      <c r="K129" s="114">
        <v>1</v>
      </c>
      <c r="L129" s="114">
        <v>1</v>
      </c>
      <c r="M129" s="114" t="s">
        <v>1901</v>
      </c>
      <c r="N129" s="114" t="s">
        <v>2181</v>
      </c>
      <c r="T129" s="201" t="s">
        <v>535</v>
      </c>
      <c r="U129" s="115">
        <v>22</v>
      </c>
      <c r="V129" s="115" t="s">
        <v>2182</v>
      </c>
      <c r="W129" s="115" t="s">
        <v>2183</v>
      </c>
      <c r="X129" s="115" t="s">
        <v>2184</v>
      </c>
      <c r="Y129" s="115" t="s">
        <v>2026</v>
      </c>
      <c r="Z129" s="115">
        <v>12</v>
      </c>
      <c r="AA129" s="42"/>
      <c r="AB129" s="42"/>
      <c r="AC129" s="115">
        <v>0</v>
      </c>
      <c r="AD129" s="201" t="s">
        <v>536</v>
      </c>
      <c r="AE129" s="42" t="s">
        <v>1216</v>
      </c>
      <c r="AF129" s="201" t="s">
        <v>535</v>
      </c>
      <c r="AG129" s="203" t="s">
        <v>1216</v>
      </c>
      <c r="AH129" s="117"/>
      <c r="AI129" s="201"/>
      <c r="AJ129" s="117"/>
      <c r="AQ129" s="42"/>
      <c r="AR129" s="42"/>
      <c r="AS129" s="42"/>
      <c r="AT129" s="201" t="s">
        <v>1216</v>
      </c>
      <c r="AU129" s="42"/>
      <c r="AV129" s="42"/>
      <c r="AW129" s="42"/>
      <c r="AX129" s="206"/>
      <c r="AY129" s="203" t="s">
        <v>1216</v>
      </c>
      <c r="AZ129" s="203" t="s">
        <v>1216</v>
      </c>
      <c r="BA129" s="203"/>
      <c r="BE129" s="115" t="s">
        <v>1216</v>
      </c>
      <c r="BG129" s="115">
        <v>0</v>
      </c>
      <c r="BH129" s="114"/>
      <c r="BI129" s="114">
        <v>2</v>
      </c>
      <c r="BJ129" s="114">
        <v>3</v>
      </c>
      <c r="BK129" s="114"/>
      <c r="BL129" s="114"/>
      <c r="BM129" s="114"/>
      <c r="BN129" s="114">
        <v>2</v>
      </c>
      <c r="BO129" s="114"/>
      <c r="BP129" s="114">
        <v>2</v>
      </c>
      <c r="BQ129" s="114">
        <v>1</v>
      </c>
      <c r="BR129" s="114">
        <v>2</v>
      </c>
      <c r="BS129" s="114">
        <v>2</v>
      </c>
      <c r="BT129" s="114">
        <v>2</v>
      </c>
      <c r="BU129" s="114">
        <v>1</v>
      </c>
      <c r="BV129" s="114">
        <v>4</v>
      </c>
      <c r="BW129" s="114">
        <v>1</v>
      </c>
      <c r="BX129" s="114"/>
      <c r="BY129" s="114" t="s">
        <v>1720</v>
      </c>
      <c r="BZ129" s="114">
        <v>1</v>
      </c>
      <c r="CA129" s="114" t="s">
        <v>1745</v>
      </c>
      <c r="CB129" s="114">
        <v>4</v>
      </c>
      <c r="CC129" s="114">
        <v>1</v>
      </c>
      <c r="CD129" s="114">
        <v>2</v>
      </c>
      <c r="CE129" s="114">
        <v>3</v>
      </c>
      <c r="CF129" s="114">
        <v>4</v>
      </c>
      <c r="CG129" s="114"/>
      <c r="CH129" s="114"/>
      <c r="CI129" s="114"/>
      <c r="CJ129" s="114"/>
      <c r="CK129" s="114" t="s">
        <v>1758</v>
      </c>
      <c r="CL129" s="114">
        <v>1</v>
      </c>
      <c r="CM129" s="114" t="s">
        <v>1777</v>
      </c>
      <c r="CN129" s="114">
        <v>7</v>
      </c>
      <c r="CO129" s="114">
        <v>6</v>
      </c>
      <c r="CP129" s="114">
        <v>1</v>
      </c>
      <c r="CQ129" s="114">
        <v>10</v>
      </c>
      <c r="CR129" s="114" t="s">
        <v>1802</v>
      </c>
    </row>
    <row r="130" spans="1:96" s="115" customFormat="1" x14ac:dyDescent="0.2">
      <c r="A130" s="114">
        <v>341</v>
      </c>
      <c r="B130" s="114">
        <v>26</v>
      </c>
      <c r="C130" s="114"/>
      <c r="D130" s="114"/>
      <c r="E130" s="114" t="s">
        <v>1868</v>
      </c>
      <c r="F130" s="114" t="s">
        <v>1675</v>
      </c>
      <c r="G130" s="114">
        <v>2</v>
      </c>
      <c r="H130" s="114"/>
      <c r="I130" s="114">
        <v>4</v>
      </c>
      <c r="J130" s="114">
        <v>3</v>
      </c>
      <c r="K130" s="114">
        <v>1</v>
      </c>
      <c r="L130" s="114">
        <v>1</v>
      </c>
      <c r="M130" s="114" t="s">
        <v>1901</v>
      </c>
      <c r="N130" s="114" t="s">
        <v>2185</v>
      </c>
      <c r="T130" s="201" t="s">
        <v>535</v>
      </c>
      <c r="U130" s="115">
        <v>17</v>
      </c>
      <c r="V130" s="115" t="s">
        <v>2186</v>
      </c>
      <c r="W130" s="115" t="s">
        <v>2183</v>
      </c>
      <c r="X130" s="115" t="s">
        <v>2187</v>
      </c>
      <c r="Y130" s="115" t="s">
        <v>2026</v>
      </c>
      <c r="Z130" s="115">
        <v>12</v>
      </c>
      <c r="AA130" s="115">
        <v>190</v>
      </c>
      <c r="AB130" s="115" t="s">
        <v>535</v>
      </c>
      <c r="AC130" s="115">
        <v>0.16</v>
      </c>
      <c r="AD130" s="201" t="s">
        <v>536</v>
      </c>
      <c r="AE130" s="42" t="s">
        <v>1216</v>
      </c>
      <c r="AF130" s="201" t="s">
        <v>535</v>
      </c>
      <c r="AG130" s="203">
        <v>3500</v>
      </c>
      <c r="AH130" s="117"/>
      <c r="AI130" s="201"/>
      <c r="AJ130" s="117"/>
      <c r="AQ130" s="42"/>
      <c r="AR130" s="42"/>
      <c r="AS130" s="42"/>
      <c r="AT130" s="201" t="s">
        <v>1216</v>
      </c>
      <c r="AU130" s="42"/>
      <c r="AV130" s="42"/>
      <c r="AW130" s="42"/>
      <c r="AX130" s="206"/>
      <c r="AY130" s="203" t="s">
        <v>1216</v>
      </c>
      <c r="AZ130" s="203" t="s">
        <v>1216</v>
      </c>
      <c r="BA130" s="203"/>
      <c r="BD130" s="115" t="s">
        <v>610</v>
      </c>
      <c r="BE130" s="115">
        <v>1</v>
      </c>
      <c r="BG130" s="115">
        <v>0</v>
      </c>
      <c r="BH130" s="114"/>
      <c r="BI130" s="114">
        <v>2</v>
      </c>
      <c r="BJ130" s="114">
        <v>3</v>
      </c>
      <c r="BK130" s="114"/>
      <c r="BL130" s="114"/>
      <c r="BM130" s="114"/>
      <c r="BN130" s="114">
        <v>2</v>
      </c>
      <c r="BO130" s="114"/>
      <c r="BP130" s="114">
        <v>1</v>
      </c>
      <c r="BQ130" s="114">
        <v>1</v>
      </c>
      <c r="BR130" s="114">
        <v>2</v>
      </c>
      <c r="BS130" s="114">
        <v>2</v>
      </c>
      <c r="BT130" s="114">
        <v>1</v>
      </c>
      <c r="BU130" s="114">
        <v>1</v>
      </c>
      <c r="BV130" s="114">
        <v>2</v>
      </c>
      <c r="BW130" s="114">
        <v>2</v>
      </c>
      <c r="BX130" s="114"/>
      <c r="BY130" s="114" t="s">
        <v>1720</v>
      </c>
      <c r="BZ130" s="114">
        <v>1</v>
      </c>
      <c r="CA130" s="114" t="s">
        <v>1746</v>
      </c>
      <c r="CB130" s="114">
        <v>5</v>
      </c>
      <c r="CC130" s="114">
        <v>1</v>
      </c>
      <c r="CD130" s="114"/>
      <c r="CE130" s="114">
        <v>3</v>
      </c>
      <c r="CF130" s="114"/>
      <c r="CG130" s="114"/>
      <c r="CH130" s="114"/>
      <c r="CI130" s="114"/>
      <c r="CJ130" s="114"/>
      <c r="CK130" s="114"/>
      <c r="CL130" s="114">
        <v>2</v>
      </c>
      <c r="CM130" s="114"/>
      <c r="CN130" s="114">
        <v>7</v>
      </c>
      <c r="CO130" s="114">
        <v>5</v>
      </c>
      <c r="CP130" s="114">
        <v>1</v>
      </c>
      <c r="CQ130" s="114">
        <v>10</v>
      </c>
      <c r="CR130" s="114" t="s">
        <v>1803</v>
      </c>
    </row>
    <row r="131" spans="1:96" s="115" customFormat="1" x14ac:dyDescent="0.2">
      <c r="A131" s="114">
        <v>342</v>
      </c>
      <c r="B131" s="114">
        <v>27</v>
      </c>
      <c r="C131" s="114"/>
      <c r="D131" s="114"/>
      <c r="E131" s="114" t="s">
        <v>1869</v>
      </c>
      <c r="F131" s="114" t="s">
        <v>1676</v>
      </c>
      <c r="G131" s="114">
        <v>2</v>
      </c>
      <c r="H131" s="114"/>
      <c r="I131" s="114">
        <v>5</v>
      </c>
      <c r="J131" s="114">
        <v>2</v>
      </c>
      <c r="K131" s="114">
        <v>3</v>
      </c>
      <c r="L131" s="114">
        <v>1</v>
      </c>
      <c r="M131" s="114" t="s">
        <v>1150</v>
      </c>
      <c r="N131" s="114" t="s">
        <v>2188</v>
      </c>
      <c r="T131" s="201" t="s">
        <v>535</v>
      </c>
      <c r="U131" s="115">
        <v>4</v>
      </c>
      <c r="V131" s="115" t="s">
        <v>2189</v>
      </c>
      <c r="W131" s="115" t="s">
        <v>2190</v>
      </c>
      <c r="X131" s="115" t="s">
        <v>2191</v>
      </c>
      <c r="Y131" s="115" t="s">
        <v>2192</v>
      </c>
      <c r="Z131" s="115">
        <v>8</v>
      </c>
      <c r="AA131" s="115">
        <v>160</v>
      </c>
      <c r="AB131" s="42"/>
      <c r="AC131" s="115">
        <v>0</v>
      </c>
      <c r="AD131" s="201" t="s">
        <v>536</v>
      </c>
      <c r="AE131" s="115">
        <v>5</v>
      </c>
      <c r="AF131" s="201" t="s">
        <v>535</v>
      </c>
      <c r="AG131" s="203">
        <v>3500</v>
      </c>
      <c r="AH131" s="117"/>
      <c r="AI131" s="201"/>
      <c r="AJ131" s="117"/>
      <c r="AQ131" s="42"/>
      <c r="AR131" s="42"/>
      <c r="AS131" s="42"/>
      <c r="AT131" s="201" t="s">
        <v>1216</v>
      </c>
      <c r="AU131" s="42"/>
      <c r="AV131" s="42"/>
      <c r="AW131" s="42"/>
      <c r="AX131" s="206"/>
      <c r="AY131" s="203">
        <v>5000</v>
      </c>
      <c r="AZ131" s="203" t="s">
        <v>2193</v>
      </c>
      <c r="BA131" s="203">
        <v>0</v>
      </c>
      <c r="BC131" s="115">
        <v>0</v>
      </c>
      <c r="BE131" s="115">
        <v>0</v>
      </c>
      <c r="BG131" s="115">
        <v>0</v>
      </c>
      <c r="BH131" s="114">
        <v>1</v>
      </c>
      <c r="BI131" s="114"/>
      <c r="BJ131" s="114">
        <v>3</v>
      </c>
      <c r="BK131" s="114">
        <v>4</v>
      </c>
      <c r="BL131" s="114"/>
      <c r="BM131" s="114" t="s">
        <v>1706</v>
      </c>
      <c r="BN131" s="114">
        <v>1</v>
      </c>
      <c r="BO131" s="114" t="s">
        <v>1722</v>
      </c>
      <c r="BP131" s="114">
        <v>2</v>
      </c>
      <c r="BQ131" s="114">
        <v>1</v>
      </c>
      <c r="BR131" s="114">
        <v>2</v>
      </c>
      <c r="BS131" s="114">
        <v>4</v>
      </c>
      <c r="BT131" s="114">
        <v>2</v>
      </c>
      <c r="BU131" s="114">
        <v>2</v>
      </c>
      <c r="BV131" s="114">
        <v>2</v>
      </c>
      <c r="BW131" s="114">
        <v>4</v>
      </c>
      <c r="BX131" s="114"/>
      <c r="BY131" s="114" t="s">
        <v>1720</v>
      </c>
      <c r="BZ131" s="114">
        <v>1</v>
      </c>
      <c r="CA131" s="114"/>
      <c r="CB131" s="114">
        <v>2</v>
      </c>
      <c r="CC131" s="114"/>
      <c r="CD131" s="114">
        <v>2</v>
      </c>
      <c r="CE131" s="114"/>
      <c r="CF131" s="114"/>
      <c r="CG131" s="114"/>
      <c r="CH131" s="114">
        <v>6</v>
      </c>
      <c r="CI131" s="114">
        <v>7</v>
      </c>
      <c r="CJ131" s="114">
        <v>8</v>
      </c>
      <c r="CK131" s="114"/>
      <c r="CL131" s="114">
        <v>1</v>
      </c>
      <c r="CM131" s="114" t="s">
        <v>1778</v>
      </c>
      <c r="CN131" s="114">
        <v>7</v>
      </c>
      <c r="CO131" s="114">
        <v>6</v>
      </c>
      <c r="CP131" s="114">
        <v>1</v>
      </c>
      <c r="CQ131" s="114">
        <v>8</v>
      </c>
      <c r="CR131" s="114"/>
    </row>
    <row r="132" spans="1:96" s="115" customFormat="1" x14ac:dyDescent="0.2">
      <c r="A132" s="114">
        <v>343</v>
      </c>
      <c r="B132" s="114">
        <v>28</v>
      </c>
      <c r="C132" s="114"/>
      <c r="D132" s="114"/>
      <c r="E132" s="114" t="s">
        <v>1870</v>
      </c>
      <c r="F132" s="114" t="s">
        <v>1677</v>
      </c>
      <c r="G132" s="114">
        <v>2</v>
      </c>
      <c r="H132" s="114"/>
      <c r="I132" s="114">
        <v>3</v>
      </c>
      <c r="J132" s="114">
        <v>3</v>
      </c>
      <c r="K132" s="114">
        <v>1</v>
      </c>
      <c r="L132" s="114">
        <v>1</v>
      </c>
      <c r="M132" s="114" t="s">
        <v>1901</v>
      </c>
      <c r="N132" s="114" t="s">
        <v>2194</v>
      </c>
      <c r="T132" s="201" t="s">
        <v>535</v>
      </c>
      <c r="U132" s="115">
        <v>8</v>
      </c>
      <c r="V132" s="115" t="s">
        <v>2195</v>
      </c>
      <c r="W132" s="115" t="s">
        <v>2196</v>
      </c>
      <c r="X132" s="115" t="s">
        <v>2197</v>
      </c>
      <c r="Y132" s="115" t="s">
        <v>2026</v>
      </c>
      <c r="Z132" s="115">
        <v>12</v>
      </c>
      <c r="AA132" s="115">
        <v>205</v>
      </c>
      <c r="AB132" s="42"/>
      <c r="AC132" s="115">
        <v>0</v>
      </c>
      <c r="AD132" s="201" t="s">
        <v>536</v>
      </c>
      <c r="AE132" s="115">
        <v>1</v>
      </c>
      <c r="AF132" s="201" t="s">
        <v>535</v>
      </c>
      <c r="AG132" s="203">
        <v>3300</v>
      </c>
      <c r="AH132" s="117"/>
      <c r="AI132" s="201"/>
      <c r="AJ132" s="117"/>
      <c r="AQ132" s="42"/>
      <c r="AR132" s="42"/>
      <c r="AS132" s="42"/>
      <c r="AT132" s="201" t="s">
        <v>1216</v>
      </c>
      <c r="AU132" s="42"/>
      <c r="AV132" s="42"/>
      <c r="AW132" s="42"/>
      <c r="AX132" s="206"/>
      <c r="AY132" s="203">
        <v>400</v>
      </c>
      <c r="AZ132" s="203">
        <v>1200</v>
      </c>
      <c r="BA132" s="203">
        <v>450</v>
      </c>
      <c r="BB132" s="115" t="s">
        <v>1648</v>
      </c>
      <c r="BC132" s="115">
        <v>1</v>
      </c>
      <c r="BD132" s="115" t="s">
        <v>537</v>
      </c>
      <c r="BE132" s="115">
        <v>750</v>
      </c>
      <c r="BG132" s="115">
        <v>0</v>
      </c>
      <c r="BH132" s="114">
        <v>1</v>
      </c>
      <c r="BI132" s="114">
        <v>2</v>
      </c>
      <c r="BJ132" s="114">
        <v>3</v>
      </c>
      <c r="BK132" s="114"/>
      <c r="BL132" s="114"/>
      <c r="BM132" s="114"/>
      <c r="BN132" s="114">
        <v>2</v>
      </c>
      <c r="BO132" s="114"/>
      <c r="BP132" s="114">
        <v>2</v>
      </c>
      <c r="BQ132" s="114">
        <v>1</v>
      </c>
      <c r="BR132" s="114">
        <v>1</v>
      </c>
      <c r="BS132" s="114">
        <v>4</v>
      </c>
      <c r="BT132" s="114">
        <v>4</v>
      </c>
      <c r="BU132" s="114">
        <v>1</v>
      </c>
      <c r="BV132" s="114">
        <v>2</v>
      </c>
      <c r="BW132" s="114">
        <v>2</v>
      </c>
      <c r="BX132" s="114"/>
      <c r="BY132" s="114" t="s">
        <v>1720</v>
      </c>
      <c r="BZ132" s="114">
        <v>1</v>
      </c>
      <c r="CA132" s="114"/>
      <c r="CB132" s="114">
        <v>6</v>
      </c>
      <c r="CC132" s="114">
        <v>1</v>
      </c>
      <c r="CD132" s="114"/>
      <c r="CE132" s="114"/>
      <c r="CF132" s="114"/>
      <c r="CG132" s="114"/>
      <c r="CH132" s="114"/>
      <c r="CI132" s="114"/>
      <c r="CJ132" s="114"/>
      <c r="CK132" s="114" t="s">
        <v>1759</v>
      </c>
      <c r="CL132" s="114">
        <v>2</v>
      </c>
      <c r="CM132" s="114"/>
      <c r="CN132" s="114">
        <v>7</v>
      </c>
      <c r="CO132" s="114">
        <v>7</v>
      </c>
      <c r="CP132" s="114">
        <v>1</v>
      </c>
      <c r="CQ132" s="114">
        <v>10</v>
      </c>
      <c r="CR132" s="114" t="s">
        <v>1804</v>
      </c>
    </row>
    <row r="133" spans="1:96" s="115" customFormat="1" x14ac:dyDescent="0.2">
      <c r="A133" s="114">
        <v>344</v>
      </c>
      <c r="B133" s="114">
        <v>29</v>
      </c>
      <c r="C133" s="114"/>
      <c r="D133" s="114"/>
      <c r="E133" s="114" t="s">
        <v>1849</v>
      </c>
      <c r="F133" s="114"/>
      <c r="G133" s="114">
        <v>2</v>
      </c>
      <c r="H133" s="114"/>
      <c r="I133" s="114">
        <v>2</v>
      </c>
      <c r="J133" s="114">
        <v>1</v>
      </c>
      <c r="K133" s="114">
        <v>4</v>
      </c>
      <c r="L133" s="114">
        <v>2</v>
      </c>
      <c r="M133" s="114" t="s">
        <v>809</v>
      </c>
      <c r="N133" s="114" t="s">
        <v>2092</v>
      </c>
      <c r="T133" s="201" t="s">
        <v>522</v>
      </c>
      <c r="U133" s="115">
        <v>1200</v>
      </c>
      <c r="V133" s="115" t="s">
        <v>2198</v>
      </c>
      <c r="W133" s="115" t="s">
        <v>1023</v>
      </c>
      <c r="X133" s="115" t="s">
        <v>2199</v>
      </c>
      <c r="Y133" s="115" t="s">
        <v>2200</v>
      </c>
      <c r="Z133" s="115">
        <v>1</v>
      </c>
      <c r="AA133" s="42"/>
      <c r="AB133" s="42"/>
      <c r="AC133" s="115">
        <v>0</v>
      </c>
      <c r="AD133" s="201" t="s">
        <v>536</v>
      </c>
      <c r="AE133" s="115">
        <v>0.5</v>
      </c>
      <c r="AF133" s="201" t="s">
        <v>535</v>
      </c>
      <c r="AG133" s="203" t="s">
        <v>1216</v>
      </c>
      <c r="AH133" s="201">
        <v>2</v>
      </c>
      <c r="AI133" s="201" t="s">
        <v>556</v>
      </c>
      <c r="AJ133" s="117" t="s">
        <v>2201</v>
      </c>
      <c r="AL133" s="115" t="s">
        <v>1216</v>
      </c>
      <c r="AQ133" s="42"/>
      <c r="AR133" s="42"/>
      <c r="AS133" s="42"/>
      <c r="AT133" s="201" t="s">
        <v>1216</v>
      </c>
      <c r="AU133" s="42"/>
      <c r="AV133" s="42"/>
      <c r="AW133" s="42"/>
      <c r="AX133" s="206"/>
      <c r="AY133" s="203" t="s">
        <v>1216</v>
      </c>
      <c r="AZ133" s="203" t="s">
        <v>1216</v>
      </c>
      <c r="BA133" s="203"/>
      <c r="BE133" s="115" t="s">
        <v>1216</v>
      </c>
      <c r="BG133" s="115">
        <v>0</v>
      </c>
      <c r="BH133" s="114"/>
      <c r="BI133" s="114">
        <v>2</v>
      </c>
      <c r="BJ133" s="114"/>
      <c r="BK133" s="114"/>
      <c r="BL133" s="114"/>
      <c r="BM133" s="114" t="s">
        <v>1707</v>
      </c>
      <c r="BN133" s="114">
        <v>2</v>
      </c>
      <c r="BO133" s="114"/>
      <c r="BP133" s="114">
        <v>1</v>
      </c>
      <c r="BQ133" s="114">
        <v>1</v>
      </c>
      <c r="BR133" s="114">
        <v>1</v>
      </c>
      <c r="BS133" s="114">
        <v>4</v>
      </c>
      <c r="BT133" s="114">
        <v>4</v>
      </c>
      <c r="BU133" s="114">
        <v>1</v>
      </c>
      <c r="BV133" s="114">
        <v>2</v>
      </c>
      <c r="BW133" s="114">
        <v>4</v>
      </c>
      <c r="BX133" s="114"/>
      <c r="BY133" s="114" t="s">
        <v>1720</v>
      </c>
      <c r="BZ133" s="114">
        <v>1</v>
      </c>
      <c r="CA133" s="114"/>
      <c r="CB133" s="114">
        <v>5</v>
      </c>
      <c r="CC133" s="114">
        <v>1</v>
      </c>
      <c r="CD133" s="114"/>
      <c r="CE133" s="114"/>
      <c r="CF133" s="114"/>
      <c r="CG133" s="114"/>
      <c r="CH133" s="114">
        <v>6</v>
      </c>
      <c r="CI133" s="114"/>
      <c r="CJ133" s="114"/>
      <c r="CK133" s="114" t="s">
        <v>1760</v>
      </c>
      <c r="CL133" s="114">
        <v>2</v>
      </c>
      <c r="CM133" s="114"/>
      <c r="CN133" s="114">
        <v>7</v>
      </c>
      <c r="CO133" s="114">
        <v>5</v>
      </c>
      <c r="CP133" s="114">
        <v>1</v>
      </c>
      <c r="CQ133" s="114"/>
      <c r="CR133" s="114" t="s">
        <v>1805</v>
      </c>
    </row>
    <row r="134" spans="1:96" s="115" customFormat="1" x14ac:dyDescent="0.2">
      <c r="A134" s="114">
        <v>345</v>
      </c>
      <c r="B134" s="114">
        <v>30</v>
      </c>
      <c r="C134" s="114"/>
      <c r="D134" s="114"/>
      <c r="E134" s="114" t="s">
        <v>1871</v>
      </c>
      <c r="F134" s="114" t="s">
        <v>1678</v>
      </c>
      <c r="G134" s="114">
        <v>2</v>
      </c>
      <c r="H134" s="114"/>
      <c r="I134" s="114">
        <v>1</v>
      </c>
      <c r="J134" s="114">
        <v>1</v>
      </c>
      <c r="K134" s="114">
        <v>1</v>
      </c>
      <c r="L134" s="114">
        <v>2</v>
      </c>
      <c r="M134" s="114" t="s">
        <v>529</v>
      </c>
      <c r="N134" s="114" t="s">
        <v>2202</v>
      </c>
      <c r="T134" s="201" t="s">
        <v>535</v>
      </c>
      <c r="U134" s="115">
        <v>11</v>
      </c>
      <c r="V134" s="115" t="s">
        <v>2203</v>
      </c>
      <c r="W134" s="115" t="s">
        <v>2204</v>
      </c>
      <c r="X134" s="115" t="s">
        <v>2205</v>
      </c>
      <c r="Y134" s="115" t="s">
        <v>2206</v>
      </c>
      <c r="Z134" s="115">
        <v>6</v>
      </c>
      <c r="AA134" s="115">
        <v>80</v>
      </c>
      <c r="AB134" s="42"/>
      <c r="AC134" s="115">
        <v>0</v>
      </c>
      <c r="AD134" s="201" t="s">
        <v>536</v>
      </c>
      <c r="AE134" s="115">
        <v>1</v>
      </c>
      <c r="AF134" s="201" t="s">
        <v>535</v>
      </c>
      <c r="AG134" s="203">
        <v>30</v>
      </c>
      <c r="AH134" s="201">
        <v>2</v>
      </c>
      <c r="AI134" s="201" t="s">
        <v>556</v>
      </c>
      <c r="AJ134" s="117" t="s">
        <v>2207</v>
      </c>
      <c r="AK134" s="115" t="s">
        <v>535</v>
      </c>
      <c r="AL134" s="115">
        <v>1</v>
      </c>
      <c r="AN134" s="115" t="s">
        <v>2208</v>
      </c>
      <c r="AO134" s="115" t="s">
        <v>2208</v>
      </c>
      <c r="AP134" s="115" t="s">
        <v>2209</v>
      </c>
      <c r="AQ134" s="115">
        <v>5</v>
      </c>
      <c r="AR134" s="115">
        <v>15</v>
      </c>
      <c r="AS134" s="115" t="s">
        <v>535</v>
      </c>
      <c r="AT134" s="201">
        <v>0</v>
      </c>
      <c r="AU134" s="115" t="s">
        <v>536</v>
      </c>
      <c r="AV134" s="115">
        <v>1</v>
      </c>
      <c r="AW134" s="115" t="s">
        <v>535</v>
      </c>
      <c r="AX134" s="204">
        <v>5</v>
      </c>
      <c r="AY134" s="203">
        <v>40</v>
      </c>
      <c r="AZ134" s="203">
        <v>0</v>
      </c>
      <c r="BA134" s="203">
        <v>10</v>
      </c>
      <c r="BE134" s="115" t="s">
        <v>1216</v>
      </c>
      <c r="BG134" s="115">
        <v>1</v>
      </c>
      <c r="BH134" s="114"/>
      <c r="BI134" s="114">
        <v>2</v>
      </c>
      <c r="BJ134" s="114"/>
      <c r="BK134" s="114"/>
      <c r="BL134" s="114"/>
      <c r="BM134" s="114"/>
      <c r="BN134" s="114">
        <v>2</v>
      </c>
      <c r="BO134" s="114"/>
      <c r="BP134" s="114">
        <v>2</v>
      </c>
      <c r="BQ134" s="114">
        <v>1</v>
      </c>
      <c r="BR134" s="114">
        <v>2</v>
      </c>
      <c r="BS134" s="114">
        <v>4</v>
      </c>
      <c r="BT134" s="114">
        <v>2</v>
      </c>
      <c r="BU134" s="114">
        <v>1</v>
      </c>
      <c r="BV134" s="114">
        <v>4</v>
      </c>
      <c r="BW134" s="114">
        <v>3</v>
      </c>
      <c r="BX134" s="114"/>
      <c r="BY134" s="114" t="s">
        <v>1720</v>
      </c>
      <c r="BZ134" s="114">
        <v>1</v>
      </c>
      <c r="CA134" s="114"/>
      <c r="CB134" s="114">
        <v>5</v>
      </c>
      <c r="CC134" s="114">
        <v>1</v>
      </c>
      <c r="CD134" s="114">
        <v>2</v>
      </c>
      <c r="CE134" s="114"/>
      <c r="CF134" s="114"/>
      <c r="CG134" s="114"/>
      <c r="CH134" s="114"/>
      <c r="CI134" s="114"/>
      <c r="CJ134" s="114"/>
      <c r="CK134" s="114"/>
      <c r="CL134" s="114">
        <v>2</v>
      </c>
      <c r="CM134" s="114"/>
      <c r="CN134" s="114">
        <v>7</v>
      </c>
      <c r="CO134" s="114">
        <v>7</v>
      </c>
      <c r="CP134" s="114">
        <v>1</v>
      </c>
      <c r="CQ134" s="114"/>
      <c r="CR134" s="114" t="s">
        <v>1806</v>
      </c>
    </row>
    <row r="135" spans="1:96" s="115" customFormat="1" x14ac:dyDescent="0.2">
      <c r="A135" s="114">
        <v>346</v>
      </c>
      <c r="B135" s="114">
        <v>31</v>
      </c>
      <c r="C135" s="114"/>
      <c r="D135" s="114"/>
      <c r="E135" s="114" t="s">
        <v>1872</v>
      </c>
      <c r="F135" s="114" t="s">
        <v>1679</v>
      </c>
      <c r="G135" s="114">
        <v>2</v>
      </c>
      <c r="H135" s="114"/>
      <c r="I135" s="114">
        <v>4</v>
      </c>
      <c r="J135" s="114">
        <v>6</v>
      </c>
      <c r="K135" s="114">
        <v>1</v>
      </c>
      <c r="L135" s="114">
        <v>1</v>
      </c>
      <c r="M135" s="114" t="s">
        <v>1901</v>
      </c>
      <c r="N135" s="114" t="s">
        <v>2210</v>
      </c>
      <c r="T135" s="201" t="s">
        <v>535</v>
      </c>
      <c r="U135" s="115">
        <v>5</v>
      </c>
      <c r="V135" s="115" t="s">
        <v>2211</v>
      </c>
      <c r="W135" s="115" t="s">
        <v>2158</v>
      </c>
      <c r="X135" s="115" t="s">
        <v>2158</v>
      </c>
      <c r="Y135" s="115" t="s">
        <v>2026</v>
      </c>
      <c r="Z135" s="115">
        <v>12</v>
      </c>
      <c r="AA135" s="115">
        <v>230</v>
      </c>
      <c r="AB135" s="42"/>
      <c r="AC135" s="115">
        <v>0</v>
      </c>
      <c r="AD135" s="201" t="s">
        <v>536</v>
      </c>
      <c r="AE135" s="115">
        <v>2</v>
      </c>
      <c r="AF135" s="201" t="s">
        <v>535</v>
      </c>
      <c r="AG135" s="203">
        <v>5000</v>
      </c>
      <c r="AH135" s="117"/>
      <c r="AI135" s="201"/>
      <c r="AJ135" s="117"/>
      <c r="AQ135" s="42"/>
      <c r="AR135" s="42"/>
      <c r="AS135" s="42"/>
      <c r="AT135" s="201"/>
      <c r="AU135" s="42"/>
      <c r="AV135" s="42"/>
      <c r="AW135" s="42"/>
      <c r="AX135" s="206"/>
      <c r="AY135" s="203">
        <v>21000</v>
      </c>
      <c r="AZ135" s="203" t="s">
        <v>1216</v>
      </c>
      <c r="BA135" s="203" t="s">
        <v>1216</v>
      </c>
      <c r="BE135" s="115" t="s">
        <v>1216</v>
      </c>
      <c r="BG135" s="115" t="s">
        <v>1216</v>
      </c>
      <c r="BH135" s="114">
        <v>1</v>
      </c>
      <c r="BI135" s="114">
        <v>2</v>
      </c>
      <c r="BJ135" s="114">
        <v>3</v>
      </c>
      <c r="BK135" s="114"/>
      <c r="BL135" s="114"/>
      <c r="BM135" s="114"/>
      <c r="BN135" s="114">
        <v>1</v>
      </c>
      <c r="BO135" s="114" t="s">
        <v>1723</v>
      </c>
      <c r="BP135" s="114">
        <v>1</v>
      </c>
      <c r="BQ135" s="114">
        <v>1</v>
      </c>
      <c r="BR135" s="114">
        <v>2</v>
      </c>
      <c r="BS135" s="114">
        <v>2</v>
      </c>
      <c r="BT135" s="114">
        <v>4</v>
      </c>
      <c r="BU135" s="114">
        <v>2</v>
      </c>
      <c r="BV135" s="114">
        <v>4</v>
      </c>
      <c r="BW135" s="114">
        <v>2</v>
      </c>
      <c r="BX135" s="114"/>
      <c r="BY135" s="114" t="s">
        <v>1720</v>
      </c>
      <c r="BZ135" s="114">
        <v>1</v>
      </c>
      <c r="CA135" s="114"/>
      <c r="CB135" s="114">
        <v>4</v>
      </c>
      <c r="CC135" s="114">
        <v>1</v>
      </c>
      <c r="CD135" s="114">
        <v>2</v>
      </c>
      <c r="CE135" s="114">
        <v>3</v>
      </c>
      <c r="CF135" s="114"/>
      <c r="CG135" s="114"/>
      <c r="CH135" s="114"/>
      <c r="CI135" s="114"/>
      <c r="CJ135" s="114"/>
      <c r="CK135" s="114" t="s">
        <v>1761</v>
      </c>
      <c r="CL135" s="114">
        <v>1</v>
      </c>
      <c r="CM135" s="114" t="s">
        <v>1779</v>
      </c>
      <c r="CN135" s="114">
        <v>3</v>
      </c>
      <c r="CO135" s="114">
        <v>3</v>
      </c>
      <c r="CP135" s="114">
        <v>1</v>
      </c>
      <c r="CQ135" s="114">
        <v>10</v>
      </c>
      <c r="CR135" s="114" t="s">
        <v>1807</v>
      </c>
    </row>
    <row r="136" spans="1:96" s="115" customFormat="1" x14ac:dyDescent="0.2">
      <c r="A136" s="114">
        <v>347</v>
      </c>
      <c r="B136" s="114">
        <v>32</v>
      </c>
      <c r="C136" s="114"/>
      <c r="D136" s="114"/>
      <c r="E136" s="114" t="s">
        <v>1873</v>
      </c>
      <c r="F136" s="114" t="s">
        <v>1680</v>
      </c>
      <c r="G136" s="114">
        <v>2</v>
      </c>
      <c r="H136" s="114"/>
      <c r="I136" s="114">
        <v>4</v>
      </c>
      <c r="J136" s="114">
        <v>6</v>
      </c>
      <c r="K136" s="114">
        <v>1</v>
      </c>
      <c r="L136" s="114">
        <v>1</v>
      </c>
      <c r="M136" s="114" t="s">
        <v>1901</v>
      </c>
      <c r="N136" s="114" t="s">
        <v>2212</v>
      </c>
      <c r="T136" s="201" t="s">
        <v>535</v>
      </c>
      <c r="U136" s="115">
        <v>2</v>
      </c>
      <c r="V136" s="115" t="s">
        <v>2213</v>
      </c>
      <c r="W136" s="115" t="s">
        <v>2214</v>
      </c>
      <c r="X136" s="115" t="s">
        <v>2215</v>
      </c>
      <c r="Y136" s="115" t="s">
        <v>2026</v>
      </c>
      <c r="Z136" s="115">
        <v>12</v>
      </c>
      <c r="AA136" s="115">
        <v>200</v>
      </c>
      <c r="AB136" s="42"/>
      <c r="AC136" s="115">
        <v>0</v>
      </c>
      <c r="AD136" s="201" t="s">
        <v>536</v>
      </c>
      <c r="AE136" s="115">
        <v>5</v>
      </c>
      <c r="AF136" s="201" t="s">
        <v>535</v>
      </c>
      <c r="AG136" s="203">
        <v>5000</v>
      </c>
      <c r="AH136" s="117"/>
      <c r="AI136" s="201"/>
      <c r="AJ136" s="117"/>
      <c r="AQ136" s="42"/>
      <c r="AR136" s="42"/>
      <c r="AS136" s="42"/>
      <c r="AT136" s="201"/>
      <c r="AU136" s="42"/>
      <c r="AV136" s="42"/>
      <c r="AW136" s="42"/>
      <c r="AX136" s="206"/>
      <c r="AY136" s="203" t="s">
        <v>1216</v>
      </c>
      <c r="AZ136" s="203">
        <v>4200</v>
      </c>
      <c r="BA136" s="203" t="s">
        <v>1216</v>
      </c>
      <c r="BB136" s="115" t="s">
        <v>537</v>
      </c>
      <c r="BC136" s="115">
        <v>877</v>
      </c>
      <c r="BE136" s="115" t="s">
        <v>1216</v>
      </c>
      <c r="BG136" s="115" t="s">
        <v>1216</v>
      </c>
      <c r="BH136" s="114">
        <v>1</v>
      </c>
      <c r="BI136" s="114">
        <v>2</v>
      </c>
      <c r="BJ136" s="114">
        <v>3</v>
      </c>
      <c r="BK136" s="114"/>
      <c r="BL136" s="114"/>
      <c r="BM136" s="114" t="s">
        <v>1708</v>
      </c>
      <c r="BN136" s="114">
        <v>2</v>
      </c>
      <c r="BO136" s="114"/>
      <c r="BP136" s="114">
        <v>1</v>
      </c>
      <c r="BQ136" s="114">
        <v>1</v>
      </c>
      <c r="BR136" s="114">
        <v>2</v>
      </c>
      <c r="BS136" s="114">
        <v>2</v>
      </c>
      <c r="BT136" s="114">
        <v>4</v>
      </c>
      <c r="BU136" s="114">
        <v>2</v>
      </c>
      <c r="BV136" s="114">
        <v>2</v>
      </c>
      <c r="BW136" s="114">
        <v>2</v>
      </c>
      <c r="BX136" s="114"/>
      <c r="BY136" s="114">
        <v>1</v>
      </c>
      <c r="BZ136" s="114">
        <v>1</v>
      </c>
      <c r="CA136" s="114" t="s">
        <v>1747</v>
      </c>
      <c r="CB136" s="114">
        <v>3</v>
      </c>
      <c r="CC136" s="114">
        <v>1</v>
      </c>
      <c r="CD136" s="114">
        <v>2</v>
      </c>
      <c r="CE136" s="114"/>
      <c r="CF136" s="114"/>
      <c r="CG136" s="114"/>
      <c r="CH136" s="114"/>
      <c r="CI136" s="114"/>
      <c r="CJ136" s="114"/>
      <c r="CK136" s="114"/>
      <c r="CL136" s="114">
        <v>1</v>
      </c>
      <c r="CM136" s="114" t="s">
        <v>1780</v>
      </c>
      <c r="CN136" s="114">
        <v>7</v>
      </c>
      <c r="CO136" s="114">
        <v>7</v>
      </c>
      <c r="CP136" s="114">
        <v>1</v>
      </c>
      <c r="CQ136" s="114">
        <v>8</v>
      </c>
      <c r="CR136" s="114"/>
    </row>
    <row r="137" spans="1:96" s="115" customFormat="1" x14ac:dyDescent="0.2">
      <c r="A137" s="114">
        <v>348</v>
      </c>
      <c r="B137" s="114">
        <v>34</v>
      </c>
      <c r="C137" s="114"/>
      <c r="D137" s="114"/>
      <c r="E137" s="114" t="s">
        <v>1874</v>
      </c>
      <c r="F137" s="114" t="s">
        <v>1681</v>
      </c>
      <c r="G137" s="114">
        <v>2</v>
      </c>
      <c r="H137" s="114"/>
      <c r="I137" s="114">
        <v>2</v>
      </c>
      <c r="J137" s="114">
        <v>1</v>
      </c>
      <c r="K137" s="114">
        <v>1</v>
      </c>
      <c r="L137" s="114">
        <v>2</v>
      </c>
      <c r="M137" s="114" t="s">
        <v>809</v>
      </c>
      <c r="N137" s="114" t="s">
        <v>2216</v>
      </c>
      <c r="T137" s="201" t="s">
        <v>522</v>
      </c>
      <c r="U137" s="115">
        <v>25000</v>
      </c>
      <c r="V137" s="115" t="s">
        <v>2217</v>
      </c>
      <c r="W137" s="115" t="s">
        <v>2218</v>
      </c>
      <c r="X137" s="115" t="s">
        <v>2219</v>
      </c>
      <c r="Y137" s="115" t="s">
        <v>2220</v>
      </c>
      <c r="Z137" s="115">
        <v>6</v>
      </c>
      <c r="AA137" s="115">
        <v>100</v>
      </c>
      <c r="AB137" s="42"/>
      <c r="AC137" s="115">
        <v>0</v>
      </c>
      <c r="AD137" s="201" t="s">
        <v>536</v>
      </c>
      <c r="AE137" s="115">
        <v>2</v>
      </c>
      <c r="AF137" s="201" t="s">
        <v>535</v>
      </c>
      <c r="AG137" s="203">
        <v>120</v>
      </c>
      <c r="AH137" s="201">
        <v>2</v>
      </c>
      <c r="AI137" s="201" t="s">
        <v>529</v>
      </c>
      <c r="AJ137" s="117" t="s">
        <v>2171</v>
      </c>
      <c r="AK137" s="115" t="s">
        <v>535</v>
      </c>
      <c r="AL137" s="115">
        <v>300</v>
      </c>
      <c r="AM137" s="115" t="s">
        <v>2172</v>
      </c>
      <c r="AN137" s="115" t="s">
        <v>2046</v>
      </c>
      <c r="AO137" s="115" t="s">
        <v>2221</v>
      </c>
      <c r="AP137" s="115" t="s">
        <v>2222</v>
      </c>
      <c r="AQ137" s="115">
        <v>4</v>
      </c>
      <c r="AR137" s="115">
        <v>50</v>
      </c>
      <c r="AS137" s="115" t="s">
        <v>535</v>
      </c>
      <c r="AT137" s="201">
        <v>0</v>
      </c>
      <c r="AU137" s="115" t="s">
        <v>536</v>
      </c>
      <c r="AV137" s="115">
        <v>10</v>
      </c>
      <c r="AW137" s="115" t="s">
        <v>535</v>
      </c>
      <c r="AX137" s="204">
        <v>100</v>
      </c>
      <c r="AY137" s="203">
        <v>17000</v>
      </c>
      <c r="AZ137" s="203">
        <v>8500</v>
      </c>
      <c r="BA137" s="203">
        <v>0</v>
      </c>
      <c r="BB137" s="115" t="s">
        <v>537</v>
      </c>
      <c r="BC137" s="115">
        <v>5000</v>
      </c>
      <c r="BD137" s="115" t="s">
        <v>537</v>
      </c>
      <c r="BE137" s="115">
        <v>5000</v>
      </c>
      <c r="BG137" s="115">
        <v>0</v>
      </c>
      <c r="BH137" s="114">
        <v>1</v>
      </c>
      <c r="BI137" s="114"/>
      <c r="BJ137" s="114"/>
      <c r="BK137" s="114"/>
      <c r="BL137" s="114"/>
      <c r="BM137" s="114" t="s">
        <v>1709</v>
      </c>
      <c r="BN137" s="114">
        <v>2</v>
      </c>
      <c r="BO137" s="114"/>
      <c r="BP137" s="114">
        <v>2</v>
      </c>
      <c r="BQ137" s="114">
        <v>1</v>
      </c>
      <c r="BR137" s="114">
        <v>2</v>
      </c>
      <c r="BS137" s="114">
        <v>2</v>
      </c>
      <c r="BT137" s="114">
        <v>2</v>
      </c>
      <c r="BU137" s="114">
        <v>2</v>
      </c>
      <c r="BV137" s="114">
        <v>4</v>
      </c>
      <c r="BW137" s="114">
        <v>2</v>
      </c>
      <c r="BX137" s="114"/>
      <c r="BY137" s="114">
        <v>1</v>
      </c>
      <c r="BZ137" s="114">
        <v>1</v>
      </c>
      <c r="CA137" s="114"/>
      <c r="CB137" s="114">
        <v>5</v>
      </c>
      <c r="CC137" s="114">
        <v>1</v>
      </c>
      <c r="CD137" s="114"/>
      <c r="CE137" s="114">
        <v>3</v>
      </c>
      <c r="CF137" s="114"/>
      <c r="CG137" s="114"/>
      <c r="CH137" s="114"/>
      <c r="CI137" s="114">
        <v>7</v>
      </c>
      <c r="CJ137" s="114"/>
      <c r="CK137" s="114"/>
      <c r="CL137" s="114">
        <v>2</v>
      </c>
      <c r="CM137" s="114"/>
      <c r="CN137" s="114">
        <v>7</v>
      </c>
      <c r="CO137" s="114">
        <v>6</v>
      </c>
      <c r="CP137" s="114">
        <v>1</v>
      </c>
      <c r="CQ137" s="114">
        <v>8</v>
      </c>
      <c r="CR137" s="114"/>
    </row>
    <row r="138" spans="1:96" s="115" customFormat="1" x14ac:dyDescent="0.2">
      <c r="A138" s="114">
        <v>349</v>
      </c>
      <c r="B138" s="114">
        <v>35</v>
      </c>
      <c r="C138" s="114"/>
      <c r="D138" s="114"/>
      <c r="E138" s="114" t="s">
        <v>1875</v>
      </c>
      <c r="F138" s="114" t="s">
        <v>1682</v>
      </c>
      <c r="G138" s="114">
        <v>2</v>
      </c>
      <c r="H138" s="114"/>
      <c r="I138" s="114"/>
      <c r="J138" s="114">
        <v>5</v>
      </c>
      <c r="K138" s="114">
        <v>1</v>
      </c>
      <c r="L138" s="114">
        <v>1</v>
      </c>
      <c r="M138" s="114" t="s">
        <v>1901</v>
      </c>
      <c r="N138" s="114" t="s">
        <v>2223</v>
      </c>
      <c r="T138" s="201" t="s">
        <v>535</v>
      </c>
      <c r="U138" s="115">
        <v>4</v>
      </c>
      <c r="V138" s="115" t="s">
        <v>2224</v>
      </c>
      <c r="W138" s="115" t="s">
        <v>2225</v>
      </c>
      <c r="X138" s="115" t="s">
        <v>2226</v>
      </c>
      <c r="Y138" s="115" t="s">
        <v>2026</v>
      </c>
      <c r="Z138" s="115">
        <v>12</v>
      </c>
      <c r="AA138" s="115">
        <v>270</v>
      </c>
      <c r="AB138" s="42"/>
      <c r="AC138" s="115">
        <v>0</v>
      </c>
      <c r="AD138" s="201" t="s">
        <v>536</v>
      </c>
      <c r="AE138" s="115">
        <v>3</v>
      </c>
      <c r="AF138" s="201" t="s">
        <v>535</v>
      </c>
      <c r="AG138" s="203">
        <v>6000</v>
      </c>
      <c r="AH138" s="117"/>
      <c r="AI138" s="201"/>
      <c r="AJ138" s="117"/>
      <c r="AQ138" s="42"/>
      <c r="AR138" s="42"/>
      <c r="AS138" s="42"/>
      <c r="AT138" s="201"/>
      <c r="AU138" s="42"/>
      <c r="AV138" s="42"/>
      <c r="AW138" s="42"/>
      <c r="AX138" s="206"/>
      <c r="AY138" s="203">
        <v>17500</v>
      </c>
      <c r="AZ138" s="203"/>
      <c r="BA138" s="203" t="s">
        <v>1216</v>
      </c>
      <c r="BE138" s="115" t="s">
        <v>1216</v>
      </c>
      <c r="BG138" s="115" t="s">
        <v>1216</v>
      </c>
      <c r="BH138" s="114">
        <v>1</v>
      </c>
      <c r="BI138" s="114">
        <v>2</v>
      </c>
      <c r="BJ138" s="114">
        <v>3</v>
      </c>
      <c r="BK138" s="114">
        <v>4</v>
      </c>
      <c r="BL138" s="114"/>
      <c r="BM138" s="114" t="s">
        <v>1710</v>
      </c>
      <c r="BN138" s="114">
        <v>1</v>
      </c>
      <c r="BO138" s="114" t="s">
        <v>1724</v>
      </c>
      <c r="BP138" s="114">
        <v>1</v>
      </c>
      <c r="BQ138" s="114">
        <v>1</v>
      </c>
      <c r="BR138" s="114">
        <v>4</v>
      </c>
      <c r="BS138" s="114">
        <v>4</v>
      </c>
      <c r="BT138" s="114">
        <v>4</v>
      </c>
      <c r="BU138" s="114">
        <v>4</v>
      </c>
      <c r="BV138" s="114">
        <v>2</v>
      </c>
      <c r="BW138" s="114">
        <v>4</v>
      </c>
      <c r="BX138" s="114" t="s">
        <v>1735</v>
      </c>
      <c r="BY138" s="114">
        <v>1</v>
      </c>
      <c r="BZ138" s="114">
        <v>1</v>
      </c>
      <c r="CA138" s="114" t="s">
        <v>1748</v>
      </c>
      <c r="CB138" s="114">
        <v>2</v>
      </c>
      <c r="CC138" s="114">
        <v>1</v>
      </c>
      <c r="CD138" s="114">
        <v>2</v>
      </c>
      <c r="CE138" s="114">
        <v>3</v>
      </c>
      <c r="CF138" s="114">
        <v>4</v>
      </c>
      <c r="CG138" s="114"/>
      <c r="CH138" s="114"/>
      <c r="CI138" s="114"/>
      <c r="CJ138" s="114"/>
      <c r="CK138" s="114" t="s">
        <v>1762</v>
      </c>
      <c r="CL138" s="114">
        <v>1</v>
      </c>
      <c r="CM138" s="114" t="s">
        <v>1781</v>
      </c>
      <c r="CN138" s="114">
        <v>7</v>
      </c>
      <c r="CO138" s="114">
        <v>5</v>
      </c>
      <c r="CP138" s="114">
        <v>1</v>
      </c>
      <c r="CQ138" s="114">
        <v>2</v>
      </c>
      <c r="CR138" s="114"/>
    </row>
    <row r="139" spans="1:96" s="115" customFormat="1" x14ac:dyDescent="0.2">
      <c r="A139" s="114">
        <v>350</v>
      </c>
      <c r="B139" s="114">
        <v>36</v>
      </c>
      <c r="C139" s="114"/>
      <c r="D139" s="114"/>
      <c r="E139" s="114" t="s">
        <v>1876</v>
      </c>
      <c r="F139" s="114" t="s">
        <v>1683</v>
      </c>
      <c r="G139" s="114">
        <v>2</v>
      </c>
      <c r="H139" s="114"/>
      <c r="I139" s="114">
        <v>2</v>
      </c>
      <c r="J139" s="114">
        <v>6</v>
      </c>
      <c r="K139" s="114">
        <v>1</v>
      </c>
      <c r="L139" s="114">
        <v>2</v>
      </c>
      <c r="M139" s="114" t="s">
        <v>809</v>
      </c>
      <c r="N139" s="114" t="s">
        <v>2227</v>
      </c>
      <c r="T139" s="201" t="s">
        <v>535</v>
      </c>
      <c r="U139" s="115">
        <v>280</v>
      </c>
      <c r="V139" s="115" t="s">
        <v>2228</v>
      </c>
      <c r="W139" s="115" t="s">
        <v>2229</v>
      </c>
      <c r="X139" s="115" t="s">
        <v>2230</v>
      </c>
      <c r="Y139" s="115" t="s">
        <v>2231</v>
      </c>
      <c r="Z139" s="115">
        <v>7</v>
      </c>
      <c r="AA139" s="115">
        <v>112</v>
      </c>
      <c r="AB139" s="115" t="s">
        <v>535</v>
      </c>
      <c r="AC139" s="115">
        <v>50</v>
      </c>
      <c r="AD139" s="201" t="s">
        <v>536</v>
      </c>
      <c r="AE139" s="115">
        <v>0.8</v>
      </c>
      <c r="AF139" s="201" t="s">
        <v>535</v>
      </c>
      <c r="AG139" s="203">
        <v>80</v>
      </c>
      <c r="AH139" s="201">
        <v>2</v>
      </c>
      <c r="AI139" s="201" t="s">
        <v>809</v>
      </c>
      <c r="AJ139" s="117" t="s">
        <v>2232</v>
      </c>
      <c r="AK139" s="115" t="s">
        <v>535</v>
      </c>
      <c r="AL139" s="115">
        <v>15</v>
      </c>
      <c r="AM139" s="115" t="s">
        <v>2233</v>
      </c>
      <c r="AN139" s="115" t="s">
        <v>1023</v>
      </c>
      <c r="AO139" s="115" t="s">
        <v>1023</v>
      </c>
      <c r="AP139" s="115" t="s">
        <v>2234</v>
      </c>
      <c r="AQ139" s="115">
        <v>5</v>
      </c>
      <c r="AR139" s="42"/>
      <c r="AS139" s="42"/>
      <c r="AT139" s="201"/>
      <c r="AU139" s="115" t="s">
        <v>1025</v>
      </c>
      <c r="AV139" s="117">
        <v>4</v>
      </c>
      <c r="AW139" s="115" t="s">
        <v>535</v>
      </c>
      <c r="AX139" s="204">
        <v>65</v>
      </c>
      <c r="AY139" s="203">
        <v>5000</v>
      </c>
      <c r="AZ139" s="203"/>
      <c r="BA139" s="203"/>
      <c r="BB139" s="115" t="s">
        <v>1648</v>
      </c>
      <c r="BC139" s="115">
        <v>200</v>
      </c>
      <c r="BE139" s="115" t="s">
        <v>1216</v>
      </c>
      <c r="BG139" s="115" t="s">
        <v>1216</v>
      </c>
      <c r="BH139" s="114">
        <v>1</v>
      </c>
      <c r="BI139" s="114">
        <v>2</v>
      </c>
      <c r="BJ139" s="114">
        <v>3</v>
      </c>
      <c r="BK139" s="114">
        <v>4</v>
      </c>
      <c r="BL139" s="114"/>
      <c r="BM139" s="114" t="s">
        <v>1711</v>
      </c>
      <c r="BN139" s="114">
        <v>2</v>
      </c>
      <c r="BO139" s="114"/>
      <c r="BP139" s="114">
        <v>1</v>
      </c>
      <c r="BQ139" s="114">
        <v>1</v>
      </c>
      <c r="BR139" s="114">
        <v>1</v>
      </c>
      <c r="BS139" s="114">
        <v>2</v>
      </c>
      <c r="BT139" s="114">
        <v>2</v>
      </c>
      <c r="BU139" s="114">
        <v>4</v>
      </c>
      <c r="BV139" s="114">
        <v>4</v>
      </c>
      <c r="BW139" s="114">
        <v>4</v>
      </c>
      <c r="BX139" s="114" t="s">
        <v>1736</v>
      </c>
      <c r="BY139" s="114">
        <v>1</v>
      </c>
      <c r="BZ139" s="114">
        <v>1</v>
      </c>
      <c r="CA139" s="114" t="s">
        <v>1749</v>
      </c>
      <c r="CB139" s="114">
        <v>2</v>
      </c>
      <c r="CC139" s="114"/>
      <c r="CD139" s="114"/>
      <c r="CE139" s="114">
        <v>3</v>
      </c>
      <c r="CF139" s="114"/>
      <c r="CG139" s="114"/>
      <c r="CH139" s="114"/>
      <c r="CI139" s="114"/>
      <c r="CJ139" s="114"/>
      <c r="CK139" s="114" t="s">
        <v>1763</v>
      </c>
      <c r="CL139" s="114">
        <v>1</v>
      </c>
      <c r="CM139" s="114" t="s">
        <v>1782</v>
      </c>
      <c r="CN139" s="114">
        <v>7</v>
      </c>
      <c r="CO139" s="114">
        <v>5</v>
      </c>
      <c r="CP139" s="114">
        <v>1</v>
      </c>
      <c r="CQ139" s="114">
        <v>7</v>
      </c>
      <c r="CR139" s="114" t="s">
        <v>1808</v>
      </c>
    </row>
    <row r="140" spans="1:96" s="115" customFormat="1" x14ac:dyDescent="0.2">
      <c r="A140" s="114">
        <v>351</v>
      </c>
      <c r="B140" s="114">
        <v>37</v>
      </c>
      <c r="C140" s="114"/>
      <c r="D140" s="114"/>
      <c r="E140" s="114" t="s">
        <v>1877</v>
      </c>
      <c r="F140" s="114" t="s">
        <v>1684</v>
      </c>
      <c r="G140" s="114">
        <v>2</v>
      </c>
      <c r="H140" s="114"/>
      <c r="I140" s="114">
        <v>2</v>
      </c>
      <c r="J140" s="114">
        <v>1</v>
      </c>
      <c r="K140" s="114">
        <v>1</v>
      </c>
      <c r="L140" s="114">
        <v>2</v>
      </c>
      <c r="M140" s="114" t="s">
        <v>2021</v>
      </c>
      <c r="N140" s="114" t="s">
        <v>2235</v>
      </c>
      <c r="T140" s="201" t="s">
        <v>535</v>
      </c>
      <c r="U140" s="115">
        <v>700</v>
      </c>
      <c r="V140" s="115" t="s">
        <v>2236</v>
      </c>
      <c r="W140" s="115" t="s">
        <v>2046</v>
      </c>
      <c r="X140" s="115" t="s">
        <v>2237</v>
      </c>
      <c r="Y140" s="115" t="s">
        <v>2080</v>
      </c>
      <c r="Z140" s="115">
        <v>9</v>
      </c>
      <c r="AA140" s="115">
        <v>220</v>
      </c>
      <c r="AB140" s="115" t="s">
        <v>535</v>
      </c>
      <c r="AC140" s="115">
        <v>10</v>
      </c>
      <c r="AD140" s="201" t="s">
        <v>536</v>
      </c>
      <c r="AE140" s="115">
        <v>4</v>
      </c>
      <c r="AF140" s="201" t="s">
        <v>535</v>
      </c>
      <c r="AG140" s="203">
        <v>70</v>
      </c>
      <c r="AH140" s="201">
        <v>2</v>
      </c>
      <c r="AI140" s="201" t="s">
        <v>809</v>
      </c>
      <c r="AJ140" s="117" t="s">
        <v>2238</v>
      </c>
      <c r="AK140" s="115" t="s">
        <v>535</v>
      </c>
      <c r="AL140" s="115">
        <v>40</v>
      </c>
      <c r="AM140" s="115" t="s">
        <v>2239</v>
      </c>
      <c r="AN140" s="115" t="s">
        <v>2240</v>
      </c>
      <c r="AO140" s="115" t="s">
        <v>2241</v>
      </c>
      <c r="AP140" s="115" t="s">
        <v>2242</v>
      </c>
      <c r="AQ140" s="115">
        <v>7</v>
      </c>
      <c r="AR140" s="115">
        <v>56</v>
      </c>
      <c r="AS140" s="115" t="s">
        <v>535</v>
      </c>
      <c r="AT140" s="201">
        <v>100</v>
      </c>
      <c r="AU140" s="115" t="s">
        <v>536</v>
      </c>
      <c r="AV140" s="115">
        <v>1</v>
      </c>
      <c r="AW140" s="115" t="s">
        <v>535</v>
      </c>
      <c r="AX140" s="204">
        <v>142.5</v>
      </c>
      <c r="AY140" s="203">
        <v>1400</v>
      </c>
      <c r="AZ140" s="203"/>
      <c r="BA140" s="203">
        <v>700</v>
      </c>
      <c r="BE140" s="115" t="s">
        <v>1216</v>
      </c>
      <c r="BG140" s="115" t="s">
        <v>1216</v>
      </c>
      <c r="BH140" s="114"/>
      <c r="BI140" s="114">
        <v>2</v>
      </c>
      <c r="BJ140" s="114"/>
      <c r="BK140" s="114"/>
      <c r="BL140" s="114"/>
      <c r="BM140" s="114" t="s">
        <v>1712</v>
      </c>
      <c r="BN140" s="114">
        <v>1</v>
      </c>
      <c r="BO140" s="114" t="s">
        <v>1725</v>
      </c>
      <c r="BP140" s="114">
        <v>1</v>
      </c>
      <c r="BQ140" s="114">
        <v>1</v>
      </c>
      <c r="BR140" s="114">
        <v>4</v>
      </c>
      <c r="BS140" s="114">
        <v>4</v>
      </c>
      <c r="BT140" s="114">
        <v>4</v>
      </c>
      <c r="BU140" s="114">
        <v>1</v>
      </c>
      <c r="BV140" s="114">
        <v>4</v>
      </c>
      <c r="BW140" s="114">
        <v>4</v>
      </c>
      <c r="BX140" s="114" t="s">
        <v>1737</v>
      </c>
      <c r="BY140" s="114">
        <v>1</v>
      </c>
      <c r="BZ140" s="114">
        <v>1</v>
      </c>
      <c r="CA140" s="114" t="s">
        <v>1750</v>
      </c>
      <c r="CB140" s="114">
        <v>7</v>
      </c>
      <c r="CC140" s="114">
        <v>1</v>
      </c>
      <c r="CD140" s="114">
        <v>2</v>
      </c>
      <c r="CE140" s="114">
        <v>3</v>
      </c>
      <c r="CF140" s="114"/>
      <c r="CG140" s="114"/>
      <c r="CH140" s="114"/>
      <c r="CI140" s="114"/>
      <c r="CJ140" s="114"/>
      <c r="CK140" s="114"/>
      <c r="CL140" s="114">
        <v>2</v>
      </c>
      <c r="CM140" s="114"/>
      <c r="CN140" s="114">
        <v>7</v>
      </c>
      <c r="CO140" s="114">
        <v>4</v>
      </c>
      <c r="CP140" s="114">
        <v>1</v>
      </c>
      <c r="CQ140" s="114">
        <v>10</v>
      </c>
      <c r="CR140" s="114" t="s">
        <v>1809</v>
      </c>
    </row>
    <row r="141" spans="1:96" s="115" customFormat="1" x14ac:dyDescent="0.2">
      <c r="A141" s="114">
        <v>352</v>
      </c>
      <c r="B141" s="114">
        <v>38</v>
      </c>
      <c r="C141" s="114"/>
      <c r="D141" s="114"/>
      <c r="E141" s="114" t="s">
        <v>1878</v>
      </c>
      <c r="F141" s="114" t="s">
        <v>1685</v>
      </c>
      <c r="G141" s="114">
        <v>2</v>
      </c>
      <c r="H141" s="114"/>
      <c r="I141" s="114">
        <v>2</v>
      </c>
      <c r="J141" s="114">
        <v>1</v>
      </c>
      <c r="K141" s="114">
        <v>1</v>
      </c>
      <c r="L141" s="114">
        <v>2</v>
      </c>
      <c r="M141" s="114" t="s">
        <v>809</v>
      </c>
      <c r="N141" s="114" t="s">
        <v>2243</v>
      </c>
      <c r="T141" s="201" t="s">
        <v>535</v>
      </c>
      <c r="U141" s="115">
        <v>80</v>
      </c>
      <c r="V141" s="115" t="s">
        <v>2244</v>
      </c>
      <c r="W141" s="115" t="s">
        <v>871</v>
      </c>
      <c r="X141" s="115" t="s">
        <v>2245</v>
      </c>
      <c r="Y141" s="115" t="s">
        <v>2026</v>
      </c>
      <c r="Z141" s="115">
        <v>12</v>
      </c>
      <c r="AA141" s="115">
        <v>145</v>
      </c>
      <c r="AB141" s="115" t="s">
        <v>522</v>
      </c>
      <c r="AC141" s="115">
        <v>1828</v>
      </c>
      <c r="AD141" s="201" t="s">
        <v>536</v>
      </c>
      <c r="AE141" s="115">
        <v>0.5</v>
      </c>
      <c r="AF141" s="201" t="s">
        <v>535</v>
      </c>
      <c r="AG141" s="203">
        <v>18</v>
      </c>
      <c r="AH141" s="117"/>
      <c r="AI141" s="201"/>
      <c r="AJ141" s="117"/>
      <c r="AQ141" s="42"/>
      <c r="AR141" s="42"/>
      <c r="AS141" s="42"/>
      <c r="AT141" s="201" t="s">
        <v>1216</v>
      </c>
      <c r="AU141" s="42"/>
      <c r="AV141" s="42"/>
      <c r="AW141" s="42"/>
      <c r="AX141" s="206"/>
      <c r="AY141" s="203" t="s">
        <v>1216</v>
      </c>
      <c r="AZ141" s="203">
        <v>4000</v>
      </c>
      <c r="BA141" s="203">
        <v>2000</v>
      </c>
      <c r="BB141" s="115" t="s">
        <v>1648</v>
      </c>
      <c r="BC141" s="115">
        <v>200</v>
      </c>
      <c r="BE141" s="115" t="s">
        <v>1216</v>
      </c>
      <c r="BG141" s="115" t="s">
        <v>1216</v>
      </c>
      <c r="BH141" s="114"/>
      <c r="BI141" s="114"/>
      <c r="BJ141" s="114"/>
      <c r="BK141" s="114"/>
      <c r="BL141" s="114">
        <v>5</v>
      </c>
      <c r="BM141" s="114"/>
      <c r="BN141" s="114">
        <v>2</v>
      </c>
      <c r="BO141" s="114"/>
      <c r="BP141" s="114">
        <v>1</v>
      </c>
      <c r="BQ141" s="114">
        <v>1</v>
      </c>
      <c r="BR141" s="114">
        <v>3</v>
      </c>
      <c r="BS141" s="114">
        <v>3</v>
      </c>
      <c r="BT141" s="114">
        <v>2</v>
      </c>
      <c r="BU141" s="114">
        <v>2</v>
      </c>
      <c r="BV141" s="114">
        <v>2</v>
      </c>
      <c r="BW141" s="114">
        <v>4</v>
      </c>
      <c r="BX141" s="114" t="s">
        <v>1738</v>
      </c>
      <c r="BY141" s="114" t="s">
        <v>1751</v>
      </c>
      <c r="BZ141" s="114"/>
      <c r="CA141" s="114"/>
      <c r="CB141" s="114"/>
      <c r="CC141" s="114"/>
      <c r="CD141" s="114"/>
      <c r="CE141" s="114"/>
      <c r="CF141" s="114"/>
      <c r="CG141" s="114"/>
      <c r="CH141" s="114"/>
      <c r="CI141" s="114"/>
      <c r="CJ141" s="114"/>
      <c r="CK141" s="114"/>
      <c r="CL141" s="114"/>
      <c r="CM141" s="114"/>
      <c r="CN141" s="114">
        <v>5</v>
      </c>
      <c r="CO141" s="114">
        <v>5</v>
      </c>
      <c r="CP141" s="114">
        <v>1</v>
      </c>
      <c r="CQ141" s="114">
        <v>10</v>
      </c>
      <c r="CR141" s="114" t="s">
        <v>1807</v>
      </c>
    </row>
    <row r="142" spans="1:96" s="115" customFormat="1" x14ac:dyDescent="0.2">
      <c r="A142" s="114">
        <v>353</v>
      </c>
      <c r="B142" s="114">
        <v>39</v>
      </c>
      <c r="C142" s="114"/>
      <c r="D142" s="114"/>
      <c r="E142" s="114" t="s">
        <v>1652</v>
      </c>
      <c r="F142" s="114" t="s">
        <v>1686</v>
      </c>
      <c r="G142" s="114">
        <v>2</v>
      </c>
      <c r="H142" s="114"/>
      <c r="I142" s="114">
        <v>2</v>
      </c>
      <c r="J142" s="114">
        <v>6</v>
      </c>
      <c r="K142" s="114">
        <v>1</v>
      </c>
      <c r="L142" s="114">
        <v>2</v>
      </c>
      <c r="M142" s="114" t="s">
        <v>809</v>
      </c>
      <c r="N142" s="114" t="s">
        <v>2246</v>
      </c>
      <c r="T142" s="201" t="s">
        <v>535</v>
      </c>
      <c r="U142" s="115">
        <v>300</v>
      </c>
      <c r="V142" s="115" t="s">
        <v>2247</v>
      </c>
      <c r="W142" s="115" t="s">
        <v>2248</v>
      </c>
      <c r="X142" s="115" t="s">
        <v>2249</v>
      </c>
      <c r="Y142" s="115" t="s">
        <v>2026</v>
      </c>
      <c r="Z142" s="115">
        <v>12</v>
      </c>
      <c r="AA142" s="115">
        <v>160</v>
      </c>
      <c r="AB142" s="115" t="s">
        <v>522</v>
      </c>
      <c r="AC142" s="115">
        <v>1500</v>
      </c>
      <c r="AD142" s="201" t="s">
        <v>536</v>
      </c>
      <c r="AE142" s="115">
        <v>0.5</v>
      </c>
      <c r="AF142" s="201" t="s">
        <v>2250</v>
      </c>
      <c r="AG142" s="203">
        <v>18</v>
      </c>
      <c r="AH142" s="201">
        <v>2</v>
      </c>
      <c r="AI142" s="201" t="s">
        <v>809</v>
      </c>
      <c r="AJ142" s="117" t="s">
        <v>2251</v>
      </c>
      <c r="AK142" s="115" t="s">
        <v>522</v>
      </c>
      <c r="AL142" s="115">
        <v>1000</v>
      </c>
      <c r="AM142" s="115" t="s">
        <v>2252</v>
      </c>
      <c r="AN142" s="115" t="s">
        <v>2253</v>
      </c>
      <c r="AO142" s="115" t="s">
        <v>2254</v>
      </c>
      <c r="AP142" s="115" t="s">
        <v>2255</v>
      </c>
      <c r="AQ142" s="115">
        <v>5</v>
      </c>
      <c r="AR142" s="42"/>
      <c r="AS142" s="42"/>
      <c r="AT142" s="201" t="s">
        <v>1216</v>
      </c>
      <c r="AU142" s="115" t="s">
        <v>527</v>
      </c>
      <c r="AV142" s="115">
        <v>3</v>
      </c>
      <c r="AW142" s="115" t="s">
        <v>535</v>
      </c>
      <c r="AX142" s="204">
        <v>40</v>
      </c>
      <c r="AY142" s="203">
        <v>6000</v>
      </c>
      <c r="AZ142" s="203"/>
      <c r="BA142" s="203"/>
      <c r="BE142" s="115" t="s">
        <v>1216</v>
      </c>
      <c r="BG142" s="115" t="s">
        <v>1216</v>
      </c>
      <c r="BH142" s="114"/>
      <c r="BI142" s="114"/>
      <c r="BJ142" s="114"/>
      <c r="BK142" s="114"/>
      <c r="BL142" s="114">
        <v>5</v>
      </c>
      <c r="BM142" s="114" t="s">
        <v>1713</v>
      </c>
      <c r="BN142" s="114">
        <v>2</v>
      </c>
      <c r="BO142" s="114"/>
      <c r="BP142" s="114">
        <v>2</v>
      </c>
      <c r="BQ142" s="114">
        <v>1</v>
      </c>
      <c r="BR142" s="114">
        <v>2</v>
      </c>
      <c r="BS142" s="114">
        <v>3</v>
      </c>
      <c r="BT142" s="114">
        <v>2</v>
      </c>
      <c r="BU142" s="114">
        <v>2</v>
      </c>
      <c r="BV142" s="114">
        <v>4</v>
      </c>
      <c r="BW142" s="114">
        <v>2</v>
      </c>
      <c r="BX142" s="114"/>
      <c r="BY142" s="114">
        <v>1</v>
      </c>
      <c r="BZ142" s="114"/>
      <c r="CA142" s="114"/>
      <c r="CB142" s="114">
        <v>5</v>
      </c>
      <c r="CC142" s="114">
        <v>1</v>
      </c>
      <c r="CD142" s="114"/>
      <c r="CE142" s="114"/>
      <c r="CF142" s="114"/>
      <c r="CG142" s="114"/>
      <c r="CH142" s="114"/>
      <c r="CI142" s="114"/>
      <c r="CJ142" s="114"/>
      <c r="CK142" s="114"/>
      <c r="CL142" s="114">
        <v>2</v>
      </c>
      <c r="CM142" s="114"/>
      <c r="CN142" s="114">
        <v>6</v>
      </c>
      <c r="CO142" s="114">
        <v>5</v>
      </c>
      <c r="CP142" s="114">
        <v>1</v>
      </c>
      <c r="CQ142" s="114">
        <v>10</v>
      </c>
      <c r="CR142" s="114" t="s">
        <v>1810</v>
      </c>
    </row>
    <row r="143" spans="1:96" s="115" customFormat="1" x14ac:dyDescent="0.2">
      <c r="A143" s="114">
        <v>354</v>
      </c>
      <c r="B143" s="114">
        <v>40</v>
      </c>
      <c r="C143" s="114"/>
      <c r="D143" s="114"/>
      <c r="E143" s="114" t="s">
        <v>1879</v>
      </c>
      <c r="F143" s="114" t="s">
        <v>1687</v>
      </c>
      <c r="G143" s="114">
        <v>2</v>
      </c>
      <c r="H143" s="114"/>
      <c r="I143" s="114">
        <v>2</v>
      </c>
      <c r="J143" s="114">
        <v>1</v>
      </c>
      <c r="K143" s="114">
        <v>1</v>
      </c>
      <c r="L143" s="114">
        <v>2</v>
      </c>
      <c r="M143" s="114" t="s">
        <v>809</v>
      </c>
      <c r="N143" s="114" t="s">
        <v>2256</v>
      </c>
      <c r="T143" s="201" t="s">
        <v>535</v>
      </c>
      <c r="U143" s="115">
        <v>4540</v>
      </c>
      <c r="V143" s="115" t="s">
        <v>2257</v>
      </c>
      <c r="W143" s="115" t="s">
        <v>2258</v>
      </c>
      <c r="X143" s="115" t="s">
        <v>2259</v>
      </c>
      <c r="Y143" s="115" t="s">
        <v>2026</v>
      </c>
      <c r="Z143" s="115">
        <v>12</v>
      </c>
      <c r="AA143" s="115">
        <v>180</v>
      </c>
      <c r="AB143" s="115" t="s">
        <v>535</v>
      </c>
      <c r="AC143" s="115">
        <v>15</v>
      </c>
      <c r="AD143" s="201" t="s">
        <v>536</v>
      </c>
      <c r="AE143" s="115">
        <v>1</v>
      </c>
      <c r="AF143" s="201" t="s">
        <v>535</v>
      </c>
      <c r="AG143" s="203">
        <v>80</v>
      </c>
      <c r="AH143" s="201">
        <v>2</v>
      </c>
      <c r="AI143" s="201"/>
      <c r="AJ143" s="117"/>
      <c r="AQ143" s="42"/>
      <c r="AR143" s="42"/>
      <c r="AS143" s="42"/>
      <c r="AT143" s="201" t="s">
        <v>1216</v>
      </c>
      <c r="AU143" s="42"/>
      <c r="AV143" s="42"/>
      <c r="AW143" s="42"/>
      <c r="AX143" s="206"/>
      <c r="AY143" s="203">
        <v>1500</v>
      </c>
      <c r="AZ143" s="203"/>
      <c r="BA143" s="203"/>
      <c r="BC143" s="211" t="s">
        <v>2260</v>
      </c>
      <c r="BE143" s="115" t="s">
        <v>1216</v>
      </c>
      <c r="BG143" s="115" t="s">
        <v>1216</v>
      </c>
      <c r="BH143" s="114">
        <v>1</v>
      </c>
      <c r="BI143" s="114">
        <v>2</v>
      </c>
      <c r="BJ143" s="114">
        <v>3</v>
      </c>
      <c r="BK143" s="114">
        <v>4</v>
      </c>
      <c r="BL143" s="114"/>
      <c r="BM143" s="114" t="s">
        <v>1714</v>
      </c>
      <c r="BN143" s="114">
        <v>2</v>
      </c>
      <c r="BO143" s="114"/>
      <c r="BP143" s="114">
        <v>1</v>
      </c>
      <c r="BQ143" s="114">
        <v>1</v>
      </c>
      <c r="BR143" s="114">
        <v>5</v>
      </c>
      <c r="BS143" s="114">
        <v>2</v>
      </c>
      <c r="BT143" s="114">
        <v>2</v>
      </c>
      <c r="BU143" s="114">
        <v>2</v>
      </c>
      <c r="BV143" s="114">
        <v>4</v>
      </c>
      <c r="BW143" s="114">
        <v>4</v>
      </c>
      <c r="BX143" s="114" t="s">
        <v>1739</v>
      </c>
      <c r="BY143" s="114">
        <v>1</v>
      </c>
      <c r="BZ143" s="114">
        <v>1</v>
      </c>
      <c r="CA143" s="114"/>
      <c r="CB143" s="114">
        <v>6</v>
      </c>
      <c r="CC143" s="114">
        <v>1</v>
      </c>
      <c r="CD143" s="114"/>
      <c r="CE143" s="114"/>
      <c r="CF143" s="114"/>
      <c r="CG143" s="114"/>
      <c r="CH143" s="114"/>
      <c r="CI143" s="114"/>
      <c r="CJ143" s="114"/>
      <c r="CK143" s="114"/>
      <c r="CL143" s="114">
        <v>1</v>
      </c>
      <c r="CM143" s="114" t="s">
        <v>1783</v>
      </c>
      <c r="CN143" s="114">
        <v>7</v>
      </c>
      <c r="CO143" s="114">
        <v>5</v>
      </c>
      <c r="CP143" s="114">
        <v>1</v>
      </c>
      <c r="CQ143" s="114">
        <v>10</v>
      </c>
      <c r="CR143" s="114" t="s">
        <v>1811</v>
      </c>
    </row>
    <row r="144" spans="1:96" s="115" customFormat="1" x14ac:dyDescent="0.2">
      <c r="A144" s="114">
        <v>355</v>
      </c>
      <c r="B144" s="114">
        <v>41</v>
      </c>
      <c r="C144" s="114"/>
      <c r="D144" s="114"/>
      <c r="E144" s="114" t="s">
        <v>1880</v>
      </c>
      <c r="F144" s="114" t="s">
        <v>1688</v>
      </c>
      <c r="G144" s="114">
        <v>2</v>
      </c>
      <c r="H144" s="114"/>
      <c r="I144" s="114">
        <v>2</v>
      </c>
      <c r="J144" s="114">
        <v>4</v>
      </c>
      <c r="K144" s="114">
        <v>1</v>
      </c>
      <c r="L144" s="114">
        <v>2</v>
      </c>
      <c r="M144" s="114" t="s">
        <v>809</v>
      </c>
      <c r="N144" s="114" t="s">
        <v>2261</v>
      </c>
      <c r="T144" s="201" t="s">
        <v>522</v>
      </c>
      <c r="U144" s="115">
        <v>14992</v>
      </c>
      <c r="V144" s="115" t="s">
        <v>2262</v>
      </c>
      <c r="W144" s="115" t="s">
        <v>2263</v>
      </c>
      <c r="X144" s="115" t="s">
        <v>2263</v>
      </c>
      <c r="Y144" s="115" t="s">
        <v>2026</v>
      </c>
      <c r="Z144" s="115">
        <v>12</v>
      </c>
      <c r="AA144" s="115">
        <v>165</v>
      </c>
      <c r="AB144" s="42"/>
      <c r="AC144" s="115">
        <v>0</v>
      </c>
      <c r="AD144" s="201" t="s">
        <v>2264</v>
      </c>
      <c r="AE144" s="115">
        <v>365</v>
      </c>
      <c r="AF144" s="201" t="s">
        <v>535</v>
      </c>
      <c r="AG144" s="203">
        <v>100</v>
      </c>
      <c r="AH144" s="201">
        <v>2</v>
      </c>
      <c r="AI144" s="201" t="s">
        <v>556</v>
      </c>
      <c r="AJ144" s="117" t="s">
        <v>2265</v>
      </c>
      <c r="AK144" s="115" t="s">
        <v>1216</v>
      </c>
      <c r="AL144" s="115" t="s">
        <v>1216</v>
      </c>
      <c r="AM144" s="115" t="s">
        <v>2266</v>
      </c>
      <c r="AN144" s="115" t="s">
        <v>2267</v>
      </c>
      <c r="AO144" s="115" t="s">
        <v>2268</v>
      </c>
      <c r="AP144" s="115" t="s">
        <v>1216</v>
      </c>
      <c r="AQ144" s="42"/>
      <c r="AR144" s="115">
        <v>10</v>
      </c>
      <c r="AS144" s="42"/>
      <c r="AT144" s="201" t="s">
        <v>1216</v>
      </c>
      <c r="AU144" s="42"/>
      <c r="AV144" s="42"/>
      <c r="AW144" s="42"/>
      <c r="AX144" s="206"/>
      <c r="AY144" s="203" t="s">
        <v>1216</v>
      </c>
      <c r="AZ144" s="203">
        <v>25000</v>
      </c>
      <c r="BA144" s="203"/>
      <c r="BE144" s="115" t="s">
        <v>1216</v>
      </c>
      <c r="BG144" s="115" t="s">
        <v>1216</v>
      </c>
      <c r="BH144" s="114">
        <v>1</v>
      </c>
      <c r="BI144" s="114">
        <v>2</v>
      </c>
      <c r="BJ144" s="114">
        <v>3</v>
      </c>
      <c r="BK144" s="114">
        <v>4</v>
      </c>
      <c r="BL144" s="114"/>
      <c r="BM144" s="114"/>
      <c r="BN144" s="114">
        <v>2</v>
      </c>
      <c r="BO144" s="114"/>
      <c r="BP144" s="114">
        <v>1</v>
      </c>
      <c r="BQ144" s="114">
        <v>1</v>
      </c>
      <c r="BR144" s="114">
        <v>2</v>
      </c>
      <c r="BS144" s="114">
        <v>2</v>
      </c>
      <c r="BT144" s="114">
        <v>4</v>
      </c>
      <c r="BU144" s="114">
        <v>2</v>
      </c>
      <c r="BV144" s="114">
        <v>2</v>
      </c>
      <c r="BW144" s="114">
        <v>2</v>
      </c>
      <c r="BX144" s="114" t="s">
        <v>1740</v>
      </c>
      <c r="BY144" s="114">
        <v>1</v>
      </c>
      <c r="BZ144" s="114">
        <v>1</v>
      </c>
      <c r="CA144" s="114"/>
      <c r="CB144" s="114">
        <v>6</v>
      </c>
      <c r="CC144" s="114">
        <v>1</v>
      </c>
      <c r="CD144" s="114">
        <v>2</v>
      </c>
      <c r="CE144" s="114"/>
      <c r="CF144" s="114"/>
      <c r="CG144" s="114"/>
      <c r="CH144" s="114"/>
      <c r="CI144" s="114"/>
      <c r="CJ144" s="114"/>
      <c r="CK144" s="114" t="s">
        <v>1764</v>
      </c>
      <c r="CL144" s="114">
        <v>2</v>
      </c>
      <c r="CM144" s="114"/>
      <c r="CN144" s="114">
        <v>5</v>
      </c>
      <c r="CO144" s="114">
        <v>3</v>
      </c>
      <c r="CP144" s="114">
        <v>1</v>
      </c>
      <c r="CQ144" s="114">
        <v>10</v>
      </c>
      <c r="CR144" s="114" t="s">
        <v>1812</v>
      </c>
    </row>
    <row r="145" spans="1:96" s="115" customFormat="1" x14ac:dyDescent="0.2">
      <c r="A145" s="114">
        <v>356</v>
      </c>
      <c r="B145" s="114">
        <v>42</v>
      </c>
      <c r="C145" s="114"/>
      <c r="D145" s="114"/>
      <c r="E145" s="114" t="s">
        <v>1881</v>
      </c>
      <c r="F145" s="114" t="s">
        <v>1689</v>
      </c>
      <c r="G145" s="114">
        <v>2</v>
      </c>
      <c r="H145" s="114"/>
      <c r="I145" s="114">
        <v>3</v>
      </c>
      <c r="J145" s="114">
        <v>2</v>
      </c>
      <c r="K145" s="114">
        <v>3</v>
      </c>
      <c r="L145" s="114">
        <v>2</v>
      </c>
      <c r="M145" s="114" t="s">
        <v>809</v>
      </c>
      <c r="N145" s="114" t="s">
        <v>2269</v>
      </c>
      <c r="T145" s="201" t="s">
        <v>522</v>
      </c>
      <c r="U145" s="115">
        <v>12000</v>
      </c>
      <c r="V145" s="115" t="s">
        <v>2270</v>
      </c>
      <c r="W145" s="115" t="s">
        <v>2271</v>
      </c>
      <c r="X145" s="115" t="s">
        <v>2272</v>
      </c>
      <c r="Y145" s="115" t="s">
        <v>2026</v>
      </c>
      <c r="Z145" s="115">
        <v>12</v>
      </c>
      <c r="AA145" s="115">
        <v>80</v>
      </c>
      <c r="AB145" s="115" t="s">
        <v>522</v>
      </c>
      <c r="AC145" s="115">
        <v>273</v>
      </c>
      <c r="AD145" s="201" t="s">
        <v>536</v>
      </c>
      <c r="AE145" s="115">
        <v>3</v>
      </c>
      <c r="AF145" s="201" t="s">
        <v>535</v>
      </c>
      <c r="AG145" s="203">
        <v>70</v>
      </c>
      <c r="AH145" s="201">
        <v>2</v>
      </c>
      <c r="AI145" s="201" t="s">
        <v>1902</v>
      </c>
      <c r="AJ145" s="117" t="s">
        <v>2273</v>
      </c>
      <c r="AK145" s="115" t="s">
        <v>535</v>
      </c>
      <c r="AL145" s="115">
        <v>1</v>
      </c>
      <c r="AM145" s="115" t="s">
        <v>2274</v>
      </c>
      <c r="AN145" s="115" t="s">
        <v>2275</v>
      </c>
      <c r="AO145" s="115" t="s">
        <v>2276</v>
      </c>
      <c r="AP145" s="115" t="s">
        <v>2277</v>
      </c>
      <c r="AQ145" s="115">
        <v>5</v>
      </c>
      <c r="AR145" s="115">
        <v>85</v>
      </c>
      <c r="AS145" s="42"/>
      <c r="AT145" s="201"/>
      <c r="AU145" s="42"/>
      <c r="AV145" s="42"/>
      <c r="AW145" s="115" t="s">
        <v>535</v>
      </c>
      <c r="AX145" s="204">
        <v>87500</v>
      </c>
      <c r="AY145" s="203">
        <v>0</v>
      </c>
      <c r="AZ145" s="203">
        <v>5000</v>
      </c>
      <c r="BA145" s="203">
        <v>400</v>
      </c>
      <c r="BB145" s="212" t="s">
        <v>2278</v>
      </c>
      <c r="BC145" s="212">
        <v>50</v>
      </c>
      <c r="BE145" s="115">
        <v>0</v>
      </c>
      <c r="BG145" s="115">
        <v>0</v>
      </c>
      <c r="BH145" s="114">
        <v>1</v>
      </c>
      <c r="BI145" s="114">
        <v>2</v>
      </c>
      <c r="BJ145" s="114">
        <v>3</v>
      </c>
      <c r="BK145" s="114">
        <v>4</v>
      </c>
      <c r="BL145" s="114"/>
      <c r="BM145" s="114" t="s">
        <v>1715</v>
      </c>
      <c r="BN145" s="114">
        <v>2</v>
      </c>
      <c r="BO145" s="114"/>
      <c r="BP145" s="114">
        <v>1</v>
      </c>
      <c r="BQ145" s="114">
        <v>1</v>
      </c>
      <c r="BR145" s="114">
        <v>2</v>
      </c>
      <c r="BS145" s="114">
        <v>2</v>
      </c>
      <c r="BT145" s="114">
        <v>3</v>
      </c>
      <c r="BU145" s="114">
        <v>1</v>
      </c>
      <c r="BV145" s="114">
        <v>4</v>
      </c>
      <c r="BW145" s="114">
        <v>4</v>
      </c>
      <c r="BX145" s="114" t="s">
        <v>1741</v>
      </c>
      <c r="BY145" s="114">
        <v>1</v>
      </c>
      <c r="BZ145" s="114"/>
      <c r="CA145" s="114"/>
      <c r="CB145" s="114">
        <v>5</v>
      </c>
      <c r="CC145" s="114">
        <v>1</v>
      </c>
      <c r="CD145" s="114"/>
      <c r="CE145" s="114"/>
      <c r="CF145" s="114"/>
      <c r="CG145" s="114"/>
      <c r="CH145" s="114"/>
      <c r="CI145" s="114"/>
      <c r="CJ145" s="114"/>
      <c r="CK145" s="114"/>
      <c r="CL145" s="114">
        <v>2</v>
      </c>
      <c r="CM145" s="114"/>
      <c r="CN145" s="114">
        <v>2</v>
      </c>
      <c r="CO145" s="114">
        <v>3</v>
      </c>
      <c r="CP145" s="114">
        <v>1</v>
      </c>
      <c r="CQ145" s="114">
        <v>4</v>
      </c>
      <c r="CR145" s="114" t="s">
        <v>1813</v>
      </c>
    </row>
    <row r="146" spans="1:96" s="115" customFormat="1" x14ac:dyDescent="0.2">
      <c r="A146" s="114">
        <v>357</v>
      </c>
      <c r="B146" s="114">
        <v>43</v>
      </c>
      <c r="C146" s="114"/>
      <c r="D146" s="114"/>
      <c r="E146" s="114" t="s">
        <v>1882</v>
      </c>
      <c r="F146" s="114" t="s">
        <v>1690</v>
      </c>
      <c r="G146" s="114">
        <v>2</v>
      </c>
      <c r="H146" s="114"/>
      <c r="I146" s="114">
        <v>2</v>
      </c>
      <c r="J146" s="114">
        <v>1</v>
      </c>
      <c r="K146" s="114">
        <v>1</v>
      </c>
      <c r="L146" s="114">
        <v>2</v>
      </c>
      <c r="M146" s="114" t="s">
        <v>809</v>
      </c>
      <c r="N146" s="114" t="s">
        <v>2279</v>
      </c>
      <c r="T146" s="201" t="s">
        <v>535</v>
      </c>
      <c r="U146" s="115">
        <v>120</v>
      </c>
      <c r="V146" s="115" t="s">
        <v>2280</v>
      </c>
      <c r="W146" s="115" t="s">
        <v>2281</v>
      </c>
      <c r="X146" s="115" t="s">
        <v>2282</v>
      </c>
      <c r="Y146" s="115" t="s">
        <v>2283</v>
      </c>
      <c r="Z146" s="115">
        <v>9</v>
      </c>
      <c r="AA146" s="115">
        <v>200</v>
      </c>
      <c r="AB146" s="42"/>
      <c r="AC146" s="115">
        <v>0</v>
      </c>
      <c r="AD146" s="201" t="s">
        <v>536</v>
      </c>
      <c r="AE146" s="115">
        <v>1</v>
      </c>
      <c r="AF146" s="201" t="s">
        <v>535</v>
      </c>
      <c r="AG146" s="203">
        <v>150</v>
      </c>
      <c r="AH146" s="201">
        <v>2</v>
      </c>
      <c r="AI146" s="201" t="s">
        <v>529</v>
      </c>
      <c r="AJ146" s="117" t="s">
        <v>2284</v>
      </c>
      <c r="AK146" s="115" t="s">
        <v>535</v>
      </c>
      <c r="AL146" s="115">
        <v>750</v>
      </c>
      <c r="AN146" s="115" t="s">
        <v>850</v>
      </c>
      <c r="AO146" s="115" t="s">
        <v>2285</v>
      </c>
      <c r="AP146" s="115" t="s">
        <v>2286</v>
      </c>
      <c r="AQ146" s="115">
        <v>10</v>
      </c>
      <c r="AR146" s="115">
        <v>120</v>
      </c>
      <c r="AS146" s="115" t="s">
        <v>535</v>
      </c>
      <c r="AT146" s="201">
        <v>1.5</v>
      </c>
      <c r="AU146" s="115" t="s">
        <v>536</v>
      </c>
      <c r="AV146" s="115">
        <v>5</v>
      </c>
      <c r="AW146" s="115" t="s">
        <v>535</v>
      </c>
      <c r="AX146" s="204">
        <v>70</v>
      </c>
      <c r="AY146" s="203" t="s">
        <v>1216</v>
      </c>
      <c r="AZ146" s="203"/>
      <c r="BA146" s="203">
        <v>0</v>
      </c>
      <c r="BC146" s="115" t="s">
        <v>2287</v>
      </c>
      <c r="BE146" s="115">
        <v>0</v>
      </c>
      <c r="BG146" s="115">
        <v>0</v>
      </c>
      <c r="BH146" s="114">
        <v>1</v>
      </c>
      <c r="BI146" s="114"/>
      <c r="BJ146" s="114">
        <v>3</v>
      </c>
      <c r="BK146" s="114"/>
      <c r="BL146" s="114"/>
      <c r="BM146" s="114" t="s">
        <v>1716</v>
      </c>
      <c r="BN146" s="114">
        <v>2</v>
      </c>
      <c r="BO146" s="114"/>
      <c r="BP146" s="114">
        <v>1</v>
      </c>
      <c r="BQ146" s="114">
        <v>1</v>
      </c>
      <c r="BR146" s="114">
        <v>2</v>
      </c>
      <c r="BS146" s="114">
        <v>3</v>
      </c>
      <c r="BT146" s="114">
        <v>4</v>
      </c>
      <c r="BU146" s="114">
        <v>5</v>
      </c>
      <c r="BV146" s="114">
        <v>5</v>
      </c>
      <c r="BW146" s="114">
        <v>4</v>
      </c>
      <c r="BX146" s="114" t="s">
        <v>1742</v>
      </c>
      <c r="BY146" s="114">
        <v>1</v>
      </c>
      <c r="BZ146" s="114">
        <v>1</v>
      </c>
      <c r="CA146" s="114" t="s">
        <v>1752</v>
      </c>
      <c r="CB146" s="114">
        <v>1</v>
      </c>
      <c r="CC146" s="114"/>
      <c r="CD146" s="114"/>
      <c r="CE146" s="114">
        <v>3</v>
      </c>
      <c r="CF146" s="114"/>
      <c r="CG146" s="114"/>
      <c r="CH146" s="114"/>
      <c r="CI146" s="114"/>
      <c r="CJ146" s="114"/>
      <c r="CK146" s="114" t="s">
        <v>1765</v>
      </c>
      <c r="CL146" s="114">
        <v>1</v>
      </c>
      <c r="CM146" s="114" t="s">
        <v>1784</v>
      </c>
      <c r="CN146" s="114">
        <v>3</v>
      </c>
      <c r="CO146" s="114">
        <v>3</v>
      </c>
      <c r="CP146" s="114">
        <v>1</v>
      </c>
      <c r="CQ146" s="114">
        <v>8</v>
      </c>
      <c r="CR146" s="114" t="s">
        <v>1814</v>
      </c>
    </row>
    <row r="147" spans="1:96" s="115" customFormat="1" x14ac:dyDescent="0.2">
      <c r="A147" s="114">
        <v>358</v>
      </c>
      <c r="B147" s="114">
        <v>44</v>
      </c>
      <c r="C147" s="114"/>
      <c r="D147" s="114"/>
      <c r="E147" s="114" t="s">
        <v>1653</v>
      </c>
      <c r="F147" s="114" t="s">
        <v>1691</v>
      </c>
      <c r="G147" s="114">
        <v>2</v>
      </c>
      <c r="H147" s="114"/>
      <c r="I147" s="114">
        <v>3</v>
      </c>
      <c r="J147" s="114">
        <v>1</v>
      </c>
      <c r="K147" s="114">
        <v>1</v>
      </c>
      <c r="L147" s="114">
        <v>2</v>
      </c>
      <c r="M147" s="114" t="s">
        <v>584</v>
      </c>
      <c r="N147" s="114" t="s">
        <v>2288</v>
      </c>
      <c r="T147" s="201" t="s">
        <v>535</v>
      </c>
      <c r="U147" s="115">
        <v>35</v>
      </c>
      <c r="V147" s="115" t="s">
        <v>2289</v>
      </c>
      <c r="W147" s="115" t="s">
        <v>2290</v>
      </c>
      <c r="X147" s="115" t="s">
        <v>2291</v>
      </c>
      <c r="Y147" s="115" t="s">
        <v>2292</v>
      </c>
      <c r="Z147" s="115">
        <v>5</v>
      </c>
      <c r="AA147" s="115">
        <v>150</v>
      </c>
      <c r="AB147" s="42"/>
      <c r="AC147" s="115">
        <v>0</v>
      </c>
      <c r="AD147" s="201" t="s">
        <v>536</v>
      </c>
      <c r="AE147" s="115">
        <v>7.5</v>
      </c>
      <c r="AF147" s="201" t="s">
        <v>2293</v>
      </c>
      <c r="AG147" s="203">
        <v>100</v>
      </c>
      <c r="AH147" s="201">
        <v>2</v>
      </c>
      <c r="AI147" s="201" t="s">
        <v>809</v>
      </c>
      <c r="AJ147" s="117" t="s">
        <v>2294</v>
      </c>
      <c r="AK147" s="115" t="s">
        <v>535</v>
      </c>
      <c r="AL147" s="115">
        <v>7</v>
      </c>
      <c r="AM147" s="115" t="s">
        <v>2295</v>
      </c>
      <c r="AN147" s="115" t="s">
        <v>570</v>
      </c>
      <c r="AO147" s="115" t="s">
        <v>2178</v>
      </c>
      <c r="AP147" s="115" t="s">
        <v>2296</v>
      </c>
      <c r="AQ147" s="115">
        <v>6</v>
      </c>
      <c r="AR147" s="115">
        <v>25</v>
      </c>
      <c r="AS147" s="42"/>
      <c r="AT147" s="201">
        <v>0</v>
      </c>
      <c r="AU147" s="115" t="s">
        <v>536</v>
      </c>
      <c r="AV147" s="115">
        <v>3.5</v>
      </c>
      <c r="AW147" s="115" t="s">
        <v>535</v>
      </c>
      <c r="AX147" s="204">
        <v>140</v>
      </c>
      <c r="AY147" s="203">
        <v>2000</v>
      </c>
      <c r="AZ147" s="203"/>
      <c r="BA147" s="203" t="s">
        <v>1216</v>
      </c>
      <c r="BB147" s="115" t="s">
        <v>537</v>
      </c>
      <c r="BC147" s="115">
        <v>1500</v>
      </c>
      <c r="BE147" s="115" t="s">
        <v>1216</v>
      </c>
      <c r="BG147" s="115" t="s">
        <v>1216</v>
      </c>
      <c r="BH147" s="114">
        <v>1</v>
      </c>
      <c r="BI147" s="114">
        <v>2</v>
      </c>
      <c r="BJ147" s="114"/>
      <c r="BK147" s="114"/>
      <c r="BL147" s="114"/>
      <c r="BM147" s="114"/>
      <c r="BN147" s="114">
        <v>2</v>
      </c>
      <c r="BO147" s="114"/>
      <c r="BP147" s="114">
        <v>2</v>
      </c>
      <c r="BQ147" s="114">
        <v>1</v>
      </c>
      <c r="BR147" s="114">
        <v>4</v>
      </c>
      <c r="BS147" s="114">
        <v>4</v>
      </c>
      <c r="BT147" s="114">
        <v>4</v>
      </c>
      <c r="BU147" s="114">
        <v>2</v>
      </c>
      <c r="BV147" s="114">
        <v>2</v>
      </c>
      <c r="BW147" s="114">
        <v>2</v>
      </c>
      <c r="BX147" s="114"/>
      <c r="BY147" s="114">
        <v>1</v>
      </c>
      <c r="BZ147" s="114"/>
      <c r="CA147" s="114"/>
      <c r="CB147" s="114">
        <v>5</v>
      </c>
      <c r="CC147" s="114"/>
      <c r="CD147" s="114"/>
      <c r="CE147" s="114"/>
      <c r="CF147" s="114">
        <v>4</v>
      </c>
      <c r="CG147" s="114"/>
      <c r="CH147" s="114"/>
      <c r="CI147" s="114"/>
      <c r="CJ147" s="114"/>
      <c r="CK147" s="114"/>
      <c r="CL147" s="114">
        <v>2</v>
      </c>
      <c r="CM147" s="114"/>
      <c r="CN147" s="114">
        <v>7</v>
      </c>
      <c r="CO147" s="114">
        <v>7</v>
      </c>
      <c r="CP147" s="114">
        <v>1</v>
      </c>
      <c r="CQ147" s="114"/>
      <c r="CR147" s="114" t="s">
        <v>1815</v>
      </c>
    </row>
    <row r="148" spans="1:96" s="115" customFormat="1" x14ac:dyDescent="0.2">
      <c r="A148" s="114">
        <v>359</v>
      </c>
      <c r="B148" s="114">
        <v>45</v>
      </c>
      <c r="C148" s="114"/>
      <c r="D148" s="114"/>
      <c r="E148" s="114" t="s">
        <v>1883</v>
      </c>
      <c r="F148" s="114" t="s">
        <v>1692</v>
      </c>
      <c r="G148" s="114">
        <v>2</v>
      </c>
      <c r="H148" s="114"/>
      <c r="I148" s="114">
        <v>2</v>
      </c>
      <c r="J148" s="114">
        <v>1</v>
      </c>
      <c r="K148" s="114">
        <v>1</v>
      </c>
      <c r="L148" s="114">
        <v>2</v>
      </c>
      <c r="M148" s="114" t="s">
        <v>809</v>
      </c>
      <c r="N148" s="114" t="s">
        <v>2297</v>
      </c>
      <c r="T148" s="201" t="s">
        <v>522</v>
      </c>
      <c r="U148" s="115">
        <v>9200</v>
      </c>
      <c r="V148" s="115" t="s">
        <v>2298</v>
      </c>
      <c r="W148" s="115" t="s">
        <v>2158</v>
      </c>
      <c r="X148" s="115" t="s">
        <v>2299</v>
      </c>
      <c r="Y148" s="115" t="s">
        <v>2026</v>
      </c>
      <c r="Z148" s="115">
        <v>12</v>
      </c>
      <c r="AA148" s="115">
        <v>250</v>
      </c>
      <c r="AB148" s="42"/>
      <c r="AC148" s="115">
        <v>0</v>
      </c>
      <c r="AD148" s="201" t="s">
        <v>536</v>
      </c>
      <c r="AE148" s="115">
        <v>1</v>
      </c>
      <c r="AF148" s="42"/>
      <c r="AG148" s="42" t="s">
        <v>1216</v>
      </c>
      <c r="AH148" s="117"/>
      <c r="AI148" s="201"/>
      <c r="AJ148" s="117"/>
      <c r="AQ148" s="42"/>
      <c r="AR148" s="42"/>
      <c r="AS148" s="42"/>
      <c r="AT148" s="201" t="s">
        <v>1216</v>
      </c>
      <c r="AU148" s="42"/>
      <c r="AV148" s="42"/>
      <c r="AW148" s="42"/>
      <c r="AX148" s="206"/>
      <c r="AY148" s="203" t="s">
        <v>1216</v>
      </c>
      <c r="AZ148" s="203">
        <v>2500</v>
      </c>
      <c r="BA148" s="203" t="s">
        <v>1216</v>
      </c>
      <c r="BE148" s="115">
        <v>0</v>
      </c>
      <c r="BG148" s="115">
        <v>0</v>
      </c>
      <c r="BH148" s="114"/>
      <c r="BI148" s="114"/>
      <c r="BJ148" s="114"/>
      <c r="BK148" s="114"/>
      <c r="BL148" s="114">
        <v>5</v>
      </c>
      <c r="BM148" s="114"/>
      <c r="BN148" s="114">
        <v>1</v>
      </c>
      <c r="BO148" s="114" t="s">
        <v>1726</v>
      </c>
      <c r="BP148" s="114">
        <v>2</v>
      </c>
      <c r="BQ148" s="114">
        <v>1</v>
      </c>
      <c r="BR148" s="114">
        <v>3</v>
      </c>
      <c r="BS148" s="114">
        <v>4</v>
      </c>
      <c r="BT148" s="114">
        <v>3</v>
      </c>
      <c r="BU148" s="114">
        <v>4</v>
      </c>
      <c r="BV148" s="114">
        <v>3</v>
      </c>
      <c r="BW148" s="114">
        <v>3</v>
      </c>
      <c r="BX148" s="114"/>
      <c r="BY148" s="114">
        <v>1</v>
      </c>
      <c r="BZ148" s="114">
        <v>1</v>
      </c>
      <c r="CA148" s="114"/>
      <c r="CB148" s="114">
        <v>5</v>
      </c>
      <c r="CC148" s="114"/>
      <c r="CD148" s="114"/>
      <c r="CE148" s="114">
        <v>3</v>
      </c>
      <c r="CF148" s="114"/>
      <c r="CG148" s="114"/>
      <c r="CH148" s="114">
        <v>6</v>
      </c>
      <c r="CI148" s="114">
        <v>7</v>
      </c>
      <c r="CJ148" s="114"/>
      <c r="CK148" s="114" t="s">
        <v>1766</v>
      </c>
      <c r="CL148" s="114">
        <v>2</v>
      </c>
      <c r="CM148" s="114"/>
      <c r="CN148" s="114">
        <v>7</v>
      </c>
      <c r="CO148" s="114">
        <v>7</v>
      </c>
      <c r="CP148" s="114">
        <v>1</v>
      </c>
      <c r="CQ148" s="114">
        <v>9</v>
      </c>
      <c r="CR148" s="114"/>
    </row>
    <row r="149" spans="1:96" s="115" customFormat="1" x14ac:dyDescent="0.2">
      <c r="A149" s="114">
        <v>360</v>
      </c>
      <c r="B149" s="114">
        <v>46</v>
      </c>
      <c r="C149" s="114"/>
      <c r="D149" s="114"/>
      <c r="E149" s="114" t="s">
        <v>1884</v>
      </c>
      <c r="F149" s="114" t="s">
        <v>1693</v>
      </c>
      <c r="G149" s="114">
        <v>2</v>
      </c>
      <c r="H149" s="114"/>
      <c r="I149" s="114">
        <v>5</v>
      </c>
      <c r="J149" s="114">
        <v>2</v>
      </c>
      <c r="K149" s="114">
        <v>1</v>
      </c>
      <c r="L149" s="114">
        <v>1</v>
      </c>
      <c r="M149" s="114" t="s">
        <v>1904</v>
      </c>
      <c r="N149" s="114" t="s">
        <v>2038</v>
      </c>
      <c r="T149" s="201" t="s">
        <v>535</v>
      </c>
      <c r="U149" s="115">
        <v>40</v>
      </c>
      <c r="V149" s="115" t="s">
        <v>2300</v>
      </c>
      <c r="W149" s="115" t="s">
        <v>2041</v>
      </c>
      <c r="X149" s="115" t="s">
        <v>2041</v>
      </c>
      <c r="Y149" s="115" t="s">
        <v>2301</v>
      </c>
      <c r="Z149" s="115">
        <v>6</v>
      </c>
      <c r="AA149" s="115">
        <v>100</v>
      </c>
      <c r="AB149" s="42"/>
      <c r="AC149" s="115">
        <v>0</v>
      </c>
      <c r="AD149" s="201" t="s">
        <v>536</v>
      </c>
      <c r="AE149" s="115">
        <v>3.5</v>
      </c>
      <c r="AF149" s="201" t="s">
        <v>535</v>
      </c>
      <c r="AG149" s="203">
        <v>900</v>
      </c>
      <c r="AH149" s="201">
        <v>1</v>
      </c>
      <c r="AI149" s="201" t="s">
        <v>1901</v>
      </c>
      <c r="AJ149" s="117" t="s">
        <v>2302</v>
      </c>
      <c r="AK149" s="115" t="s">
        <v>535</v>
      </c>
      <c r="AL149" s="115">
        <v>20</v>
      </c>
      <c r="AM149" s="115" t="s">
        <v>2303</v>
      </c>
      <c r="AN149" s="115" t="s">
        <v>2158</v>
      </c>
      <c r="AO149" s="115" t="s">
        <v>2304</v>
      </c>
      <c r="AP149" s="115" t="s">
        <v>2305</v>
      </c>
      <c r="AQ149" s="115">
        <v>4</v>
      </c>
      <c r="AR149" s="115">
        <v>100</v>
      </c>
      <c r="AS149" s="42"/>
      <c r="AT149" s="201" t="s">
        <v>1216</v>
      </c>
      <c r="AU149" s="115" t="s">
        <v>536</v>
      </c>
      <c r="AV149" s="115">
        <v>2.5</v>
      </c>
      <c r="AW149" s="115" t="s">
        <v>535</v>
      </c>
      <c r="AX149" s="204">
        <v>2000</v>
      </c>
      <c r="AY149" s="203">
        <v>20000</v>
      </c>
      <c r="AZ149" s="203">
        <v>10000</v>
      </c>
      <c r="BA149" s="203">
        <v>0</v>
      </c>
      <c r="BB149" s="115" t="s">
        <v>751</v>
      </c>
      <c r="BC149" s="115">
        <v>18.399999999999999</v>
      </c>
      <c r="BE149" s="115">
        <v>0</v>
      </c>
      <c r="BG149" s="115">
        <v>0</v>
      </c>
      <c r="BH149" s="114"/>
      <c r="BI149" s="114"/>
      <c r="BJ149" s="114"/>
      <c r="BK149" s="114"/>
      <c r="BL149" s="114">
        <v>5</v>
      </c>
      <c r="BM149" s="114"/>
      <c r="BN149" s="114">
        <v>1</v>
      </c>
      <c r="BO149" s="114" t="s">
        <v>1727</v>
      </c>
      <c r="BP149" s="114">
        <v>2</v>
      </c>
      <c r="BQ149" s="114">
        <v>1</v>
      </c>
      <c r="BR149" s="114">
        <v>2</v>
      </c>
      <c r="BS149" s="114">
        <v>2</v>
      </c>
      <c r="BT149" s="114">
        <v>5</v>
      </c>
      <c r="BU149" s="114">
        <v>5</v>
      </c>
      <c r="BV149" s="114">
        <v>1</v>
      </c>
      <c r="BW149" s="114">
        <v>3</v>
      </c>
      <c r="BX149" s="114"/>
      <c r="BY149" s="114">
        <v>1</v>
      </c>
      <c r="BZ149" s="114"/>
      <c r="CA149" s="114" t="s">
        <v>1753</v>
      </c>
      <c r="CB149" s="114">
        <v>2</v>
      </c>
      <c r="CC149" s="114">
        <v>1</v>
      </c>
      <c r="CD149" s="114">
        <v>2</v>
      </c>
      <c r="CE149" s="114"/>
      <c r="CF149" s="114"/>
      <c r="CG149" s="114"/>
      <c r="CH149" s="114">
        <v>6</v>
      </c>
      <c r="CI149" s="114"/>
      <c r="CJ149" s="114"/>
      <c r="CK149" s="114" t="s">
        <v>1767</v>
      </c>
      <c r="CL149" s="114">
        <v>1</v>
      </c>
      <c r="CM149" s="114" t="s">
        <v>1785</v>
      </c>
      <c r="CN149" s="114">
        <v>5</v>
      </c>
      <c r="CO149" s="114">
        <v>3</v>
      </c>
      <c r="CP149" s="114">
        <v>1</v>
      </c>
      <c r="CQ149" s="114">
        <v>5</v>
      </c>
      <c r="CR149" s="114"/>
    </row>
    <row r="150" spans="1:96" s="115" customFormat="1" x14ac:dyDescent="0.2">
      <c r="A150" s="114">
        <v>361</v>
      </c>
      <c r="B150" s="114">
        <v>47</v>
      </c>
      <c r="C150" s="114"/>
      <c r="D150" s="114"/>
      <c r="E150" s="114" t="s">
        <v>1885</v>
      </c>
      <c r="F150" s="114" t="s">
        <v>1694</v>
      </c>
      <c r="G150" s="114">
        <v>2</v>
      </c>
      <c r="H150" s="114"/>
      <c r="I150" s="114">
        <v>2</v>
      </c>
      <c r="J150" s="114">
        <v>2</v>
      </c>
      <c r="K150" s="114">
        <v>1</v>
      </c>
      <c r="L150" s="114">
        <v>1</v>
      </c>
      <c r="M150" s="114" t="s">
        <v>1901</v>
      </c>
      <c r="N150" s="114" t="s">
        <v>2139</v>
      </c>
      <c r="T150" s="201" t="s">
        <v>535</v>
      </c>
      <c r="U150" s="115">
        <v>10</v>
      </c>
      <c r="V150" s="115" t="s">
        <v>2306</v>
      </c>
      <c r="W150" s="115" t="s">
        <v>2158</v>
      </c>
      <c r="X150" s="115" t="s">
        <v>2299</v>
      </c>
      <c r="Y150" s="115" t="s">
        <v>2307</v>
      </c>
      <c r="Z150" s="115">
        <v>6</v>
      </c>
      <c r="AA150" s="115">
        <v>100</v>
      </c>
      <c r="AB150" s="42"/>
      <c r="AC150" s="115">
        <v>0</v>
      </c>
      <c r="AD150" s="201" t="s">
        <v>536</v>
      </c>
      <c r="AE150" s="115">
        <v>1.5</v>
      </c>
      <c r="AF150" s="201" t="s">
        <v>535</v>
      </c>
      <c r="AG150" s="203">
        <v>3000</v>
      </c>
      <c r="AH150" s="201">
        <v>1</v>
      </c>
      <c r="AI150" s="201" t="s">
        <v>573</v>
      </c>
      <c r="AJ150" s="117" t="s">
        <v>2308</v>
      </c>
      <c r="AK150" s="115" t="s">
        <v>535</v>
      </c>
      <c r="AL150" s="115">
        <v>10</v>
      </c>
      <c r="AM150" s="115" t="s">
        <v>2300</v>
      </c>
      <c r="AN150" s="115" t="s">
        <v>2040</v>
      </c>
      <c r="AO150" s="115" t="s">
        <v>2041</v>
      </c>
      <c r="AP150" s="115" t="s">
        <v>2309</v>
      </c>
      <c r="AQ150" s="115">
        <v>7</v>
      </c>
      <c r="AR150" s="115">
        <v>60</v>
      </c>
      <c r="AS150" s="115" t="s">
        <v>535</v>
      </c>
      <c r="AT150" s="201">
        <v>0</v>
      </c>
      <c r="AU150" s="42"/>
      <c r="AV150" s="42"/>
      <c r="AW150" s="42"/>
      <c r="AX150" s="206"/>
      <c r="AY150" s="203">
        <v>7000</v>
      </c>
      <c r="AZ150" s="203">
        <v>3000</v>
      </c>
      <c r="BA150" s="203">
        <v>0</v>
      </c>
      <c r="BE150" s="115" t="s">
        <v>1216</v>
      </c>
      <c r="BG150" s="115" t="s">
        <v>1216</v>
      </c>
      <c r="BH150" s="114"/>
      <c r="BI150" s="114">
        <v>2</v>
      </c>
      <c r="BJ150" s="114"/>
      <c r="BK150" s="114"/>
      <c r="BL150" s="114"/>
      <c r="BM150" s="114"/>
      <c r="BN150" s="114">
        <v>2</v>
      </c>
      <c r="BO150" s="114"/>
      <c r="BP150" s="114">
        <v>2</v>
      </c>
      <c r="BQ150" s="114">
        <v>1</v>
      </c>
      <c r="BR150" s="114">
        <v>2</v>
      </c>
      <c r="BS150" s="114">
        <v>5</v>
      </c>
      <c r="BT150" s="114">
        <v>4</v>
      </c>
      <c r="BU150" s="114">
        <v>1</v>
      </c>
      <c r="BV150" s="114">
        <v>2</v>
      </c>
      <c r="BW150" s="114">
        <v>1</v>
      </c>
      <c r="BX150" s="114"/>
      <c r="BY150" s="114">
        <v>1</v>
      </c>
      <c r="BZ150" s="114">
        <v>1</v>
      </c>
      <c r="CA150" s="114"/>
      <c r="CB150" s="114">
        <v>5</v>
      </c>
      <c r="CC150" s="114"/>
      <c r="CD150" s="114"/>
      <c r="CE150" s="114"/>
      <c r="CF150" s="114"/>
      <c r="CG150" s="114"/>
      <c r="CH150" s="114"/>
      <c r="CI150" s="114"/>
      <c r="CJ150" s="114"/>
      <c r="CK150" s="114" t="s">
        <v>1768</v>
      </c>
      <c r="CL150" s="114">
        <v>2</v>
      </c>
      <c r="CM150" s="114"/>
      <c r="CN150" s="114">
        <v>7</v>
      </c>
      <c r="CO150" s="114">
        <v>6</v>
      </c>
      <c r="CP150" s="114">
        <v>1</v>
      </c>
      <c r="CQ150" s="114"/>
      <c r="CR150" s="114" t="s">
        <v>1815</v>
      </c>
    </row>
    <row r="151" spans="1:96" s="115" customFormat="1" x14ac:dyDescent="0.2">
      <c r="A151" s="114">
        <v>362</v>
      </c>
      <c r="B151" s="114">
        <v>48</v>
      </c>
      <c r="C151" s="114"/>
      <c r="D151" s="114"/>
      <c r="E151" s="114" t="s">
        <v>1886</v>
      </c>
      <c r="F151" s="114" t="s">
        <v>1695</v>
      </c>
      <c r="G151" s="114">
        <v>2</v>
      </c>
      <c r="H151" s="114"/>
      <c r="I151" s="114">
        <v>2</v>
      </c>
      <c r="J151" s="114">
        <v>1</v>
      </c>
      <c r="K151" s="114">
        <v>1</v>
      </c>
      <c r="L151" s="114">
        <v>2</v>
      </c>
      <c r="M151" s="114" t="s">
        <v>809</v>
      </c>
      <c r="N151" s="114" t="s">
        <v>2216</v>
      </c>
      <c r="T151" s="42" t="s">
        <v>1216</v>
      </c>
      <c r="U151" s="42" t="s">
        <v>1216</v>
      </c>
      <c r="V151" s="115" t="s">
        <v>2310</v>
      </c>
      <c r="W151" s="115" t="s">
        <v>2311</v>
      </c>
      <c r="X151" s="115" t="s">
        <v>2312</v>
      </c>
      <c r="Y151" s="115" t="s">
        <v>2026</v>
      </c>
      <c r="Z151" s="115">
        <v>12</v>
      </c>
      <c r="AA151" s="115">
        <v>250</v>
      </c>
      <c r="AB151" s="42"/>
      <c r="AC151" s="115">
        <v>0</v>
      </c>
      <c r="AD151" s="201" t="s">
        <v>536</v>
      </c>
      <c r="AE151" s="115">
        <v>0.3</v>
      </c>
      <c r="AF151" s="201" t="s">
        <v>535</v>
      </c>
      <c r="AG151" s="203">
        <v>100</v>
      </c>
      <c r="AH151" s="201">
        <v>2</v>
      </c>
      <c r="AI151" s="201" t="s">
        <v>2313</v>
      </c>
      <c r="AJ151" s="117" t="s">
        <v>2314</v>
      </c>
      <c r="AK151" s="115" t="s">
        <v>535</v>
      </c>
      <c r="AL151" s="115">
        <v>600</v>
      </c>
      <c r="AN151" s="115" t="s">
        <v>769</v>
      </c>
      <c r="AO151" s="115" t="s">
        <v>2315</v>
      </c>
      <c r="AP151" s="115" t="s">
        <v>2316</v>
      </c>
      <c r="AQ151" s="115">
        <v>3</v>
      </c>
      <c r="AR151" s="115">
        <v>60</v>
      </c>
      <c r="AS151" s="115" t="s">
        <v>535</v>
      </c>
      <c r="AT151" s="201">
        <v>100</v>
      </c>
      <c r="AU151" s="115" t="s">
        <v>536</v>
      </c>
      <c r="AV151" s="115">
        <v>4.5</v>
      </c>
      <c r="AW151" s="115" t="s">
        <v>535</v>
      </c>
      <c r="AX151" s="204">
        <v>5</v>
      </c>
      <c r="AY151" s="203">
        <v>22500</v>
      </c>
      <c r="AZ151" s="203" t="s">
        <v>1216</v>
      </c>
      <c r="BA151" s="203" t="s">
        <v>1216</v>
      </c>
      <c r="BD151" s="115" t="s">
        <v>535</v>
      </c>
      <c r="BE151" s="115">
        <v>50</v>
      </c>
      <c r="BG151" s="115">
        <v>0</v>
      </c>
      <c r="BH151" s="114"/>
      <c r="BI151" s="114"/>
      <c r="BJ151" s="114"/>
      <c r="BK151" s="114"/>
      <c r="BL151" s="114">
        <v>5</v>
      </c>
      <c r="BM151" s="114"/>
      <c r="BN151" s="114">
        <v>2</v>
      </c>
      <c r="BO151" s="114"/>
      <c r="BP151" s="114">
        <v>1</v>
      </c>
      <c r="BQ151" s="114">
        <v>1</v>
      </c>
      <c r="BR151" s="114">
        <v>2</v>
      </c>
      <c r="BS151" s="114">
        <v>4</v>
      </c>
      <c r="BT151" s="114">
        <v>2</v>
      </c>
      <c r="BU151" s="114">
        <v>4</v>
      </c>
      <c r="BV151" s="114">
        <v>4</v>
      </c>
      <c r="BW151" s="114">
        <v>4</v>
      </c>
      <c r="BX151" s="114"/>
      <c r="BY151" s="114">
        <v>2</v>
      </c>
      <c r="BZ151" s="114"/>
      <c r="CA151" s="114"/>
      <c r="CB151" s="114"/>
      <c r="CC151" s="114"/>
      <c r="CD151" s="114"/>
      <c r="CE151" s="114"/>
      <c r="CF151" s="114"/>
      <c r="CG151" s="114"/>
      <c r="CH151" s="114"/>
      <c r="CI151" s="114"/>
      <c r="CJ151" s="114"/>
      <c r="CK151" s="114"/>
      <c r="CL151" s="114"/>
      <c r="CM151" s="114"/>
      <c r="CN151" s="114">
        <v>7</v>
      </c>
      <c r="CO151" s="114">
        <v>7</v>
      </c>
      <c r="CP151" s="114">
        <v>1</v>
      </c>
      <c r="CQ151" s="114">
        <v>9</v>
      </c>
      <c r="CR151" s="114"/>
    </row>
    <row r="152" spans="1:96" x14ac:dyDescent="0.2">
      <c r="A152" s="78"/>
      <c r="B152" s="78"/>
      <c r="C152" s="78"/>
      <c r="D152" s="78"/>
      <c r="BP152" t="s">
        <v>1728</v>
      </c>
    </row>
    <row r="157" spans="1:96" x14ac:dyDescent="0.2">
      <c r="J157" s="221"/>
    </row>
    <row r="159" spans="1:96" x14ac:dyDescent="0.2">
      <c r="J159" s="221"/>
    </row>
    <row r="161" spans="11:11" x14ac:dyDescent="0.2">
      <c r="K161" s="221"/>
    </row>
  </sheetData>
  <autoFilter ref="A1:CR152" xr:uid="{00000000-0009-0000-0000-000004000000}">
    <filterColumn colId="59" showButton="0"/>
    <filterColumn colId="60" showButton="0"/>
    <filterColumn colId="61" showButton="0"/>
    <filterColumn colId="62" showButton="0"/>
    <filterColumn colId="63" showButton="0"/>
    <filterColumn colId="65" showButton="0"/>
    <filterColumn colId="80" showButton="0"/>
    <filterColumn colId="81" showButton="0"/>
    <filterColumn colId="82" showButton="0"/>
    <filterColumn colId="83" showButton="0"/>
    <filterColumn colId="84" showButton="0"/>
    <filterColumn colId="85" showButton="0"/>
    <filterColumn colId="86" showButton="0"/>
  </autoFilter>
  <mergeCells count="3">
    <mergeCell ref="BH1:BM1"/>
    <mergeCell ref="BN1:BO1"/>
    <mergeCell ref="CC1:CJ1"/>
  </mergeCells>
  <conditionalFormatting sqref="E105:E1048576 E1">
    <cfRule type="duplicateValues" dxfId="18" priority="3"/>
  </conditionalFormatting>
  <pageMargins left="0.7" right="0.7" top="0.75" bottom="0.75" header="0.3" footer="0.3"/>
  <pageSetup paperSize="9" orientation="portrait"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F10"/>
  <sheetViews>
    <sheetView workbookViewId="0">
      <selection activeCell="E3" sqref="E3:F7"/>
    </sheetView>
  </sheetViews>
  <sheetFormatPr baseColWidth="10" defaultRowHeight="15" x14ac:dyDescent="0.2"/>
  <cols>
    <col min="1" max="1" width="21" bestFit="1" customWidth="1"/>
    <col min="2" max="2" width="19.6640625" bestFit="1" customWidth="1"/>
  </cols>
  <sheetData>
    <row r="3" spans="1:6" x14ac:dyDescent="0.2">
      <c r="A3" s="1" t="s">
        <v>165</v>
      </c>
      <c r="B3" t="s">
        <v>1248</v>
      </c>
      <c r="E3" t="s">
        <v>143</v>
      </c>
      <c r="F3" s="74">
        <v>0.03</v>
      </c>
    </row>
    <row r="4" spans="1:6" x14ac:dyDescent="0.2">
      <c r="A4" s="2">
        <v>1</v>
      </c>
      <c r="B4" s="234">
        <v>0.03</v>
      </c>
      <c r="E4" t="s">
        <v>342</v>
      </c>
      <c r="F4" s="74">
        <v>0.02</v>
      </c>
    </row>
    <row r="5" spans="1:6" x14ac:dyDescent="0.2">
      <c r="A5" s="2">
        <v>2</v>
      </c>
      <c r="B5" s="234">
        <v>0.02</v>
      </c>
      <c r="E5" t="s">
        <v>65</v>
      </c>
      <c r="F5" s="74">
        <v>0.62</v>
      </c>
    </row>
    <row r="6" spans="1:6" x14ac:dyDescent="0.2">
      <c r="A6" s="2">
        <v>3</v>
      </c>
      <c r="B6" s="234">
        <v>0.62</v>
      </c>
      <c r="E6" t="s">
        <v>72</v>
      </c>
      <c r="F6" s="74">
        <v>0.26</v>
      </c>
    </row>
    <row r="7" spans="1:6" x14ac:dyDescent="0.2">
      <c r="A7" s="2">
        <v>4</v>
      </c>
      <c r="B7" s="234">
        <v>0.26</v>
      </c>
      <c r="E7" t="s">
        <v>257</v>
      </c>
      <c r="F7" s="74">
        <v>7.0000000000000007E-2</v>
      </c>
    </row>
    <row r="8" spans="1:6" x14ac:dyDescent="0.2">
      <c r="A8" s="2">
        <v>5</v>
      </c>
      <c r="B8" s="234">
        <v>7.0000000000000007E-2</v>
      </c>
      <c r="F8" s="74">
        <v>0.01</v>
      </c>
    </row>
    <row r="9" spans="1:6" x14ac:dyDescent="0.2">
      <c r="A9" s="2" t="s">
        <v>166</v>
      </c>
      <c r="B9" s="234">
        <v>0</v>
      </c>
      <c r="F9" s="74">
        <v>0</v>
      </c>
    </row>
    <row r="10" spans="1:6" x14ac:dyDescent="0.2">
      <c r="A10" s="2" t="s">
        <v>167</v>
      </c>
      <c r="B10" s="234">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CZ166"/>
  <sheetViews>
    <sheetView zoomScale="85" zoomScaleNormal="85" workbookViewId="0">
      <pane xSplit="2" topLeftCell="AA1" activePane="topRight" state="frozen"/>
      <selection pane="topRight" activeCell="L158" sqref="L158"/>
    </sheetView>
  </sheetViews>
  <sheetFormatPr baseColWidth="10" defaultColWidth="11.5" defaultRowHeight="15" x14ac:dyDescent="0.2"/>
  <cols>
    <col min="1" max="1" width="8.5" customWidth="1"/>
    <col min="2" max="2" width="14.5" customWidth="1"/>
    <col min="3" max="3" width="14.33203125" customWidth="1"/>
    <col min="4" max="4" width="7.6640625" customWidth="1"/>
    <col min="5" max="5" width="21" style="78" customWidth="1"/>
    <col min="6" max="6" width="17.5" style="78" customWidth="1"/>
    <col min="7" max="7" width="7.33203125" style="78" customWidth="1"/>
    <col min="8" max="9" width="7.1640625" style="78" customWidth="1"/>
    <col min="10" max="10" width="9.33203125" style="78" customWidth="1"/>
    <col min="11" max="11" width="7.1640625" style="78" customWidth="1"/>
    <col min="12" max="12" width="11" customWidth="1"/>
    <col min="13" max="13" width="11.1640625" customWidth="1"/>
    <col min="14" max="14" width="12.5" bestFit="1" customWidth="1"/>
    <col min="15" max="16" width="8.5" customWidth="1"/>
    <col min="17" max="17" width="8.33203125" customWidth="1"/>
    <col min="18" max="18" width="8.1640625" customWidth="1"/>
    <col min="19" max="19" width="8.5" customWidth="1"/>
    <col min="22" max="22" width="32.33203125" customWidth="1"/>
    <col min="32" max="32" width="14.33203125" customWidth="1"/>
    <col min="33" max="33" width="16.33203125" bestFit="1" customWidth="1"/>
    <col min="50" max="51" width="13.5" bestFit="1" customWidth="1"/>
    <col min="52" max="52" width="16.33203125" bestFit="1" customWidth="1"/>
    <col min="53" max="53" width="13.83203125" bestFit="1" customWidth="1"/>
    <col min="92" max="92" width="11.5" style="220"/>
    <col min="93" max="93" width="26.6640625" style="220" customWidth="1"/>
    <col min="96" max="96" width="26" customWidth="1"/>
  </cols>
  <sheetData>
    <row r="1" spans="1:99" ht="16" x14ac:dyDescent="0.2">
      <c r="A1" t="s">
        <v>310</v>
      </c>
      <c r="B1" t="s">
        <v>1943</v>
      </c>
      <c r="C1" s="85"/>
      <c r="D1" s="85"/>
      <c r="E1" s="83" t="s">
        <v>1252</v>
      </c>
      <c r="F1" s="83" t="s">
        <v>1253</v>
      </c>
      <c r="G1" s="83" t="s">
        <v>1911</v>
      </c>
      <c r="H1" s="159" t="s">
        <v>500</v>
      </c>
      <c r="I1" s="159" t="s">
        <v>347</v>
      </c>
      <c r="J1" s="159" t="s">
        <v>1631</v>
      </c>
      <c r="K1" s="75" t="s">
        <v>290</v>
      </c>
      <c r="L1" s="32" t="s">
        <v>350</v>
      </c>
      <c r="M1" s="32" t="s">
        <v>351</v>
      </c>
      <c r="N1" s="32" t="s">
        <v>352</v>
      </c>
      <c r="O1" s="32" t="s">
        <v>514</v>
      </c>
      <c r="P1" s="32" t="s">
        <v>515</v>
      </c>
      <c r="Q1" s="32" t="s">
        <v>516</v>
      </c>
      <c r="R1" s="32" t="s">
        <v>517</v>
      </c>
      <c r="S1" s="32" t="s">
        <v>518</v>
      </c>
      <c r="T1" s="32" t="s">
        <v>353</v>
      </c>
      <c r="U1" s="32" t="s">
        <v>354</v>
      </c>
      <c r="V1" s="32" t="s">
        <v>355</v>
      </c>
      <c r="W1" s="32" t="s">
        <v>356</v>
      </c>
      <c r="X1" s="32" t="s">
        <v>357</v>
      </c>
      <c r="Y1" s="32" t="s">
        <v>358</v>
      </c>
      <c r="Z1" s="32" t="s">
        <v>359</v>
      </c>
      <c r="AA1" s="32" t="s">
        <v>360</v>
      </c>
      <c r="AB1" s="32" t="s">
        <v>361</v>
      </c>
      <c r="AC1" s="32" t="s">
        <v>362</v>
      </c>
      <c r="AD1" s="32" t="s">
        <v>363</v>
      </c>
      <c r="AE1" s="32" t="s">
        <v>364</v>
      </c>
      <c r="AF1" s="32" t="s">
        <v>365</v>
      </c>
      <c r="AG1" s="33" t="s">
        <v>366</v>
      </c>
      <c r="AH1" s="34" t="s">
        <v>367</v>
      </c>
      <c r="AI1" s="35" t="s">
        <v>368</v>
      </c>
      <c r="AJ1" s="35" t="s">
        <v>369</v>
      </c>
      <c r="AK1" s="35" t="s">
        <v>370</v>
      </c>
      <c r="AL1" s="35" t="s">
        <v>371</v>
      </c>
      <c r="AM1" s="35" t="s">
        <v>372</v>
      </c>
      <c r="AN1" s="35" t="s">
        <v>373</v>
      </c>
      <c r="AO1" s="35" t="s">
        <v>374</v>
      </c>
      <c r="AP1" s="35" t="s">
        <v>375</v>
      </c>
      <c r="AQ1" s="35" t="s">
        <v>376</v>
      </c>
      <c r="AR1" s="35" t="s">
        <v>377</v>
      </c>
      <c r="AS1" s="35" t="s">
        <v>378</v>
      </c>
      <c r="AT1" s="35" t="s">
        <v>379</v>
      </c>
      <c r="AU1" s="35" t="s">
        <v>380</v>
      </c>
      <c r="AV1" s="35" t="s">
        <v>381</v>
      </c>
      <c r="AW1" s="35" t="s">
        <v>382</v>
      </c>
      <c r="AX1" s="36" t="s">
        <v>383</v>
      </c>
      <c r="AY1" s="34" t="s">
        <v>384</v>
      </c>
      <c r="AZ1" s="34" t="s">
        <v>42</v>
      </c>
      <c r="BA1" s="34" t="s">
        <v>43</v>
      </c>
      <c r="BB1" s="37" t="s">
        <v>385</v>
      </c>
      <c r="BC1" s="37" t="s">
        <v>386</v>
      </c>
      <c r="BD1" s="37" t="s">
        <v>387</v>
      </c>
      <c r="BE1" s="37" t="s">
        <v>388</v>
      </c>
      <c r="BF1" s="37" t="s">
        <v>389</v>
      </c>
      <c r="BG1" s="37" t="s">
        <v>390</v>
      </c>
      <c r="BH1" s="256" t="s">
        <v>391</v>
      </c>
      <c r="BI1" s="257"/>
      <c r="BJ1" s="257"/>
      <c r="BK1" s="257"/>
      <c r="BL1" s="257"/>
      <c r="BM1" s="258"/>
      <c r="BN1" s="256" t="s">
        <v>392</v>
      </c>
      <c r="BO1" s="258"/>
      <c r="BP1" s="38" t="s">
        <v>393</v>
      </c>
      <c r="BQ1" s="38" t="s">
        <v>394</v>
      </c>
      <c r="BR1" s="39" t="s">
        <v>395</v>
      </c>
      <c r="BS1" s="39" t="s">
        <v>396</v>
      </c>
      <c r="BT1" s="39" t="s">
        <v>397</v>
      </c>
      <c r="BU1" s="39" t="s">
        <v>398</v>
      </c>
      <c r="BV1" s="39" t="s">
        <v>399</v>
      </c>
      <c r="BW1" s="39" t="s">
        <v>400</v>
      </c>
      <c r="BX1" s="39" t="s">
        <v>401</v>
      </c>
      <c r="BY1" s="39" t="s">
        <v>402</v>
      </c>
      <c r="BZ1" s="39" t="s">
        <v>403</v>
      </c>
      <c r="CA1" s="39" t="s">
        <v>408</v>
      </c>
      <c r="CB1" s="39" t="s">
        <v>404</v>
      </c>
      <c r="CC1" s="259" t="s">
        <v>405</v>
      </c>
      <c r="CD1" s="260"/>
      <c r="CE1" s="260"/>
      <c r="CF1" s="260"/>
      <c r="CG1" s="260"/>
      <c r="CH1" s="260"/>
      <c r="CI1" s="260"/>
      <c r="CJ1" s="261"/>
      <c r="CK1" s="39" t="s">
        <v>409</v>
      </c>
      <c r="CL1" s="39" t="s">
        <v>406</v>
      </c>
      <c r="CM1" s="40" t="s">
        <v>499</v>
      </c>
      <c r="CN1" s="214" t="s">
        <v>410</v>
      </c>
      <c r="CO1" s="214" t="s">
        <v>410</v>
      </c>
      <c r="CP1" s="41" t="s">
        <v>312</v>
      </c>
      <c r="CQ1" s="41" t="s">
        <v>313</v>
      </c>
      <c r="CR1" s="41" t="s">
        <v>314</v>
      </c>
      <c r="CS1" s="40" t="s">
        <v>519</v>
      </c>
    </row>
    <row r="2" spans="1:99" hidden="1" x14ac:dyDescent="0.2">
      <c r="A2" s="65">
        <v>7</v>
      </c>
      <c r="B2" s="92">
        <v>7</v>
      </c>
      <c r="C2" s="92" t="s">
        <v>66</v>
      </c>
      <c r="D2" s="93"/>
      <c r="E2" s="18" t="s">
        <v>1266</v>
      </c>
      <c r="F2" s="18" t="s">
        <v>1267</v>
      </c>
      <c r="G2" s="18">
        <v>1</v>
      </c>
      <c r="H2" s="18">
        <v>2</v>
      </c>
      <c r="I2" s="18">
        <v>3</v>
      </c>
      <c r="J2" s="18">
        <v>1</v>
      </c>
      <c r="K2" s="18">
        <v>1</v>
      </c>
      <c r="L2" s="43">
        <v>2</v>
      </c>
      <c r="M2" s="44" t="s">
        <v>691</v>
      </c>
      <c r="N2" s="44" t="s">
        <v>521</v>
      </c>
      <c r="O2" s="44">
        <v>2</v>
      </c>
      <c r="P2" s="44">
        <v>2</v>
      </c>
      <c r="Q2" s="44">
        <v>2</v>
      </c>
      <c r="R2" s="44">
        <v>1</v>
      </c>
      <c r="S2" s="44">
        <v>2</v>
      </c>
      <c r="T2" s="44" t="s">
        <v>522</v>
      </c>
      <c r="U2" s="45">
        <v>10000</v>
      </c>
      <c r="V2" s="44" t="s">
        <v>523</v>
      </c>
      <c r="W2" s="44" t="s">
        <v>524</v>
      </c>
      <c r="X2" s="44" t="s">
        <v>525</v>
      </c>
      <c r="Y2" s="44" t="s">
        <v>526</v>
      </c>
      <c r="Z2" s="44">
        <v>12</v>
      </c>
      <c r="AA2" s="44">
        <v>180</v>
      </c>
      <c r="AB2" s="44" t="s">
        <v>522</v>
      </c>
      <c r="AC2" s="44">
        <v>2000</v>
      </c>
      <c r="AD2" s="44" t="s">
        <v>527</v>
      </c>
      <c r="AE2" s="44">
        <v>6</v>
      </c>
      <c r="AF2" s="44" t="s">
        <v>528</v>
      </c>
      <c r="AG2" s="46">
        <v>160</v>
      </c>
      <c r="AH2" s="47">
        <v>1</v>
      </c>
      <c r="AI2" s="44" t="s">
        <v>529</v>
      </c>
      <c r="AJ2" s="44" t="s">
        <v>530</v>
      </c>
      <c r="AK2" s="44" t="s">
        <v>535</v>
      </c>
      <c r="AL2" s="44">
        <v>150</v>
      </c>
      <c r="AM2" s="44" t="s">
        <v>1643</v>
      </c>
      <c r="AN2" s="44" t="s">
        <v>531</v>
      </c>
      <c r="AO2" s="44" t="s">
        <v>532</v>
      </c>
      <c r="AP2" s="44" t="s">
        <v>533</v>
      </c>
      <c r="AQ2" s="48" t="s">
        <v>534</v>
      </c>
      <c r="AR2" s="44">
        <v>180</v>
      </c>
      <c r="AS2" s="44" t="s">
        <v>535</v>
      </c>
      <c r="AT2" s="44">
        <v>20</v>
      </c>
      <c r="AU2" s="44" t="s">
        <v>536</v>
      </c>
      <c r="AV2" s="44">
        <v>5</v>
      </c>
      <c r="AW2" s="44" t="s">
        <v>535</v>
      </c>
      <c r="AX2" s="46">
        <v>45</v>
      </c>
      <c r="AY2" s="103">
        <v>3000</v>
      </c>
      <c r="AZ2" s="103">
        <v>20000</v>
      </c>
      <c r="BA2" s="103">
        <v>5000</v>
      </c>
      <c r="BB2" s="49" t="s">
        <v>537</v>
      </c>
      <c r="BC2" s="43">
        <v>15000</v>
      </c>
      <c r="BD2" s="42"/>
      <c r="BE2" s="42"/>
      <c r="BF2" s="42"/>
      <c r="BG2" s="42"/>
      <c r="BH2" s="43"/>
      <c r="BI2" s="43"/>
      <c r="BJ2" s="43"/>
      <c r="BK2" s="43"/>
      <c r="BL2" s="43">
        <v>5</v>
      </c>
      <c r="BM2" s="43"/>
      <c r="BN2" s="43">
        <v>1</v>
      </c>
      <c r="BO2" s="43" t="s">
        <v>538</v>
      </c>
      <c r="BP2" s="43">
        <v>1</v>
      </c>
      <c r="BQ2" s="43" t="s">
        <v>539</v>
      </c>
      <c r="BR2" s="43">
        <v>3</v>
      </c>
      <c r="BS2" s="43">
        <v>3</v>
      </c>
      <c r="BT2" s="43">
        <v>3</v>
      </c>
      <c r="BU2" s="43">
        <v>3</v>
      </c>
      <c r="BV2" s="43">
        <v>3</v>
      </c>
      <c r="BW2" s="43">
        <v>3</v>
      </c>
      <c r="BX2" s="43" t="s">
        <v>540</v>
      </c>
      <c r="BY2" s="43">
        <v>1</v>
      </c>
      <c r="BZ2" s="42"/>
      <c r="CA2" s="43" t="s">
        <v>541</v>
      </c>
      <c r="CB2" s="43">
        <v>6</v>
      </c>
      <c r="CC2" s="43">
        <v>1</v>
      </c>
      <c r="CD2" s="43">
        <v>2</v>
      </c>
      <c r="CE2" s="43">
        <v>3</v>
      </c>
      <c r="CF2" s="43">
        <v>4</v>
      </c>
      <c r="CG2" s="43"/>
      <c r="CH2" s="43">
        <v>6</v>
      </c>
      <c r="CI2" s="43">
        <v>7</v>
      </c>
      <c r="CJ2" s="43">
        <v>8</v>
      </c>
      <c r="CK2" s="43" t="s">
        <v>542</v>
      </c>
      <c r="CL2" s="43">
        <v>2</v>
      </c>
      <c r="CM2" s="43"/>
      <c r="CN2" s="215">
        <v>6</v>
      </c>
      <c r="CO2" s="215">
        <v>25</v>
      </c>
      <c r="CP2" s="43">
        <v>4</v>
      </c>
      <c r="CQ2" s="43">
        <v>1</v>
      </c>
      <c r="CR2" s="43">
        <v>3</v>
      </c>
      <c r="CS2" s="43"/>
    </row>
    <row r="3" spans="1:99" hidden="1" x14ac:dyDescent="0.2">
      <c r="A3" s="65">
        <v>9</v>
      </c>
      <c r="B3" s="92">
        <v>9</v>
      </c>
      <c r="C3" s="92" t="s">
        <v>66</v>
      </c>
      <c r="D3" s="93"/>
      <c r="E3" s="18" t="s">
        <v>1268</v>
      </c>
      <c r="F3" s="18" t="s">
        <v>1817</v>
      </c>
      <c r="G3" s="18">
        <v>1</v>
      </c>
      <c r="H3" s="18">
        <v>2</v>
      </c>
      <c r="I3" s="18">
        <v>2</v>
      </c>
      <c r="J3" s="18">
        <v>1</v>
      </c>
      <c r="K3" s="18">
        <v>1</v>
      </c>
      <c r="L3" s="43">
        <v>2</v>
      </c>
      <c r="M3" s="44" t="s">
        <v>543</v>
      </c>
      <c r="N3" s="44" t="s">
        <v>544</v>
      </c>
      <c r="O3" s="44">
        <v>2</v>
      </c>
      <c r="P3" s="44">
        <v>2</v>
      </c>
      <c r="Q3" s="44">
        <v>1</v>
      </c>
      <c r="R3" s="44">
        <v>2</v>
      </c>
      <c r="S3" s="44">
        <v>2</v>
      </c>
      <c r="T3" s="44" t="s">
        <v>522</v>
      </c>
      <c r="U3" s="44">
        <v>800</v>
      </c>
      <c r="V3" s="42" t="s">
        <v>545</v>
      </c>
      <c r="W3" s="44" t="s">
        <v>546</v>
      </c>
      <c r="X3" s="44" t="s">
        <v>547</v>
      </c>
      <c r="Y3" s="44" t="s">
        <v>526</v>
      </c>
      <c r="Z3" s="44">
        <v>12</v>
      </c>
      <c r="AA3" s="44">
        <v>220</v>
      </c>
      <c r="AB3" s="44" t="s">
        <v>535</v>
      </c>
      <c r="AC3" s="44">
        <v>2</v>
      </c>
      <c r="AD3" s="42"/>
      <c r="AE3" s="42"/>
      <c r="AF3" s="42"/>
      <c r="AG3" s="50"/>
      <c r="AH3" s="47">
        <v>1</v>
      </c>
      <c r="AI3" s="44" t="s">
        <v>529</v>
      </c>
      <c r="AJ3" s="44" t="s">
        <v>530</v>
      </c>
      <c r="AK3" s="44" t="s">
        <v>535</v>
      </c>
      <c r="AL3" s="44">
        <v>400</v>
      </c>
      <c r="AM3" s="42"/>
      <c r="AN3" s="42"/>
      <c r="AO3" s="42"/>
      <c r="AP3" s="44" t="s">
        <v>526</v>
      </c>
      <c r="AQ3" s="42"/>
      <c r="AR3" s="44">
        <v>220</v>
      </c>
      <c r="AS3" s="44" t="s">
        <v>535</v>
      </c>
      <c r="AT3" s="44">
        <v>2</v>
      </c>
      <c r="AU3" s="44" t="s">
        <v>536</v>
      </c>
      <c r="AV3" s="44">
        <v>40</v>
      </c>
      <c r="AW3" s="51" t="s">
        <v>535</v>
      </c>
      <c r="AX3" s="46">
        <v>80</v>
      </c>
      <c r="AY3" s="50"/>
      <c r="AZ3" s="50"/>
      <c r="BA3" s="50"/>
      <c r="BB3" s="42" t="s">
        <v>548</v>
      </c>
      <c r="BC3" s="43">
        <v>10</v>
      </c>
      <c r="BD3" s="42" t="s">
        <v>548</v>
      </c>
      <c r="BE3" s="43">
        <v>10</v>
      </c>
      <c r="BF3" s="42" t="s">
        <v>548</v>
      </c>
      <c r="BG3" s="43">
        <v>2</v>
      </c>
      <c r="BH3" s="43"/>
      <c r="BI3" s="43"/>
      <c r="BJ3" s="43"/>
      <c r="BK3" s="43"/>
      <c r="BL3" s="43">
        <v>5</v>
      </c>
      <c r="BM3" s="43"/>
      <c r="BN3" s="43">
        <v>2</v>
      </c>
      <c r="BO3" s="43"/>
      <c r="BP3" s="43">
        <v>1</v>
      </c>
      <c r="BQ3" s="43"/>
      <c r="BR3" s="43">
        <v>4</v>
      </c>
      <c r="BS3" s="43">
        <v>4</v>
      </c>
      <c r="BT3" s="43">
        <v>3</v>
      </c>
      <c r="BU3" s="43">
        <v>4</v>
      </c>
      <c r="BV3" s="43">
        <v>4</v>
      </c>
      <c r="BW3" s="43">
        <v>4</v>
      </c>
      <c r="BX3" s="43"/>
      <c r="BY3" s="43">
        <v>1</v>
      </c>
      <c r="BZ3" s="43">
        <v>1</v>
      </c>
      <c r="CA3" s="43"/>
      <c r="CB3" s="43">
        <v>3</v>
      </c>
      <c r="CC3" s="43">
        <v>1</v>
      </c>
      <c r="CD3" s="43">
        <v>2</v>
      </c>
      <c r="CE3" s="43"/>
      <c r="CF3" s="43"/>
      <c r="CG3" s="43"/>
      <c r="CH3" s="43"/>
      <c r="CI3" s="43">
        <v>7</v>
      </c>
      <c r="CJ3" s="43"/>
      <c r="CK3" s="43"/>
      <c r="CL3" s="43">
        <v>2</v>
      </c>
      <c r="CM3" s="43"/>
      <c r="CN3" s="215">
        <v>7</v>
      </c>
      <c r="CO3" s="215">
        <v>45</v>
      </c>
      <c r="CP3" s="43">
        <v>5</v>
      </c>
      <c r="CQ3" s="43">
        <v>1</v>
      </c>
      <c r="CR3" s="43">
        <v>5</v>
      </c>
      <c r="CS3" s="43"/>
      <c r="CU3" t="s">
        <v>2319</v>
      </c>
    </row>
    <row r="4" spans="1:99" hidden="1" x14ac:dyDescent="0.2">
      <c r="A4" s="65">
        <v>16</v>
      </c>
      <c r="B4" s="92">
        <v>16</v>
      </c>
      <c r="C4" s="92" t="s">
        <v>73</v>
      </c>
      <c r="D4" s="93"/>
      <c r="E4" s="18" t="s">
        <v>1274</v>
      </c>
      <c r="F4" s="18" t="s">
        <v>1816</v>
      </c>
      <c r="G4" s="18">
        <v>1</v>
      </c>
      <c r="H4" s="18">
        <v>3</v>
      </c>
      <c r="I4" s="18">
        <v>2</v>
      </c>
      <c r="J4" s="18">
        <v>1</v>
      </c>
      <c r="K4" s="18">
        <v>3</v>
      </c>
      <c r="L4" s="43">
        <v>2</v>
      </c>
      <c r="M4" s="44" t="s">
        <v>549</v>
      </c>
      <c r="N4" s="44" t="s">
        <v>550</v>
      </c>
      <c r="O4" s="44">
        <v>2</v>
      </c>
      <c r="P4" s="44">
        <v>2</v>
      </c>
      <c r="Q4" s="44">
        <v>2</v>
      </c>
      <c r="R4" s="44">
        <v>2</v>
      </c>
      <c r="S4" s="44">
        <v>1</v>
      </c>
      <c r="T4" s="44" t="s">
        <v>522</v>
      </c>
      <c r="U4" s="44">
        <v>100</v>
      </c>
      <c r="V4" s="44" t="s">
        <v>551</v>
      </c>
      <c r="W4" s="44" t="s">
        <v>552</v>
      </c>
      <c r="X4" s="44" t="s">
        <v>553</v>
      </c>
      <c r="Y4" s="44" t="s">
        <v>554</v>
      </c>
      <c r="Z4" s="44">
        <v>6</v>
      </c>
      <c r="AA4" s="44">
        <v>80</v>
      </c>
      <c r="AB4" s="44" t="s">
        <v>535</v>
      </c>
      <c r="AC4" s="52">
        <v>1.5</v>
      </c>
      <c r="AD4" s="44" t="s">
        <v>527</v>
      </c>
      <c r="AE4" s="104">
        <v>1.5</v>
      </c>
      <c r="AF4" s="44" t="s">
        <v>535</v>
      </c>
      <c r="AG4" s="53">
        <v>95</v>
      </c>
      <c r="AH4" s="47">
        <v>2</v>
      </c>
      <c r="AI4" s="44"/>
      <c r="AJ4" s="44"/>
      <c r="AK4" s="44"/>
      <c r="AL4" s="44"/>
      <c r="AM4" s="44"/>
      <c r="AN4" s="44"/>
      <c r="AO4" s="44"/>
      <c r="AP4" s="44"/>
      <c r="AQ4" s="44"/>
      <c r="AR4" s="44"/>
      <c r="AS4" s="44"/>
      <c r="AT4" s="44"/>
      <c r="AU4" s="44"/>
      <c r="AV4" s="44"/>
      <c r="AW4" s="44"/>
      <c r="AX4" s="44"/>
      <c r="AY4" s="103">
        <v>70</v>
      </c>
      <c r="AZ4" s="103">
        <v>300</v>
      </c>
      <c r="BA4" s="103">
        <v>200</v>
      </c>
      <c r="BB4" s="54"/>
      <c r="BC4" s="42"/>
      <c r="BD4" s="42"/>
      <c r="BE4" s="42"/>
      <c r="BF4" s="42"/>
      <c r="BG4" s="42"/>
      <c r="BH4" s="43">
        <v>1</v>
      </c>
      <c r="BI4" s="43">
        <v>2</v>
      </c>
      <c r="BJ4" s="43"/>
      <c r="BK4" s="43"/>
      <c r="BL4" s="43"/>
      <c r="BM4" s="43"/>
      <c r="BN4" s="43">
        <v>2</v>
      </c>
      <c r="BO4" s="43"/>
      <c r="BP4" s="43">
        <v>1</v>
      </c>
      <c r="BQ4" s="43"/>
      <c r="BR4" s="43">
        <v>4</v>
      </c>
      <c r="BS4" s="43">
        <v>4</v>
      </c>
      <c r="BT4" s="43">
        <v>4</v>
      </c>
      <c r="BU4" s="43">
        <v>3</v>
      </c>
      <c r="BV4" s="43">
        <v>3</v>
      </c>
      <c r="BW4" s="43">
        <v>2</v>
      </c>
      <c r="BX4" s="43"/>
      <c r="BY4" s="43">
        <v>1</v>
      </c>
      <c r="BZ4" s="43">
        <v>1</v>
      </c>
      <c r="CA4" s="43"/>
      <c r="CB4" s="43">
        <v>6</v>
      </c>
      <c r="CC4" s="43">
        <v>1</v>
      </c>
      <c r="CD4" s="43"/>
      <c r="CE4" s="43"/>
      <c r="CF4" s="43"/>
      <c r="CG4" s="43"/>
      <c r="CH4" s="43">
        <v>6</v>
      </c>
      <c r="CI4" s="43">
        <v>7</v>
      </c>
      <c r="CJ4" s="43">
        <v>8</v>
      </c>
      <c r="CK4" s="43"/>
      <c r="CL4" s="43">
        <v>1</v>
      </c>
      <c r="CM4" s="43" t="s">
        <v>555</v>
      </c>
      <c r="CN4" s="215">
        <v>7</v>
      </c>
      <c r="CO4" s="215">
        <v>33</v>
      </c>
      <c r="CP4" s="43">
        <v>4</v>
      </c>
      <c r="CQ4" s="43">
        <v>1</v>
      </c>
      <c r="CR4" s="43">
        <v>4</v>
      </c>
      <c r="CS4" s="43"/>
    </row>
    <row r="5" spans="1:99" hidden="1" x14ac:dyDescent="0.2">
      <c r="A5" s="65">
        <v>20</v>
      </c>
      <c r="B5" s="92">
        <v>20</v>
      </c>
      <c r="C5" s="92" t="s">
        <v>66</v>
      </c>
      <c r="D5" s="93"/>
      <c r="E5" s="18" t="s">
        <v>1281</v>
      </c>
      <c r="F5" s="18" t="s">
        <v>1282</v>
      </c>
      <c r="G5" s="18">
        <v>1</v>
      </c>
      <c r="H5" s="18">
        <v>1</v>
      </c>
      <c r="I5" s="18">
        <v>2</v>
      </c>
      <c r="J5" s="18">
        <v>1</v>
      </c>
      <c r="K5" s="18">
        <v>1</v>
      </c>
      <c r="L5" s="43">
        <v>2</v>
      </c>
      <c r="M5" s="44" t="s">
        <v>556</v>
      </c>
      <c r="N5" s="44" t="s">
        <v>557</v>
      </c>
      <c r="O5" s="44">
        <v>2</v>
      </c>
      <c r="P5" s="44">
        <v>2</v>
      </c>
      <c r="Q5" s="44">
        <v>2</v>
      </c>
      <c r="R5" s="44">
        <v>2</v>
      </c>
      <c r="S5" s="44">
        <v>1</v>
      </c>
      <c r="T5" s="44" t="s">
        <v>522</v>
      </c>
      <c r="U5" s="44">
        <v>100</v>
      </c>
      <c r="V5" s="44" t="s">
        <v>558</v>
      </c>
      <c r="W5" s="44" t="s">
        <v>552</v>
      </c>
      <c r="X5" s="44" t="s">
        <v>553</v>
      </c>
      <c r="Y5" s="44" t="s">
        <v>559</v>
      </c>
      <c r="Z5" s="44">
        <v>9</v>
      </c>
      <c r="AA5" s="44">
        <v>80</v>
      </c>
      <c r="AB5" s="44" t="s">
        <v>560</v>
      </c>
      <c r="AC5" s="44">
        <v>50</v>
      </c>
      <c r="AD5" s="44" t="s">
        <v>561</v>
      </c>
      <c r="AE5" s="44"/>
      <c r="AF5" s="44" t="s">
        <v>535</v>
      </c>
      <c r="AG5" s="46">
        <v>2</v>
      </c>
      <c r="AH5" s="47">
        <v>1</v>
      </c>
      <c r="AI5" s="44" t="s">
        <v>556</v>
      </c>
      <c r="AJ5" s="44" t="s">
        <v>562</v>
      </c>
      <c r="AK5" s="44" t="s">
        <v>535</v>
      </c>
      <c r="AL5" s="44">
        <v>2</v>
      </c>
      <c r="AM5" s="44" t="s">
        <v>563</v>
      </c>
      <c r="AN5" s="44" t="s">
        <v>564</v>
      </c>
      <c r="AO5" s="44" t="s">
        <v>565</v>
      </c>
      <c r="AP5" s="44" t="s">
        <v>566</v>
      </c>
      <c r="AQ5" s="44">
        <v>7</v>
      </c>
      <c r="AR5" s="44">
        <v>100</v>
      </c>
      <c r="AS5" s="44" t="s">
        <v>535</v>
      </c>
      <c r="AT5" s="42"/>
      <c r="AU5" s="42"/>
      <c r="AV5" s="42"/>
      <c r="AW5" s="44"/>
      <c r="AX5" s="46"/>
      <c r="AY5" s="50"/>
      <c r="AZ5" s="103">
        <v>200</v>
      </c>
      <c r="BA5" s="103">
        <v>100</v>
      </c>
      <c r="BB5" s="54"/>
      <c r="BC5" s="43">
        <v>200</v>
      </c>
      <c r="BD5" s="42" t="s">
        <v>548</v>
      </c>
      <c r="BE5" s="43">
        <v>150</v>
      </c>
      <c r="BF5" s="42" t="s">
        <v>548</v>
      </c>
      <c r="BG5" s="43">
        <v>50</v>
      </c>
      <c r="BH5" s="43">
        <v>1</v>
      </c>
      <c r="BI5" s="43"/>
      <c r="BJ5" s="43"/>
      <c r="BK5" s="43"/>
      <c r="BL5" s="43"/>
      <c r="BM5" s="43"/>
      <c r="BN5" s="43">
        <v>2</v>
      </c>
      <c r="BO5" s="43"/>
      <c r="BP5" s="43">
        <v>1</v>
      </c>
      <c r="BQ5" s="43"/>
      <c r="BR5" s="43">
        <v>3</v>
      </c>
      <c r="BS5" s="43">
        <v>3</v>
      </c>
      <c r="BT5" s="43">
        <v>4</v>
      </c>
      <c r="BU5" s="43">
        <v>4</v>
      </c>
      <c r="BV5" s="43">
        <v>4</v>
      </c>
      <c r="BW5" s="43">
        <v>4</v>
      </c>
      <c r="BX5" s="43"/>
      <c r="BY5" s="43">
        <v>1</v>
      </c>
      <c r="BZ5" s="43">
        <v>1</v>
      </c>
      <c r="CA5" s="43"/>
      <c r="CB5" s="43">
        <v>4</v>
      </c>
      <c r="CC5" s="43">
        <v>1</v>
      </c>
      <c r="CD5" s="43">
        <v>2</v>
      </c>
      <c r="CE5" s="43">
        <v>3</v>
      </c>
      <c r="CF5" s="43">
        <v>4</v>
      </c>
      <c r="CG5" s="43"/>
      <c r="CH5" s="43">
        <v>6</v>
      </c>
      <c r="CI5" s="43">
        <v>7</v>
      </c>
      <c r="CJ5" s="43">
        <v>8</v>
      </c>
      <c r="CK5" s="43"/>
      <c r="CL5" s="43">
        <v>1</v>
      </c>
      <c r="CM5" s="43"/>
      <c r="CN5" s="215">
        <v>4</v>
      </c>
      <c r="CO5" s="215">
        <v>15</v>
      </c>
      <c r="CP5" s="43">
        <v>2</v>
      </c>
      <c r="CQ5" s="43">
        <v>1</v>
      </c>
      <c r="CR5" s="43">
        <v>4</v>
      </c>
      <c r="CS5" s="43"/>
    </row>
    <row r="6" spans="1:99" hidden="1" x14ac:dyDescent="0.2">
      <c r="A6" s="65">
        <v>27</v>
      </c>
      <c r="B6" s="92">
        <v>27</v>
      </c>
      <c r="C6" s="92" t="s">
        <v>66</v>
      </c>
      <c r="D6" s="93"/>
      <c r="E6" s="18" t="s">
        <v>1288</v>
      </c>
      <c r="F6" s="18" t="s">
        <v>1289</v>
      </c>
      <c r="G6" s="18">
        <v>1</v>
      </c>
      <c r="H6" s="18">
        <v>1</v>
      </c>
      <c r="I6" s="18">
        <v>2</v>
      </c>
      <c r="J6" s="18">
        <v>1</v>
      </c>
      <c r="K6" s="18">
        <v>1</v>
      </c>
      <c r="L6" s="43">
        <v>2</v>
      </c>
      <c r="M6" s="44" t="s">
        <v>556</v>
      </c>
      <c r="N6" s="44" t="s">
        <v>557</v>
      </c>
      <c r="O6" s="44">
        <v>2</v>
      </c>
      <c r="P6" s="44">
        <v>2</v>
      </c>
      <c r="Q6" s="44">
        <v>2</v>
      </c>
      <c r="R6" s="44">
        <v>2</v>
      </c>
      <c r="S6" s="44">
        <v>1</v>
      </c>
      <c r="T6" s="44" t="s">
        <v>522</v>
      </c>
      <c r="U6" s="42"/>
      <c r="V6" s="42"/>
      <c r="W6" s="44" t="s">
        <v>564</v>
      </c>
      <c r="X6" s="44" t="s">
        <v>567</v>
      </c>
      <c r="Y6" s="44" t="s">
        <v>568</v>
      </c>
      <c r="Z6" s="44">
        <v>9</v>
      </c>
      <c r="AA6" s="44">
        <v>250</v>
      </c>
      <c r="AB6" s="42"/>
      <c r="AC6" s="42"/>
      <c r="AD6" s="42"/>
      <c r="AE6" s="42"/>
      <c r="AF6" s="42"/>
      <c r="AG6" s="50"/>
      <c r="AH6" s="47">
        <v>2</v>
      </c>
      <c r="AI6" s="44"/>
      <c r="AJ6" s="44"/>
      <c r="AK6" s="44"/>
      <c r="AL6" s="44"/>
      <c r="AM6" s="44"/>
      <c r="AN6" s="44"/>
      <c r="AO6" s="44"/>
      <c r="AP6" s="44"/>
      <c r="AQ6" s="44"/>
      <c r="AR6" s="44"/>
      <c r="AS6" s="44"/>
      <c r="AT6" s="44"/>
      <c r="AU6" s="44"/>
      <c r="AV6" s="44"/>
      <c r="AW6" s="44"/>
      <c r="AX6" s="44"/>
      <c r="AY6" s="50"/>
      <c r="AZ6" s="50"/>
      <c r="BA6" s="50"/>
      <c r="BB6" s="42"/>
      <c r="BC6" s="42"/>
      <c r="BD6" s="42"/>
      <c r="BE6" s="42"/>
      <c r="BF6" s="42"/>
      <c r="BG6" s="42"/>
      <c r="BH6" s="43">
        <v>1</v>
      </c>
      <c r="BI6" s="43">
        <v>2</v>
      </c>
      <c r="BJ6" s="43">
        <v>3</v>
      </c>
      <c r="BK6" s="43">
        <v>4</v>
      </c>
      <c r="BL6" s="43"/>
      <c r="BM6" s="43"/>
      <c r="BN6" s="43">
        <v>1</v>
      </c>
      <c r="BO6" s="43"/>
      <c r="BP6" s="43">
        <v>1</v>
      </c>
      <c r="BQ6" s="43"/>
      <c r="BR6" s="43">
        <v>3</v>
      </c>
      <c r="BS6" s="43">
        <v>4</v>
      </c>
      <c r="BT6" s="43">
        <v>4</v>
      </c>
      <c r="BU6" s="43">
        <v>4</v>
      </c>
      <c r="BV6" s="43">
        <v>4</v>
      </c>
      <c r="BW6" s="43">
        <v>3</v>
      </c>
      <c r="BX6" s="43"/>
      <c r="BY6" s="43">
        <v>1</v>
      </c>
      <c r="BZ6" s="43">
        <v>1</v>
      </c>
      <c r="CA6" s="43"/>
      <c r="CB6" s="43">
        <v>6</v>
      </c>
      <c r="CC6" s="43">
        <v>1</v>
      </c>
      <c r="CD6" s="43">
        <v>2</v>
      </c>
      <c r="CE6" s="43">
        <v>3</v>
      </c>
      <c r="CF6" s="43"/>
      <c r="CG6" s="43"/>
      <c r="CH6" s="43">
        <v>6</v>
      </c>
      <c r="CI6" s="43"/>
      <c r="CJ6" s="43">
        <v>8</v>
      </c>
      <c r="CK6" s="43"/>
      <c r="CL6" s="43">
        <v>2</v>
      </c>
      <c r="CM6" s="43"/>
      <c r="CN6" s="215">
        <v>3</v>
      </c>
      <c r="CO6" s="215">
        <v>14</v>
      </c>
      <c r="CP6" s="43">
        <v>3</v>
      </c>
      <c r="CQ6" s="43">
        <v>1</v>
      </c>
      <c r="CR6" s="43">
        <v>3</v>
      </c>
      <c r="CS6" s="43"/>
    </row>
    <row r="7" spans="1:99" hidden="1" x14ac:dyDescent="0.2">
      <c r="A7" s="65">
        <v>28</v>
      </c>
      <c r="B7" s="92">
        <v>28</v>
      </c>
      <c r="C7" s="92" t="s">
        <v>73</v>
      </c>
      <c r="D7" s="93"/>
      <c r="E7" s="18" t="s">
        <v>1290</v>
      </c>
      <c r="F7" s="18" t="s">
        <v>1291</v>
      </c>
      <c r="G7" s="18">
        <v>1</v>
      </c>
      <c r="H7" s="18">
        <v>4</v>
      </c>
      <c r="I7" s="18">
        <v>3</v>
      </c>
      <c r="J7" s="18">
        <v>2</v>
      </c>
      <c r="K7" s="18">
        <v>3</v>
      </c>
      <c r="L7" s="43">
        <v>2</v>
      </c>
      <c r="M7" s="44" t="s">
        <v>543</v>
      </c>
      <c r="N7" s="44" t="s">
        <v>544</v>
      </c>
      <c r="O7" s="44">
        <v>1</v>
      </c>
      <c r="P7" s="44">
        <v>2</v>
      </c>
      <c r="Q7" s="44">
        <v>2</v>
      </c>
      <c r="R7" s="44">
        <v>2</v>
      </c>
      <c r="S7" s="44">
        <v>2</v>
      </c>
      <c r="T7" s="44" t="s">
        <v>522</v>
      </c>
      <c r="U7" s="45">
        <v>20000</v>
      </c>
      <c r="V7" s="98" t="s">
        <v>569</v>
      </c>
      <c r="W7" s="44" t="s">
        <v>570</v>
      </c>
      <c r="X7" s="44" t="s">
        <v>571</v>
      </c>
      <c r="Y7" s="44" t="s">
        <v>572</v>
      </c>
      <c r="Z7" s="44">
        <v>12</v>
      </c>
      <c r="AA7" s="44">
        <v>200</v>
      </c>
      <c r="AB7" s="44" t="s">
        <v>522</v>
      </c>
      <c r="AC7" s="45">
        <v>1000</v>
      </c>
      <c r="AD7" s="44" t="s">
        <v>527</v>
      </c>
      <c r="AE7" s="44">
        <v>5</v>
      </c>
      <c r="AF7" s="44" t="s">
        <v>528</v>
      </c>
      <c r="AG7" s="46">
        <v>70</v>
      </c>
      <c r="AH7" s="47">
        <v>2</v>
      </c>
      <c r="AI7" s="44"/>
      <c r="AJ7" s="44"/>
      <c r="AK7" s="44"/>
      <c r="AL7" s="44"/>
      <c r="AM7" s="44"/>
      <c r="AN7" s="44"/>
      <c r="AO7" s="44"/>
      <c r="AP7" s="44"/>
      <c r="AQ7" s="44"/>
      <c r="AR7" s="44"/>
      <c r="AS7" s="44"/>
      <c r="AT7" s="44"/>
      <c r="AU7" s="44"/>
      <c r="AV7" s="44"/>
      <c r="AW7" s="44"/>
      <c r="AX7" s="44"/>
      <c r="AY7" s="50"/>
      <c r="AZ7" s="50"/>
      <c r="BA7" s="50"/>
      <c r="BB7" s="43" t="s">
        <v>537</v>
      </c>
      <c r="BC7" s="43">
        <v>50000</v>
      </c>
      <c r="BD7" s="42"/>
      <c r="BE7" s="42"/>
      <c r="BF7" s="42"/>
      <c r="BG7" s="42"/>
      <c r="BH7" s="43">
        <v>1</v>
      </c>
      <c r="BI7" s="43"/>
      <c r="BJ7" s="43"/>
      <c r="BK7" s="43"/>
      <c r="BL7" s="43"/>
      <c r="BM7" s="43"/>
      <c r="BN7" s="43">
        <v>2</v>
      </c>
      <c r="BO7" s="43"/>
      <c r="BP7" s="43">
        <v>1</v>
      </c>
      <c r="BQ7" s="43"/>
      <c r="BR7" s="43">
        <v>5</v>
      </c>
      <c r="BS7" s="43">
        <v>5</v>
      </c>
      <c r="BT7" s="43">
        <v>5</v>
      </c>
      <c r="BU7" s="43">
        <v>4</v>
      </c>
      <c r="BV7" s="43">
        <v>3</v>
      </c>
      <c r="BW7" s="43">
        <v>4</v>
      </c>
      <c r="BX7" s="43"/>
      <c r="BY7" s="43">
        <v>1</v>
      </c>
      <c r="BZ7" s="43">
        <v>1</v>
      </c>
      <c r="CA7" s="43"/>
      <c r="CB7" s="43">
        <v>6</v>
      </c>
      <c r="CC7" s="43">
        <v>1</v>
      </c>
      <c r="CD7" s="43"/>
      <c r="CE7" s="43"/>
      <c r="CF7" s="43"/>
      <c r="CG7" s="43">
        <v>5</v>
      </c>
      <c r="CH7" s="43">
        <v>6</v>
      </c>
      <c r="CI7" s="43"/>
      <c r="CJ7" s="43">
        <v>8</v>
      </c>
      <c r="CK7" s="43"/>
      <c r="CL7" s="43">
        <v>1</v>
      </c>
      <c r="CM7" s="43"/>
      <c r="CN7" s="215">
        <v>3</v>
      </c>
      <c r="CO7" s="215">
        <v>10</v>
      </c>
      <c r="CP7" s="43">
        <v>1</v>
      </c>
      <c r="CQ7" s="43">
        <v>1</v>
      </c>
      <c r="CR7" s="43">
        <v>3</v>
      </c>
      <c r="CS7" s="43"/>
    </row>
    <row r="8" spans="1:99" hidden="1" x14ac:dyDescent="0.2">
      <c r="A8" s="65">
        <v>34</v>
      </c>
      <c r="B8" s="92">
        <v>34</v>
      </c>
      <c r="C8" s="92" t="s">
        <v>66</v>
      </c>
      <c r="D8" s="93"/>
      <c r="E8" s="18" t="s">
        <v>1296</v>
      </c>
      <c r="F8" s="18" t="s">
        <v>1297</v>
      </c>
      <c r="G8" s="18">
        <v>1</v>
      </c>
      <c r="H8" s="18">
        <v>3</v>
      </c>
      <c r="I8" s="18">
        <v>6</v>
      </c>
      <c r="J8" s="18">
        <v>3</v>
      </c>
      <c r="K8" s="18">
        <v>1</v>
      </c>
      <c r="L8" s="43">
        <v>1</v>
      </c>
      <c r="M8" s="44" t="s">
        <v>573</v>
      </c>
      <c r="N8" s="44" t="s">
        <v>574</v>
      </c>
      <c r="O8" s="44">
        <v>2</v>
      </c>
      <c r="P8" s="44">
        <v>2</v>
      </c>
      <c r="Q8" s="44">
        <v>2</v>
      </c>
      <c r="R8" s="44">
        <v>2</v>
      </c>
      <c r="S8" s="44">
        <v>1</v>
      </c>
      <c r="T8" s="44" t="s">
        <v>535</v>
      </c>
      <c r="U8" s="44">
        <v>16</v>
      </c>
      <c r="V8" s="44" t="s">
        <v>575</v>
      </c>
      <c r="W8" s="44" t="s">
        <v>576</v>
      </c>
      <c r="X8" s="44" t="s">
        <v>749</v>
      </c>
      <c r="Y8" s="44" t="s">
        <v>577</v>
      </c>
      <c r="Z8" s="44">
        <v>8</v>
      </c>
      <c r="AA8" s="44">
        <v>150</v>
      </c>
      <c r="AB8" s="42"/>
      <c r="AC8" s="44">
        <v>0</v>
      </c>
      <c r="AD8" s="44" t="s">
        <v>527</v>
      </c>
      <c r="AE8" s="44">
        <v>8</v>
      </c>
      <c r="AF8" s="44" t="s">
        <v>535</v>
      </c>
      <c r="AG8" s="46">
        <v>500</v>
      </c>
      <c r="AH8" s="47">
        <v>2</v>
      </c>
      <c r="AI8" s="62"/>
      <c r="AJ8" s="62"/>
      <c r="AK8" s="62"/>
      <c r="AL8" s="62"/>
      <c r="AM8" s="62"/>
      <c r="AN8" s="62"/>
      <c r="AO8" s="62"/>
      <c r="AP8" s="62"/>
      <c r="AQ8" s="62"/>
      <c r="AR8" s="62"/>
      <c r="AS8" s="62"/>
      <c r="AT8" s="62"/>
      <c r="AU8" s="62"/>
      <c r="AV8" s="62"/>
      <c r="AW8" s="62"/>
      <c r="AX8" s="62"/>
      <c r="AY8" s="103">
        <v>70000</v>
      </c>
      <c r="AZ8" s="103">
        <v>20000</v>
      </c>
      <c r="BA8" s="42"/>
      <c r="BB8" s="42" t="s">
        <v>548</v>
      </c>
      <c r="BC8" s="43">
        <v>16</v>
      </c>
      <c r="BD8" s="42" t="s">
        <v>548</v>
      </c>
      <c r="BE8" s="43">
        <v>8</v>
      </c>
      <c r="BF8" s="42"/>
      <c r="BG8" s="42"/>
      <c r="BH8" s="43">
        <v>1</v>
      </c>
      <c r="BI8" s="43">
        <v>2</v>
      </c>
      <c r="BJ8" s="43">
        <v>3</v>
      </c>
      <c r="BK8" s="43">
        <v>4</v>
      </c>
      <c r="BL8" s="43"/>
      <c r="BM8" s="43"/>
      <c r="BN8" s="43">
        <v>2</v>
      </c>
      <c r="BO8" s="43"/>
      <c r="BP8" s="43">
        <v>1</v>
      </c>
      <c r="BQ8" s="43" t="s">
        <v>578</v>
      </c>
      <c r="BR8" s="43">
        <v>3</v>
      </c>
      <c r="BS8" s="43">
        <v>4</v>
      </c>
      <c r="BT8" s="43">
        <v>4</v>
      </c>
      <c r="BU8" s="43">
        <v>5</v>
      </c>
      <c r="BV8" s="43">
        <v>3</v>
      </c>
      <c r="BW8" s="43">
        <v>3</v>
      </c>
      <c r="BX8" s="43"/>
      <c r="BY8" s="43">
        <v>1</v>
      </c>
      <c r="BZ8" s="43">
        <v>1</v>
      </c>
      <c r="CA8" s="43"/>
      <c r="CB8" s="43">
        <v>1</v>
      </c>
      <c r="CC8" s="43">
        <v>1</v>
      </c>
      <c r="CD8" s="43">
        <v>2</v>
      </c>
      <c r="CE8" s="43"/>
      <c r="CF8" s="43">
        <v>4</v>
      </c>
      <c r="CG8" s="43"/>
      <c r="CH8" s="43">
        <v>6</v>
      </c>
      <c r="CI8" s="43"/>
      <c r="CJ8" s="43">
        <v>8</v>
      </c>
      <c r="CK8" s="43" t="s">
        <v>579</v>
      </c>
      <c r="CL8" s="43">
        <v>1</v>
      </c>
      <c r="CM8" s="43" t="s">
        <v>580</v>
      </c>
      <c r="CN8" s="215">
        <v>4</v>
      </c>
      <c r="CO8" s="215">
        <v>17</v>
      </c>
      <c r="CP8" s="43">
        <v>3</v>
      </c>
      <c r="CQ8" s="43">
        <v>1</v>
      </c>
      <c r="CR8" s="43">
        <v>3</v>
      </c>
      <c r="CS8" s="43" t="s">
        <v>520</v>
      </c>
    </row>
    <row r="9" spans="1:99" hidden="1" x14ac:dyDescent="0.2">
      <c r="A9" s="65">
        <v>36</v>
      </c>
      <c r="B9" s="92">
        <v>36</v>
      </c>
      <c r="C9" s="92" t="s">
        <v>66</v>
      </c>
      <c r="D9" s="93"/>
      <c r="E9" s="18" t="s">
        <v>1299</v>
      </c>
      <c r="F9" s="112">
        <v>930054</v>
      </c>
      <c r="G9" s="18">
        <v>1</v>
      </c>
      <c r="H9" s="18"/>
      <c r="I9" s="18">
        <v>1</v>
      </c>
      <c r="J9" s="18">
        <v>1</v>
      </c>
      <c r="K9" s="18">
        <v>1</v>
      </c>
      <c r="L9" s="43">
        <v>2</v>
      </c>
      <c r="M9" s="44" t="s">
        <v>543</v>
      </c>
      <c r="N9" s="44" t="s">
        <v>544</v>
      </c>
      <c r="O9" s="44">
        <v>2</v>
      </c>
      <c r="P9" s="44">
        <v>2</v>
      </c>
      <c r="Q9" s="44">
        <v>1</v>
      </c>
      <c r="R9" s="44">
        <v>2</v>
      </c>
      <c r="S9" s="44">
        <v>2</v>
      </c>
      <c r="T9" s="44" t="s">
        <v>522</v>
      </c>
      <c r="U9" s="45">
        <v>2000</v>
      </c>
      <c r="V9" s="98" t="s">
        <v>581</v>
      </c>
      <c r="W9" s="44" t="s">
        <v>582</v>
      </c>
      <c r="X9" s="44" t="s">
        <v>583</v>
      </c>
      <c r="Y9" s="44" t="s">
        <v>568</v>
      </c>
      <c r="Z9" s="44">
        <v>9</v>
      </c>
      <c r="AA9" s="44">
        <v>150</v>
      </c>
      <c r="AB9" s="42"/>
      <c r="AC9" s="44">
        <v>0</v>
      </c>
      <c r="AD9" s="42"/>
      <c r="AE9" s="42"/>
      <c r="AF9" s="44" t="s">
        <v>528</v>
      </c>
      <c r="AG9" s="46">
        <v>200</v>
      </c>
      <c r="AH9" s="47">
        <v>1</v>
      </c>
      <c r="AI9" s="44" t="s">
        <v>584</v>
      </c>
      <c r="AJ9" s="44" t="s">
        <v>585</v>
      </c>
      <c r="AK9" s="44" t="s">
        <v>535</v>
      </c>
      <c r="AL9" s="44">
        <v>600</v>
      </c>
      <c r="AM9" s="44" t="s">
        <v>586</v>
      </c>
      <c r="AN9" s="44" t="s">
        <v>552</v>
      </c>
      <c r="AO9" s="44" t="s">
        <v>553</v>
      </c>
      <c r="AP9" s="44" t="s">
        <v>568</v>
      </c>
      <c r="AQ9" s="44">
        <v>9</v>
      </c>
      <c r="AR9" s="44">
        <v>150</v>
      </c>
      <c r="AS9" s="44" t="s">
        <v>535</v>
      </c>
      <c r="AT9" s="104">
        <v>5.5</v>
      </c>
      <c r="AU9" s="48" t="s">
        <v>527</v>
      </c>
      <c r="AV9" s="44">
        <v>9</v>
      </c>
      <c r="AW9" s="44" t="s">
        <v>587</v>
      </c>
      <c r="AX9" s="46">
        <v>100</v>
      </c>
      <c r="AY9" s="103">
        <v>1500</v>
      </c>
      <c r="AZ9" s="103">
        <v>4000</v>
      </c>
      <c r="BA9" s="103">
        <v>1000</v>
      </c>
      <c r="BB9" s="54"/>
      <c r="BC9" s="42"/>
      <c r="BD9" s="42"/>
      <c r="BE9" s="42"/>
      <c r="BF9" s="42"/>
      <c r="BG9" s="42"/>
      <c r="BH9" s="43">
        <v>1</v>
      </c>
      <c r="BI9" s="43"/>
      <c r="BJ9" s="43"/>
      <c r="BK9" s="43"/>
      <c r="BL9" s="43"/>
      <c r="BM9" s="43"/>
      <c r="BN9" s="43">
        <v>2</v>
      </c>
      <c r="BO9" s="43"/>
      <c r="BP9" s="43">
        <v>1</v>
      </c>
      <c r="BQ9" s="43"/>
      <c r="BR9" s="43">
        <v>2</v>
      </c>
      <c r="BS9" s="43">
        <v>4</v>
      </c>
      <c r="BT9" s="43">
        <v>2</v>
      </c>
      <c r="BU9" s="43">
        <v>3</v>
      </c>
      <c r="BV9" s="43">
        <v>4</v>
      </c>
      <c r="BW9" s="43">
        <v>2</v>
      </c>
      <c r="BX9" s="43"/>
      <c r="BY9" s="43">
        <v>1</v>
      </c>
      <c r="BZ9" s="43">
        <v>1</v>
      </c>
      <c r="CA9" s="43" t="s">
        <v>588</v>
      </c>
      <c r="CB9" s="43">
        <v>6</v>
      </c>
      <c r="CC9" s="43"/>
      <c r="CD9" s="43"/>
      <c r="CE9" s="43"/>
      <c r="CF9" s="43"/>
      <c r="CG9" s="43"/>
      <c r="CH9" s="43">
        <v>6</v>
      </c>
      <c r="CI9" s="43"/>
      <c r="CJ9" s="43">
        <v>8</v>
      </c>
      <c r="CK9" s="43"/>
      <c r="CL9" s="43">
        <v>2</v>
      </c>
      <c r="CM9" s="43"/>
      <c r="CN9" s="215">
        <v>3</v>
      </c>
      <c r="CO9" s="215">
        <v>10</v>
      </c>
      <c r="CP9" s="43">
        <v>2</v>
      </c>
      <c r="CQ9" s="43">
        <v>1</v>
      </c>
      <c r="CR9" s="43">
        <v>3</v>
      </c>
      <c r="CS9" s="43"/>
    </row>
    <row r="10" spans="1:99" hidden="1" x14ac:dyDescent="0.2">
      <c r="A10" s="65">
        <v>37</v>
      </c>
      <c r="B10" s="92">
        <v>37</v>
      </c>
      <c r="C10" s="92" t="s">
        <v>66</v>
      </c>
      <c r="D10" s="93"/>
      <c r="E10" s="18" t="s">
        <v>1301</v>
      </c>
      <c r="F10" s="18" t="s">
        <v>1302</v>
      </c>
      <c r="G10" s="18">
        <v>1</v>
      </c>
      <c r="H10" s="18">
        <v>1</v>
      </c>
      <c r="I10" s="18">
        <v>2</v>
      </c>
      <c r="J10" s="18">
        <v>1</v>
      </c>
      <c r="K10" s="18">
        <v>1</v>
      </c>
      <c r="L10" s="43">
        <v>2</v>
      </c>
      <c r="M10" s="44" t="s">
        <v>647</v>
      </c>
      <c r="N10" s="44" t="s">
        <v>589</v>
      </c>
      <c r="O10" s="44">
        <v>2</v>
      </c>
      <c r="P10" s="44">
        <v>2</v>
      </c>
      <c r="Q10" s="44">
        <v>2</v>
      </c>
      <c r="R10" s="44">
        <v>1</v>
      </c>
      <c r="S10" s="44">
        <v>2</v>
      </c>
      <c r="T10" s="44" t="s">
        <v>522</v>
      </c>
      <c r="U10" s="45">
        <v>3000</v>
      </c>
      <c r="V10" s="44" t="s">
        <v>590</v>
      </c>
      <c r="W10" s="42" t="s">
        <v>591</v>
      </c>
      <c r="X10" s="44" t="s">
        <v>592</v>
      </c>
      <c r="Y10" s="44" t="s">
        <v>526</v>
      </c>
      <c r="Z10" s="44">
        <v>12</v>
      </c>
      <c r="AA10" s="44">
        <v>170</v>
      </c>
      <c r="AB10" s="44" t="s">
        <v>522</v>
      </c>
      <c r="AC10" s="44">
        <v>20</v>
      </c>
      <c r="AD10" s="62" t="s">
        <v>536</v>
      </c>
      <c r="AE10" s="44">
        <v>2</v>
      </c>
      <c r="AF10" s="44" t="s">
        <v>528</v>
      </c>
      <c r="AG10" s="46">
        <v>240</v>
      </c>
      <c r="AH10" s="47">
        <v>1</v>
      </c>
      <c r="AI10" s="44" t="s">
        <v>556</v>
      </c>
      <c r="AJ10" s="44" t="s">
        <v>593</v>
      </c>
      <c r="AK10" s="42"/>
      <c r="AL10" s="42"/>
      <c r="AM10" s="42" t="s">
        <v>594</v>
      </c>
      <c r="AN10" s="42"/>
      <c r="AO10" s="42" t="s">
        <v>595</v>
      </c>
      <c r="AP10" s="44" t="s">
        <v>526</v>
      </c>
      <c r="AQ10" s="44">
        <v>12</v>
      </c>
      <c r="AR10" s="44">
        <v>270</v>
      </c>
      <c r="AS10" s="42"/>
      <c r="AT10" s="42"/>
      <c r="AU10" s="42"/>
      <c r="AV10" s="42"/>
      <c r="AW10" s="42"/>
      <c r="AX10" s="50"/>
      <c r="AY10" s="103">
        <v>400</v>
      </c>
      <c r="AZ10" s="103">
        <v>2000</v>
      </c>
      <c r="BA10" s="103">
        <v>150</v>
      </c>
      <c r="BB10" s="54"/>
      <c r="BC10" s="42"/>
      <c r="BD10" s="42"/>
      <c r="BE10" s="42"/>
      <c r="BF10" s="42"/>
      <c r="BG10" s="42"/>
      <c r="BH10" s="43"/>
      <c r="BI10" s="43">
        <v>2</v>
      </c>
      <c r="BJ10" s="43"/>
      <c r="BK10" s="43"/>
      <c r="BL10" s="43"/>
      <c r="BM10" s="43"/>
      <c r="BN10" s="43">
        <v>1</v>
      </c>
      <c r="BO10" s="43"/>
      <c r="BP10" s="43">
        <v>1</v>
      </c>
      <c r="BQ10" s="43" t="s">
        <v>596</v>
      </c>
      <c r="BR10" s="43">
        <v>4</v>
      </c>
      <c r="BS10" s="43">
        <v>2</v>
      </c>
      <c r="BT10" s="43">
        <v>2</v>
      </c>
      <c r="BU10" s="43">
        <v>2</v>
      </c>
      <c r="BV10" s="43">
        <v>5</v>
      </c>
      <c r="BW10" s="43">
        <v>2</v>
      </c>
      <c r="BX10" s="43"/>
      <c r="BY10" s="43">
        <v>1</v>
      </c>
      <c r="BZ10" s="43">
        <v>1</v>
      </c>
      <c r="CA10" s="43"/>
      <c r="CB10" s="43">
        <v>2</v>
      </c>
      <c r="CC10" s="43">
        <v>1</v>
      </c>
      <c r="CD10" s="43"/>
      <c r="CE10" s="43">
        <v>3</v>
      </c>
      <c r="CF10" s="43">
        <v>4</v>
      </c>
      <c r="CG10" s="43"/>
      <c r="CH10" s="43">
        <v>6</v>
      </c>
      <c r="CI10" s="43">
        <v>7</v>
      </c>
      <c r="CJ10" s="43">
        <v>8</v>
      </c>
      <c r="CK10" s="43"/>
      <c r="CL10" s="43">
        <v>1</v>
      </c>
      <c r="CM10" s="43" t="s">
        <v>597</v>
      </c>
      <c r="CN10" s="215">
        <v>2</v>
      </c>
      <c r="CO10" s="215">
        <v>6</v>
      </c>
      <c r="CP10" s="43">
        <v>3</v>
      </c>
      <c r="CQ10" s="43">
        <v>1</v>
      </c>
      <c r="CR10" s="43">
        <v>3</v>
      </c>
      <c r="CS10" s="43"/>
    </row>
    <row r="11" spans="1:99" hidden="1" x14ac:dyDescent="0.2">
      <c r="A11" s="65">
        <v>38</v>
      </c>
      <c r="B11" s="92">
        <v>38</v>
      </c>
      <c r="C11" s="92" t="s">
        <v>66</v>
      </c>
      <c r="D11" s="93"/>
      <c r="E11" s="18" t="s">
        <v>1303</v>
      </c>
      <c r="F11" s="18" t="s">
        <v>1818</v>
      </c>
      <c r="G11" s="18">
        <v>1</v>
      </c>
      <c r="H11" s="18">
        <v>2</v>
      </c>
      <c r="I11" s="18">
        <v>3</v>
      </c>
      <c r="J11" s="18">
        <v>1</v>
      </c>
      <c r="K11" s="18">
        <v>1</v>
      </c>
      <c r="L11" s="43">
        <v>2</v>
      </c>
      <c r="M11" s="44" t="s">
        <v>543</v>
      </c>
      <c r="N11" s="44" t="s">
        <v>544</v>
      </c>
      <c r="O11" s="44">
        <v>2</v>
      </c>
      <c r="P11" s="44">
        <v>2</v>
      </c>
      <c r="Q11" s="44">
        <v>1</v>
      </c>
      <c r="R11" s="44">
        <v>2</v>
      </c>
      <c r="S11" s="44">
        <v>2</v>
      </c>
      <c r="T11" s="44" t="s">
        <v>522</v>
      </c>
      <c r="U11" s="45">
        <v>8000</v>
      </c>
      <c r="V11" s="98" t="s">
        <v>598</v>
      </c>
      <c r="W11" s="44" t="s">
        <v>570</v>
      </c>
      <c r="X11" s="44" t="s">
        <v>571</v>
      </c>
      <c r="Y11" s="44" t="s">
        <v>599</v>
      </c>
      <c r="Z11" s="44">
        <v>6</v>
      </c>
      <c r="AA11" s="44">
        <v>150</v>
      </c>
      <c r="AB11" s="44" t="s">
        <v>522</v>
      </c>
      <c r="AC11" s="44">
        <v>500</v>
      </c>
      <c r="AD11" s="44" t="s">
        <v>527</v>
      </c>
      <c r="AE11" s="44">
        <v>4</v>
      </c>
      <c r="AF11" s="44" t="s">
        <v>528</v>
      </c>
      <c r="AG11" s="46">
        <v>200</v>
      </c>
      <c r="AH11" s="47">
        <v>1</v>
      </c>
      <c r="AI11" s="44" t="s">
        <v>549</v>
      </c>
      <c r="AJ11" s="44" t="s">
        <v>600</v>
      </c>
      <c r="AK11" s="44" t="s">
        <v>535</v>
      </c>
      <c r="AL11" s="42"/>
      <c r="AM11" s="44" t="s">
        <v>601</v>
      </c>
      <c r="AN11" s="44" t="s">
        <v>552</v>
      </c>
      <c r="AO11" s="44" t="s">
        <v>553</v>
      </c>
      <c r="AP11" s="44" t="s">
        <v>602</v>
      </c>
      <c r="AQ11" s="44">
        <v>8</v>
      </c>
      <c r="AR11" s="44">
        <v>40</v>
      </c>
      <c r="AS11" s="44" t="s">
        <v>603</v>
      </c>
      <c r="AT11" s="44">
        <v>10</v>
      </c>
      <c r="AU11" s="44" t="s">
        <v>527</v>
      </c>
      <c r="AV11" s="44">
        <v>1</v>
      </c>
      <c r="AW11" s="51" t="s">
        <v>535</v>
      </c>
      <c r="AX11" s="46">
        <v>1</v>
      </c>
      <c r="AY11" s="50"/>
      <c r="AZ11" s="103">
        <v>50000</v>
      </c>
      <c r="BA11" s="103">
        <v>1000</v>
      </c>
      <c r="BB11" s="49" t="s">
        <v>537</v>
      </c>
      <c r="BC11" s="43">
        <v>20000</v>
      </c>
      <c r="BD11" s="43" t="s">
        <v>537</v>
      </c>
      <c r="BE11" s="43">
        <v>12000</v>
      </c>
      <c r="BF11" s="43" t="s">
        <v>537</v>
      </c>
      <c r="BG11" s="43">
        <v>500</v>
      </c>
      <c r="BH11" s="43">
        <v>1</v>
      </c>
      <c r="BI11" s="43"/>
      <c r="BJ11" s="43"/>
      <c r="BK11" s="43"/>
      <c r="BL11" s="43"/>
      <c r="BM11" s="43"/>
      <c r="BN11" s="43">
        <v>1</v>
      </c>
      <c r="BO11" s="43" t="s">
        <v>604</v>
      </c>
      <c r="BP11" s="43">
        <v>1</v>
      </c>
      <c r="BQ11" s="43" t="s">
        <v>605</v>
      </c>
      <c r="BR11" s="43">
        <v>5</v>
      </c>
      <c r="BS11" s="43">
        <v>5</v>
      </c>
      <c r="BT11" s="43">
        <v>5</v>
      </c>
      <c r="BU11" s="43">
        <v>4</v>
      </c>
      <c r="BV11" s="43">
        <v>3</v>
      </c>
      <c r="BW11" s="43">
        <v>3</v>
      </c>
      <c r="BX11" s="43"/>
      <c r="BY11" s="43">
        <v>1</v>
      </c>
      <c r="BZ11" s="43">
        <v>1</v>
      </c>
      <c r="CA11" s="43"/>
      <c r="CB11" s="43">
        <v>6</v>
      </c>
      <c r="CC11" s="43">
        <v>1</v>
      </c>
      <c r="CD11" s="43">
        <v>2</v>
      </c>
      <c r="CE11" s="43">
        <v>3</v>
      </c>
      <c r="CF11" s="43">
        <v>4</v>
      </c>
      <c r="CG11" s="43">
        <v>5</v>
      </c>
      <c r="CH11" s="43">
        <v>6</v>
      </c>
      <c r="CI11" s="43"/>
      <c r="CJ11" s="43">
        <v>8</v>
      </c>
      <c r="CK11" s="43"/>
      <c r="CL11" s="43">
        <v>1</v>
      </c>
      <c r="CM11" s="43" t="s">
        <v>606</v>
      </c>
      <c r="CN11" s="215">
        <v>3</v>
      </c>
      <c r="CO11" s="215">
        <v>10</v>
      </c>
      <c r="CP11" s="43">
        <v>4</v>
      </c>
      <c r="CQ11" s="43">
        <v>1</v>
      </c>
      <c r="CR11" s="43">
        <v>3</v>
      </c>
      <c r="CS11" s="43"/>
    </row>
    <row r="12" spans="1:99" hidden="1" x14ac:dyDescent="0.2">
      <c r="A12" s="65">
        <v>60</v>
      </c>
      <c r="B12" s="92">
        <v>60</v>
      </c>
      <c r="C12" s="92" t="s">
        <v>66</v>
      </c>
      <c r="D12" s="93"/>
      <c r="E12" s="18" t="s">
        <v>1318</v>
      </c>
      <c r="F12" s="112" t="s">
        <v>1319</v>
      </c>
      <c r="G12" s="18">
        <v>1</v>
      </c>
      <c r="H12" s="18"/>
      <c r="I12" s="18">
        <v>3</v>
      </c>
      <c r="J12" s="18">
        <v>1</v>
      </c>
      <c r="K12" s="18">
        <v>1</v>
      </c>
      <c r="L12" s="43">
        <v>2</v>
      </c>
      <c r="M12" s="44" t="s">
        <v>584</v>
      </c>
      <c r="N12" s="44" t="s">
        <v>607</v>
      </c>
      <c r="O12" s="44">
        <v>2</v>
      </c>
      <c r="P12" s="44">
        <v>2</v>
      </c>
      <c r="Q12" s="44">
        <v>2</v>
      </c>
      <c r="R12" s="44">
        <v>2</v>
      </c>
      <c r="S12" s="44">
        <v>1</v>
      </c>
      <c r="T12" s="44" t="s">
        <v>522</v>
      </c>
      <c r="U12" s="45">
        <v>2500</v>
      </c>
      <c r="V12" s="42"/>
      <c r="W12" s="44" t="s">
        <v>608</v>
      </c>
      <c r="X12" s="44" t="s">
        <v>609</v>
      </c>
      <c r="Y12" s="44" t="s">
        <v>526</v>
      </c>
      <c r="Z12" s="44">
        <v>11</v>
      </c>
      <c r="AA12" s="44">
        <v>120</v>
      </c>
      <c r="AB12" s="44" t="s">
        <v>535</v>
      </c>
      <c r="AC12" s="44">
        <v>2</v>
      </c>
      <c r="AD12" s="44" t="s">
        <v>536</v>
      </c>
      <c r="AE12" s="44">
        <v>3</v>
      </c>
      <c r="AF12" s="42" t="s">
        <v>548</v>
      </c>
      <c r="AG12" s="46">
        <v>25</v>
      </c>
      <c r="AH12" s="47">
        <v>2</v>
      </c>
      <c r="AI12" s="44"/>
      <c r="AJ12" s="44"/>
      <c r="AK12" s="44"/>
      <c r="AL12" s="44"/>
      <c r="AM12" s="44"/>
      <c r="AN12" s="44"/>
      <c r="AO12" s="44"/>
      <c r="AP12" s="44"/>
      <c r="AQ12" s="44"/>
      <c r="AR12" s="44"/>
      <c r="AS12" s="44"/>
      <c r="AT12" s="44"/>
      <c r="AU12" s="44"/>
      <c r="AV12" s="44"/>
      <c r="AW12" s="44"/>
      <c r="AX12" s="44"/>
      <c r="AY12" s="103">
        <v>1000</v>
      </c>
      <c r="AZ12" s="103">
        <v>4000</v>
      </c>
      <c r="BA12" s="103">
        <v>6000</v>
      </c>
      <c r="BB12" s="49"/>
      <c r="BC12" s="43">
        <v>150</v>
      </c>
      <c r="BD12" s="42"/>
      <c r="BE12" s="43">
        <v>100</v>
      </c>
      <c r="BF12" s="42"/>
      <c r="BG12" s="43">
        <v>250</v>
      </c>
      <c r="BH12" s="43">
        <v>1</v>
      </c>
      <c r="BI12" s="43"/>
      <c r="BJ12" s="43"/>
      <c r="BK12" s="43">
        <v>4</v>
      </c>
      <c r="BL12" s="43"/>
      <c r="BM12" s="43"/>
      <c r="BN12" s="43">
        <v>2</v>
      </c>
      <c r="BO12" s="43"/>
      <c r="BP12" s="43">
        <v>1</v>
      </c>
      <c r="BQ12" s="43" t="s">
        <v>611</v>
      </c>
      <c r="BR12" s="43">
        <v>4</v>
      </c>
      <c r="BS12" s="43">
        <v>4</v>
      </c>
      <c r="BT12" s="43">
        <v>5</v>
      </c>
      <c r="BU12" s="43">
        <v>4</v>
      </c>
      <c r="BV12" s="43">
        <v>4</v>
      </c>
      <c r="BW12" s="43">
        <v>4</v>
      </c>
      <c r="BX12" s="43"/>
      <c r="BY12" s="43">
        <v>1</v>
      </c>
      <c r="BZ12" s="43">
        <v>1</v>
      </c>
      <c r="CA12" s="43"/>
      <c r="CB12" s="43">
        <v>3</v>
      </c>
      <c r="CC12" s="43">
        <v>1</v>
      </c>
      <c r="CD12" s="43"/>
      <c r="CE12" s="43"/>
      <c r="CF12" s="43"/>
      <c r="CG12" s="43"/>
      <c r="CH12" s="43">
        <v>6</v>
      </c>
      <c r="CI12" s="43">
        <v>7</v>
      </c>
      <c r="CJ12" s="43"/>
      <c r="CK12" s="43" t="s">
        <v>612</v>
      </c>
      <c r="CL12" s="43">
        <v>1</v>
      </c>
      <c r="CM12" s="43" t="s">
        <v>613</v>
      </c>
      <c r="CN12" s="215">
        <v>6</v>
      </c>
      <c r="CO12" s="43" t="s">
        <v>2326</v>
      </c>
      <c r="CP12" s="43">
        <v>3</v>
      </c>
      <c r="CQ12" s="43">
        <v>1</v>
      </c>
      <c r="CR12" s="43">
        <v>4</v>
      </c>
      <c r="CS12" s="43" t="s">
        <v>614</v>
      </c>
    </row>
    <row r="13" spans="1:99" hidden="1" x14ac:dyDescent="0.2">
      <c r="A13" s="65">
        <v>63</v>
      </c>
      <c r="B13" s="92">
        <v>63</v>
      </c>
      <c r="C13" s="92" t="s">
        <v>66</v>
      </c>
      <c r="D13" s="93"/>
      <c r="E13" s="18" t="s">
        <v>1320</v>
      </c>
      <c r="F13" s="18" t="s">
        <v>1321</v>
      </c>
      <c r="G13" s="18">
        <v>1</v>
      </c>
      <c r="H13" s="18">
        <v>4</v>
      </c>
      <c r="I13" s="18">
        <v>2</v>
      </c>
      <c r="J13" s="18">
        <v>2</v>
      </c>
      <c r="K13" s="18">
        <v>1</v>
      </c>
      <c r="L13" s="43">
        <v>2</v>
      </c>
      <c r="M13" s="44" t="s">
        <v>615</v>
      </c>
      <c r="N13" s="44" t="s">
        <v>672</v>
      </c>
      <c r="O13" s="44">
        <v>2</v>
      </c>
      <c r="P13" s="44">
        <v>2</v>
      </c>
      <c r="Q13" s="44">
        <v>2</v>
      </c>
      <c r="R13" s="44">
        <v>2</v>
      </c>
      <c r="S13" s="44">
        <v>1</v>
      </c>
      <c r="T13" s="44" t="s">
        <v>522</v>
      </c>
      <c r="U13" s="45">
        <v>6000</v>
      </c>
      <c r="V13" s="44" t="s">
        <v>616</v>
      </c>
      <c r="W13" s="44" t="s">
        <v>617</v>
      </c>
      <c r="X13" s="44" t="s">
        <v>618</v>
      </c>
      <c r="Y13" s="44" t="s">
        <v>526</v>
      </c>
      <c r="Z13" s="44">
        <v>12</v>
      </c>
      <c r="AA13" s="44">
        <v>200</v>
      </c>
      <c r="AB13" s="44" t="s">
        <v>535</v>
      </c>
      <c r="AC13" s="52">
        <v>2.5</v>
      </c>
      <c r="AD13" s="44" t="s">
        <v>536</v>
      </c>
      <c r="AE13" s="52">
        <v>2.5</v>
      </c>
      <c r="AF13" s="44" t="s">
        <v>535</v>
      </c>
      <c r="AG13" s="46">
        <v>170</v>
      </c>
      <c r="AH13" s="47">
        <v>2</v>
      </c>
      <c r="AI13" s="44"/>
      <c r="AJ13" s="44"/>
      <c r="AK13" s="44"/>
      <c r="AL13" s="44"/>
      <c r="AM13" s="44"/>
      <c r="AN13" s="44"/>
      <c r="AO13" s="44"/>
      <c r="AP13" s="44"/>
      <c r="AQ13" s="44"/>
      <c r="AR13" s="44"/>
      <c r="AS13" s="44"/>
      <c r="AT13" s="44"/>
      <c r="AU13" s="44"/>
      <c r="AV13" s="44"/>
      <c r="AW13" s="44"/>
      <c r="AX13" s="44"/>
      <c r="AY13" s="50"/>
      <c r="AZ13" s="50"/>
      <c r="BA13" s="50"/>
      <c r="BB13" s="42"/>
      <c r="BC13" s="42"/>
      <c r="BD13" s="42"/>
      <c r="BE13" s="42"/>
      <c r="BF13" s="42"/>
      <c r="BG13" s="42"/>
      <c r="BH13" s="43">
        <v>1</v>
      </c>
      <c r="BI13" s="43">
        <v>2</v>
      </c>
      <c r="BJ13" s="43">
        <v>3</v>
      </c>
      <c r="BK13" s="43">
        <v>4</v>
      </c>
      <c r="BL13" s="43"/>
      <c r="BM13" s="43"/>
      <c r="BN13" s="43">
        <v>1</v>
      </c>
      <c r="BO13" s="43"/>
      <c r="BP13" s="43">
        <v>1</v>
      </c>
      <c r="BQ13" s="43"/>
      <c r="BR13" s="43">
        <v>3</v>
      </c>
      <c r="BS13" s="43">
        <v>3</v>
      </c>
      <c r="BT13" s="43">
        <v>4</v>
      </c>
      <c r="BU13" s="43">
        <v>1</v>
      </c>
      <c r="BV13" s="43">
        <v>4</v>
      </c>
      <c r="BW13" s="43">
        <v>1</v>
      </c>
      <c r="BX13" s="43"/>
      <c r="BY13" s="43">
        <v>1</v>
      </c>
      <c r="BZ13" s="43">
        <v>1</v>
      </c>
      <c r="CA13" s="43"/>
      <c r="CB13" s="43">
        <v>3</v>
      </c>
      <c r="CC13" s="43"/>
      <c r="CD13" s="43">
        <v>2</v>
      </c>
      <c r="CE13" s="43"/>
      <c r="CF13" s="43">
        <v>4</v>
      </c>
      <c r="CG13" s="43"/>
      <c r="CH13" s="43">
        <v>6</v>
      </c>
      <c r="CI13" s="43">
        <v>7</v>
      </c>
      <c r="CJ13" s="43">
        <v>8</v>
      </c>
      <c r="CK13" s="43"/>
      <c r="CL13" s="43">
        <v>2</v>
      </c>
      <c r="CM13" s="43"/>
      <c r="CN13" s="215">
        <v>3</v>
      </c>
      <c r="CO13" s="215">
        <v>11</v>
      </c>
      <c r="CP13" s="43">
        <v>2</v>
      </c>
      <c r="CQ13" s="43">
        <v>1</v>
      </c>
      <c r="CR13" s="43">
        <v>4</v>
      </c>
      <c r="CS13" s="43"/>
    </row>
    <row r="14" spans="1:99" hidden="1" x14ac:dyDescent="0.2">
      <c r="A14" s="65">
        <v>68</v>
      </c>
      <c r="B14" s="92">
        <v>68</v>
      </c>
      <c r="C14" s="92" t="s">
        <v>73</v>
      </c>
      <c r="D14" s="93"/>
      <c r="E14" s="18" t="s">
        <v>1323</v>
      </c>
      <c r="F14" s="18" t="s">
        <v>1324</v>
      </c>
      <c r="G14" s="18">
        <v>1</v>
      </c>
      <c r="H14" s="18">
        <v>3</v>
      </c>
      <c r="I14" s="18">
        <v>3</v>
      </c>
      <c r="J14" s="18">
        <v>1</v>
      </c>
      <c r="K14" s="18">
        <v>3</v>
      </c>
      <c r="L14" s="43">
        <v>2</v>
      </c>
      <c r="M14" s="44" t="s">
        <v>543</v>
      </c>
      <c r="N14" s="44" t="s">
        <v>544</v>
      </c>
      <c r="O14" s="44">
        <v>2</v>
      </c>
      <c r="P14" s="44">
        <v>2</v>
      </c>
      <c r="Q14" s="44">
        <v>1</v>
      </c>
      <c r="R14" s="44">
        <v>2</v>
      </c>
      <c r="S14" s="44">
        <v>2</v>
      </c>
      <c r="T14" s="44" t="s">
        <v>522</v>
      </c>
      <c r="U14" s="45">
        <v>10000</v>
      </c>
      <c r="V14" s="100"/>
      <c r="W14" s="44" t="s">
        <v>570</v>
      </c>
      <c r="X14" s="44" t="s">
        <v>571</v>
      </c>
      <c r="Y14" s="44" t="s">
        <v>619</v>
      </c>
      <c r="Z14" s="44">
        <v>3</v>
      </c>
      <c r="AA14" s="44">
        <v>160</v>
      </c>
      <c r="AB14" s="44" t="s">
        <v>522</v>
      </c>
      <c r="AC14" s="44">
        <v>300</v>
      </c>
      <c r="AD14" s="44" t="s">
        <v>536</v>
      </c>
      <c r="AE14" s="44">
        <v>1</v>
      </c>
      <c r="AF14" s="44" t="s">
        <v>528</v>
      </c>
      <c r="AG14" s="46">
        <v>270</v>
      </c>
      <c r="AH14" s="47">
        <v>1</v>
      </c>
      <c r="AI14" s="44" t="s">
        <v>529</v>
      </c>
      <c r="AJ14" s="44" t="s">
        <v>530</v>
      </c>
      <c r="AK14" s="44" t="s">
        <v>535</v>
      </c>
      <c r="AL14" s="44">
        <v>100</v>
      </c>
      <c r="AM14" s="44" t="s">
        <v>620</v>
      </c>
      <c r="AN14" s="44" t="s">
        <v>621</v>
      </c>
      <c r="AO14" s="44" t="s">
        <v>622</v>
      </c>
      <c r="AP14" s="44" t="s">
        <v>623</v>
      </c>
      <c r="AQ14" s="44">
        <v>3</v>
      </c>
      <c r="AR14" s="44">
        <v>40</v>
      </c>
      <c r="AS14" s="42"/>
      <c r="AT14" s="42"/>
      <c r="AU14" s="44" t="s">
        <v>536</v>
      </c>
      <c r="AV14" s="44">
        <v>8</v>
      </c>
      <c r="AW14" s="51" t="s">
        <v>535</v>
      </c>
      <c r="AX14" s="46">
        <v>70</v>
      </c>
      <c r="AY14" s="50"/>
      <c r="AZ14" s="103">
        <v>25000</v>
      </c>
      <c r="BA14" s="103">
        <v>800</v>
      </c>
      <c r="BB14" s="54"/>
      <c r="BC14" s="42"/>
      <c r="BD14" s="42"/>
      <c r="BE14" s="42"/>
      <c r="BF14" s="42"/>
      <c r="BG14" s="42"/>
      <c r="BH14" s="43">
        <v>1</v>
      </c>
      <c r="BI14" s="43"/>
      <c r="BJ14" s="43">
        <v>3</v>
      </c>
      <c r="BK14" s="43"/>
      <c r="BL14" s="43"/>
      <c r="BM14" s="43"/>
      <c r="BN14" s="43">
        <v>2</v>
      </c>
      <c r="BO14" s="43"/>
      <c r="BP14" s="43">
        <v>1</v>
      </c>
      <c r="BQ14" s="43" t="s">
        <v>624</v>
      </c>
      <c r="BR14" s="43">
        <v>4</v>
      </c>
      <c r="BS14" s="43">
        <v>5</v>
      </c>
      <c r="BT14" s="43">
        <v>5</v>
      </c>
      <c r="BU14" s="43">
        <v>4</v>
      </c>
      <c r="BV14" s="43">
        <v>3</v>
      </c>
      <c r="BW14" s="43">
        <v>2</v>
      </c>
      <c r="BX14" s="43"/>
      <c r="BY14" s="43">
        <v>1</v>
      </c>
      <c r="BZ14" s="43">
        <v>1</v>
      </c>
      <c r="CA14" s="43"/>
      <c r="CB14" s="43">
        <v>6</v>
      </c>
      <c r="CC14" s="43">
        <v>1</v>
      </c>
      <c r="CD14" s="43">
        <v>2</v>
      </c>
      <c r="CE14" s="43"/>
      <c r="CF14" s="43"/>
      <c r="CG14" s="43"/>
      <c r="CH14" s="43">
        <v>6</v>
      </c>
      <c r="CI14" s="43">
        <v>7</v>
      </c>
      <c r="CJ14" s="43">
        <v>8</v>
      </c>
      <c r="CK14" s="43"/>
      <c r="CL14" s="43">
        <v>1</v>
      </c>
      <c r="CM14" s="43" t="s">
        <v>625</v>
      </c>
      <c r="CN14" s="215">
        <v>7</v>
      </c>
      <c r="CO14" s="215">
        <v>31</v>
      </c>
      <c r="CP14" s="43">
        <v>4</v>
      </c>
      <c r="CQ14" s="43">
        <v>1</v>
      </c>
      <c r="CR14" s="43">
        <v>3</v>
      </c>
      <c r="CS14" s="43"/>
    </row>
    <row r="15" spans="1:99" hidden="1" x14ac:dyDescent="0.2">
      <c r="A15" s="65">
        <v>70</v>
      </c>
      <c r="B15" s="92">
        <v>70</v>
      </c>
      <c r="C15" s="92" t="s">
        <v>73</v>
      </c>
      <c r="D15" s="93"/>
      <c r="E15" s="18" t="s">
        <v>1327</v>
      </c>
      <c r="F15" s="18" t="s">
        <v>1328</v>
      </c>
      <c r="G15" s="18">
        <v>1</v>
      </c>
      <c r="H15" s="18">
        <v>1</v>
      </c>
      <c r="I15" s="18">
        <v>3</v>
      </c>
      <c r="J15" s="18">
        <v>2</v>
      </c>
      <c r="K15" s="18">
        <v>3</v>
      </c>
      <c r="L15" s="43">
        <v>1</v>
      </c>
      <c r="M15" s="44" t="s">
        <v>629</v>
      </c>
      <c r="N15" s="44" t="s">
        <v>630</v>
      </c>
      <c r="O15" s="44">
        <v>2</v>
      </c>
      <c r="P15" s="44">
        <v>2</v>
      </c>
      <c r="Q15" s="44">
        <v>2</v>
      </c>
      <c r="R15" s="44">
        <v>2</v>
      </c>
      <c r="S15" s="44">
        <v>1</v>
      </c>
      <c r="T15" s="44" t="s">
        <v>535</v>
      </c>
      <c r="U15" s="44">
        <v>4</v>
      </c>
      <c r="V15" s="98" t="s">
        <v>1633</v>
      </c>
      <c r="W15" s="44" t="s">
        <v>992</v>
      </c>
      <c r="X15" s="44" t="s">
        <v>993</v>
      </c>
      <c r="Y15" s="44" t="s">
        <v>1634</v>
      </c>
      <c r="Z15" s="44">
        <v>11</v>
      </c>
      <c r="AA15" s="44">
        <v>180</v>
      </c>
      <c r="AB15" s="42"/>
      <c r="AC15" s="44">
        <v>0</v>
      </c>
      <c r="AD15" s="44" t="s">
        <v>536</v>
      </c>
      <c r="AE15" s="44">
        <v>15</v>
      </c>
      <c r="AF15" s="62" t="s">
        <v>535</v>
      </c>
      <c r="AG15" s="46">
        <v>12000</v>
      </c>
      <c r="AH15" s="47">
        <v>1</v>
      </c>
      <c r="AI15" s="44" t="s">
        <v>573</v>
      </c>
      <c r="AJ15" s="44" t="s">
        <v>574</v>
      </c>
      <c r="AK15" s="44" t="s">
        <v>535</v>
      </c>
      <c r="AL15" s="44">
        <v>4</v>
      </c>
      <c r="AM15" s="44" t="s">
        <v>994</v>
      </c>
      <c r="AN15" s="44" t="s">
        <v>576</v>
      </c>
      <c r="AO15" s="44" t="s">
        <v>633</v>
      </c>
      <c r="AP15" s="44" t="s">
        <v>634</v>
      </c>
      <c r="AQ15" s="44">
        <v>2</v>
      </c>
      <c r="AR15" s="44">
        <v>25</v>
      </c>
      <c r="AS15" s="42"/>
      <c r="AT15" s="42"/>
      <c r="AU15" s="44" t="s">
        <v>536</v>
      </c>
      <c r="AV15" s="44">
        <v>8</v>
      </c>
      <c r="AW15" s="51" t="s">
        <v>535</v>
      </c>
      <c r="AX15" s="46">
        <v>2500</v>
      </c>
      <c r="AY15" s="103">
        <v>1500</v>
      </c>
      <c r="AZ15" s="103">
        <v>2000</v>
      </c>
      <c r="BA15" s="50"/>
      <c r="BB15" s="42"/>
      <c r="BC15" s="42"/>
      <c r="BD15" s="42"/>
      <c r="BE15" s="42"/>
      <c r="BF15" s="42"/>
      <c r="BG15" s="42"/>
      <c r="BH15" s="43"/>
      <c r="BI15" s="43"/>
      <c r="BJ15" s="43"/>
      <c r="BK15" s="43">
        <v>4</v>
      </c>
      <c r="BL15" s="43"/>
      <c r="BM15" s="43"/>
      <c r="BN15" s="43">
        <v>2</v>
      </c>
      <c r="BO15" s="43"/>
      <c r="BP15" s="43">
        <v>1</v>
      </c>
      <c r="BQ15" s="43" t="s">
        <v>635</v>
      </c>
      <c r="BR15" s="43">
        <v>2</v>
      </c>
      <c r="BS15" s="43">
        <v>3</v>
      </c>
      <c r="BT15" s="43">
        <v>4</v>
      </c>
      <c r="BU15" s="43">
        <v>4</v>
      </c>
      <c r="BV15" s="43">
        <v>3</v>
      </c>
      <c r="BW15" s="43">
        <v>3</v>
      </c>
      <c r="BX15" s="43"/>
      <c r="BY15" s="43">
        <v>1</v>
      </c>
      <c r="BZ15" s="43">
        <v>1</v>
      </c>
      <c r="CA15" s="43"/>
      <c r="CB15" s="43">
        <v>2</v>
      </c>
      <c r="CC15" s="43">
        <v>1</v>
      </c>
      <c r="CD15" s="43">
        <v>2</v>
      </c>
      <c r="CE15" s="43"/>
      <c r="CF15" s="43">
        <v>4</v>
      </c>
      <c r="CG15" s="43"/>
      <c r="CH15" s="43">
        <v>6</v>
      </c>
      <c r="CI15" s="43"/>
      <c r="CJ15" s="43">
        <v>8</v>
      </c>
      <c r="CK15" s="43" t="s">
        <v>636</v>
      </c>
      <c r="CL15" s="43">
        <v>2</v>
      </c>
      <c r="CM15" s="43"/>
      <c r="CN15" s="215">
        <v>1</v>
      </c>
      <c r="CO15" s="215">
        <v>4</v>
      </c>
      <c r="CP15" s="56">
        <v>3</v>
      </c>
      <c r="CQ15" s="56">
        <v>1</v>
      </c>
      <c r="CR15" s="56">
        <v>3</v>
      </c>
      <c r="CS15" s="43" t="s">
        <v>637</v>
      </c>
    </row>
    <row r="16" spans="1:99" hidden="1" x14ac:dyDescent="0.2">
      <c r="A16" s="65">
        <v>74</v>
      </c>
      <c r="B16" s="92">
        <v>74</v>
      </c>
      <c r="C16" s="92" t="s">
        <v>73</v>
      </c>
      <c r="D16" s="93"/>
      <c r="E16" s="18" t="s">
        <v>1331</v>
      </c>
      <c r="F16" s="18" t="s">
        <v>1332</v>
      </c>
      <c r="G16" s="18">
        <v>1</v>
      </c>
      <c r="H16" s="18">
        <v>4</v>
      </c>
      <c r="I16" s="18">
        <v>3</v>
      </c>
      <c r="J16" s="18">
        <v>1</v>
      </c>
      <c r="K16" s="18">
        <v>3</v>
      </c>
      <c r="L16" s="43">
        <v>1</v>
      </c>
      <c r="M16" s="44" t="s">
        <v>638</v>
      </c>
      <c r="N16" s="44" t="s">
        <v>639</v>
      </c>
      <c r="O16" s="44">
        <v>2</v>
      </c>
      <c r="P16" s="44">
        <v>2</v>
      </c>
      <c r="Q16" s="44">
        <v>2</v>
      </c>
      <c r="R16" s="44">
        <v>2</v>
      </c>
      <c r="S16" s="44">
        <v>1</v>
      </c>
      <c r="T16" s="44" t="s">
        <v>535</v>
      </c>
      <c r="U16" s="44">
        <v>1</v>
      </c>
      <c r="V16" s="98" t="s">
        <v>640</v>
      </c>
      <c r="W16" s="44" t="s">
        <v>570</v>
      </c>
      <c r="X16" s="44" t="s">
        <v>571</v>
      </c>
      <c r="Y16" s="44" t="s">
        <v>641</v>
      </c>
      <c r="Z16" s="44">
        <v>6</v>
      </c>
      <c r="AA16" s="44">
        <v>100</v>
      </c>
      <c r="AB16" s="42"/>
      <c r="AC16" s="44">
        <v>0</v>
      </c>
      <c r="AD16" s="44" t="s">
        <v>536</v>
      </c>
      <c r="AE16" s="44">
        <v>2</v>
      </c>
      <c r="AF16" s="44" t="s">
        <v>535</v>
      </c>
      <c r="AG16" s="46">
        <v>4000</v>
      </c>
      <c r="AH16" s="47">
        <v>1</v>
      </c>
      <c r="AI16" s="44" t="s">
        <v>638</v>
      </c>
      <c r="AJ16" s="44" t="s">
        <v>642</v>
      </c>
      <c r="AK16" s="44" t="s">
        <v>535</v>
      </c>
      <c r="AL16" s="44">
        <v>1</v>
      </c>
      <c r="AM16" s="44" t="s">
        <v>643</v>
      </c>
      <c r="AN16" s="42"/>
      <c r="AO16" s="44" t="s">
        <v>644</v>
      </c>
      <c r="AP16" s="44" t="s">
        <v>645</v>
      </c>
      <c r="AQ16" s="44">
        <v>4</v>
      </c>
      <c r="AR16" s="44">
        <v>60</v>
      </c>
      <c r="AS16" s="42"/>
      <c r="AT16" s="42"/>
      <c r="AU16" s="44" t="s">
        <v>536</v>
      </c>
      <c r="AV16" s="44">
        <v>2</v>
      </c>
      <c r="AW16" s="51" t="s">
        <v>535</v>
      </c>
      <c r="AX16" s="46">
        <v>4000</v>
      </c>
      <c r="AY16" s="50"/>
      <c r="AZ16" s="103">
        <v>2000</v>
      </c>
      <c r="BA16" s="50"/>
      <c r="BB16" s="42"/>
      <c r="BC16" s="42"/>
      <c r="BD16" s="42"/>
      <c r="BE16" s="42"/>
      <c r="BF16" s="42"/>
      <c r="BG16" s="42"/>
      <c r="BH16" s="43"/>
      <c r="BI16" s="43">
        <v>2</v>
      </c>
      <c r="BJ16" s="43"/>
      <c r="BK16" s="43"/>
      <c r="BL16" s="43"/>
      <c r="BM16" s="43"/>
      <c r="BN16" s="43">
        <v>2</v>
      </c>
      <c r="BO16" s="43"/>
      <c r="BP16" s="43">
        <v>1</v>
      </c>
      <c r="BQ16" s="43"/>
      <c r="BR16" s="43">
        <v>4</v>
      </c>
      <c r="BS16" s="43">
        <v>3</v>
      </c>
      <c r="BT16" s="43">
        <v>5</v>
      </c>
      <c r="BU16" s="43">
        <v>3</v>
      </c>
      <c r="BV16" s="43">
        <v>3</v>
      </c>
      <c r="BW16" s="43">
        <v>4</v>
      </c>
      <c r="BX16" s="43"/>
      <c r="BY16" s="43">
        <v>1</v>
      </c>
      <c r="BZ16" s="43">
        <v>1</v>
      </c>
      <c r="CA16" s="43"/>
      <c r="CB16" s="43">
        <v>3</v>
      </c>
      <c r="CC16" s="43">
        <v>1</v>
      </c>
      <c r="CD16" s="43"/>
      <c r="CE16" s="43"/>
      <c r="CF16" s="43"/>
      <c r="CG16" s="43"/>
      <c r="CH16" s="43"/>
      <c r="CI16" s="43"/>
      <c r="CJ16" s="43">
        <v>8</v>
      </c>
      <c r="CK16" s="43"/>
      <c r="CL16" s="43">
        <v>2</v>
      </c>
      <c r="CM16" s="43"/>
      <c r="CN16" s="215">
        <v>5</v>
      </c>
      <c r="CO16" s="215">
        <v>22</v>
      </c>
      <c r="CP16" s="56">
        <v>3</v>
      </c>
      <c r="CQ16" s="56">
        <v>1</v>
      </c>
      <c r="CR16" s="56">
        <v>4</v>
      </c>
      <c r="CS16" s="43"/>
    </row>
    <row r="17" spans="1:104" hidden="1" x14ac:dyDescent="0.2">
      <c r="A17" s="65">
        <v>78</v>
      </c>
      <c r="B17" s="92">
        <v>78</v>
      </c>
      <c r="C17" s="92" t="s">
        <v>66</v>
      </c>
      <c r="D17" s="93"/>
      <c r="E17" s="18" t="s">
        <v>1335</v>
      </c>
      <c r="F17" s="18" t="s">
        <v>1336</v>
      </c>
      <c r="G17" s="18">
        <v>1</v>
      </c>
      <c r="H17" s="18">
        <v>4</v>
      </c>
      <c r="I17" s="18">
        <v>2</v>
      </c>
      <c r="J17" s="18">
        <v>1</v>
      </c>
      <c r="K17" s="18">
        <v>1</v>
      </c>
      <c r="L17" s="43">
        <v>2</v>
      </c>
      <c r="M17" s="44" t="s">
        <v>543</v>
      </c>
      <c r="N17" s="44" t="s">
        <v>544</v>
      </c>
      <c r="O17" s="44">
        <v>2</v>
      </c>
      <c r="P17" s="44">
        <v>2</v>
      </c>
      <c r="Q17" s="44">
        <v>1</v>
      </c>
      <c r="R17" s="44">
        <v>2</v>
      </c>
      <c r="S17" s="44">
        <v>2</v>
      </c>
      <c r="T17" s="44" t="s">
        <v>522</v>
      </c>
      <c r="U17" s="45">
        <v>6000</v>
      </c>
      <c r="V17" s="98" t="s">
        <v>1632</v>
      </c>
      <c r="W17" s="44" t="s">
        <v>570</v>
      </c>
      <c r="X17" s="44" t="s">
        <v>571</v>
      </c>
      <c r="Y17" s="44" t="s">
        <v>646</v>
      </c>
      <c r="Z17" s="44">
        <v>12</v>
      </c>
      <c r="AA17" s="44">
        <v>200</v>
      </c>
      <c r="AB17" s="44" t="s">
        <v>522</v>
      </c>
      <c r="AC17" s="44">
        <v>50</v>
      </c>
      <c r="AD17" s="44" t="s">
        <v>536</v>
      </c>
      <c r="AE17" s="44">
        <v>1</v>
      </c>
      <c r="AF17" s="44" t="s">
        <v>528</v>
      </c>
      <c r="AG17" s="46">
        <v>160</v>
      </c>
      <c r="AH17" s="47">
        <v>1</v>
      </c>
      <c r="AI17" s="44" t="s">
        <v>647</v>
      </c>
      <c r="AJ17" s="44" t="s">
        <v>648</v>
      </c>
      <c r="AK17" s="44" t="s">
        <v>522</v>
      </c>
      <c r="AL17" s="44">
        <v>2000</v>
      </c>
      <c r="AM17" s="44" t="s">
        <v>649</v>
      </c>
      <c r="AN17" s="44" t="s">
        <v>650</v>
      </c>
      <c r="AO17" s="44" t="s">
        <v>651</v>
      </c>
      <c r="AP17" s="44" t="s">
        <v>526</v>
      </c>
      <c r="AQ17" s="44">
        <v>12</v>
      </c>
      <c r="AR17" s="44">
        <v>200</v>
      </c>
      <c r="AS17" s="44" t="s">
        <v>522</v>
      </c>
      <c r="AT17" s="44">
        <v>50</v>
      </c>
      <c r="AU17" s="44" t="s">
        <v>536</v>
      </c>
      <c r="AV17" s="44">
        <v>1</v>
      </c>
      <c r="AW17" s="51" t="s">
        <v>528</v>
      </c>
      <c r="AX17" s="46">
        <v>250</v>
      </c>
      <c r="AY17" s="50"/>
      <c r="AZ17" s="103">
        <v>15000</v>
      </c>
      <c r="BA17" s="103">
        <v>200</v>
      </c>
      <c r="BB17" s="43" t="s">
        <v>537</v>
      </c>
      <c r="BC17" s="43">
        <v>10000</v>
      </c>
      <c r="BD17" s="43" t="s">
        <v>537</v>
      </c>
      <c r="BE17" s="43">
        <v>10000</v>
      </c>
      <c r="BF17" s="43" t="s">
        <v>537</v>
      </c>
      <c r="BG17" s="43">
        <v>100</v>
      </c>
      <c r="BH17" s="43">
        <v>1</v>
      </c>
      <c r="BI17" s="43"/>
      <c r="BJ17" s="43"/>
      <c r="BK17" s="43"/>
      <c r="BL17" s="43"/>
      <c r="BM17" s="43"/>
      <c r="BN17" s="43">
        <v>2</v>
      </c>
      <c r="BO17" s="43"/>
      <c r="BP17" s="43">
        <v>1</v>
      </c>
      <c r="BQ17" s="43" t="s">
        <v>652</v>
      </c>
      <c r="BR17" s="43">
        <v>2</v>
      </c>
      <c r="BS17" s="43">
        <v>2</v>
      </c>
      <c r="BT17" s="43">
        <v>2</v>
      </c>
      <c r="BU17" s="43">
        <v>2</v>
      </c>
      <c r="BV17" s="43">
        <v>4</v>
      </c>
      <c r="BW17" s="43">
        <v>2</v>
      </c>
      <c r="BX17" s="43" t="s">
        <v>653</v>
      </c>
      <c r="BY17" s="43">
        <v>1</v>
      </c>
      <c r="BZ17" s="43">
        <v>1</v>
      </c>
      <c r="CA17" s="43"/>
      <c r="CB17" s="43">
        <v>5</v>
      </c>
      <c r="CC17" s="43">
        <v>1</v>
      </c>
      <c r="CD17" s="43"/>
      <c r="CE17" s="43">
        <v>3</v>
      </c>
      <c r="CF17" s="43">
        <v>4</v>
      </c>
      <c r="CG17" s="43"/>
      <c r="CH17" s="43">
        <v>6</v>
      </c>
      <c r="CI17" s="43"/>
      <c r="CJ17" s="43">
        <v>8</v>
      </c>
      <c r="CK17" s="43"/>
      <c r="CL17" s="43">
        <v>2</v>
      </c>
      <c r="CM17" s="43"/>
      <c r="CN17" s="215">
        <v>4</v>
      </c>
      <c r="CO17" s="215">
        <v>15</v>
      </c>
      <c r="CP17" s="56">
        <v>2</v>
      </c>
      <c r="CQ17" s="56">
        <v>1</v>
      </c>
      <c r="CR17" s="56">
        <v>4</v>
      </c>
      <c r="CS17" s="43"/>
    </row>
    <row r="18" spans="1:104" hidden="1" x14ac:dyDescent="0.2">
      <c r="A18" s="65">
        <v>80</v>
      </c>
      <c r="B18" s="92">
        <v>80</v>
      </c>
      <c r="C18" s="92" t="s">
        <v>66</v>
      </c>
      <c r="D18" s="93"/>
      <c r="E18" s="18" t="s">
        <v>1339</v>
      </c>
      <c r="F18" s="18" t="s">
        <v>1340</v>
      </c>
      <c r="G18" s="18">
        <v>1</v>
      </c>
      <c r="H18" s="18">
        <v>4</v>
      </c>
      <c r="I18" s="18">
        <v>2</v>
      </c>
      <c r="J18" s="18">
        <v>1</v>
      </c>
      <c r="K18" s="18">
        <v>1</v>
      </c>
      <c r="L18" s="43">
        <v>2</v>
      </c>
      <c r="M18" s="44" t="s">
        <v>647</v>
      </c>
      <c r="N18" s="44" t="s">
        <v>654</v>
      </c>
      <c r="O18" s="44">
        <v>2</v>
      </c>
      <c r="P18" s="44">
        <v>2</v>
      </c>
      <c r="Q18" s="44">
        <v>2</v>
      </c>
      <c r="R18" s="44">
        <v>1</v>
      </c>
      <c r="S18" s="44">
        <v>2</v>
      </c>
      <c r="T18" s="44" t="s">
        <v>522</v>
      </c>
      <c r="U18" s="42"/>
      <c r="V18" s="44" t="s">
        <v>655</v>
      </c>
      <c r="W18" s="44" t="s">
        <v>656</v>
      </c>
      <c r="X18" s="44" t="s">
        <v>657</v>
      </c>
      <c r="Y18" s="44" t="s">
        <v>658</v>
      </c>
      <c r="Z18" s="44">
        <v>12</v>
      </c>
      <c r="AA18" s="44">
        <v>250</v>
      </c>
      <c r="AB18" s="44" t="s">
        <v>522</v>
      </c>
      <c r="AC18" s="44">
        <v>1500</v>
      </c>
      <c r="AD18" s="44" t="s">
        <v>536</v>
      </c>
      <c r="AE18" s="52">
        <v>1.75</v>
      </c>
      <c r="AF18" s="42" t="s">
        <v>1642</v>
      </c>
      <c r="AG18" s="46">
        <v>15000</v>
      </c>
      <c r="AH18" s="47">
        <v>1</v>
      </c>
      <c r="AI18" s="44" t="s">
        <v>659</v>
      </c>
      <c r="AJ18" s="44" t="s">
        <v>660</v>
      </c>
      <c r="AK18" s="44" t="s">
        <v>522</v>
      </c>
      <c r="AL18" s="44">
        <v>60000</v>
      </c>
      <c r="AM18" s="42"/>
      <c r="AN18" s="44" t="s">
        <v>661</v>
      </c>
      <c r="AO18" s="44" t="s">
        <v>662</v>
      </c>
      <c r="AP18" s="44" t="s">
        <v>663</v>
      </c>
      <c r="AQ18" s="44">
        <v>10</v>
      </c>
      <c r="AR18" s="44">
        <v>200</v>
      </c>
      <c r="AS18" s="42" t="s">
        <v>522</v>
      </c>
      <c r="AT18" s="44">
        <v>1250</v>
      </c>
      <c r="AU18" s="44" t="s">
        <v>536</v>
      </c>
      <c r="AV18" s="44">
        <v>2</v>
      </c>
      <c r="AW18" s="51" t="s">
        <v>528</v>
      </c>
      <c r="AX18" s="46">
        <v>60</v>
      </c>
      <c r="AY18" s="103">
        <v>3000</v>
      </c>
      <c r="AZ18" s="103">
        <v>20000</v>
      </c>
      <c r="BA18" s="50"/>
      <c r="BB18" s="42"/>
      <c r="BC18" s="42"/>
      <c r="BD18" s="42"/>
      <c r="BE18" s="42"/>
      <c r="BF18" s="42"/>
      <c r="BG18" s="42"/>
      <c r="BH18" s="43"/>
      <c r="BI18" s="43"/>
      <c r="BJ18" s="43"/>
      <c r="BK18" s="43"/>
      <c r="BL18" s="43"/>
      <c r="BM18" s="43" t="s">
        <v>664</v>
      </c>
      <c r="BN18" s="43">
        <v>2</v>
      </c>
      <c r="BO18" s="43"/>
      <c r="BP18" s="43">
        <v>1</v>
      </c>
      <c r="BQ18" s="43" t="s">
        <v>665</v>
      </c>
      <c r="BR18" s="43">
        <v>2</v>
      </c>
      <c r="BS18" s="43">
        <v>2</v>
      </c>
      <c r="BT18" s="43">
        <v>3</v>
      </c>
      <c r="BU18" s="43">
        <v>3</v>
      </c>
      <c r="BV18" s="43">
        <v>5</v>
      </c>
      <c r="BW18" s="43">
        <v>2</v>
      </c>
      <c r="BX18" s="43"/>
      <c r="BY18" s="43">
        <v>2</v>
      </c>
      <c r="BZ18" s="42"/>
      <c r="CA18" s="43"/>
      <c r="CB18" s="42"/>
      <c r="CC18" s="43"/>
      <c r="CD18" s="43"/>
      <c r="CE18" s="43"/>
      <c r="CF18" s="43"/>
      <c r="CG18" s="43"/>
      <c r="CH18" s="43"/>
      <c r="CI18" s="43"/>
      <c r="CJ18" s="43"/>
      <c r="CK18" s="43"/>
      <c r="CL18" s="42"/>
      <c r="CM18" s="43"/>
      <c r="CN18" s="215">
        <v>4</v>
      </c>
      <c r="CO18" s="43" t="s">
        <v>2327</v>
      </c>
      <c r="CP18" s="56">
        <v>3</v>
      </c>
      <c r="CQ18" s="56">
        <v>1</v>
      </c>
      <c r="CR18" s="56">
        <v>3</v>
      </c>
      <c r="CS18" s="43" t="s">
        <v>666</v>
      </c>
    </row>
    <row r="19" spans="1:104" hidden="1" x14ac:dyDescent="0.2">
      <c r="A19" s="65">
        <v>110</v>
      </c>
      <c r="B19" s="65">
        <v>110</v>
      </c>
      <c r="C19" s="92" t="s">
        <v>66</v>
      </c>
      <c r="D19" s="92"/>
      <c r="E19" s="18" t="s">
        <v>1492</v>
      </c>
      <c r="F19" s="18" t="s">
        <v>1627</v>
      </c>
      <c r="G19" s="18">
        <v>1</v>
      </c>
      <c r="H19" s="18">
        <v>2</v>
      </c>
      <c r="I19" s="18">
        <v>4</v>
      </c>
      <c r="J19" s="18">
        <v>1</v>
      </c>
      <c r="K19" s="18">
        <v>1</v>
      </c>
      <c r="L19" s="43">
        <v>2</v>
      </c>
      <c r="M19" s="44" t="s">
        <v>529</v>
      </c>
      <c r="N19" s="44" t="s">
        <v>840</v>
      </c>
      <c r="O19" s="44">
        <v>2</v>
      </c>
      <c r="P19" s="44">
        <v>2</v>
      </c>
      <c r="Q19" s="44">
        <v>2</v>
      </c>
      <c r="R19" s="44">
        <v>2</v>
      </c>
      <c r="S19" s="44">
        <v>1</v>
      </c>
      <c r="T19" s="44" t="s">
        <v>535</v>
      </c>
      <c r="U19" s="44">
        <v>700</v>
      </c>
      <c r="V19" s="42"/>
      <c r="W19" s="44" t="s">
        <v>769</v>
      </c>
      <c r="X19" s="44" t="s">
        <v>770</v>
      </c>
      <c r="Y19" s="44" t="s">
        <v>526</v>
      </c>
      <c r="Z19" s="44">
        <v>11</v>
      </c>
      <c r="AA19" s="62">
        <v>250</v>
      </c>
      <c r="AB19" s="44" t="s">
        <v>535</v>
      </c>
      <c r="AC19" s="44">
        <v>750</v>
      </c>
      <c r="AD19" s="62" t="s">
        <v>536</v>
      </c>
      <c r="AE19" s="44">
        <v>3.5</v>
      </c>
      <c r="AF19" s="44" t="s">
        <v>535</v>
      </c>
      <c r="AG19" s="46">
        <v>15</v>
      </c>
      <c r="AH19" s="47">
        <v>2</v>
      </c>
      <c r="AI19" s="44"/>
      <c r="AJ19" s="44"/>
      <c r="AK19" s="44"/>
      <c r="AL19" s="44"/>
      <c r="AM19" s="44"/>
      <c r="AN19" s="44"/>
      <c r="AO19" s="44"/>
      <c r="AP19" s="44"/>
      <c r="AQ19" s="44"/>
      <c r="AR19" s="44"/>
      <c r="AS19" s="44"/>
      <c r="AT19" s="44"/>
      <c r="AU19" s="44"/>
      <c r="AV19" s="44"/>
      <c r="AW19" s="44"/>
      <c r="AX19" s="44"/>
      <c r="AY19" s="103">
        <v>15000</v>
      </c>
      <c r="AZ19" s="103">
        <v>30000</v>
      </c>
      <c r="BA19" s="50">
        <v>20000</v>
      </c>
      <c r="BB19" s="42"/>
      <c r="BC19" s="43">
        <v>500</v>
      </c>
      <c r="BD19" s="42"/>
      <c r="BE19" s="43">
        <v>100</v>
      </c>
      <c r="BF19" s="42"/>
      <c r="BG19" s="42"/>
      <c r="BH19" s="43"/>
      <c r="BI19" s="43"/>
      <c r="BJ19" s="43"/>
      <c r="BK19" s="43"/>
      <c r="BL19" s="43">
        <v>5</v>
      </c>
      <c r="BM19" s="43" t="s">
        <v>1197</v>
      </c>
      <c r="BN19" s="43">
        <v>2</v>
      </c>
      <c r="BO19" s="43"/>
      <c r="BP19" s="43">
        <v>1</v>
      </c>
      <c r="BQ19" s="43" t="s">
        <v>1198</v>
      </c>
      <c r="BR19" s="43">
        <v>2</v>
      </c>
      <c r="BS19" s="43">
        <v>2</v>
      </c>
      <c r="BT19" s="43">
        <v>4</v>
      </c>
      <c r="BU19" s="43">
        <v>4</v>
      </c>
      <c r="BV19" s="43">
        <v>2</v>
      </c>
      <c r="BW19" s="43">
        <v>4</v>
      </c>
      <c r="BX19" s="43" t="s">
        <v>1199</v>
      </c>
      <c r="BY19" s="43">
        <v>1</v>
      </c>
      <c r="BZ19" s="43">
        <v>1</v>
      </c>
      <c r="CA19" s="43"/>
      <c r="CB19" s="43">
        <v>2</v>
      </c>
      <c r="CC19" s="43">
        <v>1</v>
      </c>
      <c r="CD19" s="43">
        <v>2</v>
      </c>
      <c r="CE19" s="43">
        <v>3</v>
      </c>
      <c r="CF19" s="43"/>
      <c r="CG19" s="43"/>
      <c r="CH19" s="43">
        <v>6</v>
      </c>
      <c r="CI19" s="43">
        <v>7</v>
      </c>
      <c r="CJ19" s="43">
        <v>8</v>
      </c>
      <c r="CK19" s="43"/>
      <c r="CL19" s="43">
        <v>1</v>
      </c>
      <c r="CM19" s="43" t="s">
        <v>1200</v>
      </c>
      <c r="CN19" s="215">
        <v>5</v>
      </c>
      <c r="CO19" s="215">
        <v>20</v>
      </c>
      <c r="CP19" s="43">
        <v>3</v>
      </c>
      <c r="CQ19" s="43">
        <v>1</v>
      </c>
      <c r="CR19" s="43">
        <v>3</v>
      </c>
      <c r="CS19" s="43"/>
      <c r="CU19" t="s">
        <v>2320</v>
      </c>
      <c r="CV19" t="s">
        <v>2321</v>
      </c>
      <c r="CW19" t="s">
        <v>2322</v>
      </c>
      <c r="CX19" t="s">
        <v>2323</v>
      </c>
      <c r="CY19" t="s">
        <v>2324</v>
      </c>
      <c r="CZ19" s="56" t="s">
        <v>2325</v>
      </c>
    </row>
    <row r="20" spans="1:104" hidden="1" x14ac:dyDescent="0.2">
      <c r="A20" s="65">
        <v>97</v>
      </c>
      <c r="B20" s="92">
        <v>97</v>
      </c>
      <c r="C20" s="92" t="s">
        <v>66</v>
      </c>
      <c r="D20" s="93"/>
      <c r="E20" s="18" t="s">
        <v>1352</v>
      </c>
      <c r="F20" s="18" t="s">
        <v>1353</v>
      </c>
      <c r="G20" s="18">
        <v>1</v>
      </c>
      <c r="H20" s="18">
        <v>4</v>
      </c>
      <c r="I20" s="18">
        <v>3</v>
      </c>
      <c r="J20" s="18">
        <v>1</v>
      </c>
      <c r="K20" s="18">
        <v>1</v>
      </c>
      <c r="L20" s="43">
        <v>2</v>
      </c>
      <c r="M20" s="44" t="s">
        <v>615</v>
      </c>
      <c r="N20" s="44" t="s">
        <v>672</v>
      </c>
      <c r="O20" s="44">
        <v>2</v>
      </c>
      <c r="P20" s="44">
        <v>2</v>
      </c>
      <c r="Q20" s="44">
        <v>2</v>
      </c>
      <c r="R20" s="44">
        <v>2</v>
      </c>
      <c r="S20" s="44">
        <v>1</v>
      </c>
      <c r="T20" s="44" t="s">
        <v>522</v>
      </c>
      <c r="U20" s="45">
        <v>2000</v>
      </c>
      <c r="V20" s="44" t="s">
        <v>1639</v>
      </c>
      <c r="W20" s="44" t="s">
        <v>552</v>
      </c>
      <c r="X20" s="44" t="s">
        <v>553</v>
      </c>
      <c r="Y20" s="44" t="s">
        <v>646</v>
      </c>
      <c r="Z20" s="44">
        <v>12</v>
      </c>
      <c r="AA20" s="44">
        <v>200</v>
      </c>
      <c r="AB20" s="62" t="s">
        <v>522</v>
      </c>
      <c r="AC20" s="44">
        <v>2000</v>
      </c>
      <c r="AD20" s="44" t="s">
        <v>536</v>
      </c>
      <c r="AE20" s="44">
        <v>1</v>
      </c>
      <c r="AF20" s="42" t="s">
        <v>548</v>
      </c>
      <c r="AG20" s="46">
        <v>30</v>
      </c>
      <c r="AH20" s="47">
        <v>2</v>
      </c>
      <c r="AI20" s="44"/>
      <c r="AJ20" s="44"/>
      <c r="AK20" s="62"/>
      <c r="AL20" s="44"/>
      <c r="AM20" s="44"/>
      <c r="AN20" s="44"/>
      <c r="AO20" s="44"/>
      <c r="AP20" s="44"/>
      <c r="AQ20" s="48"/>
      <c r="AR20" s="44"/>
      <c r="AS20" s="62"/>
      <c r="AT20" s="44"/>
      <c r="AU20" s="44"/>
      <c r="AV20" s="44"/>
      <c r="AW20" s="51"/>
      <c r="AX20" s="46"/>
      <c r="AY20" s="49">
        <v>1000</v>
      </c>
      <c r="AZ20" s="43">
        <v>2500</v>
      </c>
      <c r="BA20" s="43">
        <v>500</v>
      </c>
      <c r="BB20" s="43" t="s">
        <v>674</v>
      </c>
      <c r="BC20" s="43">
        <v>30</v>
      </c>
      <c r="BD20" s="43" t="s">
        <v>675</v>
      </c>
      <c r="BE20" s="43">
        <v>25</v>
      </c>
      <c r="BF20" s="43" t="s">
        <v>674</v>
      </c>
      <c r="BG20" s="43">
        <v>5</v>
      </c>
      <c r="BH20" s="43">
        <v>1</v>
      </c>
      <c r="BI20" s="43"/>
      <c r="BJ20" s="43">
        <v>3</v>
      </c>
      <c r="BK20" s="43"/>
      <c r="BL20" s="43"/>
      <c r="BM20" s="43"/>
      <c r="BN20" s="43">
        <v>2</v>
      </c>
      <c r="BO20" s="43"/>
      <c r="BP20" s="43">
        <v>1</v>
      </c>
      <c r="BQ20" s="43" t="s">
        <v>676</v>
      </c>
      <c r="BR20" s="43">
        <v>4</v>
      </c>
      <c r="BS20" s="43">
        <v>5</v>
      </c>
      <c r="BT20" s="43">
        <v>5</v>
      </c>
      <c r="BU20" s="43">
        <v>4</v>
      </c>
      <c r="BV20" s="43">
        <v>5</v>
      </c>
      <c r="BW20" s="43">
        <v>4</v>
      </c>
      <c r="BX20" s="43" t="s">
        <v>677</v>
      </c>
      <c r="BY20" s="43">
        <v>1</v>
      </c>
      <c r="BZ20" s="43" t="s">
        <v>678</v>
      </c>
      <c r="CA20" s="43"/>
      <c r="CB20" s="43">
        <v>4</v>
      </c>
      <c r="CC20" s="43">
        <v>1</v>
      </c>
      <c r="CD20" s="43">
        <v>2</v>
      </c>
      <c r="CE20" s="43"/>
      <c r="CF20" s="43">
        <v>4</v>
      </c>
      <c r="CG20" s="43"/>
      <c r="CH20" s="43"/>
      <c r="CI20" s="43">
        <v>7</v>
      </c>
      <c r="CJ20" s="43">
        <v>8</v>
      </c>
      <c r="CK20" s="43"/>
      <c r="CL20" s="43">
        <v>1</v>
      </c>
      <c r="CM20" s="43" t="s">
        <v>679</v>
      </c>
      <c r="CN20" s="215">
        <v>3</v>
      </c>
      <c r="CO20" s="215">
        <v>12</v>
      </c>
      <c r="CP20" s="56">
        <v>3</v>
      </c>
      <c r="CQ20" s="56">
        <v>2</v>
      </c>
      <c r="CR20" s="56">
        <v>3</v>
      </c>
      <c r="CS20" s="43"/>
    </row>
    <row r="21" spans="1:104" hidden="1" x14ac:dyDescent="0.2">
      <c r="A21" s="65">
        <v>104</v>
      </c>
      <c r="B21" s="92">
        <v>104</v>
      </c>
      <c r="C21" s="92" t="s">
        <v>169</v>
      </c>
      <c r="D21" s="93" t="s">
        <v>1358</v>
      </c>
      <c r="E21" s="18" t="s">
        <v>1359</v>
      </c>
      <c r="F21" s="18" t="s">
        <v>1360</v>
      </c>
      <c r="G21" s="18">
        <v>1</v>
      </c>
      <c r="H21" s="18">
        <v>4</v>
      </c>
      <c r="I21" s="18">
        <v>4</v>
      </c>
      <c r="J21" s="18">
        <v>2</v>
      </c>
      <c r="K21" s="18">
        <v>7</v>
      </c>
      <c r="L21" s="43">
        <v>2</v>
      </c>
      <c r="M21" s="44" t="s">
        <v>680</v>
      </c>
      <c r="N21" s="44" t="s">
        <v>681</v>
      </c>
      <c r="O21" s="44">
        <v>2</v>
      </c>
      <c r="P21" s="44">
        <v>2</v>
      </c>
      <c r="Q21" s="44">
        <v>2</v>
      </c>
      <c r="R21" s="44">
        <v>2</v>
      </c>
      <c r="S21" s="44">
        <v>1</v>
      </c>
      <c r="T21" s="44" t="s">
        <v>535</v>
      </c>
      <c r="U21" s="44">
        <v>20</v>
      </c>
      <c r="V21" s="44" t="s">
        <v>682</v>
      </c>
      <c r="W21" s="44" t="s">
        <v>552</v>
      </c>
      <c r="X21" s="44" t="s">
        <v>553</v>
      </c>
      <c r="Y21" s="44" t="s">
        <v>572</v>
      </c>
      <c r="Z21" s="44">
        <v>12</v>
      </c>
      <c r="AA21" s="44">
        <v>240</v>
      </c>
      <c r="AB21" s="44" t="s">
        <v>535</v>
      </c>
      <c r="AC21" s="44">
        <v>1.5</v>
      </c>
      <c r="AD21" s="44" t="s">
        <v>527</v>
      </c>
      <c r="AE21" s="44">
        <v>5</v>
      </c>
      <c r="AF21" s="42" t="s">
        <v>548</v>
      </c>
      <c r="AG21" s="46">
        <v>200</v>
      </c>
      <c r="AH21" s="47">
        <v>1</v>
      </c>
      <c r="AI21" s="44" t="s">
        <v>683</v>
      </c>
      <c r="AJ21" s="44" t="s">
        <v>684</v>
      </c>
      <c r="AK21" s="44" t="s">
        <v>522</v>
      </c>
      <c r="AL21" s="44">
        <v>900</v>
      </c>
      <c r="AM21" s="44" t="s">
        <v>685</v>
      </c>
      <c r="AN21" s="44" t="s">
        <v>686</v>
      </c>
      <c r="AO21" s="44" t="s">
        <v>687</v>
      </c>
      <c r="AP21" s="44" t="s">
        <v>623</v>
      </c>
      <c r="AQ21" s="44">
        <v>3</v>
      </c>
      <c r="AR21" s="44">
        <v>80</v>
      </c>
      <c r="AS21" s="42"/>
      <c r="AT21" s="42"/>
      <c r="AU21" s="44" t="s">
        <v>527</v>
      </c>
      <c r="AV21" s="44">
        <v>4</v>
      </c>
      <c r="AW21" s="54" t="s">
        <v>548</v>
      </c>
      <c r="AX21" s="46">
        <v>1000</v>
      </c>
      <c r="AY21" s="103">
        <v>3000</v>
      </c>
      <c r="AZ21" s="103">
        <v>12000</v>
      </c>
      <c r="BA21" s="103">
        <v>1000</v>
      </c>
      <c r="BB21" s="42"/>
      <c r="BC21" s="42"/>
      <c r="BD21" s="42"/>
      <c r="BE21" s="43"/>
      <c r="BF21" s="42"/>
      <c r="BG21" s="42"/>
      <c r="BH21" s="43"/>
      <c r="BI21" s="43"/>
      <c r="BJ21" s="43">
        <v>3</v>
      </c>
      <c r="BK21" s="43">
        <v>4</v>
      </c>
      <c r="BL21" s="43"/>
      <c r="BM21" s="43"/>
      <c r="BN21" s="43">
        <v>2</v>
      </c>
      <c r="BO21" s="43"/>
      <c r="BP21" s="43">
        <v>1</v>
      </c>
      <c r="BQ21" s="43"/>
      <c r="BR21" s="43">
        <v>1</v>
      </c>
      <c r="BS21" s="43">
        <v>3</v>
      </c>
      <c r="BT21" s="43"/>
      <c r="BU21" s="43">
        <v>3</v>
      </c>
      <c r="BV21" s="43">
        <v>1</v>
      </c>
      <c r="BW21" s="43">
        <v>3</v>
      </c>
      <c r="BX21" s="43" t="s">
        <v>688</v>
      </c>
      <c r="BY21" s="43">
        <v>1</v>
      </c>
      <c r="BZ21" s="43">
        <v>1</v>
      </c>
      <c r="CA21" s="43"/>
      <c r="CB21" s="43">
        <v>5</v>
      </c>
      <c r="CC21" s="43">
        <v>1</v>
      </c>
      <c r="CD21" s="43"/>
      <c r="CE21" s="43"/>
      <c r="CF21" s="43"/>
      <c r="CG21" s="43"/>
      <c r="CH21" s="43">
        <v>6</v>
      </c>
      <c r="CI21" s="43"/>
      <c r="CJ21" s="43">
        <v>8</v>
      </c>
      <c r="CK21" s="43"/>
      <c r="CL21" s="43">
        <v>1</v>
      </c>
      <c r="CM21" s="43" t="s">
        <v>689</v>
      </c>
      <c r="CN21" s="215">
        <v>7</v>
      </c>
      <c r="CO21" s="215">
        <v>46</v>
      </c>
      <c r="CP21" s="56">
        <v>5</v>
      </c>
      <c r="CQ21" s="56">
        <v>1</v>
      </c>
      <c r="CR21" s="56">
        <v>4</v>
      </c>
      <c r="CS21" s="43"/>
    </row>
    <row r="22" spans="1:104" hidden="1" x14ac:dyDescent="0.2">
      <c r="A22" s="65">
        <v>114</v>
      </c>
      <c r="B22" s="92">
        <v>114</v>
      </c>
      <c r="C22" s="92" t="s">
        <v>66</v>
      </c>
      <c r="D22" s="93"/>
      <c r="E22" s="18" t="s">
        <v>1366</v>
      </c>
      <c r="F22" s="18" t="s">
        <v>1367</v>
      </c>
      <c r="G22" s="18">
        <v>1</v>
      </c>
      <c r="H22" s="18">
        <v>4</v>
      </c>
      <c r="I22" s="18">
        <v>2</v>
      </c>
      <c r="J22" s="18">
        <v>1</v>
      </c>
      <c r="K22" s="18">
        <v>1</v>
      </c>
      <c r="L22" s="43">
        <v>2</v>
      </c>
      <c r="M22" s="44" t="s">
        <v>691</v>
      </c>
      <c r="N22" s="44" t="s">
        <v>692</v>
      </c>
      <c r="O22" s="44">
        <v>2</v>
      </c>
      <c r="P22" s="44">
        <v>1</v>
      </c>
      <c r="Q22" s="44">
        <v>2</v>
      </c>
      <c r="R22" s="44">
        <v>2</v>
      </c>
      <c r="S22" s="44">
        <v>2</v>
      </c>
      <c r="T22" s="60" t="s">
        <v>535</v>
      </c>
      <c r="U22" s="60">
        <v>1</v>
      </c>
      <c r="V22" s="44" t="s">
        <v>693</v>
      </c>
      <c r="W22" s="44" t="s">
        <v>694</v>
      </c>
      <c r="X22" s="44" t="s">
        <v>695</v>
      </c>
      <c r="Y22" s="44" t="s">
        <v>568</v>
      </c>
      <c r="Z22" s="44">
        <v>11</v>
      </c>
      <c r="AA22" s="42"/>
      <c r="AB22" s="44"/>
      <c r="AC22" s="44"/>
      <c r="AD22" s="44" t="s">
        <v>536</v>
      </c>
      <c r="AE22" s="44">
        <v>2</v>
      </c>
      <c r="AF22" s="44" t="s">
        <v>528</v>
      </c>
      <c r="AG22" s="46">
        <v>260</v>
      </c>
      <c r="AH22" s="47">
        <v>2</v>
      </c>
      <c r="AI22" s="44"/>
      <c r="AJ22" s="44"/>
      <c r="AK22" s="44"/>
      <c r="AL22" s="44"/>
      <c r="AM22" s="44"/>
      <c r="AN22" s="44"/>
      <c r="AO22" s="44"/>
      <c r="AP22" s="44"/>
      <c r="AQ22" s="44"/>
      <c r="AR22" s="44"/>
      <c r="AS22" s="44"/>
      <c r="AT22" s="44"/>
      <c r="AU22" s="44"/>
      <c r="AV22" s="44"/>
      <c r="AW22" s="44"/>
      <c r="AX22" s="44"/>
      <c r="AY22" s="50"/>
      <c r="AZ22" s="103">
        <v>8000</v>
      </c>
      <c r="BA22" s="50"/>
      <c r="BB22" s="42"/>
      <c r="BC22" s="42"/>
      <c r="BD22" s="42"/>
      <c r="BE22" s="42"/>
      <c r="BF22" s="42"/>
      <c r="BG22" s="42"/>
      <c r="BH22" s="43"/>
      <c r="BI22" s="43"/>
      <c r="BJ22" s="43"/>
      <c r="BK22" s="43"/>
      <c r="BL22" s="43"/>
      <c r="BM22" s="43" t="s">
        <v>696</v>
      </c>
      <c r="BN22" s="43">
        <v>2</v>
      </c>
      <c r="BO22" s="43"/>
      <c r="BP22" s="43">
        <v>1</v>
      </c>
      <c r="BQ22" s="43" t="s">
        <v>697</v>
      </c>
      <c r="BR22" s="42"/>
      <c r="BS22" s="42"/>
      <c r="BT22" s="42"/>
      <c r="BU22" s="42"/>
      <c r="BV22" s="42"/>
      <c r="BW22" s="42"/>
      <c r="BX22" s="42"/>
      <c r="BY22" s="43">
        <v>1</v>
      </c>
      <c r="BZ22" s="43">
        <v>1</v>
      </c>
      <c r="CA22" s="43"/>
      <c r="CB22" s="43">
        <v>7</v>
      </c>
      <c r="CC22" s="43"/>
      <c r="CD22" s="43"/>
      <c r="CE22" s="43">
        <v>3</v>
      </c>
      <c r="CF22" s="43"/>
      <c r="CG22" s="43"/>
      <c r="CH22" s="43">
        <v>6</v>
      </c>
      <c r="CI22" s="43">
        <v>7</v>
      </c>
      <c r="CJ22" s="43">
        <v>8</v>
      </c>
      <c r="CK22" s="43"/>
      <c r="CL22" s="43">
        <v>2</v>
      </c>
      <c r="CM22" s="43"/>
      <c r="CN22" s="215">
        <v>3</v>
      </c>
      <c r="CO22" s="215">
        <v>10</v>
      </c>
      <c r="CP22" s="56">
        <v>1</v>
      </c>
      <c r="CQ22" s="56">
        <v>1</v>
      </c>
      <c r="CR22" s="56">
        <v>3</v>
      </c>
      <c r="CS22" s="43"/>
    </row>
    <row r="23" spans="1:104" hidden="1" x14ac:dyDescent="0.2">
      <c r="A23" s="65">
        <v>120</v>
      </c>
      <c r="B23" s="92">
        <v>120</v>
      </c>
      <c r="C23" s="92" t="s">
        <v>71</v>
      </c>
      <c r="D23" s="93"/>
      <c r="E23" s="18" t="s">
        <v>1373</v>
      </c>
      <c r="F23" s="18" t="s">
        <v>1374</v>
      </c>
      <c r="G23" s="18">
        <v>1</v>
      </c>
      <c r="H23" s="18">
        <v>4</v>
      </c>
      <c r="I23" s="18">
        <v>3</v>
      </c>
      <c r="J23" s="18">
        <v>2</v>
      </c>
      <c r="K23" s="18">
        <v>4</v>
      </c>
      <c r="L23" s="43">
        <v>1</v>
      </c>
      <c r="M23" s="44" t="s">
        <v>698</v>
      </c>
      <c r="N23" s="44" t="s">
        <v>699</v>
      </c>
      <c r="O23" s="44">
        <v>2</v>
      </c>
      <c r="P23" s="44">
        <v>2</v>
      </c>
      <c r="Q23" s="44">
        <v>2</v>
      </c>
      <c r="R23" s="44">
        <v>2</v>
      </c>
      <c r="S23" s="44">
        <v>1</v>
      </c>
      <c r="T23" s="44" t="s">
        <v>535</v>
      </c>
      <c r="U23" s="44">
        <v>5</v>
      </c>
      <c r="V23" s="44" t="s">
        <v>700</v>
      </c>
      <c r="W23" s="44" t="s">
        <v>701</v>
      </c>
      <c r="X23" s="44" t="s">
        <v>702</v>
      </c>
      <c r="Y23" s="42"/>
      <c r="Z23" s="42"/>
      <c r="AA23" s="44">
        <v>150</v>
      </c>
      <c r="AB23" s="42"/>
      <c r="AC23" s="44">
        <v>0</v>
      </c>
      <c r="AD23" s="44" t="s">
        <v>536</v>
      </c>
      <c r="AE23" s="44">
        <v>10</v>
      </c>
      <c r="AF23" s="42" t="s">
        <v>548</v>
      </c>
      <c r="AG23" s="46">
        <v>6000</v>
      </c>
      <c r="AH23" s="47">
        <v>1</v>
      </c>
      <c r="AI23" s="44" t="s">
        <v>680</v>
      </c>
      <c r="AJ23" s="44" t="s">
        <v>703</v>
      </c>
      <c r="AK23" s="42"/>
      <c r="AL23" s="44">
        <v>20</v>
      </c>
      <c r="AM23" s="42"/>
      <c r="AN23" s="44" t="s">
        <v>704</v>
      </c>
      <c r="AO23" s="44" t="s">
        <v>705</v>
      </c>
      <c r="AP23" s="42"/>
      <c r="AQ23" s="42"/>
      <c r="AR23" s="44">
        <v>10</v>
      </c>
      <c r="AS23" s="42"/>
      <c r="AT23" s="44">
        <v>5</v>
      </c>
      <c r="AU23" s="44" t="s">
        <v>561</v>
      </c>
      <c r="AV23" s="44">
        <v>1</v>
      </c>
      <c r="AW23" s="54" t="s">
        <v>548</v>
      </c>
      <c r="AX23" s="46">
        <v>20</v>
      </c>
      <c r="AY23" s="42"/>
      <c r="AZ23" s="42"/>
      <c r="BA23" s="42"/>
      <c r="BB23" s="42"/>
      <c r="BC23" s="42"/>
      <c r="BD23" s="42"/>
      <c r="BE23" s="42"/>
      <c r="BF23" s="42"/>
      <c r="BG23" s="42"/>
      <c r="BH23" s="43">
        <v>1</v>
      </c>
      <c r="BI23" s="43"/>
      <c r="BJ23" s="43">
        <v>3</v>
      </c>
      <c r="BK23" s="43"/>
      <c r="BL23" s="43"/>
      <c r="BM23" s="43"/>
      <c r="BN23" s="43">
        <v>2</v>
      </c>
      <c r="BO23" s="43"/>
      <c r="BP23" s="43">
        <v>1</v>
      </c>
      <c r="BQ23" s="43" t="s">
        <v>706</v>
      </c>
      <c r="BR23" s="43">
        <v>2</v>
      </c>
      <c r="BS23" s="43">
        <v>2</v>
      </c>
      <c r="BT23" s="43">
        <v>4</v>
      </c>
      <c r="BU23" s="43">
        <v>4</v>
      </c>
      <c r="BV23" s="43">
        <v>4</v>
      </c>
      <c r="BW23" s="43">
        <v>2</v>
      </c>
      <c r="BX23" s="43" t="s">
        <v>707</v>
      </c>
      <c r="BY23" s="43">
        <v>1</v>
      </c>
      <c r="BZ23" s="43">
        <v>1</v>
      </c>
      <c r="CA23" s="43"/>
      <c r="CB23" s="43">
        <v>3</v>
      </c>
      <c r="CC23" s="43">
        <v>1</v>
      </c>
      <c r="CD23" s="43"/>
      <c r="CE23" s="43"/>
      <c r="CF23" s="43">
        <v>4</v>
      </c>
      <c r="CG23" s="43"/>
      <c r="CH23" s="43"/>
      <c r="CI23" s="43"/>
      <c r="CJ23" s="43">
        <v>8</v>
      </c>
      <c r="CK23" s="43"/>
      <c r="CL23" s="43">
        <v>1</v>
      </c>
      <c r="CM23" s="43" t="s">
        <v>708</v>
      </c>
      <c r="CN23" s="215">
        <v>2</v>
      </c>
      <c r="CO23" s="215">
        <v>5</v>
      </c>
      <c r="CP23" s="56">
        <v>2</v>
      </c>
      <c r="CQ23" s="56">
        <v>1</v>
      </c>
      <c r="CR23" s="56">
        <v>3</v>
      </c>
      <c r="CS23" s="43"/>
    </row>
    <row r="24" spans="1:104" hidden="1" x14ac:dyDescent="0.2">
      <c r="A24" s="65">
        <v>122</v>
      </c>
      <c r="B24" s="92">
        <v>122</v>
      </c>
      <c r="C24" s="92" t="s">
        <v>66</v>
      </c>
      <c r="D24" s="93"/>
      <c r="E24" s="18" t="s">
        <v>1375</v>
      </c>
      <c r="F24" s="18" t="s">
        <v>1376</v>
      </c>
      <c r="G24" s="18">
        <v>1</v>
      </c>
      <c r="H24" s="18">
        <v>4</v>
      </c>
      <c r="I24" s="18">
        <v>2</v>
      </c>
      <c r="J24" s="18">
        <v>2</v>
      </c>
      <c r="K24" s="18">
        <v>1</v>
      </c>
      <c r="L24" s="43">
        <v>2</v>
      </c>
      <c r="M24" s="44" t="s">
        <v>615</v>
      </c>
      <c r="N24" s="44" t="s">
        <v>1944</v>
      </c>
      <c r="O24" s="44">
        <v>2</v>
      </c>
      <c r="P24" s="44">
        <v>2</v>
      </c>
      <c r="Q24" s="44">
        <v>2</v>
      </c>
      <c r="R24" s="44">
        <v>2</v>
      </c>
      <c r="S24" s="44">
        <v>1</v>
      </c>
      <c r="T24" s="44" t="s">
        <v>535</v>
      </c>
      <c r="U24" s="44">
        <v>1000</v>
      </c>
      <c r="V24" s="44" t="s">
        <v>709</v>
      </c>
      <c r="W24" s="44" t="s">
        <v>617</v>
      </c>
      <c r="X24" s="44" t="s">
        <v>710</v>
      </c>
      <c r="Y24" s="44" t="s">
        <v>602</v>
      </c>
      <c r="Z24" s="44">
        <v>8</v>
      </c>
      <c r="AA24" s="44">
        <v>150</v>
      </c>
      <c r="AB24" s="44" t="s">
        <v>535</v>
      </c>
      <c r="AC24" s="44">
        <v>50</v>
      </c>
      <c r="AD24" s="44" t="s">
        <v>536</v>
      </c>
      <c r="AE24" s="44">
        <v>1</v>
      </c>
      <c r="AF24" s="44"/>
      <c r="AG24" s="46"/>
      <c r="AH24" s="47">
        <v>1</v>
      </c>
      <c r="AI24" s="44" t="s">
        <v>529</v>
      </c>
      <c r="AJ24" s="44" t="s">
        <v>711</v>
      </c>
      <c r="AK24" s="44" t="s">
        <v>535</v>
      </c>
      <c r="AL24" s="44">
        <v>300</v>
      </c>
      <c r="AM24" s="44" t="s">
        <v>712</v>
      </c>
      <c r="AN24" s="44" t="s">
        <v>713</v>
      </c>
      <c r="AO24" s="44" t="s">
        <v>714</v>
      </c>
      <c r="AP24" s="44" t="s">
        <v>559</v>
      </c>
      <c r="AQ24" s="44">
        <v>9</v>
      </c>
      <c r="AR24" s="44">
        <v>150</v>
      </c>
      <c r="AS24" s="44"/>
      <c r="AT24" s="44">
        <v>10</v>
      </c>
      <c r="AU24" s="44"/>
      <c r="AV24" s="44"/>
      <c r="AW24" s="51"/>
      <c r="AX24" s="46"/>
      <c r="AY24" s="103"/>
      <c r="AZ24" s="103"/>
      <c r="BA24" s="103"/>
      <c r="BB24" s="42"/>
      <c r="BC24" s="42"/>
      <c r="BD24" s="42"/>
      <c r="BE24" s="43"/>
      <c r="BF24" s="42"/>
      <c r="BG24" s="42"/>
      <c r="BH24" s="43">
        <v>1</v>
      </c>
      <c r="BI24" s="43"/>
      <c r="BJ24" s="43"/>
      <c r="BK24" s="43"/>
      <c r="BL24" s="43"/>
      <c r="BM24" s="43"/>
      <c r="BN24" s="43">
        <v>2</v>
      </c>
      <c r="BO24" s="43">
        <v>3</v>
      </c>
      <c r="BP24" s="43">
        <v>1</v>
      </c>
      <c r="BQ24" s="43" t="s">
        <v>715</v>
      </c>
      <c r="BR24" s="43">
        <v>3</v>
      </c>
      <c r="BS24" s="43">
        <v>5</v>
      </c>
      <c r="BT24" s="43">
        <v>4</v>
      </c>
      <c r="BU24" s="43">
        <v>4</v>
      </c>
      <c r="BV24" s="43">
        <v>4</v>
      </c>
      <c r="BW24" s="43">
        <v>3</v>
      </c>
      <c r="BX24" s="43" t="s">
        <v>716</v>
      </c>
      <c r="BY24" s="43">
        <v>1</v>
      </c>
      <c r="BZ24" s="43">
        <v>1</v>
      </c>
      <c r="CA24" s="43"/>
      <c r="CB24" s="43">
        <v>3</v>
      </c>
      <c r="CC24" s="43">
        <v>1</v>
      </c>
      <c r="CD24" s="43">
        <v>2</v>
      </c>
      <c r="CE24" s="43"/>
      <c r="CF24" s="43"/>
      <c r="CG24" s="43"/>
      <c r="CH24" s="43">
        <v>6</v>
      </c>
      <c r="CI24" s="43">
        <v>7</v>
      </c>
      <c r="CJ24" s="43">
        <v>8</v>
      </c>
      <c r="CK24" s="43"/>
      <c r="CL24" s="43">
        <v>1</v>
      </c>
      <c r="CM24" s="43"/>
      <c r="CN24" s="215">
        <v>7</v>
      </c>
      <c r="CO24" s="44" t="s">
        <v>2328</v>
      </c>
      <c r="CP24" s="56">
        <v>4</v>
      </c>
      <c r="CQ24" s="56">
        <v>1</v>
      </c>
      <c r="CR24" s="56">
        <v>4</v>
      </c>
      <c r="CS24" s="43" t="s">
        <v>717</v>
      </c>
    </row>
    <row r="25" spans="1:104" hidden="1" x14ac:dyDescent="0.2">
      <c r="A25" s="65">
        <v>128</v>
      </c>
      <c r="B25" s="92">
        <v>128</v>
      </c>
      <c r="C25" s="92" t="s">
        <v>73</v>
      </c>
      <c r="D25" s="93"/>
      <c r="E25" s="18" t="s">
        <v>1380</v>
      </c>
      <c r="F25" s="18" t="s">
        <v>1381</v>
      </c>
      <c r="G25" s="18">
        <v>1</v>
      </c>
      <c r="H25" s="18">
        <v>4</v>
      </c>
      <c r="I25" s="18">
        <v>2</v>
      </c>
      <c r="J25" s="18">
        <v>1</v>
      </c>
      <c r="K25" s="18">
        <v>3</v>
      </c>
      <c r="L25" s="43">
        <v>2</v>
      </c>
      <c r="M25" s="44" t="s">
        <v>543</v>
      </c>
      <c r="N25" s="44" t="s">
        <v>718</v>
      </c>
      <c r="O25" s="44">
        <v>1</v>
      </c>
      <c r="P25" s="44">
        <v>2</v>
      </c>
      <c r="Q25" s="44">
        <v>2</v>
      </c>
      <c r="R25" s="44">
        <v>2</v>
      </c>
      <c r="S25" s="44">
        <v>2</v>
      </c>
      <c r="T25" s="44" t="s">
        <v>522</v>
      </c>
      <c r="U25" s="45">
        <v>2000</v>
      </c>
      <c r="V25" s="42"/>
      <c r="W25" s="44" t="s">
        <v>719</v>
      </c>
      <c r="X25" s="44" t="s">
        <v>720</v>
      </c>
      <c r="Y25" s="42"/>
      <c r="Z25" s="44">
        <v>10</v>
      </c>
      <c r="AA25" s="44">
        <v>250</v>
      </c>
      <c r="AB25" s="42"/>
      <c r="AC25" s="44">
        <v>0</v>
      </c>
      <c r="AD25" s="44" t="s">
        <v>536</v>
      </c>
      <c r="AE25" s="44">
        <v>1</v>
      </c>
      <c r="AF25" s="44" t="s">
        <v>528</v>
      </c>
      <c r="AG25" s="46">
        <v>300</v>
      </c>
      <c r="AH25" s="47">
        <v>2</v>
      </c>
      <c r="AI25" s="44"/>
      <c r="AJ25" s="44"/>
      <c r="AK25" s="44"/>
      <c r="AL25" s="44"/>
      <c r="AM25" s="44"/>
      <c r="AN25" s="44"/>
      <c r="AO25" s="44"/>
      <c r="AP25" s="44"/>
      <c r="AQ25" s="44"/>
      <c r="AR25" s="44"/>
      <c r="AS25" s="44"/>
      <c r="AT25" s="44"/>
      <c r="AU25" s="44"/>
      <c r="AV25" s="44"/>
      <c r="AW25" s="44"/>
      <c r="AX25" s="44"/>
      <c r="AY25" s="50"/>
      <c r="AZ25" s="103">
        <v>15000</v>
      </c>
      <c r="BA25" s="50"/>
      <c r="BB25" s="42"/>
      <c r="BC25" s="42"/>
      <c r="BD25" s="42"/>
      <c r="BE25" s="42"/>
      <c r="BF25" s="42"/>
      <c r="BG25" s="42"/>
      <c r="BH25" s="43"/>
      <c r="BI25" s="43">
        <v>2</v>
      </c>
      <c r="BJ25" s="43"/>
      <c r="BK25" s="43"/>
      <c r="BL25" s="43"/>
      <c r="BM25" s="43"/>
      <c r="BN25" s="43">
        <v>2</v>
      </c>
      <c r="BO25" s="43"/>
      <c r="BP25" s="43">
        <v>1</v>
      </c>
      <c r="BQ25" s="43" t="s">
        <v>721</v>
      </c>
      <c r="BR25" s="43">
        <v>4</v>
      </c>
      <c r="BS25" s="43">
        <v>4</v>
      </c>
      <c r="BT25" s="43">
        <v>3</v>
      </c>
      <c r="BU25" s="43">
        <v>3</v>
      </c>
      <c r="BV25" s="43">
        <v>4</v>
      </c>
      <c r="BW25" s="43">
        <v>4</v>
      </c>
      <c r="BX25" s="43"/>
      <c r="BY25" s="43">
        <v>2</v>
      </c>
      <c r="BZ25" s="42"/>
      <c r="CA25" s="43"/>
      <c r="CB25" s="42"/>
      <c r="CC25" s="43"/>
      <c r="CD25" s="43"/>
      <c r="CE25" s="43"/>
      <c r="CF25" s="43"/>
      <c r="CG25" s="43"/>
      <c r="CH25" s="43"/>
      <c r="CI25" s="43"/>
      <c r="CJ25" s="43"/>
      <c r="CK25" s="43"/>
      <c r="CL25" s="42"/>
      <c r="CM25" s="43"/>
      <c r="CN25" s="215">
        <v>3</v>
      </c>
      <c r="CO25" s="215">
        <v>13</v>
      </c>
      <c r="CP25" s="56">
        <v>2</v>
      </c>
      <c r="CQ25" s="56">
        <v>1</v>
      </c>
      <c r="CR25" s="56">
        <v>3</v>
      </c>
      <c r="CS25" s="43"/>
    </row>
    <row r="26" spans="1:104" hidden="1" x14ac:dyDescent="0.2">
      <c r="A26" s="65">
        <v>135</v>
      </c>
      <c r="B26" s="92">
        <v>135</v>
      </c>
      <c r="C26" s="92" t="s">
        <v>73</v>
      </c>
      <c r="D26" s="93"/>
      <c r="E26" s="18" t="s">
        <v>1389</v>
      </c>
      <c r="F26" s="18" t="s">
        <v>1390</v>
      </c>
      <c r="G26" s="18">
        <v>1</v>
      </c>
      <c r="H26" s="18">
        <v>2</v>
      </c>
      <c r="I26" s="18">
        <v>7</v>
      </c>
      <c r="J26" s="18">
        <v>6</v>
      </c>
      <c r="K26" s="18">
        <v>3</v>
      </c>
      <c r="L26" s="43">
        <v>1</v>
      </c>
      <c r="M26" s="44" t="s">
        <v>638</v>
      </c>
      <c r="N26" s="44" t="s">
        <v>639</v>
      </c>
      <c r="O26" s="44">
        <v>2</v>
      </c>
      <c r="P26" s="44">
        <v>2</v>
      </c>
      <c r="Q26" s="44">
        <v>2</v>
      </c>
      <c r="R26" s="44">
        <v>2</v>
      </c>
      <c r="S26" s="44">
        <v>1</v>
      </c>
      <c r="T26" s="44" t="s">
        <v>535</v>
      </c>
      <c r="U26" s="44">
        <v>3</v>
      </c>
      <c r="V26" s="98" t="s">
        <v>722</v>
      </c>
      <c r="W26" s="42"/>
      <c r="X26" s="44" t="s">
        <v>723</v>
      </c>
      <c r="Y26" s="44" t="s">
        <v>646</v>
      </c>
      <c r="Z26" s="44">
        <v>12</v>
      </c>
      <c r="AA26" s="44">
        <v>250</v>
      </c>
      <c r="AB26" s="42"/>
      <c r="AC26" s="44">
        <v>0</v>
      </c>
      <c r="AD26" s="44" t="s">
        <v>536</v>
      </c>
      <c r="AE26" s="44">
        <v>2</v>
      </c>
      <c r="AF26" s="44" t="s">
        <v>535</v>
      </c>
      <c r="AG26" s="46">
        <v>12000</v>
      </c>
      <c r="AH26" s="47">
        <v>2</v>
      </c>
      <c r="AI26" s="44"/>
      <c r="AJ26" s="44"/>
      <c r="AK26" s="44"/>
      <c r="AL26" s="44"/>
      <c r="AM26" s="44"/>
      <c r="AN26" s="44"/>
      <c r="AO26" s="44"/>
      <c r="AP26" s="44"/>
      <c r="AQ26" s="44"/>
      <c r="AR26" s="44"/>
      <c r="AS26" s="44"/>
      <c r="AT26" s="44"/>
      <c r="AU26" s="44"/>
      <c r="AV26" s="44"/>
      <c r="AW26" s="44"/>
      <c r="AX26" s="44"/>
      <c r="AY26" s="103">
        <v>50000</v>
      </c>
      <c r="AZ26" s="103">
        <v>12000</v>
      </c>
      <c r="BA26" s="50"/>
      <c r="BB26" s="43"/>
      <c r="BC26" s="43">
        <v>500</v>
      </c>
      <c r="BD26" s="42"/>
      <c r="BE26" s="42"/>
      <c r="BF26" s="42"/>
      <c r="BG26" s="42"/>
      <c r="BH26" s="43"/>
      <c r="BI26" s="43"/>
      <c r="BJ26" s="43"/>
      <c r="BK26" s="43">
        <v>4</v>
      </c>
      <c r="BL26" s="43"/>
      <c r="BM26" s="43"/>
      <c r="BN26" s="43">
        <v>2</v>
      </c>
      <c r="BO26" s="43"/>
      <c r="BP26" s="43">
        <v>1</v>
      </c>
      <c r="BQ26" s="43" t="s">
        <v>724</v>
      </c>
      <c r="BR26" s="43">
        <v>5</v>
      </c>
      <c r="BS26" s="43">
        <v>5</v>
      </c>
      <c r="BT26" s="43">
        <v>5</v>
      </c>
      <c r="BU26" s="43">
        <v>5</v>
      </c>
      <c r="BV26" s="43">
        <v>2</v>
      </c>
      <c r="BW26" s="43">
        <v>2</v>
      </c>
      <c r="BX26" s="43"/>
      <c r="BY26" s="43">
        <v>1</v>
      </c>
      <c r="BZ26" s="43">
        <v>4</v>
      </c>
      <c r="CA26" s="43"/>
      <c r="CB26" s="43">
        <v>6</v>
      </c>
      <c r="CC26" s="43">
        <v>1</v>
      </c>
      <c r="CD26" s="43">
        <v>2</v>
      </c>
      <c r="CE26" s="43">
        <v>3</v>
      </c>
      <c r="CF26" s="43"/>
      <c r="CG26" s="43"/>
      <c r="CH26" s="43">
        <v>6</v>
      </c>
      <c r="CI26" s="43">
        <v>7</v>
      </c>
      <c r="CJ26" s="43">
        <v>8</v>
      </c>
      <c r="CK26" s="43"/>
      <c r="CL26" s="43">
        <v>2</v>
      </c>
      <c r="CM26" s="43"/>
      <c r="CN26" s="215">
        <v>7</v>
      </c>
      <c r="CO26" s="215">
        <v>34</v>
      </c>
      <c r="CP26" s="56">
        <v>4</v>
      </c>
      <c r="CQ26" s="56">
        <v>1</v>
      </c>
      <c r="CR26" s="56">
        <v>4</v>
      </c>
      <c r="CS26" s="43"/>
    </row>
    <row r="27" spans="1:104" hidden="1" x14ac:dyDescent="0.2">
      <c r="A27" s="65">
        <v>136</v>
      </c>
      <c r="B27" s="92">
        <v>136</v>
      </c>
      <c r="C27" s="92" t="s">
        <v>66</v>
      </c>
      <c r="D27" s="93"/>
      <c r="E27" s="18" t="s">
        <v>1392</v>
      </c>
      <c r="F27" s="18" t="s">
        <v>1393</v>
      </c>
      <c r="G27" s="18">
        <v>1</v>
      </c>
      <c r="H27" s="18">
        <v>4</v>
      </c>
      <c r="I27" s="18">
        <v>3</v>
      </c>
      <c r="J27" s="18">
        <v>1</v>
      </c>
      <c r="K27" s="18">
        <v>1</v>
      </c>
      <c r="L27" s="43">
        <v>2</v>
      </c>
      <c r="M27" s="44" t="s">
        <v>543</v>
      </c>
      <c r="N27" s="44" t="s">
        <v>544</v>
      </c>
      <c r="O27" s="44">
        <v>1</v>
      </c>
      <c r="P27" s="44">
        <v>2</v>
      </c>
      <c r="Q27" s="44">
        <v>2</v>
      </c>
      <c r="R27" s="44">
        <v>2</v>
      </c>
      <c r="S27" s="44">
        <v>2</v>
      </c>
      <c r="T27" s="44" t="s">
        <v>522</v>
      </c>
      <c r="U27" s="45">
        <v>15000</v>
      </c>
      <c r="V27" s="44" t="s">
        <v>725</v>
      </c>
      <c r="W27" s="44" t="s">
        <v>564</v>
      </c>
      <c r="X27" s="44" t="s">
        <v>726</v>
      </c>
      <c r="Y27" s="44" t="s">
        <v>526</v>
      </c>
      <c r="Z27" s="44">
        <v>12</v>
      </c>
      <c r="AA27" s="44">
        <v>350</v>
      </c>
      <c r="AB27" s="44" t="s">
        <v>522</v>
      </c>
      <c r="AC27" s="45">
        <v>2000</v>
      </c>
      <c r="AD27" s="45" t="s">
        <v>536</v>
      </c>
      <c r="AE27" s="44">
        <v>1</v>
      </c>
      <c r="AF27" s="44" t="s">
        <v>528</v>
      </c>
      <c r="AG27" s="46">
        <v>180</v>
      </c>
      <c r="AH27" s="47">
        <v>2</v>
      </c>
      <c r="AI27" s="44"/>
      <c r="AJ27" s="44"/>
      <c r="AK27" s="44"/>
      <c r="AL27" s="44"/>
      <c r="AM27" s="44"/>
      <c r="AN27" s="44"/>
      <c r="AO27" s="44"/>
      <c r="AP27" s="44"/>
      <c r="AQ27" s="44"/>
      <c r="AR27" s="44"/>
      <c r="AS27" s="44"/>
      <c r="AT27" s="44"/>
      <c r="AU27" s="44"/>
      <c r="AV27" s="44"/>
      <c r="AW27" s="44"/>
      <c r="AX27" s="44"/>
      <c r="AY27" s="50"/>
      <c r="AZ27" s="103">
        <v>15000</v>
      </c>
      <c r="BA27" s="103">
        <v>5000</v>
      </c>
      <c r="BB27" s="43" t="s">
        <v>537</v>
      </c>
      <c r="BC27" s="43">
        <v>5000</v>
      </c>
      <c r="BD27" s="43" t="s">
        <v>537</v>
      </c>
      <c r="BE27" s="43">
        <v>2000</v>
      </c>
      <c r="BF27" s="43" t="s">
        <v>537</v>
      </c>
      <c r="BG27" s="43">
        <v>5000</v>
      </c>
      <c r="BH27" s="43">
        <v>1</v>
      </c>
      <c r="BI27" s="43"/>
      <c r="BJ27" s="43"/>
      <c r="BK27" s="43"/>
      <c r="BL27" s="43"/>
      <c r="BM27" s="43"/>
      <c r="BN27" s="43">
        <v>2</v>
      </c>
      <c r="BO27" s="43"/>
      <c r="BP27" s="43">
        <v>1</v>
      </c>
      <c r="BQ27" s="43" t="s">
        <v>727</v>
      </c>
      <c r="BR27" s="43">
        <v>5</v>
      </c>
      <c r="BS27" s="43">
        <v>5</v>
      </c>
      <c r="BT27" s="43">
        <v>5</v>
      </c>
      <c r="BU27" s="43">
        <v>5</v>
      </c>
      <c r="BV27" s="43">
        <v>5</v>
      </c>
      <c r="BW27" s="43">
        <v>5</v>
      </c>
      <c r="BX27" s="43"/>
      <c r="BY27" s="43">
        <v>1</v>
      </c>
      <c r="BZ27" s="43">
        <v>1</v>
      </c>
      <c r="CA27" s="43"/>
      <c r="CB27" s="43">
        <v>1</v>
      </c>
      <c r="CC27" s="43">
        <v>1</v>
      </c>
      <c r="CD27" s="43"/>
      <c r="CE27" s="43"/>
      <c r="CF27" s="43">
        <v>4</v>
      </c>
      <c r="CG27" s="43"/>
      <c r="CH27" s="43"/>
      <c r="CI27" s="43"/>
      <c r="CJ27" s="43"/>
      <c r="CK27" s="43"/>
      <c r="CL27" s="43">
        <v>1</v>
      </c>
      <c r="CM27" s="43" t="s">
        <v>728</v>
      </c>
      <c r="CN27" s="215">
        <v>3</v>
      </c>
      <c r="CO27" s="215">
        <v>10</v>
      </c>
      <c r="CP27" s="56">
        <v>2</v>
      </c>
      <c r="CQ27" s="56">
        <v>1</v>
      </c>
      <c r="CR27" s="56">
        <v>5</v>
      </c>
      <c r="CS27" s="43"/>
    </row>
    <row r="28" spans="1:104" hidden="1" x14ac:dyDescent="0.2">
      <c r="A28" s="65">
        <v>138</v>
      </c>
      <c r="B28" s="92">
        <v>138</v>
      </c>
      <c r="C28" s="92" t="s">
        <v>66</v>
      </c>
      <c r="D28" s="93"/>
      <c r="E28" s="18" t="s">
        <v>1394</v>
      </c>
      <c r="F28" s="18" t="s">
        <v>1447</v>
      </c>
      <c r="G28" s="18">
        <v>1</v>
      </c>
      <c r="H28" s="18">
        <v>4</v>
      </c>
      <c r="I28" s="18">
        <v>2</v>
      </c>
      <c r="J28" s="18">
        <v>1</v>
      </c>
      <c r="K28" s="18">
        <v>1</v>
      </c>
      <c r="L28" s="43">
        <v>2</v>
      </c>
      <c r="M28" s="44" t="s">
        <v>543</v>
      </c>
      <c r="N28" s="44" t="s">
        <v>544</v>
      </c>
      <c r="O28" s="44">
        <v>1</v>
      </c>
      <c r="P28" s="44">
        <v>2</v>
      </c>
      <c r="Q28" s="44">
        <v>2</v>
      </c>
      <c r="R28" s="44">
        <v>2</v>
      </c>
      <c r="S28" s="44">
        <v>2</v>
      </c>
      <c r="T28" s="44" t="s">
        <v>522</v>
      </c>
      <c r="U28" s="45">
        <v>2000</v>
      </c>
      <c r="V28" s="44" t="s">
        <v>729</v>
      </c>
      <c r="W28" s="44" t="s">
        <v>730</v>
      </c>
      <c r="X28" s="44" t="s">
        <v>731</v>
      </c>
      <c r="Y28" s="44" t="s">
        <v>646</v>
      </c>
      <c r="Z28" s="44">
        <v>12</v>
      </c>
      <c r="AA28" s="44">
        <v>200</v>
      </c>
      <c r="AB28" s="42"/>
      <c r="AC28" s="44">
        <v>0</v>
      </c>
      <c r="AD28" s="42"/>
      <c r="AE28" s="44"/>
      <c r="AF28" s="42"/>
      <c r="AG28" s="46"/>
      <c r="AH28" s="47">
        <v>2</v>
      </c>
      <c r="AI28" s="44"/>
      <c r="AJ28" s="44"/>
      <c r="AK28" s="44"/>
      <c r="AL28" s="44"/>
      <c r="AM28" s="44"/>
      <c r="AN28" s="44"/>
      <c r="AO28" s="44"/>
      <c r="AP28" s="44"/>
      <c r="AQ28" s="44"/>
      <c r="AR28" s="44"/>
      <c r="AS28" s="44"/>
      <c r="AT28" s="44"/>
      <c r="AU28" s="44"/>
      <c r="AV28" s="44"/>
      <c r="AW28" s="44"/>
      <c r="AX28" s="44"/>
      <c r="AY28" s="50"/>
      <c r="AZ28" s="50"/>
      <c r="BA28" s="50"/>
      <c r="BB28" s="42"/>
      <c r="BC28" s="42"/>
      <c r="BD28" s="42"/>
      <c r="BE28" s="42"/>
      <c r="BF28" s="42"/>
      <c r="BG28" s="42"/>
      <c r="BH28" s="43">
        <v>1</v>
      </c>
      <c r="BI28" s="43"/>
      <c r="BJ28" s="43"/>
      <c r="BK28" s="43"/>
      <c r="BL28" s="43"/>
      <c r="BM28" s="43" t="s">
        <v>732</v>
      </c>
      <c r="BN28" s="43">
        <v>2</v>
      </c>
      <c r="BO28" s="43"/>
      <c r="BP28" s="43">
        <v>1</v>
      </c>
      <c r="BQ28" s="43" t="s">
        <v>733</v>
      </c>
      <c r="BR28" s="43">
        <v>5</v>
      </c>
      <c r="BS28" s="43">
        <v>5</v>
      </c>
      <c r="BT28" s="43">
        <v>5</v>
      </c>
      <c r="BU28" s="43">
        <v>4</v>
      </c>
      <c r="BV28" s="43">
        <v>4</v>
      </c>
      <c r="BW28" s="43">
        <v>2</v>
      </c>
      <c r="BX28" s="43"/>
      <c r="BY28" s="43">
        <v>2</v>
      </c>
      <c r="BZ28" s="42"/>
      <c r="CA28" s="43"/>
      <c r="CB28" s="42"/>
      <c r="CC28" s="43"/>
      <c r="CD28" s="43"/>
      <c r="CE28" s="43"/>
      <c r="CF28" s="43"/>
      <c r="CG28" s="43"/>
      <c r="CH28" s="43"/>
      <c r="CI28" s="43"/>
      <c r="CJ28" s="43"/>
      <c r="CK28" s="43"/>
      <c r="CL28" s="42"/>
      <c r="CM28" s="43"/>
      <c r="CN28" s="215">
        <v>3</v>
      </c>
      <c r="CO28" s="215">
        <v>11</v>
      </c>
      <c r="CP28" s="56">
        <v>4</v>
      </c>
      <c r="CQ28" s="56">
        <v>1</v>
      </c>
      <c r="CR28" s="56">
        <v>3</v>
      </c>
      <c r="CS28" s="43" t="s">
        <v>734</v>
      </c>
    </row>
    <row r="29" spans="1:104" hidden="1" x14ac:dyDescent="0.2">
      <c r="A29" s="65">
        <v>141</v>
      </c>
      <c r="B29" s="92">
        <v>141</v>
      </c>
      <c r="C29" s="92" t="s">
        <v>66</v>
      </c>
      <c r="D29" s="93"/>
      <c r="E29" s="18" t="s">
        <v>1400</v>
      </c>
      <c r="F29" s="18" t="s">
        <v>1401</v>
      </c>
      <c r="G29" s="18">
        <v>1</v>
      </c>
      <c r="H29" s="18">
        <v>4</v>
      </c>
      <c r="I29" s="18">
        <v>3</v>
      </c>
      <c r="J29" s="18">
        <v>1</v>
      </c>
      <c r="K29" s="18">
        <v>1</v>
      </c>
      <c r="L29" s="43">
        <v>2</v>
      </c>
      <c r="M29" s="44" t="s">
        <v>615</v>
      </c>
      <c r="N29" s="44" t="s">
        <v>672</v>
      </c>
      <c r="O29" s="44">
        <v>2</v>
      </c>
      <c r="P29" s="44">
        <v>2</v>
      </c>
      <c r="Q29" s="44">
        <v>2</v>
      </c>
      <c r="R29" s="44">
        <v>2</v>
      </c>
      <c r="S29" s="44">
        <v>1</v>
      </c>
      <c r="T29" s="44" t="s">
        <v>522</v>
      </c>
      <c r="U29" s="45">
        <v>1500</v>
      </c>
      <c r="V29" s="44" t="s">
        <v>1636</v>
      </c>
      <c r="W29" s="44" t="s">
        <v>735</v>
      </c>
      <c r="X29" s="44" t="s">
        <v>736</v>
      </c>
      <c r="Y29" s="44" t="s">
        <v>526</v>
      </c>
      <c r="Z29" s="44">
        <v>12</v>
      </c>
      <c r="AA29" s="44">
        <v>150</v>
      </c>
      <c r="AB29" s="42"/>
      <c r="AC29" s="44"/>
      <c r="AD29" s="62" t="s">
        <v>536</v>
      </c>
      <c r="AE29" s="44">
        <v>1</v>
      </c>
      <c r="AF29" s="62" t="s">
        <v>535</v>
      </c>
      <c r="AG29" s="46">
        <v>400</v>
      </c>
      <c r="AH29" s="47">
        <v>2</v>
      </c>
      <c r="AI29" s="44"/>
      <c r="AJ29" s="44"/>
      <c r="AK29" s="44"/>
      <c r="AL29" s="44"/>
      <c r="AM29" s="44"/>
      <c r="AN29" s="44"/>
      <c r="AO29" s="44"/>
      <c r="AP29" s="44"/>
      <c r="AQ29" s="44"/>
      <c r="AR29" s="44"/>
      <c r="AS29" s="44"/>
      <c r="AT29" s="44"/>
      <c r="AU29" s="44"/>
      <c r="AV29" s="44"/>
      <c r="AW29" s="44"/>
      <c r="AX29" s="44"/>
      <c r="AY29" s="50"/>
      <c r="AZ29" s="50"/>
      <c r="BA29" s="50"/>
      <c r="BB29" s="42"/>
      <c r="BC29" s="42"/>
      <c r="BD29" s="42"/>
      <c r="BE29" s="42"/>
      <c r="BF29" s="42"/>
      <c r="BG29" s="42"/>
      <c r="BH29" s="43">
        <v>1</v>
      </c>
      <c r="BI29" s="43"/>
      <c r="BJ29" s="43"/>
      <c r="BK29" s="43"/>
      <c r="BL29" s="43"/>
      <c r="BM29" s="43" t="s">
        <v>737</v>
      </c>
      <c r="BN29" s="43">
        <v>2</v>
      </c>
      <c r="BO29" s="43"/>
      <c r="BP29" s="43">
        <v>1</v>
      </c>
      <c r="BQ29" s="43" t="s">
        <v>738</v>
      </c>
      <c r="BR29" s="43">
        <v>3</v>
      </c>
      <c r="BS29" s="43">
        <v>4</v>
      </c>
      <c r="BT29" s="43">
        <v>5</v>
      </c>
      <c r="BU29" s="43">
        <v>3</v>
      </c>
      <c r="BV29" s="43">
        <v>1</v>
      </c>
      <c r="BW29" s="43">
        <v>1</v>
      </c>
      <c r="BX29" s="43"/>
      <c r="BY29" s="43">
        <v>1</v>
      </c>
      <c r="BZ29" s="43">
        <v>1</v>
      </c>
      <c r="CA29" s="43"/>
      <c r="CB29" s="43">
        <v>2</v>
      </c>
      <c r="CC29" s="43">
        <v>1</v>
      </c>
      <c r="CD29" s="43"/>
      <c r="CE29" s="43">
        <v>3</v>
      </c>
      <c r="CF29" s="43">
        <v>4</v>
      </c>
      <c r="CG29" s="43">
        <v>5</v>
      </c>
      <c r="CH29" s="43">
        <v>6</v>
      </c>
      <c r="CI29" s="43">
        <v>7</v>
      </c>
      <c r="CJ29" s="43">
        <v>8</v>
      </c>
      <c r="CK29" s="43"/>
      <c r="CL29" s="43">
        <v>2</v>
      </c>
      <c r="CM29" s="43"/>
      <c r="CN29" s="215">
        <v>3</v>
      </c>
      <c r="CO29" s="215">
        <v>12</v>
      </c>
      <c r="CP29" s="56">
        <v>3</v>
      </c>
      <c r="CQ29" s="56">
        <v>1</v>
      </c>
      <c r="CR29" s="56">
        <v>3</v>
      </c>
      <c r="CS29" s="43"/>
    </row>
    <row r="30" spans="1:104" hidden="1" x14ac:dyDescent="0.2">
      <c r="A30" s="65">
        <v>142</v>
      </c>
      <c r="B30" s="92">
        <v>142</v>
      </c>
      <c r="C30" s="92" t="s">
        <v>66</v>
      </c>
      <c r="D30" s="93"/>
      <c r="E30" s="18" t="s">
        <v>1402</v>
      </c>
      <c r="F30" s="18" t="s">
        <v>1403</v>
      </c>
      <c r="G30" s="18">
        <v>1</v>
      </c>
      <c r="H30" s="18">
        <v>4</v>
      </c>
      <c r="I30" s="18">
        <v>2</v>
      </c>
      <c r="J30" s="18">
        <v>1</v>
      </c>
      <c r="K30" s="18">
        <v>1</v>
      </c>
      <c r="L30" s="43">
        <v>2</v>
      </c>
      <c r="M30" s="44" t="s">
        <v>680</v>
      </c>
      <c r="N30" s="44" t="s">
        <v>739</v>
      </c>
      <c r="O30" s="44">
        <v>2</v>
      </c>
      <c r="P30" s="44">
        <v>2</v>
      </c>
      <c r="Q30" s="44">
        <v>2</v>
      </c>
      <c r="R30" s="44">
        <v>2</v>
      </c>
      <c r="S30" s="44">
        <v>1</v>
      </c>
      <c r="T30" s="44" t="s">
        <v>522</v>
      </c>
      <c r="U30" s="45">
        <v>2000</v>
      </c>
      <c r="V30" s="42"/>
      <c r="W30" s="44" t="s">
        <v>735</v>
      </c>
      <c r="X30" s="44" t="s">
        <v>740</v>
      </c>
      <c r="Y30" s="44" t="s">
        <v>741</v>
      </c>
      <c r="Z30" s="44">
        <v>7</v>
      </c>
      <c r="AA30" s="44">
        <v>250</v>
      </c>
      <c r="AB30" s="42"/>
      <c r="AC30" s="44">
        <v>0</v>
      </c>
      <c r="AD30" s="44" t="s">
        <v>527</v>
      </c>
      <c r="AE30" s="44">
        <v>6</v>
      </c>
      <c r="AF30" s="62" t="s">
        <v>1640</v>
      </c>
      <c r="AG30" s="46">
        <v>46</v>
      </c>
      <c r="AH30" s="47">
        <v>1</v>
      </c>
      <c r="AI30" s="62" t="s">
        <v>1651</v>
      </c>
      <c r="AJ30" s="44" t="s">
        <v>742</v>
      </c>
      <c r="AK30" s="44" t="s">
        <v>535</v>
      </c>
      <c r="AL30" s="44">
        <v>2</v>
      </c>
      <c r="AM30" s="42"/>
      <c r="AN30" s="42"/>
      <c r="AO30" s="42"/>
      <c r="AP30" s="42"/>
      <c r="AQ30" s="42"/>
      <c r="AR30" s="42"/>
      <c r="AS30" s="42"/>
      <c r="AT30" s="42"/>
      <c r="AU30" s="44" t="s">
        <v>527</v>
      </c>
      <c r="AV30" s="44">
        <v>2</v>
      </c>
      <c r="AW30" s="54"/>
      <c r="AX30" s="46">
        <v>1000</v>
      </c>
      <c r="AY30" s="50"/>
      <c r="AZ30" s="103">
        <v>6000</v>
      </c>
      <c r="BA30" s="50"/>
      <c r="BB30" s="42"/>
      <c r="BC30" s="42"/>
      <c r="BD30" s="43" t="s">
        <v>537</v>
      </c>
      <c r="BE30" s="43">
        <v>50000</v>
      </c>
      <c r="BF30" s="42"/>
      <c r="BG30" s="42"/>
      <c r="BH30" s="43"/>
      <c r="BI30" s="43">
        <v>2</v>
      </c>
      <c r="BJ30" s="43"/>
      <c r="BK30" s="43"/>
      <c r="BL30" s="43"/>
      <c r="BM30" s="43"/>
      <c r="BN30" s="43">
        <v>2</v>
      </c>
      <c r="BO30" s="43"/>
      <c r="BP30" s="43">
        <v>1</v>
      </c>
      <c r="BQ30" s="43" t="s">
        <v>743</v>
      </c>
      <c r="BR30" s="43">
        <v>1</v>
      </c>
      <c r="BS30" s="43">
        <v>1</v>
      </c>
      <c r="BT30" s="43">
        <v>4</v>
      </c>
      <c r="BU30" s="43">
        <v>3</v>
      </c>
      <c r="BV30" s="43">
        <v>5</v>
      </c>
      <c r="BW30" s="43">
        <v>3</v>
      </c>
      <c r="BX30" s="43"/>
      <c r="BY30" s="43">
        <v>1</v>
      </c>
      <c r="BZ30" s="43">
        <v>1</v>
      </c>
      <c r="CA30" s="43"/>
      <c r="CB30" s="43">
        <v>4</v>
      </c>
      <c r="CC30" s="43"/>
      <c r="CD30" s="43"/>
      <c r="CE30" s="43"/>
      <c r="CF30" s="43">
        <v>4</v>
      </c>
      <c r="CG30" s="43">
        <v>5</v>
      </c>
      <c r="CH30" s="43"/>
      <c r="CI30" s="43"/>
      <c r="CJ30" s="43"/>
      <c r="CK30" s="43"/>
      <c r="CL30" s="43">
        <v>2</v>
      </c>
      <c r="CM30" s="43"/>
      <c r="CN30" s="215">
        <v>7</v>
      </c>
      <c r="CO30" s="215">
        <v>35</v>
      </c>
      <c r="CP30" s="56">
        <v>4</v>
      </c>
      <c r="CQ30" s="56">
        <v>1</v>
      </c>
      <c r="CR30" s="56">
        <v>3</v>
      </c>
      <c r="CS30" s="43"/>
    </row>
    <row r="31" spans="1:104" hidden="1" x14ac:dyDescent="0.2">
      <c r="A31" s="17">
        <v>143</v>
      </c>
      <c r="B31" s="92">
        <v>143</v>
      </c>
      <c r="C31" s="16" t="s">
        <v>66</v>
      </c>
      <c r="D31" s="16"/>
      <c r="E31" s="18" t="s">
        <v>1404</v>
      </c>
      <c r="F31" s="18" t="s">
        <v>1405</v>
      </c>
      <c r="G31" s="18">
        <v>1</v>
      </c>
      <c r="H31" s="18">
        <v>2</v>
      </c>
      <c r="I31" s="18">
        <v>4</v>
      </c>
      <c r="J31" s="18">
        <v>2</v>
      </c>
      <c r="K31" s="18">
        <v>1</v>
      </c>
      <c r="L31" s="43">
        <v>1</v>
      </c>
      <c r="M31" s="62" t="s">
        <v>638</v>
      </c>
      <c r="N31" s="62" t="s">
        <v>639</v>
      </c>
      <c r="O31" s="62">
        <v>2</v>
      </c>
      <c r="P31" s="62">
        <v>2</v>
      </c>
      <c r="Q31" s="62">
        <v>2</v>
      </c>
      <c r="R31" s="62">
        <v>2</v>
      </c>
      <c r="S31" s="62">
        <v>1</v>
      </c>
      <c r="T31" s="62" t="s">
        <v>535</v>
      </c>
      <c r="U31" s="62">
        <v>1</v>
      </c>
      <c r="V31" s="107" t="s">
        <v>744</v>
      </c>
      <c r="W31" s="62" t="s">
        <v>745</v>
      </c>
      <c r="X31" s="62" t="s">
        <v>746</v>
      </c>
      <c r="Y31" s="62" t="s">
        <v>747</v>
      </c>
      <c r="Z31" s="62">
        <v>8</v>
      </c>
      <c r="AA31" s="62">
        <v>250</v>
      </c>
      <c r="AB31" s="42"/>
      <c r="AC31" s="62">
        <v>0</v>
      </c>
      <c r="AD31" s="62" t="s">
        <v>536</v>
      </c>
      <c r="AE31" s="62">
        <v>5</v>
      </c>
      <c r="AF31" s="62" t="s">
        <v>535</v>
      </c>
      <c r="AG31" s="63">
        <v>5000</v>
      </c>
      <c r="AH31" s="18">
        <v>1</v>
      </c>
      <c r="AI31" s="62" t="s">
        <v>573</v>
      </c>
      <c r="AJ31" s="62" t="s">
        <v>574</v>
      </c>
      <c r="AK31" s="62" t="s">
        <v>535</v>
      </c>
      <c r="AL31" s="62">
        <v>10</v>
      </c>
      <c r="AM31" s="62" t="s">
        <v>748</v>
      </c>
      <c r="AN31" s="62" t="s">
        <v>576</v>
      </c>
      <c r="AO31" s="62" t="s">
        <v>749</v>
      </c>
      <c r="AP31" s="62" t="s">
        <v>750</v>
      </c>
      <c r="AQ31" s="62">
        <v>7</v>
      </c>
      <c r="AR31" s="62">
        <v>250</v>
      </c>
      <c r="AS31" s="62"/>
      <c r="AT31" s="62">
        <v>0</v>
      </c>
      <c r="AU31" s="62" t="s">
        <v>536</v>
      </c>
      <c r="AV31" s="62">
        <v>3</v>
      </c>
      <c r="AW31" s="42"/>
      <c r="AX31" s="63">
        <v>500</v>
      </c>
      <c r="AY31" s="58">
        <v>15000</v>
      </c>
      <c r="AZ31" s="58">
        <v>8000</v>
      </c>
      <c r="BA31" s="58"/>
      <c r="BB31" s="18" t="s">
        <v>751</v>
      </c>
      <c r="BC31" s="18">
        <v>4</v>
      </c>
      <c r="BD31" s="18" t="s">
        <v>751</v>
      </c>
      <c r="BE31" s="18">
        <v>2</v>
      </c>
      <c r="BF31" s="18"/>
      <c r="BG31" s="18"/>
      <c r="BH31" s="18">
        <v>1</v>
      </c>
      <c r="BI31" s="18">
        <v>2</v>
      </c>
      <c r="BJ31" s="18">
        <v>3</v>
      </c>
      <c r="BK31" s="18"/>
      <c r="BL31" s="18"/>
      <c r="BM31" s="18"/>
      <c r="BN31" s="18">
        <v>2</v>
      </c>
      <c r="BO31" s="18"/>
      <c r="BP31" s="18">
        <v>2</v>
      </c>
      <c r="BQ31" s="18"/>
      <c r="BR31" s="18">
        <v>5</v>
      </c>
      <c r="BS31" s="18">
        <v>4</v>
      </c>
      <c r="BT31" s="18">
        <v>3</v>
      </c>
      <c r="BU31" s="18">
        <v>3</v>
      </c>
      <c r="BV31" s="18">
        <v>4</v>
      </c>
      <c r="BW31" s="18">
        <v>2</v>
      </c>
      <c r="BX31" s="18"/>
      <c r="BY31" s="18">
        <v>1</v>
      </c>
      <c r="BZ31" s="18">
        <v>1</v>
      </c>
      <c r="CA31" s="18" t="s">
        <v>752</v>
      </c>
      <c r="CB31" s="18">
        <v>2</v>
      </c>
      <c r="CC31" s="18">
        <v>1</v>
      </c>
      <c r="CD31" s="18">
        <v>2</v>
      </c>
      <c r="CE31" s="18"/>
      <c r="CF31" s="18"/>
      <c r="CG31" s="18"/>
      <c r="CH31" s="18">
        <v>6</v>
      </c>
      <c r="CI31" s="18"/>
      <c r="CJ31" s="18"/>
      <c r="CK31" s="18"/>
      <c r="CL31" s="18">
        <v>2</v>
      </c>
      <c r="CM31" s="18"/>
      <c r="CN31" s="215">
        <v>7</v>
      </c>
      <c r="CO31" s="215">
        <v>35</v>
      </c>
      <c r="CP31" s="18">
        <v>4</v>
      </c>
      <c r="CQ31" s="18">
        <v>1</v>
      </c>
      <c r="CR31" s="18">
        <v>3</v>
      </c>
      <c r="CS31" s="18" t="s">
        <v>753</v>
      </c>
    </row>
    <row r="32" spans="1:104" hidden="1" x14ac:dyDescent="0.2">
      <c r="A32" s="65">
        <v>145</v>
      </c>
      <c r="B32" s="92">
        <v>145</v>
      </c>
      <c r="C32" s="16" t="s">
        <v>73</v>
      </c>
      <c r="D32" s="16"/>
      <c r="E32" s="18" t="s">
        <v>1406</v>
      </c>
      <c r="F32" s="18" t="s">
        <v>1407</v>
      </c>
      <c r="G32" s="18">
        <v>1</v>
      </c>
      <c r="H32" s="18">
        <v>4</v>
      </c>
      <c r="I32" s="18">
        <v>3</v>
      </c>
      <c r="J32" s="18">
        <v>2</v>
      </c>
      <c r="K32" s="56">
        <v>3</v>
      </c>
      <c r="L32" s="43">
        <v>2</v>
      </c>
      <c r="M32" s="44" t="s">
        <v>584</v>
      </c>
      <c r="N32" s="44" t="s">
        <v>585</v>
      </c>
      <c r="O32" s="44">
        <v>2</v>
      </c>
      <c r="P32" s="44">
        <v>2</v>
      </c>
      <c r="Q32" s="44">
        <v>2</v>
      </c>
      <c r="R32" s="44">
        <v>2</v>
      </c>
      <c r="S32" s="44">
        <v>1</v>
      </c>
      <c r="T32" s="44" t="s">
        <v>522</v>
      </c>
      <c r="U32" s="45">
        <v>4000</v>
      </c>
      <c r="V32" s="44" t="s">
        <v>754</v>
      </c>
      <c r="W32" s="44" t="s">
        <v>755</v>
      </c>
      <c r="X32" s="44" t="s">
        <v>756</v>
      </c>
      <c r="Y32" s="44" t="s">
        <v>526</v>
      </c>
      <c r="Z32" s="44">
        <v>12</v>
      </c>
      <c r="AA32" s="44">
        <v>220</v>
      </c>
      <c r="AB32" s="44" t="s">
        <v>522</v>
      </c>
      <c r="AC32" s="44">
        <v>1000</v>
      </c>
      <c r="AD32" s="44" t="s">
        <v>527</v>
      </c>
      <c r="AE32" s="44">
        <v>4</v>
      </c>
      <c r="AF32" s="44" t="s">
        <v>757</v>
      </c>
      <c r="AG32" s="46">
        <v>80</v>
      </c>
      <c r="AH32" s="47">
        <v>2</v>
      </c>
      <c r="AI32" s="44"/>
      <c r="AJ32" s="44"/>
      <c r="AK32" s="44"/>
      <c r="AL32" s="44"/>
      <c r="AM32" s="44"/>
      <c r="AN32" s="44"/>
      <c r="AO32" s="44"/>
      <c r="AP32" s="44"/>
      <c r="AQ32" s="44"/>
      <c r="AR32" s="44"/>
      <c r="AS32" s="44"/>
      <c r="AT32" s="44"/>
      <c r="AU32" s="44"/>
      <c r="AV32" s="44"/>
      <c r="AW32" s="44"/>
      <c r="AX32" s="44"/>
      <c r="AY32" s="103">
        <v>1500</v>
      </c>
      <c r="AZ32" s="103">
        <v>3000</v>
      </c>
      <c r="BA32" s="103">
        <v>500</v>
      </c>
      <c r="BB32" s="42"/>
      <c r="BC32" s="43">
        <v>150</v>
      </c>
      <c r="BD32" s="42"/>
      <c r="BE32" s="43">
        <v>25</v>
      </c>
      <c r="BF32" s="42"/>
      <c r="BG32" s="43">
        <v>20</v>
      </c>
      <c r="BH32" s="43"/>
      <c r="BI32" s="43"/>
      <c r="BJ32" s="43"/>
      <c r="BK32" s="43">
        <v>4</v>
      </c>
      <c r="BL32" s="43"/>
      <c r="BM32" s="43"/>
      <c r="BN32" s="43">
        <v>2</v>
      </c>
      <c r="BO32" s="43"/>
      <c r="BP32" s="43">
        <v>1</v>
      </c>
      <c r="BQ32" s="43" t="s">
        <v>758</v>
      </c>
      <c r="BR32" s="43">
        <v>3</v>
      </c>
      <c r="BS32" s="43">
        <v>5</v>
      </c>
      <c r="BT32" s="43">
        <v>5</v>
      </c>
      <c r="BU32" s="43">
        <v>4</v>
      </c>
      <c r="BV32" s="43">
        <v>3</v>
      </c>
      <c r="BW32" s="43">
        <v>3</v>
      </c>
      <c r="BX32" s="43"/>
      <c r="BY32" s="43">
        <v>1</v>
      </c>
      <c r="BZ32" s="43">
        <v>1</v>
      </c>
      <c r="CA32" s="43"/>
      <c r="CB32" s="43">
        <v>3</v>
      </c>
      <c r="CC32" s="43">
        <v>1</v>
      </c>
      <c r="CD32" s="43">
        <v>2</v>
      </c>
      <c r="CE32" s="43"/>
      <c r="CF32" s="43">
        <v>4</v>
      </c>
      <c r="CG32" s="43"/>
      <c r="CH32" s="43">
        <v>6</v>
      </c>
      <c r="CI32" s="43"/>
      <c r="CJ32" s="43">
        <v>8</v>
      </c>
      <c r="CK32" s="43" t="s">
        <v>759</v>
      </c>
      <c r="CL32" s="43">
        <v>1</v>
      </c>
      <c r="CM32" s="43" t="s">
        <v>760</v>
      </c>
      <c r="CN32" s="215">
        <v>2</v>
      </c>
      <c r="CO32" s="215">
        <v>8</v>
      </c>
      <c r="CP32" s="56">
        <v>2</v>
      </c>
      <c r="CQ32" s="56">
        <v>1</v>
      </c>
      <c r="CR32" s="56">
        <v>4</v>
      </c>
      <c r="CS32" s="43"/>
    </row>
    <row r="33" spans="1:97" hidden="1" x14ac:dyDescent="0.2">
      <c r="A33" s="65">
        <v>164</v>
      </c>
      <c r="B33" s="92">
        <v>164</v>
      </c>
      <c r="C33" s="16" t="s">
        <v>66</v>
      </c>
      <c r="D33" s="16"/>
      <c r="E33" s="18" t="s">
        <v>1427</v>
      </c>
      <c r="F33" s="18"/>
      <c r="G33" s="18">
        <v>1</v>
      </c>
      <c r="H33" s="18"/>
      <c r="I33" s="18">
        <v>5</v>
      </c>
      <c r="J33" s="18">
        <v>5</v>
      </c>
      <c r="K33" s="56">
        <v>1</v>
      </c>
      <c r="L33" s="43">
        <v>1</v>
      </c>
      <c r="M33" s="44" t="s">
        <v>761</v>
      </c>
      <c r="N33" s="44" t="s">
        <v>630</v>
      </c>
      <c r="O33" s="44">
        <v>2</v>
      </c>
      <c r="P33" s="44">
        <v>2</v>
      </c>
      <c r="Q33" s="44">
        <v>2</v>
      </c>
      <c r="R33" s="44">
        <v>2</v>
      </c>
      <c r="S33" s="44">
        <v>1</v>
      </c>
      <c r="T33" s="44" t="s">
        <v>535</v>
      </c>
      <c r="U33" s="44">
        <v>8</v>
      </c>
      <c r="V33" s="98" t="s">
        <v>762</v>
      </c>
      <c r="W33" s="44" t="s">
        <v>763</v>
      </c>
      <c r="X33" s="44" t="s">
        <v>764</v>
      </c>
      <c r="Y33" s="44" t="s">
        <v>526</v>
      </c>
      <c r="Z33" s="44">
        <v>12</v>
      </c>
      <c r="AA33" s="44">
        <v>300</v>
      </c>
      <c r="AB33" s="42"/>
      <c r="AC33" s="44">
        <v>0</v>
      </c>
      <c r="AD33" s="44" t="s">
        <v>536</v>
      </c>
      <c r="AE33" s="52">
        <v>4</v>
      </c>
      <c r="AF33" s="44" t="s">
        <v>535</v>
      </c>
      <c r="AG33" s="46">
        <v>10000</v>
      </c>
      <c r="AH33" s="47">
        <v>2</v>
      </c>
      <c r="AI33" s="44"/>
      <c r="AJ33" s="44"/>
      <c r="AK33" s="44"/>
      <c r="AL33" s="44"/>
      <c r="AM33" s="44"/>
      <c r="AN33" s="44"/>
      <c r="AO33" s="44"/>
      <c r="AP33" s="44"/>
      <c r="AQ33" s="44"/>
      <c r="AR33" s="44"/>
      <c r="AS33" s="44"/>
      <c r="AT33" s="44"/>
      <c r="AU33" s="44"/>
      <c r="AV33" s="44"/>
      <c r="AW33" s="44"/>
      <c r="AX33" s="44"/>
      <c r="AY33" s="103">
        <v>20000</v>
      </c>
      <c r="AZ33" s="103">
        <v>10000</v>
      </c>
      <c r="BA33" s="103">
        <v>2000</v>
      </c>
      <c r="BB33" s="42"/>
      <c r="BC33" s="42"/>
      <c r="BD33" s="42"/>
      <c r="BE33" s="42"/>
      <c r="BF33" s="42"/>
      <c r="BG33" s="42"/>
      <c r="BH33" s="43">
        <v>1</v>
      </c>
      <c r="BI33" s="43"/>
      <c r="BJ33" s="43"/>
      <c r="BK33" s="43"/>
      <c r="BL33" s="43"/>
      <c r="BM33" s="43"/>
      <c r="BN33" s="43">
        <v>1</v>
      </c>
      <c r="BO33" s="43" t="s">
        <v>765</v>
      </c>
      <c r="BP33" s="43">
        <v>1</v>
      </c>
      <c r="BQ33" s="43" t="s">
        <v>766</v>
      </c>
      <c r="BR33" s="43">
        <v>3</v>
      </c>
      <c r="BS33" s="43">
        <v>5</v>
      </c>
      <c r="BT33" s="43">
        <v>1</v>
      </c>
      <c r="BU33" s="43">
        <v>2</v>
      </c>
      <c r="BV33" s="43">
        <v>5</v>
      </c>
      <c r="BW33" s="43">
        <v>1</v>
      </c>
      <c r="BX33" s="43"/>
      <c r="BY33" s="43">
        <v>1</v>
      </c>
      <c r="BZ33" s="43">
        <v>1</v>
      </c>
      <c r="CA33" s="43" t="s">
        <v>767</v>
      </c>
      <c r="CB33" s="43">
        <v>2</v>
      </c>
      <c r="CC33" s="43">
        <v>1</v>
      </c>
      <c r="CD33" s="43"/>
      <c r="CE33" s="43"/>
      <c r="CF33" s="43"/>
      <c r="CG33" s="43"/>
      <c r="CH33" s="43"/>
      <c r="CI33" s="43"/>
      <c r="CJ33" s="43">
        <v>8</v>
      </c>
      <c r="CK33" s="43"/>
      <c r="CL33" s="43">
        <v>1</v>
      </c>
      <c r="CM33" s="43" t="s">
        <v>768</v>
      </c>
      <c r="CN33" s="215">
        <v>6</v>
      </c>
      <c r="CO33" s="215">
        <v>27</v>
      </c>
      <c r="CP33" s="56">
        <v>3</v>
      </c>
      <c r="CQ33" s="56">
        <v>1</v>
      </c>
      <c r="CR33" s="56">
        <v>3</v>
      </c>
      <c r="CS33" s="43"/>
    </row>
    <row r="34" spans="1:97" hidden="1" x14ac:dyDescent="0.2">
      <c r="A34" s="65">
        <v>69</v>
      </c>
      <c r="B34" s="92">
        <v>69</v>
      </c>
      <c r="C34" s="16" t="s">
        <v>97</v>
      </c>
      <c r="D34" s="16"/>
      <c r="E34" s="18" t="s">
        <v>1325</v>
      </c>
      <c r="F34" s="18" t="s">
        <v>1326</v>
      </c>
      <c r="G34" s="18">
        <v>1</v>
      </c>
      <c r="H34" s="18">
        <v>2</v>
      </c>
      <c r="I34" s="18">
        <v>2</v>
      </c>
      <c r="J34" s="18">
        <v>1</v>
      </c>
      <c r="K34" s="56">
        <v>2</v>
      </c>
      <c r="L34" s="43">
        <v>2</v>
      </c>
      <c r="M34" s="44" t="s">
        <v>543</v>
      </c>
      <c r="N34" s="44" t="s">
        <v>544</v>
      </c>
      <c r="O34" s="44">
        <v>1</v>
      </c>
      <c r="P34" s="44">
        <v>2</v>
      </c>
      <c r="Q34" s="44">
        <v>2</v>
      </c>
      <c r="R34" s="44">
        <v>2</v>
      </c>
      <c r="S34" s="44">
        <v>2</v>
      </c>
      <c r="T34" s="44" t="s">
        <v>522</v>
      </c>
      <c r="U34" s="45">
        <v>1000</v>
      </c>
      <c r="V34" s="42"/>
      <c r="W34" s="44" t="s">
        <v>626</v>
      </c>
      <c r="X34" s="44" t="s">
        <v>627</v>
      </c>
      <c r="Y34" s="44" t="s">
        <v>619</v>
      </c>
      <c r="Z34" s="44">
        <v>3</v>
      </c>
      <c r="AA34" s="44">
        <v>30</v>
      </c>
      <c r="AB34" s="42"/>
      <c r="AC34" s="44">
        <v>0</v>
      </c>
      <c r="AD34" s="44" t="s">
        <v>536</v>
      </c>
      <c r="AE34" s="44">
        <v>5</v>
      </c>
      <c r="AF34" s="42" t="s">
        <v>548</v>
      </c>
      <c r="AG34" s="46">
        <v>120</v>
      </c>
      <c r="AH34" s="47">
        <v>2</v>
      </c>
      <c r="AI34" s="44"/>
      <c r="AJ34" s="44"/>
      <c r="AK34" s="44"/>
      <c r="AL34" s="44"/>
      <c r="AM34" s="44"/>
      <c r="AN34" s="44"/>
      <c r="AO34" s="44"/>
      <c r="AP34" s="44"/>
      <c r="AQ34" s="44"/>
      <c r="AR34" s="44"/>
      <c r="AS34" s="44"/>
      <c r="AT34" s="44"/>
      <c r="AU34" s="44"/>
      <c r="AV34" s="44"/>
      <c r="AW34" s="44"/>
      <c r="AX34" s="44"/>
      <c r="AY34" s="50"/>
      <c r="AZ34" s="50"/>
      <c r="BA34" s="50"/>
      <c r="BB34" s="42"/>
      <c r="BC34" s="42"/>
      <c r="BD34" s="42"/>
      <c r="BE34" s="42"/>
      <c r="BF34" s="42"/>
      <c r="BG34" s="42"/>
      <c r="BH34" s="43"/>
      <c r="BI34" s="43"/>
      <c r="BJ34" s="43"/>
      <c r="BK34" s="43"/>
      <c r="BL34" s="43">
        <v>5</v>
      </c>
      <c r="BM34" s="43"/>
      <c r="BN34" s="43">
        <v>2</v>
      </c>
      <c r="BO34" s="43"/>
      <c r="BP34" s="43">
        <v>1</v>
      </c>
      <c r="BQ34" s="43" t="s">
        <v>628</v>
      </c>
      <c r="BR34" s="43">
        <v>4</v>
      </c>
      <c r="BS34" s="43">
        <v>4</v>
      </c>
      <c r="BT34" s="43">
        <v>4</v>
      </c>
      <c r="BU34" s="43">
        <v>2</v>
      </c>
      <c r="BV34" s="43">
        <v>2</v>
      </c>
      <c r="BW34" s="43">
        <v>2</v>
      </c>
      <c r="BX34" s="43"/>
      <c r="BY34" s="43">
        <v>2</v>
      </c>
      <c r="BZ34" s="42"/>
      <c r="CA34" s="43"/>
      <c r="CB34" s="42"/>
      <c r="CC34" s="43"/>
      <c r="CD34" s="43"/>
      <c r="CE34" s="43"/>
      <c r="CF34" s="43"/>
      <c r="CG34" s="43"/>
      <c r="CH34" s="43"/>
      <c r="CI34" s="43"/>
      <c r="CJ34" s="43"/>
      <c r="CK34" s="43"/>
      <c r="CL34" s="42"/>
      <c r="CM34" s="43"/>
      <c r="CN34" s="215">
        <v>5</v>
      </c>
      <c r="CO34" s="215">
        <v>20</v>
      </c>
      <c r="CP34" s="56">
        <v>3</v>
      </c>
      <c r="CQ34" s="56">
        <v>1</v>
      </c>
      <c r="CR34" s="56">
        <v>3</v>
      </c>
      <c r="CS34" s="43"/>
    </row>
    <row r="35" spans="1:97" hidden="1" x14ac:dyDescent="0.2">
      <c r="A35" s="65">
        <v>81</v>
      </c>
      <c r="B35" s="92">
        <v>81</v>
      </c>
      <c r="C35" s="16" t="s">
        <v>66</v>
      </c>
      <c r="D35" s="16"/>
      <c r="E35" s="18" t="s">
        <v>1341</v>
      </c>
      <c r="F35" s="18" t="s">
        <v>1342</v>
      </c>
      <c r="G35" s="18">
        <v>1</v>
      </c>
      <c r="H35" s="18">
        <v>1</v>
      </c>
      <c r="I35" s="18">
        <v>3</v>
      </c>
      <c r="J35" s="18">
        <v>1</v>
      </c>
      <c r="K35" s="56">
        <v>1</v>
      </c>
      <c r="L35" s="43">
        <v>2</v>
      </c>
      <c r="M35" s="44" t="s">
        <v>529</v>
      </c>
      <c r="N35" s="44" t="s">
        <v>530</v>
      </c>
      <c r="O35" s="44">
        <v>2</v>
      </c>
      <c r="P35" s="44">
        <v>2</v>
      </c>
      <c r="Q35" s="44">
        <v>2</v>
      </c>
      <c r="R35" s="44">
        <v>2</v>
      </c>
      <c r="S35" s="44">
        <v>1</v>
      </c>
      <c r="T35" s="44" t="s">
        <v>535</v>
      </c>
      <c r="U35" s="44">
        <v>700</v>
      </c>
      <c r="V35" s="44" t="s">
        <v>667</v>
      </c>
      <c r="W35" s="44" t="s">
        <v>668</v>
      </c>
      <c r="X35" s="44" t="s">
        <v>669</v>
      </c>
      <c r="Y35" s="44" t="s">
        <v>646</v>
      </c>
      <c r="Z35" s="44">
        <v>12</v>
      </c>
      <c r="AA35" s="44">
        <v>200</v>
      </c>
      <c r="AB35" s="44" t="s">
        <v>535</v>
      </c>
      <c r="AC35" s="44">
        <v>70</v>
      </c>
      <c r="AD35" s="42"/>
      <c r="AE35" s="44"/>
      <c r="AF35" s="62" t="s">
        <v>535</v>
      </c>
      <c r="AG35" s="46" t="s">
        <v>670</v>
      </c>
      <c r="AH35" s="47">
        <v>2</v>
      </c>
      <c r="AI35" s="62"/>
      <c r="AJ35" s="62"/>
      <c r="AK35" s="62"/>
      <c r="AL35" s="62"/>
      <c r="AM35" s="62"/>
      <c r="AN35" s="62"/>
      <c r="AO35" s="62"/>
      <c r="AP35" s="62"/>
      <c r="AQ35" s="62"/>
      <c r="AR35" s="62"/>
      <c r="AS35" s="62"/>
      <c r="AT35" s="62"/>
      <c r="AU35" s="62"/>
      <c r="AV35" s="62"/>
      <c r="AW35" s="62"/>
      <c r="AX35" s="62"/>
      <c r="AY35" s="103">
        <v>4000</v>
      </c>
      <c r="AZ35" s="103">
        <v>4000</v>
      </c>
      <c r="BA35" s="103">
        <v>4000</v>
      </c>
      <c r="BB35" s="49"/>
      <c r="BC35" s="57">
        <v>10</v>
      </c>
      <c r="BD35" s="57"/>
      <c r="BE35" s="43">
        <v>10</v>
      </c>
      <c r="BF35" s="43"/>
      <c r="BG35" s="43">
        <v>10</v>
      </c>
      <c r="BH35" s="43">
        <v>1</v>
      </c>
      <c r="BI35" s="43">
        <v>2</v>
      </c>
      <c r="BJ35" s="43"/>
      <c r="BK35" s="43">
        <v>4</v>
      </c>
      <c r="BL35" s="43"/>
      <c r="BM35" s="43"/>
      <c r="BN35" s="43">
        <v>2</v>
      </c>
      <c r="BO35" s="43"/>
      <c r="BP35" s="43">
        <v>1</v>
      </c>
      <c r="BQ35" s="43" t="s">
        <v>671</v>
      </c>
      <c r="BR35" s="43">
        <v>1</v>
      </c>
      <c r="BS35" s="43">
        <v>2</v>
      </c>
      <c r="BT35" s="43">
        <v>3</v>
      </c>
      <c r="BU35" s="43">
        <v>3</v>
      </c>
      <c r="BV35" s="43">
        <v>4</v>
      </c>
      <c r="BW35" s="43">
        <v>1</v>
      </c>
      <c r="BX35" s="43"/>
      <c r="BY35" s="43">
        <v>1</v>
      </c>
      <c r="BZ35" s="43">
        <v>1</v>
      </c>
      <c r="CA35" s="43"/>
      <c r="CB35" s="43">
        <v>2</v>
      </c>
      <c r="CC35" s="43">
        <v>1</v>
      </c>
      <c r="CD35" s="43">
        <v>2</v>
      </c>
      <c r="CE35" s="43"/>
      <c r="CF35" s="43">
        <v>4</v>
      </c>
      <c r="CG35" s="43"/>
      <c r="CH35" s="43">
        <v>6</v>
      </c>
      <c r="CI35" s="43">
        <v>7</v>
      </c>
      <c r="CJ35" s="43">
        <v>8</v>
      </c>
      <c r="CK35" s="43"/>
      <c r="CL35" s="43">
        <v>2</v>
      </c>
      <c r="CM35" s="43"/>
      <c r="CN35" s="215">
        <v>7</v>
      </c>
      <c r="CO35" s="215">
        <v>33</v>
      </c>
      <c r="CP35" s="56">
        <v>4</v>
      </c>
      <c r="CQ35" s="56">
        <v>1</v>
      </c>
      <c r="CR35" s="56">
        <v>3</v>
      </c>
      <c r="CS35" s="43"/>
    </row>
    <row r="36" spans="1:97" hidden="1" x14ac:dyDescent="0.2">
      <c r="A36" s="65">
        <v>183</v>
      </c>
      <c r="B36" s="92">
        <v>183</v>
      </c>
      <c r="C36" s="16" t="s">
        <v>66</v>
      </c>
      <c r="D36" s="16"/>
      <c r="E36" s="18" t="s">
        <v>1442</v>
      </c>
      <c r="F36" s="18"/>
      <c r="G36" s="18">
        <v>1</v>
      </c>
      <c r="H36" s="18"/>
      <c r="I36" s="18">
        <v>2</v>
      </c>
      <c r="J36" s="18">
        <v>1</v>
      </c>
      <c r="K36" s="56">
        <v>1</v>
      </c>
      <c r="L36" s="43">
        <v>2</v>
      </c>
      <c r="M36" s="44" t="s">
        <v>785</v>
      </c>
      <c r="N36" s="44" t="s">
        <v>544</v>
      </c>
      <c r="O36" s="44">
        <v>1</v>
      </c>
      <c r="P36" s="44">
        <v>2</v>
      </c>
      <c r="Q36" s="44">
        <v>2</v>
      </c>
      <c r="R36" s="44">
        <v>2</v>
      </c>
      <c r="S36" s="44">
        <v>2</v>
      </c>
      <c r="T36" s="44" t="s">
        <v>522</v>
      </c>
      <c r="U36" s="45">
        <v>2000</v>
      </c>
      <c r="V36" s="44" t="s">
        <v>786</v>
      </c>
      <c r="W36" s="44" t="s">
        <v>570</v>
      </c>
      <c r="X36" s="44" t="s">
        <v>571</v>
      </c>
      <c r="Y36" s="44" t="s">
        <v>787</v>
      </c>
      <c r="Z36" s="42"/>
      <c r="AA36" s="42"/>
      <c r="AB36" s="42"/>
      <c r="AC36" s="44">
        <v>0</v>
      </c>
      <c r="AD36" s="42"/>
      <c r="AE36" s="44"/>
      <c r="AF36" s="42"/>
      <c r="AG36" s="46"/>
      <c r="AH36" s="47">
        <v>2</v>
      </c>
      <c r="AI36" s="44"/>
      <c r="AJ36" s="44"/>
      <c r="AK36" s="44"/>
      <c r="AL36" s="44"/>
      <c r="AM36" s="44"/>
      <c r="AN36" s="44"/>
      <c r="AO36" s="44"/>
      <c r="AP36" s="44"/>
      <c r="AQ36" s="44"/>
      <c r="AR36" s="44"/>
      <c r="AS36" s="44"/>
      <c r="AT36" s="44"/>
      <c r="AU36" s="44"/>
      <c r="AV36" s="44"/>
      <c r="AW36" s="44"/>
      <c r="AX36" s="44"/>
      <c r="AY36" s="50"/>
      <c r="AZ36" s="50"/>
      <c r="BA36" s="50"/>
      <c r="BB36" s="42"/>
      <c r="BC36" s="42"/>
      <c r="BD36" s="42"/>
      <c r="BE36" s="42"/>
      <c r="BF36" s="42"/>
      <c r="BG36" s="42"/>
      <c r="BH36" s="43"/>
      <c r="BI36" s="43"/>
      <c r="BJ36" s="43"/>
      <c r="BK36" s="43">
        <v>4</v>
      </c>
      <c r="BL36" s="43"/>
      <c r="BM36" s="43"/>
      <c r="BN36" s="43">
        <v>2</v>
      </c>
      <c r="BO36" s="43"/>
      <c r="BP36" s="43">
        <v>1</v>
      </c>
      <c r="BQ36" s="43" t="s">
        <v>788</v>
      </c>
      <c r="BR36" s="43">
        <v>2</v>
      </c>
      <c r="BS36" s="43">
        <v>2</v>
      </c>
      <c r="BT36" s="43">
        <v>2</v>
      </c>
      <c r="BU36" s="43">
        <v>2</v>
      </c>
      <c r="BV36" s="43">
        <v>2</v>
      </c>
      <c r="BW36" s="43">
        <v>2</v>
      </c>
      <c r="BX36" s="43" t="s">
        <v>789</v>
      </c>
      <c r="BY36" s="43">
        <v>1</v>
      </c>
      <c r="BZ36" s="43">
        <v>1</v>
      </c>
      <c r="CA36" s="43"/>
      <c r="CB36" s="43">
        <v>6</v>
      </c>
      <c r="CC36" s="43"/>
      <c r="CD36" s="43">
        <v>2</v>
      </c>
      <c r="CE36" s="43"/>
      <c r="CF36" s="43"/>
      <c r="CG36" s="43"/>
      <c r="CH36" s="43"/>
      <c r="CI36" s="43"/>
      <c r="CJ36" s="43"/>
      <c r="CK36" s="43" t="s">
        <v>790</v>
      </c>
      <c r="CL36" s="43">
        <v>2</v>
      </c>
      <c r="CM36" s="43"/>
      <c r="CN36" s="215">
        <v>6</v>
      </c>
      <c r="CO36" s="215">
        <v>25</v>
      </c>
      <c r="CP36" s="56">
        <v>4</v>
      </c>
      <c r="CQ36" s="56">
        <v>1</v>
      </c>
      <c r="CR36" s="56">
        <v>3</v>
      </c>
      <c r="CS36" s="43" t="s">
        <v>791</v>
      </c>
    </row>
    <row r="37" spans="1:97" hidden="1" x14ac:dyDescent="0.2">
      <c r="A37" s="65">
        <v>185</v>
      </c>
      <c r="B37" s="92">
        <v>185</v>
      </c>
      <c r="C37" s="16" t="s">
        <v>66</v>
      </c>
      <c r="D37" s="16"/>
      <c r="E37" s="18" t="s">
        <v>1445</v>
      </c>
      <c r="F37" s="18" t="s">
        <v>1446</v>
      </c>
      <c r="G37" s="18">
        <v>1</v>
      </c>
      <c r="H37" s="18">
        <v>4</v>
      </c>
      <c r="I37" s="18">
        <v>2</v>
      </c>
      <c r="J37" s="18">
        <v>2</v>
      </c>
      <c r="K37" s="56">
        <v>1</v>
      </c>
      <c r="L37" s="43">
        <v>2</v>
      </c>
      <c r="M37" s="44" t="s">
        <v>615</v>
      </c>
      <c r="N37" s="44" t="s">
        <v>792</v>
      </c>
      <c r="O37" s="44">
        <v>2</v>
      </c>
      <c r="P37" s="44">
        <v>2</v>
      </c>
      <c r="Q37" s="44">
        <v>2</v>
      </c>
      <c r="R37" s="44">
        <v>2</v>
      </c>
      <c r="S37" s="44">
        <v>1</v>
      </c>
      <c r="T37" s="62" t="s">
        <v>522</v>
      </c>
      <c r="U37" s="44">
        <v>10000</v>
      </c>
      <c r="V37" s="42"/>
      <c r="W37" s="44" t="s">
        <v>552</v>
      </c>
      <c r="X37" s="44" t="s">
        <v>553</v>
      </c>
      <c r="Y37" s="44" t="s">
        <v>776</v>
      </c>
      <c r="Z37" s="44">
        <v>10</v>
      </c>
      <c r="AA37" s="44">
        <v>200</v>
      </c>
      <c r="AB37" s="62" t="s">
        <v>522</v>
      </c>
      <c r="AC37" s="44">
        <v>15000</v>
      </c>
      <c r="AD37" s="62" t="s">
        <v>536</v>
      </c>
      <c r="AE37" s="44">
        <v>2</v>
      </c>
      <c r="AF37" s="62" t="s">
        <v>528</v>
      </c>
      <c r="AG37" s="46">
        <v>100</v>
      </c>
      <c r="AH37" s="47">
        <v>1</v>
      </c>
      <c r="AI37" s="44" t="s">
        <v>529</v>
      </c>
      <c r="AJ37" s="42"/>
      <c r="AK37" s="44" t="s">
        <v>535</v>
      </c>
      <c r="AL37" s="62">
        <v>500</v>
      </c>
      <c r="AM37" s="42"/>
      <c r="AN37" s="62" t="s">
        <v>850</v>
      </c>
      <c r="AO37" s="62" t="s">
        <v>862</v>
      </c>
      <c r="AP37" s="62"/>
      <c r="AQ37" s="62"/>
      <c r="AR37" s="62"/>
      <c r="AS37" s="62" t="s">
        <v>535</v>
      </c>
      <c r="AT37" s="62">
        <v>10</v>
      </c>
      <c r="AU37" s="62" t="s">
        <v>536</v>
      </c>
      <c r="AV37" s="62">
        <v>7</v>
      </c>
      <c r="AW37" s="62" t="s">
        <v>535</v>
      </c>
      <c r="AX37" s="46">
        <v>60</v>
      </c>
      <c r="AY37" s="50"/>
      <c r="AZ37" s="103">
        <v>30000</v>
      </c>
      <c r="BA37" s="50"/>
      <c r="BB37" s="42"/>
      <c r="BC37" s="43">
        <v>100</v>
      </c>
      <c r="BD37" s="43" t="s">
        <v>537</v>
      </c>
      <c r="BE37" s="43">
        <v>3000</v>
      </c>
      <c r="BF37" s="42"/>
      <c r="BG37" s="42"/>
      <c r="BH37" s="43"/>
      <c r="BI37" s="43"/>
      <c r="BJ37" s="43"/>
      <c r="BK37" s="43"/>
      <c r="BL37" s="43">
        <v>5</v>
      </c>
      <c r="BM37" s="43"/>
      <c r="BN37" s="43">
        <v>2</v>
      </c>
      <c r="BO37" s="43"/>
      <c r="BP37" s="43">
        <v>1</v>
      </c>
      <c r="BQ37" s="43" t="s">
        <v>794</v>
      </c>
      <c r="BR37" s="43">
        <v>5</v>
      </c>
      <c r="BS37" s="43">
        <v>5</v>
      </c>
      <c r="BT37" s="43">
        <v>5</v>
      </c>
      <c r="BU37" s="43">
        <v>3</v>
      </c>
      <c r="BV37" s="43">
        <v>3</v>
      </c>
      <c r="BW37" s="43">
        <v>3</v>
      </c>
      <c r="BX37" s="43"/>
      <c r="BY37" s="43">
        <v>1</v>
      </c>
      <c r="BZ37" s="43">
        <v>1</v>
      </c>
      <c r="CA37" s="43"/>
      <c r="CB37" s="43">
        <v>4</v>
      </c>
      <c r="CC37" s="43">
        <v>1</v>
      </c>
      <c r="CD37" s="43">
        <v>2</v>
      </c>
      <c r="CE37" s="43"/>
      <c r="CF37" s="43"/>
      <c r="CG37" s="43"/>
      <c r="CH37" s="43"/>
      <c r="CI37" s="43"/>
      <c r="CJ37" s="43">
        <v>8</v>
      </c>
      <c r="CK37" s="43" t="s">
        <v>795</v>
      </c>
      <c r="CL37" s="43">
        <v>1</v>
      </c>
      <c r="CM37" s="43"/>
      <c r="CN37" s="215">
        <v>5</v>
      </c>
      <c r="CO37" s="215">
        <v>22</v>
      </c>
      <c r="CP37" s="56">
        <v>3</v>
      </c>
      <c r="CQ37" s="56">
        <v>1</v>
      </c>
      <c r="CR37" s="56">
        <v>4</v>
      </c>
      <c r="CS37" s="43"/>
    </row>
    <row r="38" spans="1:97" hidden="1" x14ac:dyDescent="0.2">
      <c r="A38" s="65">
        <v>209</v>
      </c>
      <c r="B38" s="92">
        <v>209</v>
      </c>
      <c r="C38" s="16" t="s">
        <v>66</v>
      </c>
      <c r="D38" s="16"/>
      <c r="E38" s="18" t="s">
        <v>1455</v>
      </c>
      <c r="F38" s="112" t="s">
        <v>1456</v>
      </c>
      <c r="G38" s="18">
        <v>1</v>
      </c>
      <c r="H38" s="18">
        <v>1</v>
      </c>
      <c r="I38" s="18">
        <v>2</v>
      </c>
      <c r="J38" s="18">
        <v>1</v>
      </c>
      <c r="K38" s="56">
        <v>1</v>
      </c>
      <c r="L38" s="43">
        <v>2</v>
      </c>
      <c r="M38" s="44" t="s">
        <v>691</v>
      </c>
      <c r="N38" s="44" t="s">
        <v>692</v>
      </c>
      <c r="O38" s="44">
        <v>2</v>
      </c>
      <c r="P38" s="44">
        <v>2</v>
      </c>
      <c r="Q38" s="44">
        <v>2</v>
      </c>
      <c r="R38" s="44">
        <v>1</v>
      </c>
      <c r="S38" s="44">
        <v>2</v>
      </c>
      <c r="T38" s="44" t="s">
        <v>522</v>
      </c>
      <c r="U38" s="45">
        <v>7000</v>
      </c>
      <c r="V38" s="42" t="s">
        <v>545</v>
      </c>
      <c r="W38" s="44" t="s">
        <v>570</v>
      </c>
      <c r="X38" s="44" t="s">
        <v>571</v>
      </c>
      <c r="Y38" s="44" t="s">
        <v>572</v>
      </c>
      <c r="Z38" s="42"/>
      <c r="AA38" s="42"/>
      <c r="AB38" s="42"/>
      <c r="AC38" s="44"/>
      <c r="AD38" s="44" t="s">
        <v>536</v>
      </c>
      <c r="AE38" s="44">
        <v>2</v>
      </c>
      <c r="AF38" s="42"/>
      <c r="AG38" s="46"/>
      <c r="AH38" s="47">
        <v>1</v>
      </c>
      <c r="AI38" s="44" t="s">
        <v>529</v>
      </c>
      <c r="AJ38" s="44" t="s">
        <v>800</v>
      </c>
      <c r="AK38" s="44" t="s">
        <v>535</v>
      </c>
      <c r="AL38" s="44">
        <v>450</v>
      </c>
      <c r="AM38" s="42"/>
      <c r="AN38" s="44" t="s">
        <v>769</v>
      </c>
      <c r="AO38" s="44" t="s">
        <v>801</v>
      </c>
      <c r="AP38" s="44" t="s">
        <v>526</v>
      </c>
      <c r="AQ38" s="44">
        <v>12</v>
      </c>
      <c r="AR38" s="42"/>
      <c r="AS38" s="42"/>
      <c r="AT38" s="44"/>
      <c r="AU38" s="44" t="s">
        <v>536</v>
      </c>
      <c r="AV38" s="44">
        <v>4.5</v>
      </c>
      <c r="AW38" s="51" t="s">
        <v>535</v>
      </c>
      <c r="AX38" s="46">
        <v>15</v>
      </c>
      <c r="AY38" s="50"/>
      <c r="AZ38" s="50"/>
      <c r="BA38" s="50"/>
      <c r="BB38" s="42"/>
      <c r="BC38" s="42"/>
      <c r="BD38" s="42"/>
      <c r="BE38" s="42"/>
      <c r="BF38" s="42"/>
      <c r="BG38" s="42"/>
      <c r="BH38" s="43">
        <v>1</v>
      </c>
      <c r="BI38" s="43">
        <v>2</v>
      </c>
      <c r="BJ38" s="43">
        <v>3</v>
      </c>
      <c r="BK38" s="43"/>
      <c r="BL38" s="43"/>
      <c r="BM38" s="43"/>
      <c r="BN38" s="43">
        <v>2</v>
      </c>
      <c r="BO38" s="43"/>
      <c r="BP38" s="43">
        <v>1</v>
      </c>
      <c r="BQ38" s="43"/>
      <c r="BR38" s="43">
        <v>1</v>
      </c>
      <c r="BS38" s="43">
        <v>1</v>
      </c>
      <c r="BT38" s="43">
        <v>1</v>
      </c>
      <c r="BU38" s="43">
        <v>1</v>
      </c>
      <c r="BV38" s="43">
        <v>4</v>
      </c>
      <c r="BW38" s="43">
        <v>1</v>
      </c>
      <c r="BX38" s="43"/>
      <c r="BY38" s="43">
        <v>1</v>
      </c>
      <c r="BZ38" s="43">
        <v>1</v>
      </c>
      <c r="CA38" s="43"/>
      <c r="CB38" s="43">
        <v>7</v>
      </c>
      <c r="CC38" s="43">
        <v>1</v>
      </c>
      <c r="CD38" s="43">
        <v>2</v>
      </c>
      <c r="CE38" s="43">
        <v>3</v>
      </c>
      <c r="CF38" s="43">
        <v>4</v>
      </c>
      <c r="CG38" s="43"/>
      <c r="CH38" s="43">
        <v>6</v>
      </c>
      <c r="CI38" s="43">
        <v>7</v>
      </c>
      <c r="CJ38" s="43"/>
      <c r="CK38" s="43"/>
      <c r="CL38" s="43">
        <v>2</v>
      </c>
      <c r="CM38" s="43"/>
      <c r="CN38" s="215">
        <v>7</v>
      </c>
      <c r="CO38" s="215">
        <v>30</v>
      </c>
      <c r="CP38" s="56">
        <v>4</v>
      </c>
      <c r="CQ38" s="56">
        <v>1</v>
      </c>
      <c r="CR38" s="56">
        <v>3</v>
      </c>
      <c r="CS38" s="43"/>
    </row>
    <row r="39" spans="1:97" hidden="1" x14ac:dyDescent="0.2">
      <c r="A39" s="65">
        <v>174</v>
      </c>
      <c r="B39" s="92">
        <v>174</v>
      </c>
      <c r="C39" s="16" t="s">
        <v>66</v>
      </c>
      <c r="D39" s="16"/>
      <c r="E39" s="18" t="s">
        <v>1432</v>
      </c>
      <c r="F39" s="18" t="s">
        <v>1433</v>
      </c>
      <c r="G39" s="18">
        <v>1</v>
      </c>
      <c r="H39" s="18">
        <v>2</v>
      </c>
      <c r="I39" s="18">
        <v>2</v>
      </c>
      <c r="J39" s="18">
        <v>1</v>
      </c>
      <c r="K39" s="56">
        <v>1</v>
      </c>
      <c r="L39" s="43">
        <v>2</v>
      </c>
      <c r="M39" s="44" t="s">
        <v>529</v>
      </c>
      <c r="N39" s="44" t="s">
        <v>530</v>
      </c>
      <c r="O39" s="44">
        <v>2</v>
      </c>
      <c r="P39" s="44">
        <v>2</v>
      </c>
      <c r="Q39" s="44">
        <v>2</v>
      </c>
      <c r="R39" s="44">
        <v>2</v>
      </c>
      <c r="S39" s="44">
        <v>1</v>
      </c>
      <c r="T39" s="44" t="s">
        <v>535</v>
      </c>
      <c r="U39" s="44">
        <v>480</v>
      </c>
      <c r="V39" s="42"/>
      <c r="W39" s="44" t="s">
        <v>769</v>
      </c>
      <c r="X39" s="44" t="s">
        <v>770</v>
      </c>
      <c r="Y39" s="44" t="s">
        <v>771</v>
      </c>
      <c r="Z39" s="44">
        <v>11</v>
      </c>
      <c r="AA39" s="42"/>
      <c r="AB39" s="44" t="s">
        <v>535</v>
      </c>
      <c r="AC39" s="44">
        <v>75</v>
      </c>
      <c r="AD39" s="44" t="s">
        <v>536</v>
      </c>
      <c r="AE39" s="44">
        <v>5</v>
      </c>
      <c r="AF39" s="44" t="s">
        <v>535</v>
      </c>
      <c r="AG39" s="46">
        <v>7</v>
      </c>
      <c r="AH39" s="47">
        <v>1</v>
      </c>
      <c r="AI39" s="44" t="s">
        <v>529</v>
      </c>
      <c r="AJ39" s="44" t="s">
        <v>772</v>
      </c>
      <c r="AK39" s="44" t="s">
        <v>535</v>
      </c>
      <c r="AL39" s="44">
        <v>300</v>
      </c>
      <c r="AM39" s="44" t="s">
        <v>773</v>
      </c>
      <c r="AN39" s="44" t="s">
        <v>774</v>
      </c>
      <c r="AO39" s="44" t="s">
        <v>775</v>
      </c>
      <c r="AP39" s="44" t="s">
        <v>776</v>
      </c>
      <c r="AQ39" s="44">
        <v>10</v>
      </c>
      <c r="AR39" s="42"/>
      <c r="AS39" s="44" t="s">
        <v>535</v>
      </c>
      <c r="AT39" s="44">
        <v>20</v>
      </c>
      <c r="AU39" s="44" t="s">
        <v>536</v>
      </c>
      <c r="AV39" s="44">
        <v>7.5</v>
      </c>
      <c r="AW39" s="51" t="s">
        <v>535</v>
      </c>
      <c r="AX39" s="46">
        <v>75</v>
      </c>
      <c r="AY39" s="50"/>
      <c r="AZ39" s="50"/>
      <c r="BA39" s="50"/>
      <c r="BB39" s="42"/>
      <c r="BC39" s="42"/>
      <c r="BD39" s="42"/>
      <c r="BE39" s="42"/>
      <c r="BF39" s="42"/>
      <c r="BG39" s="42"/>
      <c r="BH39" s="43"/>
      <c r="BI39" s="43"/>
      <c r="BJ39" s="43"/>
      <c r="BK39" s="43"/>
      <c r="BL39" s="43">
        <v>5</v>
      </c>
      <c r="BM39" s="43"/>
      <c r="BN39" s="42"/>
      <c r="BO39" s="43"/>
      <c r="BP39" s="43">
        <v>1</v>
      </c>
      <c r="BQ39" s="43"/>
      <c r="BR39" s="43">
        <v>2</v>
      </c>
      <c r="BS39" s="43">
        <v>4</v>
      </c>
      <c r="BT39" s="43">
        <v>3</v>
      </c>
      <c r="BU39" s="43">
        <v>2</v>
      </c>
      <c r="BV39" s="43">
        <v>5</v>
      </c>
      <c r="BW39" s="43">
        <v>3</v>
      </c>
      <c r="BX39" s="43"/>
      <c r="BY39" s="43">
        <v>1</v>
      </c>
      <c r="BZ39" s="43">
        <v>1</v>
      </c>
      <c r="CA39" s="43"/>
      <c r="CB39" s="43">
        <v>7</v>
      </c>
      <c r="CC39" s="43"/>
      <c r="CD39" s="43">
        <v>2</v>
      </c>
      <c r="CE39" s="43"/>
      <c r="CF39" s="43"/>
      <c r="CG39" s="43"/>
      <c r="CH39" s="43">
        <v>6</v>
      </c>
      <c r="CI39" s="43"/>
      <c r="CJ39" s="43"/>
      <c r="CK39" s="43"/>
      <c r="CL39" s="43">
        <v>1</v>
      </c>
      <c r="CM39" s="43"/>
      <c r="CN39" s="215">
        <v>3</v>
      </c>
      <c r="CO39" s="215">
        <v>14</v>
      </c>
      <c r="CP39" s="56">
        <v>3</v>
      </c>
      <c r="CQ39" s="56">
        <v>1</v>
      </c>
      <c r="CR39" s="56">
        <v>5</v>
      </c>
      <c r="CS39" s="43"/>
    </row>
    <row r="40" spans="1:97" hidden="1" x14ac:dyDescent="0.2">
      <c r="A40" s="65">
        <v>216</v>
      </c>
      <c r="B40" s="92">
        <v>216</v>
      </c>
      <c r="C40" s="16" t="s">
        <v>169</v>
      </c>
      <c r="D40" s="16" t="s">
        <v>139</v>
      </c>
      <c r="E40" s="18" t="s">
        <v>1837</v>
      </c>
      <c r="F40" s="112" t="s">
        <v>1465</v>
      </c>
      <c r="G40" s="18">
        <v>1</v>
      </c>
      <c r="H40" s="18">
        <v>1</v>
      </c>
      <c r="I40" s="18">
        <v>1</v>
      </c>
      <c r="J40" s="18">
        <v>6</v>
      </c>
      <c r="K40" s="56">
        <v>7</v>
      </c>
      <c r="L40" s="43">
        <v>2</v>
      </c>
      <c r="M40" s="44" t="s">
        <v>809</v>
      </c>
      <c r="N40" s="44" t="s">
        <v>810</v>
      </c>
      <c r="O40" s="44">
        <v>2</v>
      </c>
      <c r="P40" s="44">
        <v>2</v>
      </c>
      <c r="Q40" s="44">
        <v>2</v>
      </c>
      <c r="R40" s="44">
        <v>1</v>
      </c>
      <c r="S40" s="44">
        <v>2</v>
      </c>
      <c r="T40" s="44" t="s">
        <v>537</v>
      </c>
      <c r="U40" s="42"/>
      <c r="V40" s="44" t="s">
        <v>811</v>
      </c>
      <c r="W40" s="44" t="s">
        <v>796</v>
      </c>
      <c r="X40" s="44" t="s">
        <v>797</v>
      </c>
      <c r="Y40" s="44" t="s">
        <v>812</v>
      </c>
      <c r="Z40" s="44">
        <v>11</v>
      </c>
      <c r="AA40" s="42"/>
      <c r="AB40" s="42"/>
      <c r="AC40" s="42"/>
      <c r="AD40" s="44" t="s">
        <v>536</v>
      </c>
      <c r="AE40" s="44">
        <v>1</v>
      </c>
      <c r="AF40" s="42"/>
      <c r="AG40" s="50"/>
      <c r="AH40" s="47">
        <v>1</v>
      </c>
      <c r="AI40" s="44" t="s">
        <v>573</v>
      </c>
      <c r="AJ40" s="44" t="s">
        <v>813</v>
      </c>
      <c r="AK40" s="44" t="s">
        <v>535</v>
      </c>
      <c r="AL40" s="44">
        <v>3</v>
      </c>
      <c r="AM40" s="44" t="s">
        <v>814</v>
      </c>
      <c r="AN40" s="44" t="s">
        <v>815</v>
      </c>
      <c r="AO40" s="44" t="s">
        <v>816</v>
      </c>
      <c r="AP40" s="44" t="s">
        <v>817</v>
      </c>
      <c r="AQ40" s="44">
        <v>7.5</v>
      </c>
      <c r="AR40" s="42"/>
      <c r="AS40" s="42"/>
      <c r="AT40" s="42"/>
      <c r="AU40" s="44" t="s">
        <v>536</v>
      </c>
      <c r="AV40" s="44">
        <v>2.5</v>
      </c>
      <c r="AW40" s="51" t="s">
        <v>535</v>
      </c>
      <c r="AX40" s="46">
        <v>3500</v>
      </c>
      <c r="AY40" s="103">
        <v>1000</v>
      </c>
      <c r="AZ40" s="50"/>
      <c r="BA40" s="50"/>
      <c r="BB40" s="42"/>
      <c r="BC40" s="43"/>
      <c r="BD40" s="42"/>
      <c r="BE40" s="43"/>
      <c r="BF40" s="42"/>
      <c r="BG40" s="42"/>
      <c r="BH40" s="43"/>
      <c r="BI40" s="43">
        <v>2</v>
      </c>
      <c r="BJ40" s="43"/>
      <c r="BK40" s="43">
        <v>4</v>
      </c>
      <c r="BL40" s="43"/>
      <c r="BM40" s="43"/>
      <c r="BN40" s="43">
        <v>2</v>
      </c>
      <c r="BO40" s="43"/>
      <c r="BP40" s="43">
        <v>1</v>
      </c>
      <c r="BQ40" s="43" t="s">
        <v>818</v>
      </c>
      <c r="BR40" s="43">
        <v>2</v>
      </c>
      <c r="BS40" s="43">
        <v>3</v>
      </c>
      <c r="BT40" s="43">
        <v>4</v>
      </c>
      <c r="BU40" s="43">
        <v>2</v>
      </c>
      <c r="BV40" s="43">
        <v>5</v>
      </c>
      <c r="BW40" s="43">
        <v>2</v>
      </c>
      <c r="BX40" s="43"/>
      <c r="BY40" s="43">
        <v>1</v>
      </c>
      <c r="BZ40" s="43">
        <v>1</v>
      </c>
      <c r="CA40" s="43"/>
      <c r="CB40" s="43">
        <v>6</v>
      </c>
      <c r="CC40" s="43"/>
      <c r="CD40" s="43">
        <v>2</v>
      </c>
      <c r="CE40" s="43"/>
      <c r="CF40" s="43">
        <v>4</v>
      </c>
      <c r="CG40" s="43"/>
      <c r="CH40" s="43">
        <v>6</v>
      </c>
      <c r="CI40" s="43">
        <v>7</v>
      </c>
      <c r="CJ40" s="43"/>
      <c r="CK40" s="43" t="s">
        <v>819</v>
      </c>
      <c r="CL40" s="43">
        <v>1</v>
      </c>
      <c r="CM40" s="43"/>
      <c r="CN40" s="215">
        <v>7</v>
      </c>
      <c r="CO40" s="43" t="s">
        <v>2329</v>
      </c>
      <c r="CP40" s="56">
        <v>5</v>
      </c>
      <c r="CQ40" s="56">
        <v>1</v>
      </c>
      <c r="CR40" s="56">
        <v>3</v>
      </c>
      <c r="CS40" s="43" t="s">
        <v>820</v>
      </c>
    </row>
    <row r="41" spans="1:97" hidden="1" x14ac:dyDescent="0.2">
      <c r="A41" s="65">
        <v>244</v>
      </c>
      <c r="B41" s="92">
        <v>244</v>
      </c>
      <c r="C41" s="16" t="s">
        <v>66</v>
      </c>
      <c r="D41" s="16"/>
      <c r="E41" s="18" t="s">
        <v>1474</v>
      </c>
      <c r="F41" s="18" t="s">
        <v>1475</v>
      </c>
      <c r="G41" s="18">
        <v>1</v>
      </c>
      <c r="H41" s="18">
        <v>1</v>
      </c>
      <c r="I41" s="18">
        <v>3</v>
      </c>
      <c r="J41" s="18">
        <v>1</v>
      </c>
      <c r="K41" s="56">
        <v>1</v>
      </c>
      <c r="L41" s="43">
        <v>1</v>
      </c>
      <c r="M41" s="44" t="s">
        <v>573</v>
      </c>
      <c r="N41" s="44" t="s">
        <v>574</v>
      </c>
      <c r="O41" s="44">
        <v>2</v>
      </c>
      <c r="P41" s="44">
        <v>2</v>
      </c>
      <c r="Q41" s="44">
        <v>2</v>
      </c>
      <c r="R41" s="44">
        <v>2</v>
      </c>
      <c r="S41" s="44">
        <v>1</v>
      </c>
      <c r="T41" s="44" t="s">
        <v>535</v>
      </c>
      <c r="U41" s="44">
        <v>8</v>
      </c>
      <c r="V41" s="44" t="s">
        <v>821</v>
      </c>
      <c r="W41" s="44" t="s">
        <v>576</v>
      </c>
      <c r="X41" s="44" t="s">
        <v>749</v>
      </c>
      <c r="Y41" s="44" t="s">
        <v>577</v>
      </c>
      <c r="Z41" s="44">
        <v>5</v>
      </c>
      <c r="AA41" s="44">
        <v>150</v>
      </c>
      <c r="AB41" s="42"/>
      <c r="AC41" s="44">
        <v>0</v>
      </c>
      <c r="AD41" s="44" t="s">
        <v>527</v>
      </c>
      <c r="AE41" s="44">
        <v>1</v>
      </c>
      <c r="AF41" s="44" t="s">
        <v>535</v>
      </c>
      <c r="AG41" s="46">
        <v>5000</v>
      </c>
      <c r="AH41" s="47">
        <v>1</v>
      </c>
      <c r="AI41" s="44" t="s">
        <v>573</v>
      </c>
      <c r="AJ41" s="44" t="s">
        <v>822</v>
      </c>
      <c r="AK41" s="44" t="s">
        <v>535</v>
      </c>
      <c r="AL41" s="44">
        <v>6</v>
      </c>
      <c r="AM41" s="44" t="s">
        <v>823</v>
      </c>
      <c r="AN41" s="44" t="s">
        <v>824</v>
      </c>
      <c r="AO41" s="44" t="s">
        <v>825</v>
      </c>
      <c r="AP41" s="44" t="s">
        <v>826</v>
      </c>
      <c r="AQ41" s="44">
        <v>2.5</v>
      </c>
      <c r="AR41" s="44">
        <v>40</v>
      </c>
      <c r="AS41" s="42"/>
      <c r="AT41" s="42"/>
      <c r="AU41" s="44" t="s">
        <v>536</v>
      </c>
      <c r="AV41" s="44">
        <v>4</v>
      </c>
      <c r="AW41" s="51" t="s">
        <v>535</v>
      </c>
      <c r="AX41" s="46">
        <v>4000</v>
      </c>
      <c r="AY41" s="103">
        <v>1000</v>
      </c>
      <c r="AZ41" s="50"/>
      <c r="BA41" s="50"/>
      <c r="BB41" s="42" t="s">
        <v>548</v>
      </c>
      <c r="BC41" s="43">
        <v>1500</v>
      </c>
      <c r="BD41" s="42" t="s">
        <v>548</v>
      </c>
      <c r="BE41" s="43">
        <v>2000</v>
      </c>
      <c r="BF41" s="42"/>
      <c r="BG41" s="42"/>
      <c r="BH41" s="43">
        <v>1</v>
      </c>
      <c r="BI41" s="43"/>
      <c r="BJ41" s="43"/>
      <c r="BK41" s="43"/>
      <c r="BL41" s="43"/>
      <c r="BM41" s="43"/>
      <c r="BN41" s="43">
        <v>2</v>
      </c>
      <c r="BO41" s="43"/>
      <c r="BP41" s="43">
        <v>1</v>
      </c>
      <c r="BQ41" s="43"/>
      <c r="BR41" s="43">
        <v>5</v>
      </c>
      <c r="BS41" s="43">
        <v>5</v>
      </c>
      <c r="BT41" s="43">
        <v>4</v>
      </c>
      <c r="BU41" s="43">
        <v>4</v>
      </c>
      <c r="BV41" s="43">
        <v>2</v>
      </c>
      <c r="BW41" s="43">
        <v>2</v>
      </c>
      <c r="BX41" s="43"/>
      <c r="BY41" s="43">
        <v>1</v>
      </c>
      <c r="BZ41" s="43">
        <v>1</v>
      </c>
      <c r="CA41" s="43"/>
      <c r="CB41" s="43">
        <v>2</v>
      </c>
      <c r="CC41" s="43">
        <v>1</v>
      </c>
      <c r="CD41" s="43">
        <v>2</v>
      </c>
      <c r="CE41" s="43"/>
      <c r="CF41" s="43"/>
      <c r="CG41" s="43"/>
      <c r="CH41" s="43">
        <v>6</v>
      </c>
      <c r="CI41" s="43"/>
      <c r="CJ41" s="43"/>
      <c r="CK41" s="43"/>
      <c r="CL41" s="43">
        <v>2</v>
      </c>
      <c r="CM41" s="43"/>
      <c r="CN41" s="215">
        <v>4</v>
      </c>
      <c r="CO41" s="215">
        <v>18</v>
      </c>
      <c r="CP41" s="56">
        <v>3</v>
      </c>
      <c r="CQ41" s="56">
        <v>1</v>
      </c>
      <c r="CR41" s="56">
        <v>3</v>
      </c>
      <c r="CS41" s="43"/>
    </row>
    <row r="42" spans="1:97" hidden="1" x14ac:dyDescent="0.2">
      <c r="A42" s="65">
        <v>245</v>
      </c>
      <c r="B42" s="92">
        <v>245</v>
      </c>
      <c r="C42" s="16" t="s">
        <v>66</v>
      </c>
      <c r="D42" s="16"/>
      <c r="E42" s="18" t="s">
        <v>1476</v>
      </c>
      <c r="F42" s="18" t="s">
        <v>1477</v>
      </c>
      <c r="G42" s="18">
        <v>1</v>
      </c>
      <c r="H42" s="18">
        <v>2</v>
      </c>
      <c r="I42" s="18">
        <v>3</v>
      </c>
      <c r="J42" s="18">
        <v>1</v>
      </c>
      <c r="K42" s="56">
        <v>1</v>
      </c>
      <c r="L42" s="43">
        <v>2</v>
      </c>
      <c r="M42" s="44" t="s">
        <v>543</v>
      </c>
      <c r="N42" s="44" t="s">
        <v>544</v>
      </c>
      <c r="O42" s="44">
        <v>1</v>
      </c>
      <c r="P42" s="44">
        <v>2</v>
      </c>
      <c r="Q42" s="44">
        <v>2</v>
      </c>
      <c r="R42" s="44">
        <v>2</v>
      </c>
      <c r="S42" s="44">
        <v>2</v>
      </c>
      <c r="T42" s="44" t="s">
        <v>522</v>
      </c>
      <c r="U42" s="45">
        <v>12000</v>
      </c>
      <c r="V42" s="44" t="s">
        <v>827</v>
      </c>
      <c r="W42" s="44" t="s">
        <v>524</v>
      </c>
      <c r="X42" s="44" t="s">
        <v>828</v>
      </c>
      <c r="Y42" s="42"/>
      <c r="Z42" s="42"/>
      <c r="AA42" s="44">
        <v>170</v>
      </c>
      <c r="AB42" s="44" t="s">
        <v>522</v>
      </c>
      <c r="AC42" s="44">
        <v>1500</v>
      </c>
      <c r="AD42" s="44" t="s">
        <v>527</v>
      </c>
      <c r="AE42" s="44">
        <v>1.5</v>
      </c>
      <c r="AF42" s="44" t="s">
        <v>757</v>
      </c>
      <c r="AG42" s="46">
        <v>1400</v>
      </c>
      <c r="AH42" s="47">
        <v>2</v>
      </c>
      <c r="AI42" s="44"/>
      <c r="AJ42" s="44"/>
      <c r="AK42" s="44"/>
      <c r="AL42" s="44"/>
      <c r="AM42" s="44"/>
      <c r="AN42" s="44"/>
      <c r="AO42" s="44"/>
      <c r="AP42" s="44"/>
      <c r="AQ42" s="44"/>
      <c r="AR42" s="44"/>
      <c r="AS42" s="44"/>
      <c r="AT42" s="44"/>
      <c r="AU42" s="44"/>
      <c r="AV42" s="44"/>
      <c r="AW42" s="44"/>
      <c r="AX42" s="44"/>
      <c r="AY42" s="50"/>
      <c r="AZ42" s="50"/>
      <c r="BA42" s="50"/>
      <c r="BB42" s="42"/>
      <c r="BC42" s="42"/>
      <c r="BD42" s="42"/>
      <c r="BE42" s="42"/>
      <c r="BF42" s="42"/>
      <c r="BG42" s="42"/>
      <c r="BH42" s="43"/>
      <c r="BI42" s="43"/>
      <c r="BJ42" s="43"/>
      <c r="BK42" s="43"/>
      <c r="BL42" s="43"/>
      <c r="BM42" s="43"/>
      <c r="BN42" s="42"/>
      <c r="BO42" s="43"/>
      <c r="BP42" s="42"/>
      <c r="BQ42" s="43"/>
      <c r="BR42" s="42"/>
      <c r="BS42" s="42"/>
      <c r="BT42" s="42"/>
      <c r="BU42" s="42"/>
      <c r="BV42" s="42"/>
      <c r="BW42" s="42"/>
      <c r="BX42" s="42"/>
      <c r="BY42" s="42"/>
      <c r="BZ42" s="42"/>
      <c r="CA42" s="43"/>
      <c r="CB42" s="42"/>
      <c r="CC42" s="43"/>
      <c r="CD42" s="43"/>
      <c r="CE42" s="43"/>
      <c r="CF42" s="43"/>
      <c r="CG42" s="43"/>
      <c r="CH42" s="43"/>
      <c r="CI42" s="43"/>
      <c r="CJ42" s="43"/>
      <c r="CK42" s="43"/>
      <c r="CL42" s="42"/>
      <c r="CM42" s="43"/>
      <c r="CN42" s="215"/>
      <c r="CO42" s="215"/>
      <c r="CP42" s="42"/>
      <c r="CQ42" s="42"/>
      <c r="CR42" s="42"/>
      <c r="CS42" s="43"/>
    </row>
    <row r="43" spans="1:97" hidden="1" x14ac:dyDescent="0.2">
      <c r="A43" s="65">
        <v>178</v>
      </c>
      <c r="B43" s="92">
        <v>178</v>
      </c>
      <c r="C43" s="16" t="s">
        <v>66</v>
      </c>
      <c r="D43" s="16"/>
      <c r="E43" s="18" t="s">
        <v>1436</v>
      </c>
      <c r="F43" s="18" t="s">
        <v>1437</v>
      </c>
      <c r="G43" s="18">
        <v>1</v>
      </c>
      <c r="H43" s="18">
        <v>2</v>
      </c>
      <c r="I43" s="18">
        <v>2</v>
      </c>
      <c r="J43" s="18">
        <v>1</v>
      </c>
      <c r="K43" s="56">
        <v>1</v>
      </c>
      <c r="L43" s="43">
        <v>2</v>
      </c>
      <c r="M43" s="44" t="s">
        <v>529</v>
      </c>
      <c r="N43" s="44" t="s">
        <v>530</v>
      </c>
      <c r="O43" s="44">
        <v>2</v>
      </c>
      <c r="P43" s="44">
        <v>2</v>
      </c>
      <c r="Q43" s="44">
        <v>2</v>
      </c>
      <c r="R43" s="44">
        <v>2</v>
      </c>
      <c r="S43" s="44">
        <v>1</v>
      </c>
      <c r="T43" s="44" t="s">
        <v>535</v>
      </c>
      <c r="U43" s="44">
        <v>200</v>
      </c>
      <c r="V43" s="44">
        <v>40</v>
      </c>
      <c r="W43" s="44" t="s">
        <v>774</v>
      </c>
      <c r="X43" s="44" t="s">
        <v>777</v>
      </c>
      <c r="Y43" s="44" t="s">
        <v>559</v>
      </c>
      <c r="Z43" s="44">
        <v>9</v>
      </c>
      <c r="AA43" s="44">
        <v>100</v>
      </c>
      <c r="AB43" s="44" t="s">
        <v>535</v>
      </c>
      <c r="AC43" s="44">
        <v>15</v>
      </c>
      <c r="AD43" s="44" t="s">
        <v>536</v>
      </c>
      <c r="AE43" s="44">
        <v>4</v>
      </c>
      <c r="AF43" s="44" t="s">
        <v>535</v>
      </c>
      <c r="AG43" s="46">
        <v>80</v>
      </c>
      <c r="AH43" s="47">
        <v>1</v>
      </c>
      <c r="AI43" s="44" t="s">
        <v>691</v>
      </c>
      <c r="AJ43" s="44" t="s">
        <v>1638</v>
      </c>
      <c r="AK43" s="44" t="s">
        <v>535</v>
      </c>
      <c r="AL43" s="44">
        <v>15</v>
      </c>
      <c r="AM43" s="44" t="s">
        <v>778</v>
      </c>
      <c r="AN43" s="44" t="s">
        <v>779</v>
      </c>
      <c r="AO43" s="44" t="s">
        <v>780</v>
      </c>
      <c r="AP43" s="44" t="s">
        <v>690</v>
      </c>
      <c r="AQ43" s="44">
        <v>5</v>
      </c>
      <c r="AR43" s="44">
        <v>60</v>
      </c>
      <c r="AS43" s="44" t="s">
        <v>537</v>
      </c>
      <c r="AT43" s="44">
        <v>25</v>
      </c>
      <c r="AU43" s="44" t="s">
        <v>527</v>
      </c>
      <c r="AV43" s="44">
        <v>7</v>
      </c>
      <c r="AW43" s="51" t="s">
        <v>528</v>
      </c>
      <c r="AX43" s="46">
        <v>75</v>
      </c>
      <c r="AY43" s="103">
        <v>1000</v>
      </c>
      <c r="AZ43" s="103">
        <v>6000</v>
      </c>
      <c r="BA43" s="103">
        <v>1000</v>
      </c>
      <c r="BB43" s="42"/>
      <c r="BC43" s="42"/>
      <c r="BD43" s="42"/>
      <c r="BE43" s="42"/>
      <c r="BF43" s="42"/>
      <c r="BG43" s="42"/>
      <c r="BH43" s="43">
        <v>1</v>
      </c>
      <c r="BI43" s="43"/>
      <c r="BJ43" s="43"/>
      <c r="BK43" s="43"/>
      <c r="BL43" s="43"/>
      <c r="BM43" s="43"/>
      <c r="BN43" s="43">
        <v>2</v>
      </c>
      <c r="BO43" s="43"/>
      <c r="BP43" s="43">
        <v>1</v>
      </c>
      <c r="BQ43" s="43" t="s">
        <v>781</v>
      </c>
      <c r="BR43" s="43">
        <v>4</v>
      </c>
      <c r="BS43" s="43">
        <v>5</v>
      </c>
      <c r="BT43" s="43">
        <v>5</v>
      </c>
      <c r="BU43" s="43">
        <v>5</v>
      </c>
      <c r="BV43" s="43">
        <v>4</v>
      </c>
      <c r="BW43" s="43">
        <v>3</v>
      </c>
      <c r="BX43" s="43" t="s">
        <v>782</v>
      </c>
      <c r="BY43" s="43">
        <v>1</v>
      </c>
      <c r="BZ43" s="43">
        <v>1</v>
      </c>
      <c r="CA43" s="43" t="s">
        <v>783</v>
      </c>
      <c r="CB43" s="43">
        <v>3</v>
      </c>
      <c r="CC43" s="43"/>
      <c r="CD43" s="43">
        <v>2</v>
      </c>
      <c r="CE43" s="43">
        <v>3</v>
      </c>
      <c r="CF43" s="43"/>
      <c r="CG43" s="43"/>
      <c r="CH43" s="43">
        <v>6</v>
      </c>
      <c r="CI43" s="43">
        <v>7</v>
      </c>
      <c r="CJ43" s="43">
        <v>8</v>
      </c>
      <c r="CK43" s="43" t="s">
        <v>784</v>
      </c>
      <c r="CL43" s="43">
        <v>2</v>
      </c>
      <c r="CM43" s="43"/>
      <c r="CN43" s="215">
        <v>5</v>
      </c>
      <c r="CO43" s="215">
        <v>20</v>
      </c>
      <c r="CP43" s="56">
        <v>3</v>
      </c>
      <c r="CQ43" s="56">
        <v>1</v>
      </c>
      <c r="CR43" s="56">
        <v>3</v>
      </c>
      <c r="CS43" s="43"/>
    </row>
    <row r="44" spans="1:97" hidden="1" x14ac:dyDescent="0.2">
      <c r="A44" s="65">
        <v>247</v>
      </c>
      <c r="B44" s="92">
        <v>247</v>
      </c>
      <c r="C44" s="16" t="s">
        <v>66</v>
      </c>
      <c r="D44" s="16"/>
      <c r="E44" s="18" t="s">
        <v>1480</v>
      </c>
      <c r="F44" s="18" t="s">
        <v>1481</v>
      </c>
      <c r="G44" s="18">
        <v>1</v>
      </c>
      <c r="H44" s="18">
        <v>2</v>
      </c>
      <c r="I44" s="18">
        <v>4</v>
      </c>
      <c r="J44" s="18">
        <v>2</v>
      </c>
      <c r="K44" s="56">
        <v>1</v>
      </c>
      <c r="L44" s="43">
        <v>1</v>
      </c>
      <c r="M44" s="44" t="s">
        <v>638</v>
      </c>
      <c r="N44" s="44" t="s">
        <v>639</v>
      </c>
      <c r="O44" s="44">
        <v>2</v>
      </c>
      <c r="P44" s="44">
        <v>2</v>
      </c>
      <c r="Q44" s="44">
        <v>2</v>
      </c>
      <c r="R44" s="44">
        <v>2</v>
      </c>
      <c r="S44" s="44">
        <v>1</v>
      </c>
      <c r="T44" s="44" t="s">
        <v>535</v>
      </c>
      <c r="U44" s="44">
        <v>5</v>
      </c>
      <c r="V44" s="100"/>
      <c r="W44" s="44" t="s">
        <v>833</v>
      </c>
      <c r="X44" s="44" t="s">
        <v>834</v>
      </c>
      <c r="Y44" s="44" t="s">
        <v>835</v>
      </c>
      <c r="Z44" s="44">
        <v>3</v>
      </c>
      <c r="AA44" s="44">
        <v>220</v>
      </c>
      <c r="AB44" s="42"/>
      <c r="AC44" s="44">
        <v>0</v>
      </c>
      <c r="AD44" s="44" t="s">
        <v>536</v>
      </c>
      <c r="AE44" s="44">
        <v>4</v>
      </c>
      <c r="AF44" s="44" t="s">
        <v>535</v>
      </c>
      <c r="AG44" s="46">
        <v>30000</v>
      </c>
      <c r="AH44" s="47">
        <v>1</v>
      </c>
      <c r="AI44" s="44" t="s">
        <v>573</v>
      </c>
      <c r="AJ44" s="44" t="s">
        <v>574</v>
      </c>
      <c r="AK44" s="44" t="s">
        <v>535</v>
      </c>
      <c r="AL44" s="44">
        <v>7</v>
      </c>
      <c r="AM44" s="44" t="s">
        <v>836</v>
      </c>
      <c r="AN44" s="44" t="s">
        <v>837</v>
      </c>
      <c r="AO44" s="44" t="s">
        <v>838</v>
      </c>
      <c r="AP44" s="44" t="s">
        <v>577</v>
      </c>
      <c r="AQ44" s="44">
        <v>8</v>
      </c>
      <c r="AR44" s="44">
        <v>128</v>
      </c>
      <c r="AS44" s="42"/>
      <c r="AT44" s="42"/>
      <c r="AU44" s="44" t="s">
        <v>536</v>
      </c>
      <c r="AV44" s="44">
        <v>2</v>
      </c>
      <c r="AW44" s="54"/>
      <c r="AX44" s="50"/>
      <c r="AY44" s="50"/>
      <c r="AZ44" s="103">
        <v>30000</v>
      </c>
      <c r="BA44" s="50"/>
      <c r="BB44" s="42"/>
      <c r="BC44" s="42"/>
      <c r="BD44" s="42"/>
      <c r="BE44" s="42"/>
      <c r="BF44" s="42"/>
      <c r="BG44" s="42"/>
      <c r="BH44" s="43">
        <v>1</v>
      </c>
      <c r="BI44" s="43"/>
      <c r="BJ44" s="43"/>
      <c r="BK44" s="43"/>
      <c r="BL44" s="43"/>
      <c r="BM44" s="43"/>
      <c r="BN44" s="43">
        <v>2</v>
      </c>
      <c r="BO44" s="43"/>
      <c r="BP44" s="43">
        <v>1</v>
      </c>
      <c r="BQ44" s="43"/>
      <c r="BR44" s="43">
        <v>4</v>
      </c>
      <c r="BS44" s="43">
        <v>4</v>
      </c>
      <c r="BT44" s="43">
        <v>4</v>
      </c>
      <c r="BU44" s="43">
        <v>4</v>
      </c>
      <c r="BV44" s="43">
        <v>4</v>
      </c>
      <c r="BW44" s="43">
        <v>4</v>
      </c>
      <c r="BX44" s="43"/>
      <c r="BY44" s="43">
        <v>1</v>
      </c>
      <c r="BZ44" s="43">
        <v>1</v>
      </c>
      <c r="CA44" s="43"/>
      <c r="CB44" s="43">
        <v>1</v>
      </c>
      <c r="CC44" s="43"/>
      <c r="CD44" s="43">
        <v>2</v>
      </c>
      <c r="CE44" s="43"/>
      <c r="CF44" s="43"/>
      <c r="CG44" s="43"/>
      <c r="CH44" s="43"/>
      <c r="CI44" s="43"/>
      <c r="CJ44" s="43"/>
      <c r="CK44" s="43"/>
      <c r="CL44" s="43">
        <v>2</v>
      </c>
      <c r="CM44" s="43"/>
      <c r="CN44" s="215">
        <v>7</v>
      </c>
      <c r="CO44" s="215">
        <v>30</v>
      </c>
      <c r="CP44" s="56">
        <v>4</v>
      </c>
      <c r="CQ44" s="56">
        <v>1</v>
      </c>
      <c r="CR44" s="56">
        <v>3</v>
      </c>
      <c r="CS44" s="43"/>
    </row>
    <row r="45" spans="1:97" hidden="1" x14ac:dyDescent="0.2">
      <c r="A45" s="65">
        <v>248</v>
      </c>
      <c r="B45" s="92">
        <v>248</v>
      </c>
      <c r="C45" s="16" t="s">
        <v>66</v>
      </c>
      <c r="D45" s="16"/>
      <c r="E45" s="18" t="s">
        <v>1482</v>
      </c>
      <c r="F45" s="18" t="s">
        <v>1483</v>
      </c>
      <c r="G45" s="18">
        <v>1</v>
      </c>
      <c r="H45" s="18">
        <v>1</v>
      </c>
      <c r="I45" s="18">
        <v>4</v>
      </c>
      <c r="J45" s="18">
        <v>2</v>
      </c>
      <c r="K45" s="56">
        <v>1</v>
      </c>
      <c r="L45" s="43">
        <v>2</v>
      </c>
      <c r="M45" s="44" t="s">
        <v>543</v>
      </c>
      <c r="N45" s="44" t="s">
        <v>544</v>
      </c>
      <c r="O45" s="44">
        <v>1</v>
      </c>
      <c r="P45" s="44">
        <v>2</v>
      </c>
      <c r="Q45" s="44">
        <v>2</v>
      </c>
      <c r="R45" s="44">
        <v>2</v>
      </c>
      <c r="S45" s="44">
        <v>2</v>
      </c>
      <c r="T45" s="44" t="s">
        <v>522</v>
      </c>
      <c r="U45" s="45">
        <v>30000</v>
      </c>
      <c r="V45" s="44" t="s">
        <v>1637</v>
      </c>
      <c r="W45" s="44" t="s">
        <v>570</v>
      </c>
      <c r="X45" s="44" t="s">
        <v>571</v>
      </c>
      <c r="Y45" s="44" t="s">
        <v>526</v>
      </c>
      <c r="Z45" s="44">
        <v>12</v>
      </c>
      <c r="AA45" s="44">
        <v>225</v>
      </c>
      <c r="AB45" s="42"/>
      <c r="AC45" s="44">
        <v>0</v>
      </c>
      <c r="AD45" s="44" t="s">
        <v>527</v>
      </c>
      <c r="AE45" s="44">
        <v>6</v>
      </c>
      <c r="AF45" s="44" t="s">
        <v>839</v>
      </c>
      <c r="AG45" s="46">
        <v>200</v>
      </c>
      <c r="AH45" s="47">
        <v>2</v>
      </c>
      <c r="AI45" s="44"/>
      <c r="AJ45" s="44"/>
      <c r="AK45" s="44"/>
      <c r="AL45" s="44"/>
      <c r="AM45" s="44"/>
      <c r="AN45" s="44"/>
      <c r="AO45" s="44"/>
      <c r="AP45" s="44"/>
      <c r="AQ45" s="44"/>
      <c r="AR45" s="44"/>
      <c r="AS45" s="44"/>
      <c r="AT45" s="44"/>
      <c r="AU45" s="44"/>
      <c r="AV45" s="44"/>
      <c r="AW45" s="44"/>
      <c r="AX45" s="44"/>
      <c r="AY45" s="50"/>
      <c r="AZ45" s="103">
        <v>20000</v>
      </c>
      <c r="BA45" s="50"/>
      <c r="BB45" s="43" t="s">
        <v>537</v>
      </c>
      <c r="BC45" s="43">
        <v>25000</v>
      </c>
      <c r="BD45" s="42"/>
      <c r="BE45" s="43"/>
      <c r="BF45" s="42"/>
      <c r="BG45" s="42"/>
      <c r="BH45" s="43">
        <v>1</v>
      </c>
      <c r="BI45" s="43"/>
      <c r="BJ45" s="43">
        <v>3</v>
      </c>
      <c r="BK45" s="43"/>
      <c r="BL45" s="43"/>
      <c r="BM45" s="43"/>
      <c r="BN45" s="43">
        <v>2</v>
      </c>
      <c r="BO45" s="43"/>
      <c r="BP45" s="43">
        <v>1</v>
      </c>
      <c r="BQ45" s="43"/>
      <c r="BR45" s="43">
        <v>3</v>
      </c>
      <c r="BS45" s="43">
        <v>3</v>
      </c>
      <c r="BT45" s="43">
        <v>4</v>
      </c>
      <c r="BU45" s="43">
        <v>3</v>
      </c>
      <c r="BV45" s="43">
        <v>3</v>
      </c>
      <c r="BW45" s="43">
        <v>3</v>
      </c>
      <c r="BX45" s="43"/>
      <c r="BY45" s="43">
        <v>2</v>
      </c>
      <c r="BZ45" s="42"/>
      <c r="CA45" s="43"/>
      <c r="CB45" s="42"/>
      <c r="CC45" s="43"/>
      <c r="CD45" s="43"/>
      <c r="CE45" s="43"/>
      <c r="CF45" s="43"/>
      <c r="CG45" s="43"/>
      <c r="CH45" s="43"/>
      <c r="CI45" s="43"/>
      <c r="CJ45" s="43"/>
      <c r="CK45" s="43"/>
      <c r="CL45" s="42"/>
      <c r="CM45" s="43"/>
      <c r="CN45" s="215">
        <v>7</v>
      </c>
      <c r="CO45" s="215">
        <v>30</v>
      </c>
      <c r="CP45" s="56">
        <v>4</v>
      </c>
      <c r="CQ45" s="56">
        <v>1</v>
      </c>
      <c r="CR45" s="56">
        <v>3</v>
      </c>
      <c r="CS45" s="43"/>
    </row>
    <row r="46" spans="1:97" hidden="1" x14ac:dyDescent="0.2">
      <c r="A46" s="65">
        <v>211</v>
      </c>
      <c r="B46" s="92">
        <v>211</v>
      </c>
      <c r="C46" s="16" t="s">
        <v>71</v>
      </c>
      <c r="D46" s="16"/>
      <c r="E46" s="18" t="s">
        <v>1457</v>
      </c>
      <c r="F46" s="18"/>
      <c r="G46" s="18">
        <v>1</v>
      </c>
      <c r="H46" s="18"/>
      <c r="I46" s="18">
        <v>4</v>
      </c>
      <c r="J46" s="18">
        <v>2</v>
      </c>
      <c r="K46" s="56">
        <v>4</v>
      </c>
      <c r="L46" s="43">
        <v>2</v>
      </c>
      <c r="M46" s="44" t="s">
        <v>529</v>
      </c>
      <c r="N46" s="44" t="s">
        <v>530</v>
      </c>
      <c r="O46" s="44">
        <v>2</v>
      </c>
      <c r="P46" s="44">
        <v>2</v>
      </c>
      <c r="Q46" s="44">
        <v>2</v>
      </c>
      <c r="R46" s="44">
        <v>2</v>
      </c>
      <c r="S46" s="44">
        <v>1</v>
      </c>
      <c r="T46" s="44" t="s">
        <v>535</v>
      </c>
      <c r="U46" s="44">
        <v>650</v>
      </c>
      <c r="V46" s="44" t="s">
        <v>802</v>
      </c>
      <c r="W46" s="44" t="s">
        <v>769</v>
      </c>
      <c r="X46" s="44" t="s">
        <v>770</v>
      </c>
      <c r="Y46" s="44" t="s">
        <v>646</v>
      </c>
      <c r="Z46" s="42"/>
      <c r="AA46" s="42"/>
      <c r="AB46" s="44" t="s">
        <v>535</v>
      </c>
      <c r="AC46" s="44">
        <v>225</v>
      </c>
      <c r="AD46" s="44" t="s">
        <v>536</v>
      </c>
      <c r="AE46" s="52">
        <v>4</v>
      </c>
      <c r="AF46" s="42"/>
      <c r="AG46" s="50"/>
      <c r="AH46" s="47">
        <v>1</v>
      </c>
      <c r="AI46" s="44" t="s">
        <v>529</v>
      </c>
      <c r="AJ46" s="44" t="s">
        <v>803</v>
      </c>
      <c r="AK46" s="44" t="s">
        <v>535</v>
      </c>
      <c r="AL46" s="44">
        <v>200</v>
      </c>
      <c r="AM46" s="44" t="s">
        <v>804</v>
      </c>
      <c r="AN46" s="44" t="s">
        <v>805</v>
      </c>
      <c r="AO46" s="44" t="s">
        <v>806</v>
      </c>
      <c r="AP46" s="44" t="s">
        <v>807</v>
      </c>
      <c r="AQ46" s="44">
        <v>3</v>
      </c>
      <c r="AR46" s="42"/>
      <c r="AS46" s="44" t="s">
        <v>535</v>
      </c>
      <c r="AT46" s="44">
        <v>40</v>
      </c>
      <c r="AU46" s="44" t="s">
        <v>536</v>
      </c>
      <c r="AV46" s="44">
        <v>3</v>
      </c>
      <c r="AW46" s="51" t="s">
        <v>535</v>
      </c>
      <c r="AX46" s="46">
        <v>80</v>
      </c>
      <c r="AY46" s="50"/>
      <c r="AZ46" s="50"/>
      <c r="BA46" s="50"/>
      <c r="BB46" s="42"/>
      <c r="BC46" s="42"/>
      <c r="BD46" s="42"/>
      <c r="BE46" s="42"/>
      <c r="BF46" s="42"/>
      <c r="BG46" s="42"/>
      <c r="BH46" s="43">
        <v>1</v>
      </c>
      <c r="BI46" s="43"/>
      <c r="BJ46" s="43"/>
      <c r="BK46" s="43"/>
      <c r="BL46" s="43"/>
      <c r="BM46" s="43" t="s">
        <v>808</v>
      </c>
      <c r="BN46" s="43">
        <v>1</v>
      </c>
      <c r="BO46" s="43"/>
      <c r="BP46" s="42"/>
      <c r="BQ46" s="43"/>
      <c r="BR46" s="42"/>
      <c r="BS46" s="42"/>
      <c r="BT46" s="42"/>
      <c r="BU46" s="42"/>
      <c r="BV46" s="42"/>
      <c r="BW46" s="42"/>
      <c r="BX46" s="42"/>
      <c r="BY46" s="42"/>
      <c r="BZ46" s="42"/>
      <c r="CA46" s="43"/>
      <c r="CB46" s="42"/>
      <c r="CC46" s="43"/>
      <c r="CD46" s="43"/>
      <c r="CE46" s="43"/>
      <c r="CF46" s="43"/>
      <c r="CG46" s="43"/>
      <c r="CH46" s="43"/>
      <c r="CI46" s="43"/>
      <c r="CJ46" s="43"/>
      <c r="CK46" s="43"/>
      <c r="CL46" s="42"/>
      <c r="CM46" s="43"/>
      <c r="CN46" s="215"/>
      <c r="CO46" s="215"/>
      <c r="CP46" s="42"/>
      <c r="CQ46" s="42"/>
      <c r="CR46" s="42"/>
      <c r="CS46" s="43"/>
    </row>
    <row r="47" spans="1:97" hidden="1" x14ac:dyDescent="0.2">
      <c r="A47" s="65">
        <v>246</v>
      </c>
      <c r="B47" s="92">
        <v>246</v>
      </c>
      <c r="C47" s="16" t="s">
        <v>97</v>
      </c>
      <c r="D47" s="16"/>
      <c r="E47" s="18" t="s">
        <v>1478</v>
      </c>
      <c r="F47" s="18" t="s">
        <v>1479</v>
      </c>
      <c r="G47" s="18">
        <v>1</v>
      </c>
      <c r="H47" s="18">
        <v>2</v>
      </c>
      <c r="I47" s="18">
        <v>2</v>
      </c>
      <c r="J47" s="18">
        <v>1</v>
      </c>
      <c r="K47" s="56">
        <v>2</v>
      </c>
      <c r="L47" s="43">
        <v>2</v>
      </c>
      <c r="M47" s="44" t="s">
        <v>529</v>
      </c>
      <c r="N47" s="44" t="s">
        <v>530</v>
      </c>
      <c r="O47" s="44">
        <v>2</v>
      </c>
      <c r="P47" s="44">
        <v>2</v>
      </c>
      <c r="Q47" s="44">
        <v>2</v>
      </c>
      <c r="R47" s="44">
        <v>2</v>
      </c>
      <c r="S47" s="44">
        <v>1</v>
      </c>
      <c r="T47" s="44" t="s">
        <v>535</v>
      </c>
      <c r="U47" s="44">
        <v>600</v>
      </c>
      <c r="V47" s="42"/>
      <c r="W47" s="44" t="s">
        <v>769</v>
      </c>
      <c r="X47" s="44" t="s">
        <v>770</v>
      </c>
      <c r="Y47" s="44" t="s">
        <v>771</v>
      </c>
      <c r="Z47" s="44">
        <v>11</v>
      </c>
      <c r="AA47" s="42"/>
      <c r="AB47" s="44" t="s">
        <v>535</v>
      </c>
      <c r="AC47" s="44">
        <v>60</v>
      </c>
      <c r="AD47" s="44" t="s">
        <v>536</v>
      </c>
      <c r="AE47" s="44">
        <v>6</v>
      </c>
      <c r="AF47" s="42"/>
      <c r="AG47" s="50"/>
      <c r="AH47" s="47">
        <v>1</v>
      </c>
      <c r="AI47" s="44" t="s">
        <v>647</v>
      </c>
      <c r="AJ47" s="44" t="s">
        <v>830</v>
      </c>
      <c r="AK47" s="44" t="s">
        <v>522</v>
      </c>
      <c r="AL47" s="44">
        <v>2000</v>
      </c>
      <c r="AM47" s="44" t="s">
        <v>831</v>
      </c>
      <c r="AN47" s="44" t="s">
        <v>570</v>
      </c>
      <c r="AO47" s="44" t="s">
        <v>570</v>
      </c>
      <c r="AP47" s="44" t="s">
        <v>832</v>
      </c>
      <c r="AQ47" s="44">
        <v>4</v>
      </c>
      <c r="AR47" s="44">
        <v>25</v>
      </c>
      <c r="AS47" s="62" t="s">
        <v>537</v>
      </c>
      <c r="AT47" s="62">
        <v>1000</v>
      </c>
      <c r="AU47" s="44" t="s">
        <v>536</v>
      </c>
      <c r="AV47" s="44">
        <v>2</v>
      </c>
      <c r="AW47" s="54"/>
      <c r="AX47" s="50"/>
      <c r="AY47" s="50"/>
      <c r="AZ47" s="50"/>
      <c r="BA47" s="50"/>
      <c r="BB47" s="42"/>
      <c r="BC47" s="42"/>
      <c r="BD47" s="42"/>
      <c r="BE47" s="43"/>
      <c r="BF47" s="42"/>
      <c r="BG47" s="43">
        <v>60</v>
      </c>
      <c r="BH47" s="43"/>
      <c r="BI47" s="43"/>
      <c r="BJ47" s="43"/>
      <c r="BK47" s="43"/>
      <c r="BL47" s="43">
        <v>5</v>
      </c>
      <c r="BM47" s="43"/>
      <c r="BN47" s="43">
        <v>2</v>
      </c>
      <c r="BO47" s="43"/>
      <c r="BP47" s="43">
        <v>1</v>
      </c>
      <c r="BQ47" s="43"/>
      <c r="BR47" s="43">
        <v>2</v>
      </c>
      <c r="BS47" s="43">
        <v>4</v>
      </c>
      <c r="BT47" s="43">
        <v>2</v>
      </c>
      <c r="BU47" s="43">
        <v>4</v>
      </c>
      <c r="BV47" s="43">
        <v>2</v>
      </c>
      <c r="BW47" s="43">
        <v>2</v>
      </c>
      <c r="BX47" s="43"/>
      <c r="BY47" s="43">
        <v>2</v>
      </c>
      <c r="BZ47" s="42"/>
      <c r="CA47" s="43"/>
      <c r="CB47" s="42"/>
      <c r="CC47" s="43"/>
      <c r="CD47" s="43"/>
      <c r="CE47" s="43"/>
      <c r="CF47" s="43"/>
      <c r="CG47" s="43"/>
      <c r="CH47" s="43"/>
      <c r="CI47" s="43"/>
      <c r="CJ47" s="43"/>
      <c r="CK47" s="43"/>
      <c r="CL47" s="42"/>
      <c r="CM47" s="43"/>
      <c r="CN47" s="215">
        <v>7</v>
      </c>
      <c r="CO47" s="215">
        <v>33</v>
      </c>
      <c r="CP47" s="56">
        <v>4</v>
      </c>
      <c r="CQ47" s="56">
        <v>1</v>
      </c>
      <c r="CR47" s="56">
        <v>1</v>
      </c>
      <c r="CS47" s="43"/>
    </row>
    <row r="48" spans="1:97" hidden="1" x14ac:dyDescent="0.2">
      <c r="A48" s="65">
        <v>251</v>
      </c>
      <c r="B48" s="92">
        <v>251</v>
      </c>
      <c r="C48" s="16" t="s">
        <v>73</v>
      </c>
      <c r="D48" s="16"/>
      <c r="E48" s="18" t="s">
        <v>1484</v>
      </c>
      <c r="F48" s="18" t="s">
        <v>1485</v>
      </c>
      <c r="G48" s="18">
        <v>1</v>
      </c>
      <c r="H48" s="18">
        <v>2</v>
      </c>
      <c r="I48" s="18">
        <v>3</v>
      </c>
      <c r="J48" s="18">
        <v>1</v>
      </c>
      <c r="K48" s="56">
        <v>3</v>
      </c>
      <c r="L48" s="43">
        <v>2</v>
      </c>
      <c r="M48" s="44" t="s">
        <v>529</v>
      </c>
      <c r="N48" s="44" t="s">
        <v>840</v>
      </c>
      <c r="O48" s="44">
        <v>2</v>
      </c>
      <c r="P48" s="44">
        <v>2</v>
      </c>
      <c r="Q48" s="44">
        <v>2</v>
      </c>
      <c r="R48" s="44">
        <v>2</v>
      </c>
      <c r="S48" s="44">
        <v>1</v>
      </c>
      <c r="T48" s="44" t="s">
        <v>535</v>
      </c>
      <c r="U48" s="44">
        <v>700</v>
      </c>
      <c r="V48" s="42"/>
      <c r="W48" s="44" t="s">
        <v>769</v>
      </c>
      <c r="X48" s="44" t="s">
        <v>770</v>
      </c>
      <c r="Y48" s="44" t="s">
        <v>771</v>
      </c>
      <c r="Z48" s="44">
        <v>11</v>
      </c>
      <c r="AA48" s="44">
        <v>200</v>
      </c>
      <c r="AB48" s="44" t="s">
        <v>535</v>
      </c>
      <c r="AC48" s="44">
        <v>5</v>
      </c>
      <c r="AD48" s="44" t="s">
        <v>536</v>
      </c>
      <c r="AE48" s="52">
        <v>6</v>
      </c>
      <c r="AF48" s="44" t="s">
        <v>535</v>
      </c>
      <c r="AG48" s="46">
        <v>20</v>
      </c>
      <c r="AH48" s="47">
        <v>1</v>
      </c>
      <c r="AI48" s="44" t="s">
        <v>529</v>
      </c>
      <c r="AJ48" s="44" t="s">
        <v>841</v>
      </c>
      <c r="AK48" s="44" t="s">
        <v>535</v>
      </c>
      <c r="AL48" s="44">
        <v>90</v>
      </c>
      <c r="AM48" s="44" t="s">
        <v>842</v>
      </c>
      <c r="AN48" s="42"/>
      <c r="AO48" s="44" t="s">
        <v>843</v>
      </c>
      <c r="AP48" s="44" t="s">
        <v>844</v>
      </c>
      <c r="AQ48" s="44">
        <v>4</v>
      </c>
      <c r="AR48" s="44">
        <v>80</v>
      </c>
      <c r="AS48" s="44" t="s">
        <v>535</v>
      </c>
      <c r="AT48" s="44">
        <v>1</v>
      </c>
      <c r="AU48" s="44" t="s">
        <v>536</v>
      </c>
      <c r="AV48" s="44">
        <v>10</v>
      </c>
      <c r="AW48" s="51" t="s">
        <v>535</v>
      </c>
      <c r="AX48" s="46">
        <v>100</v>
      </c>
      <c r="AY48" s="50"/>
      <c r="AZ48" s="103">
        <v>2000</v>
      </c>
      <c r="BA48" s="50"/>
      <c r="BB48" s="43"/>
      <c r="BC48" s="43">
        <v>200</v>
      </c>
      <c r="BD48" s="43"/>
      <c r="BE48" s="43">
        <v>200</v>
      </c>
      <c r="BF48" s="42"/>
      <c r="BG48" s="42"/>
      <c r="BH48" s="43">
        <v>1</v>
      </c>
      <c r="BI48" s="43"/>
      <c r="BJ48" s="43"/>
      <c r="BK48" s="43"/>
      <c r="BL48" s="43"/>
      <c r="BM48" s="43"/>
      <c r="BN48" s="43">
        <v>2</v>
      </c>
      <c r="BO48" s="43"/>
      <c r="BP48" s="43">
        <v>1</v>
      </c>
      <c r="BQ48" s="43" t="s">
        <v>845</v>
      </c>
      <c r="BR48" s="43">
        <v>2</v>
      </c>
      <c r="BS48" s="43">
        <v>2</v>
      </c>
      <c r="BT48" s="43">
        <v>3</v>
      </c>
      <c r="BU48" s="43">
        <v>3</v>
      </c>
      <c r="BV48" s="43">
        <v>2</v>
      </c>
      <c r="BW48" s="43">
        <v>3</v>
      </c>
      <c r="BX48" s="43"/>
      <c r="BY48" s="43">
        <v>1</v>
      </c>
      <c r="BZ48" s="43" t="s">
        <v>846</v>
      </c>
      <c r="CA48" s="43" t="s">
        <v>847</v>
      </c>
      <c r="CB48" s="43">
        <v>6</v>
      </c>
      <c r="CC48" s="43">
        <v>1</v>
      </c>
      <c r="CD48" s="43">
        <v>2</v>
      </c>
      <c r="CE48" s="43"/>
      <c r="CF48" s="43"/>
      <c r="CG48" s="43"/>
      <c r="CH48" s="43">
        <v>6</v>
      </c>
      <c r="CI48" s="43"/>
      <c r="CJ48" s="43">
        <v>8</v>
      </c>
      <c r="CK48" s="43"/>
      <c r="CL48" s="43">
        <v>2</v>
      </c>
      <c r="CM48" s="43"/>
      <c r="CN48" s="215">
        <v>3</v>
      </c>
      <c r="CO48" s="215">
        <v>10</v>
      </c>
      <c r="CP48" s="56">
        <v>2</v>
      </c>
      <c r="CQ48" s="56">
        <v>1</v>
      </c>
      <c r="CR48" s="56">
        <v>3</v>
      </c>
      <c r="CS48" s="43"/>
    </row>
    <row r="49" spans="1:97" hidden="1" x14ac:dyDescent="0.2">
      <c r="A49" s="65">
        <v>253</v>
      </c>
      <c r="B49" s="92">
        <v>253</v>
      </c>
      <c r="C49" s="16" t="s">
        <v>66</v>
      </c>
      <c r="D49" s="16"/>
      <c r="E49" s="18" t="s">
        <v>1487</v>
      </c>
      <c r="F49" s="18" t="s">
        <v>1488</v>
      </c>
      <c r="G49" s="18">
        <v>1</v>
      </c>
      <c r="H49" s="18">
        <v>2</v>
      </c>
      <c r="I49" s="18">
        <v>2</v>
      </c>
      <c r="J49" s="18">
        <v>1</v>
      </c>
      <c r="K49" s="56">
        <v>1</v>
      </c>
      <c r="L49" s="43">
        <v>2</v>
      </c>
      <c r="M49" s="44" t="s">
        <v>529</v>
      </c>
      <c r="N49" s="44" t="s">
        <v>840</v>
      </c>
      <c r="O49" s="44">
        <v>2</v>
      </c>
      <c r="P49" s="44">
        <v>2</v>
      </c>
      <c r="Q49" s="44">
        <v>2</v>
      </c>
      <c r="R49" s="44">
        <v>2</v>
      </c>
      <c r="S49" s="44">
        <v>1</v>
      </c>
      <c r="T49" s="44" t="s">
        <v>535</v>
      </c>
      <c r="U49" s="44">
        <v>720</v>
      </c>
      <c r="V49" s="42"/>
      <c r="W49" s="44" t="s">
        <v>769</v>
      </c>
      <c r="X49" s="44" t="s">
        <v>770</v>
      </c>
      <c r="Y49" s="44" t="s">
        <v>526</v>
      </c>
      <c r="Z49" s="44">
        <v>12</v>
      </c>
      <c r="AA49" s="44">
        <v>220</v>
      </c>
      <c r="AB49" s="42"/>
      <c r="AC49" s="42"/>
      <c r="AD49" s="42"/>
      <c r="AE49" s="42"/>
      <c r="AF49" s="44" t="s">
        <v>535</v>
      </c>
      <c r="AG49" s="46">
        <v>20</v>
      </c>
      <c r="AH49" s="47">
        <v>2</v>
      </c>
      <c r="AI49" s="44"/>
      <c r="AJ49" s="44"/>
      <c r="AK49" s="44"/>
      <c r="AL49" s="44"/>
      <c r="AM49" s="44"/>
      <c r="AN49" s="44"/>
      <c r="AO49" s="44"/>
      <c r="AP49" s="44"/>
      <c r="AQ49" s="44"/>
      <c r="AR49" s="44"/>
      <c r="AS49" s="44"/>
      <c r="AT49" s="44"/>
      <c r="AU49" s="44"/>
      <c r="AV49" s="44"/>
      <c r="AW49" s="44"/>
      <c r="AX49" s="44"/>
      <c r="AY49" s="50"/>
      <c r="AZ49" s="50"/>
      <c r="BA49" s="50"/>
      <c r="BB49" s="42"/>
      <c r="BC49" s="42"/>
      <c r="BD49" s="42"/>
      <c r="BE49" s="42"/>
      <c r="BF49" s="42"/>
      <c r="BG49" s="42"/>
      <c r="BH49" s="43">
        <v>1</v>
      </c>
      <c r="BI49" s="43">
        <v>2</v>
      </c>
      <c r="BJ49" s="43">
        <v>3</v>
      </c>
      <c r="BK49" s="43">
        <v>4</v>
      </c>
      <c r="BL49" s="43"/>
      <c r="BM49" s="43"/>
      <c r="BN49" s="43">
        <v>2</v>
      </c>
      <c r="BO49" s="43"/>
      <c r="BP49" s="43">
        <v>1</v>
      </c>
      <c r="BQ49" s="43"/>
      <c r="BR49" s="43">
        <v>2</v>
      </c>
      <c r="BS49" s="43">
        <v>3</v>
      </c>
      <c r="BT49" s="43">
        <v>3</v>
      </c>
      <c r="BU49" s="43">
        <v>4</v>
      </c>
      <c r="BV49" s="43">
        <v>2</v>
      </c>
      <c r="BW49" s="43">
        <v>2</v>
      </c>
      <c r="BX49" s="43"/>
      <c r="BY49" s="43">
        <v>1</v>
      </c>
      <c r="BZ49" s="43">
        <v>1</v>
      </c>
      <c r="CA49" s="43"/>
      <c r="CB49" s="43">
        <v>4</v>
      </c>
      <c r="CC49" s="43">
        <v>1</v>
      </c>
      <c r="CD49" s="43"/>
      <c r="CE49" s="43"/>
      <c r="CF49" s="43"/>
      <c r="CG49" s="43"/>
      <c r="CH49" s="43">
        <v>6</v>
      </c>
      <c r="CI49" s="43"/>
      <c r="CJ49" s="43">
        <v>8</v>
      </c>
      <c r="CK49" s="43"/>
      <c r="CL49" s="43">
        <v>2</v>
      </c>
      <c r="CM49" s="43"/>
      <c r="CN49" s="215">
        <v>6</v>
      </c>
      <c r="CO49" s="215">
        <v>28</v>
      </c>
      <c r="CP49" s="56">
        <v>3</v>
      </c>
      <c r="CQ49" s="56">
        <v>1</v>
      </c>
      <c r="CR49" s="56">
        <v>3</v>
      </c>
      <c r="CS49" s="43"/>
    </row>
    <row r="50" spans="1:97" hidden="1" x14ac:dyDescent="0.2">
      <c r="A50" s="65">
        <v>259</v>
      </c>
      <c r="B50" s="92">
        <v>259</v>
      </c>
      <c r="C50" s="16" t="s">
        <v>73</v>
      </c>
      <c r="D50" s="16"/>
      <c r="E50" s="18" t="s">
        <v>1494</v>
      </c>
      <c r="F50" s="18" t="s">
        <v>1495</v>
      </c>
      <c r="G50" s="18">
        <v>1</v>
      </c>
      <c r="H50" s="18">
        <v>2</v>
      </c>
      <c r="I50" s="18">
        <v>3</v>
      </c>
      <c r="J50" s="18">
        <v>1</v>
      </c>
      <c r="K50" s="56">
        <v>3</v>
      </c>
      <c r="L50" s="43">
        <v>2</v>
      </c>
      <c r="M50" s="44" t="s">
        <v>543</v>
      </c>
      <c r="N50" s="44" t="s">
        <v>544</v>
      </c>
      <c r="O50" s="44">
        <v>1</v>
      </c>
      <c r="P50" s="44">
        <v>2</v>
      </c>
      <c r="Q50" s="44">
        <v>2</v>
      </c>
      <c r="R50" s="44">
        <v>2</v>
      </c>
      <c r="S50" s="44">
        <v>2</v>
      </c>
      <c r="T50" s="44" t="s">
        <v>522</v>
      </c>
      <c r="U50" s="45">
        <v>12000</v>
      </c>
      <c r="V50" s="98" t="s">
        <v>854</v>
      </c>
      <c r="W50" s="44" t="s">
        <v>570</v>
      </c>
      <c r="X50" s="44" t="s">
        <v>571</v>
      </c>
      <c r="Y50" s="44" t="s">
        <v>646</v>
      </c>
      <c r="Z50" s="44">
        <v>12</v>
      </c>
      <c r="AA50" s="44">
        <v>220</v>
      </c>
      <c r="AB50" s="44" t="s">
        <v>522</v>
      </c>
      <c r="AC50" s="44">
        <v>1000</v>
      </c>
      <c r="AD50" s="44" t="s">
        <v>527</v>
      </c>
      <c r="AE50" s="44">
        <v>2</v>
      </c>
      <c r="AF50" s="44" t="s">
        <v>528</v>
      </c>
      <c r="AG50" s="46">
        <v>270</v>
      </c>
      <c r="AH50" s="47">
        <v>2</v>
      </c>
      <c r="AI50" s="44"/>
      <c r="AJ50" s="44"/>
      <c r="AK50" s="44"/>
      <c r="AL50" s="44"/>
      <c r="AM50" s="44"/>
      <c r="AN50" s="44"/>
      <c r="AO50" s="44"/>
      <c r="AP50" s="44"/>
      <c r="AQ50" s="44"/>
      <c r="AR50" s="44"/>
      <c r="AS50" s="44"/>
      <c r="AT50" s="44"/>
      <c r="AU50" s="44"/>
      <c r="AV50" s="44"/>
      <c r="AW50" s="44"/>
      <c r="AX50" s="44"/>
      <c r="AY50" s="103">
        <v>10000</v>
      </c>
      <c r="AZ50" s="103">
        <v>70000</v>
      </c>
      <c r="BA50" s="103">
        <v>6000</v>
      </c>
      <c r="BB50" s="42"/>
      <c r="BC50" s="42"/>
      <c r="BD50" s="42"/>
      <c r="BE50" s="42"/>
      <c r="BF50" s="42"/>
      <c r="BG50" s="42"/>
      <c r="BH50" s="43">
        <v>1</v>
      </c>
      <c r="BI50" s="43">
        <v>2</v>
      </c>
      <c r="BJ50" s="43">
        <v>3</v>
      </c>
      <c r="BK50" s="43">
        <v>4</v>
      </c>
      <c r="BL50" s="43"/>
      <c r="BM50" s="43"/>
      <c r="BN50" s="43">
        <v>2</v>
      </c>
      <c r="BO50" s="43"/>
      <c r="BP50" s="43">
        <v>1</v>
      </c>
      <c r="BQ50" s="43" t="s">
        <v>855</v>
      </c>
      <c r="BR50" s="43">
        <v>1</v>
      </c>
      <c r="BS50" s="43">
        <v>3</v>
      </c>
      <c r="BT50" s="43">
        <v>2</v>
      </c>
      <c r="BU50" s="43">
        <v>1</v>
      </c>
      <c r="BV50" s="43">
        <v>1</v>
      </c>
      <c r="BW50" s="43">
        <v>1</v>
      </c>
      <c r="BX50" s="43" t="s">
        <v>856</v>
      </c>
      <c r="BY50" s="43">
        <v>1</v>
      </c>
      <c r="BZ50" s="43">
        <v>1</v>
      </c>
      <c r="CA50" s="43" t="s">
        <v>857</v>
      </c>
      <c r="CB50" s="43">
        <v>6</v>
      </c>
      <c r="CC50" s="43"/>
      <c r="CD50" s="43"/>
      <c r="CE50" s="43">
        <v>3</v>
      </c>
      <c r="CF50" s="43"/>
      <c r="CG50" s="43"/>
      <c r="CH50" s="43">
        <v>6</v>
      </c>
      <c r="CI50" s="43"/>
      <c r="CJ50" s="43">
        <v>8</v>
      </c>
      <c r="CK50" s="43" t="s">
        <v>858</v>
      </c>
      <c r="CL50" s="43">
        <v>1</v>
      </c>
      <c r="CM50" s="43" t="s">
        <v>859</v>
      </c>
      <c r="CN50" s="215">
        <v>7</v>
      </c>
      <c r="CO50" s="215">
        <v>40</v>
      </c>
      <c r="CP50" s="56">
        <v>5</v>
      </c>
      <c r="CQ50" s="56">
        <v>1</v>
      </c>
      <c r="CR50" s="56">
        <v>3</v>
      </c>
      <c r="CS50" s="43" t="s">
        <v>860</v>
      </c>
    </row>
    <row r="51" spans="1:97" hidden="1" x14ac:dyDescent="0.2">
      <c r="A51" s="65">
        <v>255</v>
      </c>
      <c r="B51" s="92">
        <v>255</v>
      </c>
      <c r="C51" s="16" t="s">
        <v>66</v>
      </c>
      <c r="D51" s="16"/>
      <c r="E51" s="18" t="s">
        <v>1490</v>
      </c>
      <c r="F51" s="18" t="s">
        <v>1491</v>
      </c>
      <c r="G51" s="18">
        <v>1</v>
      </c>
      <c r="H51" s="18">
        <v>2</v>
      </c>
      <c r="I51" s="18">
        <v>3</v>
      </c>
      <c r="J51" s="18">
        <v>1</v>
      </c>
      <c r="K51" s="56">
        <v>1</v>
      </c>
      <c r="L51" s="43">
        <v>2</v>
      </c>
      <c r="M51" s="44" t="s">
        <v>529</v>
      </c>
      <c r="N51" s="44" t="s">
        <v>840</v>
      </c>
      <c r="O51" s="44">
        <v>2</v>
      </c>
      <c r="P51" s="44">
        <v>2</v>
      </c>
      <c r="Q51" s="44">
        <v>2</v>
      </c>
      <c r="R51" s="44">
        <v>2</v>
      </c>
      <c r="S51" s="44">
        <v>1</v>
      </c>
      <c r="T51" s="44" t="s">
        <v>535</v>
      </c>
      <c r="U51" s="44">
        <v>600</v>
      </c>
      <c r="V51" s="44" t="s">
        <v>848</v>
      </c>
      <c r="W51" s="44" t="s">
        <v>769</v>
      </c>
      <c r="X51" s="44" t="s">
        <v>770</v>
      </c>
      <c r="Y51" s="44" t="s">
        <v>526</v>
      </c>
      <c r="Z51" s="44">
        <v>12</v>
      </c>
      <c r="AA51" s="44">
        <v>250</v>
      </c>
      <c r="AB51" s="44" t="s">
        <v>535</v>
      </c>
      <c r="AC51" s="44">
        <v>150</v>
      </c>
      <c r="AD51" s="44" t="s">
        <v>536</v>
      </c>
      <c r="AE51" s="44">
        <v>3</v>
      </c>
      <c r="AF51" s="44" t="s">
        <v>535</v>
      </c>
      <c r="AG51" s="46">
        <v>15</v>
      </c>
      <c r="AH51" s="47">
        <v>1</v>
      </c>
      <c r="AI51" s="44" t="s">
        <v>529</v>
      </c>
      <c r="AJ51" s="44" t="s">
        <v>530</v>
      </c>
      <c r="AK51" s="44" t="s">
        <v>535</v>
      </c>
      <c r="AL51" s="44">
        <v>400</v>
      </c>
      <c r="AM51" s="44" t="s">
        <v>849</v>
      </c>
      <c r="AN51" s="44" t="s">
        <v>850</v>
      </c>
      <c r="AO51" s="44" t="s">
        <v>851</v>
      </c>
      <c r="AP51" s="44" t="s">
        <v>852</v>
      </c>
      <c r="AQ51" s="44">
        <v>3</v>
      </c>
      <c r="AR51" s="44">
        <v>70</v>
      </c>
      <c r="AS51" s="44" t="s">
        <v>535</v>
      </c>
      <c r="AT51" s="44">
        <v>20</v>
      </c>
      <c r="AU51" s="44" t="s">
        <v>536</v>
      </c>
      <c r="AV51" s="44">
        <v>2</v>
      </c>
      <c r="AW51" s="51" t="s">
        <v>535</v>
      </c>
      <c r="AX51" s="46">
        <v>75</v>
      </c>
      <c r="AY51" s="103">
        <v>300</v>
      </c>
      <c r="AZ51" s="50"/>
      <c r="BA51" s="103">
        <v>1000</v>
      </c>
      <c r="BB51" s="42"/>
      <c r="BC51" s="42"/>
      <c r="BD51" s="42"/>
      <c r="BE51" s="42"/>
      <c r="BF51" s="42"/>
      <c r="BG51" s="43">
        <v>20</v>
      </c>
      <c r="BH51" s="43"/>
      <c r="BI51" s="43"/>
      <c r="BJ51" s="43"/>
      <c r="BK51" s="43"/>
      <c r="BL51" s="43">
        <v>5</v>
      </c>
      <c r="BM51" s="43"/>
      <c r="BN51" s="43">
        <v>1</v>
      </c>
      <c r="BO51" s="43"/>
      <c r="BP51" s="43">
        <v>1</v>
      </c>
      <c r="BQ51" s="43" t="s">
        <v>853</v>
      </c>
      <c r="BR51" s="43">
        <v>5</v>
      </c>
      <c r="BS51" s="43">
        <v>4</v>
      </c>
      <c r="BT51" s="43">
        <v>5</v>
      </c>
      <c r="BU51" s="43">
        <v>5</v>
      </c>
      <c r="BV51" s="43">
        <v>4</v>
      </c>
      <c r="BW51" s="43">
        <v>3</v>
      </c>
      <c r="BX51" s="43"/>
      <c r="BY51" s="43">
        <v>1</v>
      </c>
      <c r="BZ51" s="43">
        <v>1</v>
      </c>
      <c r="CA51" s="43"/>
      <c r="CB51" s="43">
        <v>4</v>
      </c>
      <c r="CC51" s="43">
        <v>1</v>
      </c>
      <c r="CD51" s="43"/>
      <c r="CE51" s="43">
        <v>3</v>
      </c>
      <c r="CF51" s="43"/>
      <c r="CG51" s="43"/>
      <c r="CH51" s="43">
        <v>6</v>
      </c>
      <c r="CI51" s="43">
        <v>7</v>
      </c>
      <c r="CJ51" s="43">
        <v>8</v>
      </c>
      <c r="CK51" s="43"/>
      <c r="CL51" s="43">
        <v>2</v>
      </c>
      <c r="CM51" s="43"/>
      <c r="CN51" s="215">
        <v>2</v>
      </c>
      <c r="CO51" s="215">
        <v>6</v>
      </c>
      <c r="CP51" s="56">
        <v>2</v>
      </c>
      <c r="CQ51" s="56">
        <v>1</v>
      </c>
      <c r="CR51" s="56">
        <v>3</v>
      </c>
      <c r="CS51" s="43"/>
    </row>
    <row r="52" spans="1:97" hidden="1" x14ac:dyDescent="0.2">
      <c r="A52" s="65">
        <v>262</v>
      </c>
      <c r="B52" s="92">
        <v>262</v>
      </c>
      <c r="C52" s="16" t="s">
        <v>66</v>
      </c>
      <c r="D52" s="16"/>
      <c r="E52" s="18" t="s">
        <v>1499</v>
      </c>
      <c r="F52" s="18" t="s">
        <v>1500</v>
      </c>
      <c r="G52" s="18">
        <v>1</v>
      </c>
      <c r="H52" s="18">
        <v>1</v>
      </c>
      <c r="I52" s="18">
        <v>3</v>
      </c>
      <c r="J52" s="18">
        <v>1</v>
      </c>
      <c r="K52" s="56">
        <v>1</v>
      </c>
      <c r="L52" s="43">
        <v>2</v>
      </c>
      <c r="M52" s="44" t="s">
        <v>647</v>
      </c>
      <c r="N52" s="44" t="s">
        <v>869</v>
      </c>
      <c r="O52" s="44">
        <v>2</v>
      </c>
      <c r="P52" s="44">
        <v>2</v>
      </c>
      <c r="Q52" s="44">
        <v>2</v>
      </c>
      <c r="R52" s="44">
        <v>1</v>
      </c>
      <c r="S52" s="44">
        <v>2</v>
      </c>
      <c r="T52" s="44" t="s">
        <v>522</v>
      </c>
      <c r="U52" s="45">
        <v>45000</v>
      </c>
      <c r="V52" s="44" t="s">
        <v>870</v>
      </c>
      <c r="W52" s="44" t="s">
        <v>871</v>
      </c>
      <c r="X52" s="44" t="s">
        <v>872</v>
      </c>
      <c r="Y52" s="44" t="s">
        <v>873</v>
      </c>
      <c r="Z52" s="44">
        <v>7</v>
      </c>
      <c r="AA52" s="44">
        <v>70</v>
      </c>
      <c r="AB52" s="44" t="s">
        <v>522</v>
      </c>
      <c r="AC52" s="44">
        <v>0</v>
      </c>
      <c r="AD52" s="44" t="s">
        <v>536</v>
      </c>
      <c r="AE52" s="44">
        <v>3</v>
      </c>
      <c r="AF52" s="44" t="s">
        <v>528</v>
      </c>
      <c r="AG52" s="46">
        <v>150</v>
      </c>
      <c r="AH52" s="47">
        <v>1</v>
      </c>
      <c r="AI52" s="44" t="s">
        <v>874</v>
      </c>
      <c r="AJ52" s="44" t="s">
        <v>875</v>
      </c>
      <c r="AK52" s="44" t="s">
        <v>535</v>
      </c>
      <c r="AL52" s="44">
        <v>2</v>
      </c>
      <c r="AM52" s="44" t="s">
        <v>876</v>
      </c>
      <c r="AN52" s="44" t="s">
        <v>576</v>
      </c>
      <c r="AO52" s="44" t="s">
        <v>633</v>
      </c>
      <c r="AP52" s="44" t="s">
        <v>750</v>
      </c>
      <c r="AQ52" s="44">
        <v>7</v>
      </c>
      <c r="AR52" s="44">
        <v>45</v>
      </c>
      <c r="AS52" s="42"/>
      <c r="AT52" s="42"/>
      <c r="AU52" s="44" t="s">
        <v>536</v>
      </c>
      <c r="AV52" s="44">
        <v>5</v>
      </c>
      <c r="AW52" s="51" t="s">
        <v>535</v>
      </c>
      <c r="AX52" s="46">
        <v>2500</v>
      </c>
      <c r="AY52" s="103">
        <v>200</v>
      </c>
      <c r="AZ52" s="103">
        <v>15000</v>
      </c>
      <c r="BA52" s="50"/>
      <c r="BB52" s="43" t="s">
        <v>537</v>
      </c>
      <c r="BC52" s="43">
        <v>15000</v>
      </c>
      <c r="BD52" s="43" t="s">
        <v>537</v>
      </c>
      <c r="BE52" s="43">
        <v>15000</v>
      </c>
      <c r="BF52" s="42"/>
      <c r="BG52" s="43">
        <v>0</v>
      </c>
      <c r="BH52" s="43"/>
      <c r="BI52" s="43">
        <v>2</v>
      </c>
      <c r="BJ52" s="43"/>
      <c r="BK52" s="43">
        <v>4</v>
      </c>
      <c r="BL52" s="43"/>
      <c r="BM52" s="43"/>
      <c r="BN52" s="43">
        <v>2</v>
      </c>
      <c r="BO52" s="43"/>
      <c r="BP52" s="43">
        <v>1</v>
      </c>
      <c r="BQ52" s="43" t="s">
        <v>877</v>
      </c>
      <c r="BR52" s="43">
        <v>3</v>
      </c>
      <c r="BS52" s="43">
        <v>4</v>
      </c>
      <c r="BT52" s="43">
        <v>3</v>
      </c>
      <c r="BU52" s="43">
        <v>5</v>
      </c>
      <c r="BV52" s="43">
        <v>3</v>
      </c>
      <c r="BW52" s="43">
        <v>4</v>
      </c>
      <c r="BX52" s="43"/>
      <c r="BY52" s="43">
        <v>2</v>
      </c>
      <c r="BZ52" s="42"/>
      <c r="CA52" s="43"/>
      <c r="CB52" s="42"/>
      <c r="CC52" s="43"/>
      <c r="CD52" s="43"/>
      <c r="CE52" s="43"/>
      <c r="CF52" s="43"/>
      <c r="CG52" s="43"/>
      <c r="CH52" s="43"/>
      <c r="CI52" s="43"/>
      <c r="CJ52" s="43"/>
      <c r="CK52" s="43"/>
      <c r="CL52" s="42"/>
      <c r="CM52" s="43"/>
      <c r="CN52" s="215">
        <v>2</v>
      </c>
      <c r="CO52" s="215">
        <v>7</v>
      </c>
      <c r="CP52" s="56">
        <v>1</v>
      </c>
      <c r="CQ52" s="56">
        <v>1</v>
      </c>
      <c r="CR52" s="56">
        <v>4</v>
      </c>
      <c r="CS52" s="43"/>
    </row>
    <row r="53" spans="1:97" hidden="1" x14ac:dyDescent="0.2">
      <c r="A53" s="65">
        <v>263</v>
      </c>
      <c r="B53" s="92">
        <v>263</v>
      </c>
      <c r="C53" s="16" t="s">
        <v>71</v>
      </c>
      <c r="D53" s="16"/>
      <c r="E53" s="18" t="s">
        <v>1501</v>
      </c>
      <c r="F53" s="18" t="s">
        <v>1502</v>
      </c>
      <c r="G53" s="18">
        <v>1</v>
      </c>
      <c r="H53" s="18">
        <v>1</v>
      </c>
      <c r="I53" s="18">
        <v>2</v>
      </c>
      <c r="J53" s="18">
        <v>1</v>
      </c>
      <c r="K53" s="56">
        <v>4</v>
      </c>
      <c r="L53" s="43">
        <v>2</v>
      </c>
      <c r="M53" s="44" t="s">
        <v>809</v>
      </c>
      <c r="N53" s="44" t="s">
        <v>649</v>
      </c>
      <c r="O53" s="44">
        <v>2</v>
      </c>
      <c r="P53" s="44">
        <v>2</v>
      </c>
      <c r="Q53" s="44">
        <v>2</v>
      </c>
      <c r="R53" s="44">
        <v>1</v>
      </c>
      <c r="S53" s="44">
        <v>2</v>
      </c>
      <c r="T53" s="44" t="s">
        <v>522</v>
      </c>
      <c r="U53" s="45">
        <v>45000</v>
      </c>
      <c r="V53" s="44" t="s">
        <v>878</v>
      </c>
      <c r="W53" s="44" t="s">
        <v>879</v>
      </c>
      <c r="X53" s="44" t="s">
        <v>880</v>
      </c>
      <c r="Y53" s="44" t="s">
        <v>881</v>
      </c>
      <c r="Z53" s="44">
        <v>6</v>
      </c>
      <c r="AA53" s="44">
        <v>130</v>
      </c>
      <c r="AB53" s="44" t="s">
        <v>522</v>
      </c>
      <c r="AC53" s="44">
        <v>20</v>
      </c>
      <c r="AD53" s="44" t="s">
        <v>536</v>
      </c>
      <c r="AE53" s="44">
        <v>3</v>
      </c>
      <c r="AF53" s="44" t="s">
        <v>528</v>
      </c>
      <c r="AG53" s="46">
        <v>120</v>
      </c>
      <c r="AH53" s="47">
        <v>1</v>
      </c>
      <c r="AI53" s="44" t="s">
        <v>573</v>
      </c>
      <c r="AJ53" s="44" t="s">
        <v>574</v>
      </c>
      <c r="AK53" s="44" t="s">
        <v>535</v>
      </c>
      <c r="AL53" s="44">
        <v>2</v>
      </c>
      <c r="AM53" s="44" t="s">
        <v>882</v>
      </c>
      <c r="AN53" s="44" t="s">
        <v>576</v>
      </c>
      <c r="AO53" s="44" t="s">
        <v>749</v>
      </c>
      <c r="AP53" s="44" t="s">
        <v>883</v>
      </c>
      <c r="AQ53" s="44">
        <v>5</v>
      </c>
      <c r="AR53" s="44">
        <v>40</v>
      </c>
      <c r="AS53" s="42"/>
      <c r="AT53" s="42"/>
      <c r="AU53" s="44" t="s">
        <v>536</v>
      </c>
      <c r="AV53" s="44">
        <v>10</v>
      </c>
      <c r="AW53" s="51" t="s">
        <v>535</v>
      </c>
      <c r="AX53" s="46">
        <v>2000</v>
      </c>
      <c r="AY53" s="103">
        <v>1000</v>
      </c>
      <c r="AZ53" s="103">
        <v>12000</v>
      </c>
      <c r="BA53" s="103">
        <v>100</v>
      </c>
      <c r="BB53" s="43" t="s">
        <v>537</v>
      </c>
      <c r="BC53" s="43">
        <v>15000</v>
      </c>
      <c r="BD53" s="43" t="s">
        <v>537</v>
      </c>
      <c r="BE53" s="43">
        <v>15000</v>
      </c>
      <c r="BF53" s="42"/>
      <c r="BG53" s="43">
        <v>0</v>
      </c>
      <c r="BH53" s="43"/>
      <c r="BI53" s="43">
        <v>2</v>
      </c>
      <c r="BJ53" s="43"/>
      <c r="BK53" s="43"/>
      <c r="BL53" s="43"/>
      <c r="BM53" s="43"/>
      <c r="BN53" s="43">
        <v>1</v>
      </c>
      <c r="BO53" s="43" t="s">
        <v>884</v>
      </c>
      <c r="BP53" s="43">
        <v>1</v>
      </c>
      <c r="BQ53" s="43" t="s">
        <v>885</v>
      </c>
      <c r="BR53" s="43">
        <v>2</v>
      </c>
      <c r="BS53" s="43">
        <v>2</v>
      </c>
      <c r="BT53" s="43">
        <v>2</v>
      </c>
      <c r="BU53" s="43">
        <v>2</v>
      </c>
      <c r="BV53" s="43">
        <v>2</v>
      </c>
      <c r="BW53" s="43">
        <v>2</v>
      </c>
      <c r="BX53" s="43"/>
      <c r="BY53" s="43">
        <v>1</v>
      </c>
      <c r="BZ53" s="43">
        <v>1</v>
      </c>
      <c r="CA53" s="43"/>
      <c r="CB53" s="43">
        <v>4</v>
      </c>
      <c r="CC53" s="43"/>
      <c r="CD53" s="43"/>
      <c r="CE53" s="43"/>
      <c r="CF53" s="43"/>
      <c r="CG53" s="43"/>
      <c r="CH53" s="43"/>
      <c r="CI53" s="43">
        <v>7</v>
      </c>
      <c r="CJ53" s="43"/>
      <c r="CK53" s="43"/>
      <c r="CL53" s="43">
        <v>2</v>
      </c>
      <c r="CM53" s="43"/>
      <c r="CN53" s="215">
        <v>1</v>
      </c>
      <c r="CO53" s="215">
        <v>4</v>
      </c>
      <c r="CP53" s="56">
        <v>1</v>
      </c>
      <c r="CQ53" s="56">
        <v>1</v>
      </c>
      <c r="CR53" s="56">
        <v>4</v>
      </c>
      <c r="CS53" s="43"/>
    </row>
    <row r="54" spans="1:97" hidden="1" x14ac:dyDescent="0.2">
      <c r="A54" s="65">
        <v>264</v>
      </c>
      <c r="B54" s="92">
        <v>264</v>
      </c>
      <c r="C54" s="16" t="s">
        <v>66</v>
      </c>
      <c r="D54" s="16"/>
      <c r="E54" s="18" t="s">
        <v>1503</v>
      </c>
      <c r="F54" s="18" t="s">
        <v>1504</v>
      </c>
      <c r="G54" s="18">
        <v>1</v>
      </c>
      <c r="H54" s="18">
        <v>1</v>
      </c>
      <c r="I54" s="18">
        <v>2</v>
      </c>
      <c r="J54" s="18">
        <v>1</v>
      </c>
      <c r="K54" s="56">
        <v>1</v>
      </c>
      <c r="L54" s="43">
        <v>2</v>
      </c>
      <c r="M54" s="44" t="s">
        <v>647</v>
      </c>
      <c r="N54" s="44" t="s">
        <v>869</v>
      </c>
      <c r="O54" s="44">
        <v>2</v>
      </c>
      <c r="P54" s="44">
        <v>1</v>
      </c>
      <c r="Q54" s="44">
        <v>2</v>
      </c>
      <c r="R54" s="44">
        <v>2</v>
      </c>
      <c r="S54" s="44">
        <v>2</v>
      </c>
      <c r="T54" s="44" t="s">
        <v>522</v>
      </c>
      <c r="U54" s="45">
        <v>3000</v>
      </c>
      <c r="V54" s="42"/>
      <c r="W54" s="44" t="s">
        <v>886</v>
      </c>
      <c r="X54" s="44" t="s">
        <v>887</v>
      </c>
      <c r="Y54" s="44" t="s">
        <v>526</v>
      </c>
      <c r="Z54" s="44">
        <v>12</v>
      </c>
      <c r="AA54" s="44">
        <v>250</v>
      </c>
      <c r="AB54" s="44" t="s">
        <v>522</v>
      </c>
      <c r="AC54" s="44">
        <v>3</v>
      </c>
      <c r="AD54" s="44" t="s">
        <v>536</v>
      </c>
      <c r="AE54" s="44">
        <v>1</v>
      </c>
      <c r="AF54" s="44" t="s">
        <v>528</v>
      </c>
      <c r="AG54" s="46">
        <v>300</v>
      </c>
      <c r="AH54" s="47">
        <v>2</v>
      </c>
      <c r="AI54" s="44"/>
      <c r="AJ54" s="44"/>
      <c r="AK54" s="44"/>
      <c r="AL54" s="44"/>
      <c r="AM54" s="44"/>
      <c r="AN54" s="44"/>
      <c r="AO54" s="44"/>
      <c r="AP54" s="44"/>
      <c r="AQ54" s="44"/>
      <c r="AR54" s="44"/>
      <c r="AS54" s="44"/>
      <c r="AT54" s="44"/>
      <c r="AU54" s="44"/>
      <c r="AV54" s="44"/>
      <c r="AW54" s="44"/>
      <c r="AX54" s="44"/>
      <c r="AY54" s="50"/>
      <c r="AZ54" s="50"/>
      <c r="BA54" s="50"/>
      <c r="BB54" s="42"/>
      <c r="BC54" s="42"/>
      <c r="BD54" s="42"/>
      <c r="BE54" s="42"/>
      <c r="BF54" s="42"/>
      <c r="BG54" s="42"/>
      <c r="BH54" s="43">
        <v>1</v>
      </c>
      <c r="BI54" s="43"/>
      <c r="BJ54" s="43"/>
      <c r="BK54" s="43"/>
      <c r="BL54" s="43"/>
      <c r="BM54" s="43"/>
      <c r="BN54" s="43">
        <v>2</v>
      </c>
      <c r="BO54" s="43"/>
      <c r="BP54" s="43">
        <v>1</v>
      </c>
      <c r="BQ54" s="43" t="s">
        <v>888</v>
      </c>
      <c r="BR54" s="43">
        <v>3</v>
      </c>
      <c r="BS54" s="43">
        <v>5</v>
      </c>
      <c r="BT54" s="43">
        <v>5</v>
      </c>
      <c r="BU54" s="43">
        <v>3</v>
      </c>
      <c r="BV54" s="43">
        <v>4</v>
      </c>
      <c r="BW54" s="43">
        <v>1</v>
      </c>
      <c r="BX54" s="43"/>
      <c r="BY54" s="43">
        <v>1</v>
      </c>
      <c r="BZ54" s="43">
        <v>1</v>
      </c>
      <c r="CA54" s="43" t="s">
        <v>889</v>
      </c>
      <c r="CB54" s="43">
        <v>7</v>
      </c>
      <c r="CC54" s="43"/>
      <c r="CD54" s="43">
        <v>2</v>
      </c>
      <c r="CE54" s="43"/>
      <c r="CF54" s="43"/>
      <c r="CG54" s="43"/>
      <c r="CH54" s="43"/>
      <c r="CI54" s="43"/>
      <c r="CJ54" s="43">
        <v>8</v>
      </c>
      <c r="CK54" s="43" t="s">
        <v>890</v>
      </c>
      <c r="CL54" s="43">
        <v>2</v>
      </c>
      <c r="CM54" s="43"/>
      <c r="CN54" s="215">
        <v>1</v>
      </c>
      <c r="CO54" s="215">
        <v>4</v>
      </c>
      <c r="CP54" s="56">
        <v>3</v>
      </c>
      <c r="CQ54" s="56">
        <v>1</v>
      </c>
      <c r="CR54" s="56">
        <v>3</v>
      </c>
      <c r="CS54" s="43"/>
    </row>
    <row r="55" spans="1:97" hidden="1" x14ac:dyDescent="0.2">
      <c r="A55" s="65">
        <v>265</v>
      </c>
      <c r="B55" s="92">
        <v>265</v>
      </c>
      <c r="C55" s="16" t="s">
        <v>66</v>
      </c>
      <c r="D55" s="16"/>
      <c r="E55" s="18" t="s">
        <v>1364</v>
      </c>
      <c r="F55" s="18" t="s">
        <v>1365</v>
      </c>
      <c r="G55" s="18">
        <v>1</v>
      </c>
      <c r="H55" s="18">
        <v>1</v>
      </c>
      <c r="I55" s="18">
        <v>2</v>
      </c>
      <c r="J55" s="18">
        <v>1</v>
      </c>
      <c r="K55" s="56">
        <v>1</v>
      </c>
      <c r="L55" s="43">
        <v>2</v>
      </c>
      <c r="M55" s="44" t="s">
        <v>691</v>
      </c>
      <c r="N55" s="44" t="s">
        <v>692</v>
      </c>
      <c r="O55" s="44">
        <v>2</v>
      </c>
      <c r="P55" s="44">
        <v>2</v>
      </c>
      <c r="Q55" s="44">
        <v>2</v>
      </c>
      <c r="R55" s="44">
        <v>1</v>
      </c>
      <c r="S55" s="44">
        <v>2</v>
      </c>
      <c r="T55" s="44" t="s">
        <v>522</v>
      </c>
      <c r="U55" s="45">
        <v>20000</v>
      </c>
      <c r="V55" s="42"/>
      <c r="W55" s="44" t="s">
        <v>891</v>
      </c>
      <c r="X55" s="44" t="s">
        <v>892</v>
      </c>
      <c r="Y55" s="44" t="s">
        <v>893</v>
      </c>
      <c r="Z55" s="44">
        <v>8</v>
      </c>
      <c r="AA55" s="44">
        <v>200</v>
      </c>
      <c r="AB55" s="44" t="s">
        <v>522</v>
      </c>
      <c r="AC55" s="44">
        <v>1000</v>
      </c>
      <c r="AD55" s="44" t="s">
        <v>536</v>
      </c>
      <c r="AE55" s="44">
        <v>2</v>
      </c>
      <c r="AF55" s="44" t="s">
        <v>528</v>
      </c>
      <c r="AG55" s="46">
        <v>100</v>
      </c>
      <c r="AH55" s="47">
        <v>1</v>
      </c>
      <c r="AI55" s="44" t="s">
        <v>529</v>
      </c>
      <c r="AJ55" s="44" t="s">
        <v>894</v>
      </c>
      <c r="AK55" s="44" t="s">
        <v>535</v>
      </c>
      <c r="AL55" s="44">
        <v>300</v>
      </c>
      <c r="AM55" s="42"/>
      <c r="AN55" s="44" t="s">
        <v>895</v>
      </c>
      <c r="AO55" s="44" t="s">
        <v>896</v>
      </c>
      <c r="AP55" s="44" t="s">
        <v>881</v>
      </c>
      <c r="AQ55" s="44">
        <v>6</v>
      </c>
      <c r="AR55" s="44">
        <v>100</v>
      </c>
      <c r="AS55" s="44" t="s">
        <v>535</v>
      </c>
      <c r="AT55" s="44">
        <v>2</v>
      </c>
      <c r="AU55" s="44" t="s">
        <v>536</v>
      </c>
      <c r="AV55" s="44"/>
      <c r="AW55" s="51" t="s">
        <v>535</v>
      </c>
      <c r="AX55" s="46">
        <v>60</v>
      </c>
      <c r="AY55" s="50"/>
      <c r="AZ55" s="50"/>
      <c r="BA55" s="50"/>
      <c r="BB55" s="42"/>
      <c r="BC55" s="42"/>
      <c r="BD55" s="42"/>
      <c r="BE55" s="42"/>
      <c r="BF55" s="42"/>
      <c r="BG55" s="42"/>
      <c r="BH55" s="43"/>
      <c r="BI55" s="43">
        <v>2</v>
      </c>
      <c r="BJ55" s="43"/>
      <c r="BK55" s="43"/>
      <c r="BL55" s="43"/>
      <c r="BM55" s="43"/>
      <c r="BN55" s="43">
        <v>2</v>
      </c>
      <c r="BO55" s="43"/>
      <c r="BP55" s="43">
        <v>1</v>
      </c>
      <c r="BQ55" s="43"/>
      <c r="BR55" s="43">
        <v>2</v>
      </c>
      <c r="BS55" s="43">
        <v>2</v>
      </c>
      <c r="BT55" s="43">
        <v>3</v>
      </c>
      <c r="BU55" s="43">
        <v>4</v>
      </c>
      <c r="BV55" s="43">
        <v>3</v>
      </c>
      <c r="BW55" s="43">
        <v>3</v>
      </c>
      <c r="BX55" s="43"/>
      <c r="BY55" s="43">
        <v>1</v>
      </c>
      <c r="BZ55" s="43">
        <v>1</v>
      </c>
      <c r="CA55" s="43"/>
      <c r="CB55" s="43">
        <v>6</v>
      </c>
      <c r="CC55" s="43"/>
      <c r="CD55" s="43"/>
      <c r="CE55" s="43">
        <v>3</v>
      </c>
      <c r="CF55" s="43"/>
      <c r="CG55" s="43"/>
      <c r="CH55" s="43"/>
      <c r="CI55" s="43"/>
      <c r="CJ55" s="43"/>
      <c r="CK55" s="43"/>
      <c r="CL55" s="43">
        <v>2</v>
      </c>
      <c r="CM55" s="43"/>
      <c r="CN55" s="215">
        <v>7</v>
      </c>
      <c r="CO55" s="215">
        <v>30</v>
      </c>
      <c r="CP55" s="56">
        <v>4</v>
      </c>
      <c r="CQ55" s="56">
        <v>1</v>
      </c>
      <c r="CR55" s="56">
        <v>3</v>
      </c>
      <c r="CS55" s="43"/>
    </row>
    <row r="56" spans="1:97" hidden="1" x14ac:dyDescent="0.2">
      <c r="A56" s="65">
        <v>271</v>
      </c>
      <c r="B56" s="92">
        <v>271</v>
      </c>
      <c r="C56" s="16" t="s">
        <v>71</v>
      </c>
      <c r="D56" s="16"/>
      <c r="E56" s="18" t="s">
        <v>1507</v>
      </c>
      <c r="F56" s="112" t="s">
        <v>1312</v>
      </c>
      <c r="G56" s="18">
        <v>1</v>
      </c>
      <c r="H56" s="18">
        <v>4</v>
      </c>
      <c r="I56" s="18">
        <v>6</v>
      </c>
      <c r="J56" s="18">
        <v>3</v>
      </c>
      <c r="K56" s="56">
        <v>4</v>
      </c>
      <c r="L56" s="43">
        <v>1</v>
      </c>
      <c r="M56" s="44" t="s">
        <v>897</v>
      </c>
      <c r="N56" s="44" t="s">
        <v>898</v>
      </c>
      <c r="O56" s="44">
        <v>2</v>
      </c>
      <c r="P56" s="44">
        <v>2</v>
      </c>
      <c r="Q56" s="44">
        <v>2</v>
      </c>
      <c r="R56" s="44">
        <v>2</v>
      </c>
      <c r="S56" s="44">
        <v>1</v>
      </c>
      <c r="T56" s="44" t="s">
        <v>535</v>
      </c>
      <c r="U56" s="44">
        <v>3</v>
      </c>
      <c r="V56" s="44">
        <v>80</v>
      </c>
      <c r="W56" s="44" t="s">
        <v>899</v>
      </c>
      <c r="X56" s="44" t="s">
        <v>900</v>
      </c>
      <c r="Y56" s="44" t="s">
        <v>901</v>
      </c>
      <c r="Z56" s="44">
        <v>3</v>
      </c>
      <c r="AA56" s="44">
        <v>300</v>
      </c>
      <c r="AB56" s="42"/>
      <c r="AC56" s="44">
        <v>0</v>
      </c>
      <c r="AD56" s="42"/>
      <c r="AE56" s="44"/>
      <c r="AF56" s="44" t="s">
        <v>535</v>
      </c>
      <c r="AG56" s="46">
        <v>20000</v>
      </c>
      <c r="AH56" s="47">
        <v>1</v>
      </c>
      <c r="AI56" s="42"/>
      <c r="AJ56" s="44" t="s">
        <v>902</v>
      </c>
      <c r="AK56" s="44" t="s">
        <v>535</v>
      </c>
      <c r="AL56" s="44">
        <v>4</v>
      </c>
      <c r="AM56" s="44" t="s">
        <v>903</v>
      </c>
      <c r="AN56" s="44" t="s">
        <v>904</v>
      </c>
      <c r="AO56" s="44" t="s">
        <v>905</v>
      </c>
      <c r="AP56" s="44" t="s">
        <v>526</v>
      </c>
      <c r="AQ56" s="44">
        <v>12</v>
      </c>
      <c r="AR56" s="44">
        <v>300</v>
      </c>
      <c r="AS56" s="42"/>
      <c r="AT56" s="42"/>
      <c r="AU56" s="42"/>
      <c r="AV56" s="44"/>
      <c r="AW56" s="51" t="s">
        <v>535</v>
      </c>
      <c r="AX56" s="46">
        <v>20000</v>
      </c>
      <c r="AY56" s="42"/>
      <c r="AZ56" s="42"/>
      <c r="BA56" s="42"/>
      <c r="BB56" s="42"/>
      <c r="BC56" s="42"/>
      <c r="BD56" s="42"/>
      <c r="BE56" s="42"/>
      <c r="BF56" s="42"/>
      <c r="BG56" s="42"/>
      <c r="BH56" s="43">
        <v>1</v>
      </c>
      <c r="BI56" s="43"/>
      <c r="BJ56" s="43">
        <v>3</v>
      </c>
      <c r="BK56" s="43">
        <v>4</v>
      </c>
      <c r="BL56" s="43"/>
      <c r="BM56" s="43"/>
      <c r="BN56" s="43">
        <v>1</v>
      </c>
      <c r="BO56" s="43" t="s">
        <v>906</v>
      </c>
      <c r="BP56" s="43">
        <v>2</v>
      </c>
      <c r="BQ56" s="43"/>
      <c r="BR56" s="43">
        <v>3</v>
      </c>
      <c r="BS56" s="43">
        <v>4</v>
      </c>
      <c r="BT56" s="43">
        <v>4</v>
      </c>
      <c r="BU56" s="43">
        <v>3</v>
      </c>
      <c r="BV56" s="43">
        <v>3</v>
      </c>
      <c r="BW56" s="43">
        <v>3</v>
      </c>
      <c r="BX56" s="43"/>
      <c r="BY56" s="43">
        <v>1</v>
      </c>
      <c r="BZ56" s="43">
        <v>1</v>
      </c>
      <c r="CA56" s="43"/>
      <c r="CB56" s="43">
        <v>5</v>
      </c>
      <c r="CC56" s="43">
        <v>1</v>
      </c>
      <c r="CD56" s="43">
        <v>2</v>
      </c>
      <c r="CE56" s="43"/>
      <c r="CF56" s="43">
        <v>4</v>
      </c>
      <c r="CG56" s="43"/>
      <c r="CH56" s="43">
        <v>6</v>
      </c>
      <c r="CI56" s="43"/>
      <c r="CJ56" s="43">
        <v>8</v>
      </c>
      <c r="CK56" s="43"/>
      <c r="CL56" s="43">
        <v>1</v>
      </c>
      <c r="CM56" s="43"/>
      <c r="CN56" s="215">
        <v>2</v>
      </c>
      <c r="CO56" s="43" t="s">
        <v>2330</v>
      </c>
      <c r="CP56" s="56">
        <v>1</v>
      </c>
      <c r="CQ56" s="56">
        <v>1</v>
      </c>
      <c r="CR56" s="56">
        <v>1</v>
      </c>
      <c r="CS56" s="43"/>
    </row>
    <row r="57" spans="1:97" hidden="1" x14ac:dyDescent="0.2">
      <c r="A57" s="65">
        <v>274</v>
      </c>
      <c r="B57" s="92">
        <v>274</v>
      </c>
      <c r="C57" s="16" t="s">
        <v>71</v>
      </c>
      <c r="D57" s="16"/>
      <c r="E57" s="18" t="s">
        <v>1838</v>
      </c>
      <c r="F57" s="18" t="s">
        <v>1512</v>
      </c>
      <c r="G57" s="18">
        <v>1</v>
      </c>
      <c r="H57" s="18">
        <v>4</v>
      </c>
      <c r="I57" s="18">
        <v>5</v>
      </c>
      <c r="J57" s="18">
        <v>3</v>
      </c>
      <c r="K57" s="56">
        <v>4</v>
      </c>
      <c r="L57" s="43">
        <v>1</v>
      </c>
      <c r="M57" s="44" t="s">
        <v>638</v>
      </c>
      <c r="N57" s="44" t="s">
        <v>908</v>
      </c>
      <c r="O57" s="44">
        <v>2</v>
      </c>
      <c r="P57" s="44">
        <v>2</v>
      </c>
      <c r="Q57" s="44">
        <v>2</v>
      </c>
      <c r="R57" s="44">
        <v>2</v>
      </c>
      <c r="S57" s="44">
        <v>1</v>
      </c>
      <c r="T57" s="44" t="s">
        <v>522</v>
      </c>
      <c r="U57" s="44">
        <v>110</v>
      </c>
      <c r="V57" s="98" t="s">
        <v>909</v>
      </c>
      <c r="W57" s="44" t="s">
        <v>701</v>
      </c>
      <c r="X57" s="44" t="s">
        <v>702</v>
      </c>
      <c r="Y57" s="44" t="s">
        <v>554</v>
      </c>
      <c r="Z57" s="44">
        <v>6</v>
      </c>
      <c r="AA57" s="44">
        <v>200</v>
      </c>
      <c r="AB57" s="44" t="s">
        <v>535</v>
      </c>
      <c r="AC57" s="44">
        <v>3</v>
      </c>
      <c r="AD57" s="42"/>
      <c r="AE57" s="44"/>
      <c r="AF57" s="42"/>
      <c r="AG57" s="46">
        <v>5000</v>
      </c>
      <c r="AH57" s="47">
        <v>1</v>
      </c>
      <c r="AI57" s="44" t="s">
        <v>638</v>
      </c>
      <c r="AJ57" s="44" t="s">
        <v>902</v>
      </c>
      <c r="AK57" s="44" t="s">
        <v>535</v>
      </c>
      <c r="AL57" s="44">
        <v>10</v>
      </c>
      <c r="AM57" s="44" t="s">
        <v>910</v>
      </c>
      <c r="AN57" s="44" t="s">
        <v>911</v>
      </c>
      <c r="AO57" s="44" t="s">
        <v>912</v>
      </c>
      <c r="AP57" s="44" t="s">
        <v>913</v>
      </c>
      <c r="AQ57" s="44">
        <v>6</v>
      </c>
      <c r="AR57" s="44">
        <v>150</v>
      </c>
      <c r="AS57" s="44" t="s">
        <v>535</v>
      </c>
      <c r="AT57" s="44">
        <v>3</v>
      </c>
      <c r="AU57" s="42"/>
      <c r="AV57" s="42"/>
      <c r="AW57" s="51" t="s">
        <v>535</v>
      </c>
      <c r="AX57" s="46">
        <v>5000</v>
      </c>
      <c r="AY57" s="103">
        <v>1500</v>
      </c>
      <c r="AZ57" s="103">
        <v>1500</v>
      </c>
      <c r="BA57" s="103">
        <v>1000</v>
      </c>
      <c r="BB57" s="43" t="s">
        <v>610</v>
      </c>
      <c r="BC57" s="43">
        <v>500</v>
      </c>
      <c r="BD57" s="42" t="s">
        <v>548</v>
      </c>
      <c r="BE57" s="43" t="s">
        <v>914</v>
      </c>
      <c r="BF57" s="42" t="s">
        <v>548</v>
      </c>
      <c r="BG57" s="43" t="s">
        <v>915</v>
      </c>
      <c r="BH57" s="43">
        <v>1</v>
      </c>
      <c r="BI57" s="43"/>
      <c r="BJ57" s="43">
        <v>3</v>
      </c>
      <c r="BK57" s="43"/>
      <c r="BL57" s="43"/>
      <c r="BM57" s="43"/>
      <c r="BN57" s="43">
        <v>2</v>
      </c>
      <c r="BO57" s="43"/>
      <c r="BP57" s="43">
        <v>1</v>
      </c>
      <c r="BQ57" s="43" t="s">
        <v>916</v>
      </c>
      <c r="BR57" s="43">
        <v>2</v>
      </c>
      <c r="BS57" s="43">
        <v>2</v>
      </c>
      <c r="BT57" s="43">
        <v>4</v>
      </c>
      <c r="BU57" s="43">
        <v>3</v>
      </c>
      <c r="BV57" s="43">
        <v>3</v>
      </c>
      <c r="BW57" s="43">
        <v>4</v>
      </c>
      <c r="BX57" s="43"/>
      <c r="BY57" s="43">
        <v>1</v>
      </c>
      <c r="BZ57" s="43">
        <v>1</v>
      </c>
      <c r="CA57" s="43" t="s">
        <v>917</v>
      </c>
      <c r="CB57" s="43">
        <v>3</v>
      </c>
      <c r="CC57" s="43"/>
      <c r="CD57" s="43"/>
      <c r="CE57" s="43">
        <v>3</v>
      </c>
      <c r="CF57" s="43"/>
      <c r="CG57" s="43">
        <v>5</v>
      </c>
      <c r="CH57" s="43">
        <v>6</v>
      </c>
      <c r="CI57" s="43"/>
      <c r="CJ57" s="43">
        <v>8</v>
      </c>
      <c r="CK57" s="43"/>
      <c r="CL57" s="42"/>
      <c r="CM57" s="43"/>
      <c r="CN57" s="215">
        <v>1</v>
      </c>
      <c r="CO57" s="215">
        <v>4</v>
      </c>
      <c r="CP57" s="56">
        <v>1</v>
      </c>
      <c r="CQ57" s="56">
        <v>1</v>
      </c>
      <c r="CR57" s="56">
        <v>1</v>
      </c>
      <c r="CS57" s="43"/>
    </row>
    <row r="58" spans="1:97" hidden="1" x14ac:dyDescent="0.2">
      <c r="A58" s="65">
        <v>275</v>
      </c>
      <c r="B58" s="92">
        <v>275</v>
      </c>
      <c r="C58" s="16" t="s">
        <v>71</v>
      </c>
      <c r="D58" s="16"/>
      <c r="E58" s="18" t="s">
        <v>1839</v>
      </c>
      <c r="F58" s="18" t="s">
        <v>1514</v>
      </c>
      <c r="G58" s="18">
        <v>1</v>
      </c>
      <c r="H58" s="18">
        <v>4</v>
      </c>
      <c r="I58" s="18">
        <v>3</v>
      </c>
      <c r="J58" s="18">
        <v>1</v>
      </c>
      <c r="K58" s="56">
        <v>4</v>
      </c>
      <c r="L58" s="43">
        <v>2</v>
      </c>
      <c r="M58" s="44" t="s">
        <v>615</v>
      </c>
      <c r="N58" s="44" t="s">
        <v>672</v>
      </c>
      <c r="O58" s="44">
        <v>2</v>
      </c>
      <c r="P58" s="44">
        <v>2</v>
      </c>
      <c r="Q58" s="44">
        <v>2</v>
      </c>
      <c r="R58" s="44">
        <v>2</v>
      </c>
      <c r="S58" s="44">
        <v>1</v>
      </c>
      <c r="T58" s="44" t="s">
        <v>522</v>
      </c>
      <c r="U58" s="45">
        <v>5000</v>
      </c>
      <c r="V58" s="44" t="s">
        <v>918</v>
      </c>
      <c r="W58" s="44" t="s">
        <v>552</v>
      </c>
      <c r="X58" s="44" t="s">
        <v>553</v>
      </c>
      <c r="Y58" s="59" t="s">
        <v>919</v>
      </c>
      <c r="Z58" s="60">
        <v>1</v>
      </c>
      <c r="AA58" s="60">
        <v>280</v>
      </c>
      <c r="AB58" s="42"/>
      <c r="AC58" s="44">
        <v>0</v>
      </c>
      <c r="AD58" s="44" t="s">
        <v>536</v>
      </c>
      <c r="AE58" s="44">
        <v>6</v>
      </c>
      <c r="AF58" s="44" t="s">
        <v>920</v>
      </c>
      <c r="AG58" s="46">
        <v>80</v>
      </c>
      <c r="AH58" s="47">
        <v>1</v>
      </c>
      <c r="AI58" s="44" t="s">
        <v>529</v>
      </c>
      <c r="AJ58" s="44" t="s">
        <v>829</v>
      </c>
      <c r="AK58" s="44" t="s">
        <v>535</v>
      </c>
      <c r="AL58" s="44">
        <v>200</v>
      </c>
      <c r="AM58" s="44" t="s">
        <v>921</v>
      </c>
      <c r="AN58" s="44" t="s">
        <v>850</v>
      </c>
      <c r="AO58" s="44" t="s">
        <v>922</v>
      </c>
      <c r="AP58" s="44" t="s">
        <v>923</v>
      </c>
      <c r="AQ58" s="44">
        <v>5</v>
      </c>
      <c r="AR58" s="44">
        <v>280</v>
      </c>
      <c r="AS58" s="42"/>
      <c r="AT58" s="44">
        <v>0</v>
      </c>
      <c r="AU58" s="44" t="s">
        <v>536</v>
      </c>
      <c r="AV58" s="44">
        <v>15</v>
      </c>
      <c r="AW58" s="51" t="s">
        <v>535</v>
      </c>
      <c r="AX58" s="46">
        <v>100</v>
      </c>
      <c r="AY58" s="50"/>
      <c r="AZ58" s="50"/>
      <c r="BA58" s="50"/>
      <c r="BB58" s="42"/>
      <c r="BC58" s="42"/>
      <c r="BD58" s="42"/>
      <c r="BE58" s="42"/>
      <c r="BF58" s="42"/>
      <c r="BG58" s="42">
        <v>0</v>
      </c>
      <c r="BH58" s="43">
        <v>1</v>
      </c>
      <c r="BI58" s="43">
        <v>2</v>
      </c>
      <c r="BJ58" s="43"/>
      <c r="BK58" s="43">
        <v>4</v>
      </c>
      <c r="BL58" s="43"/>
      <c r="BM58" s="43"/>
      <c r="BN58" s="43">
        <v>1</v>
      </c>
      <c r="BO58" s="43" t="s">
        <v>924</v>
      </c>
      <c r="BP58" s="43">
        <v>2</v>
      </c>
      <c r="BQ58" s="43"/>
      <c r="BR58" s="43">
        <v>3</v>
      </c>
      <c r="BS58" s="43">
        <v>3</v>
      </c>
      <c r="BT58" s="43">
        <v>3</v>
      </c>
      <c r="BU58" s="43">
        <v>3</v>
      </c>
      <c r="BV58" s="43">
        <v>3</v>
      </c>
      <c r="BW58" s="43">
        <v>3</v>
      </c>
      <c r="BX58" s="43"/>
      <c r="BY58" s="43">
        <v>2</v>
      </c>
      <c r="BZ58" s="42"/>
      <c r="CA58" s="43"/>
      <c r="CB58" s="42"/>
      <c r="CC58" s="43"/>
      <c r="CD58" s="43"/>
      <c r="CE58" s="43"/>
      <c r="CF58" s="43"/>
      <c r="CG58" s="43"/>
      <c r="CH58" s="43"/>
      <c r="CI58" s="43"/>
      <c r="CJ58" s="43"/>
      <c r="CK58" s="43"/>
      <c r="CL58" s="42"/>
      <c r="CM58" s="43"/>
      <c r="CN58" s="215">
        <v>1</v>
      </c>
      <c r="CO58" s="215">
        <v>4</v>
      </c>
      <c r="CP58" s="56">
        <v>1</v>
      </c>
      <c r="CQ58" s="56">
        <v>1</v>
      </c>
      <c r="CR58" s="56">
        <v>2</v>
      </c>
      <c r="CS58" s="43"/>
    </row>
    <row r="59" spans="1:97" hidden="1" x14ac:dyDescent="0.2">
      <c r="A59" s="65">
        <v>276</v>
      </c>
      <c r="B59" s="92">
        <v>276</v>
      </c>
      <c r="C59" s="16" t="s">
        <v>71</v>
      </c>
      <c r="D59" s="16"/>
      <c r="E59" s="18" t="s">
        <v>1515</v>
      </c>
      <c r="F59" s="18" t="s">
        <v>1516</v>
      </c>
      <c r="G59" s="18">
        <v>1</v>
      </c>
      <c r="H59" s="18">
        <v>4</v>
      </c>
      <c r="I59" s="18">
        <v>3</v>
      </c>
      <c r="J59" s="18">
        <v>1</v>
      </c>
      <c r="K59" s="56">
        <v>4</v>
      </c>
      <c r="L59" s="43">
        <v>2</v>
      </c>
      <c r="M59" s="44" t="s">
        <v>543</v>
      </c>
      <c r="N59" s="44" t="s">
        <v>544</v>
      </c>
      <c r="O59" s="44">
        <v>2</v>
      </c>
      <c r="P59" s="44">
        <v>2</v>
      </c>
      <c r="Q59" s="44">
        <v>1</v>
      </c>
      <c r="R59" s="44">
        <v>2</v>
      </c>
      <c r="S59" s="44">
        <v>2</v>
      </c>
      <c r="T59" s="44" t="s">
        <v>522</v>
      </c>
      <c r="U59" s="45">
        <v>26000</v>
      </c>
      <c r="V59" s="98" t="s">
        <v>925</v>
      </c>
      <c r="W59" s="44" t="s">
        <v>570</v>
      </c>
      <c r="X59" s="44" t="s">
        <v>571</v>
      </c>
      <c r="Y59" s="44" t="s">
        <v>526</v>
      </c>
      <c r="Z59" s="44">
        <v>12</v>
      </c>
      <c r="AA59" s="44">
        <v>300</v>
      </c>
      <c r="AB59" s="44" t="s">
        <v>522</v>
      </c>
      <c r="AC59" s="44">
        <v>2000</v>
      </c>
      <c r="AD59" s="44" t="s">
        <v>527</v>
      </c>
      <c r="AE59" s="44">
        <v>4</v>
      </c>
      <c r="AF59" s="44" t="s">
        <v>528</v>
      </c>
      <c r="AG59" s="46">
        <v>200</v>
      </c>
      <c r="AH59" s="47">
        <v>1</v>
      </c>
      <c r="AI59" s="44" t="s">
        <v>809</v>
      </c>
      <c r="AJ59" s="44" t="s">
        <v>926</v>
      </c>
      <c r="AK59" s="44" t="s">
        <v>522</v>
      </c>
      <c r="AL59" s="44">
        <v>4000</v>
      </c>
      <c r="AM59" s="44" t="s">
        <v>927</v>
      </c>
      <c r="AN59" s="44" t="s">
        <v>552</v>
      </c>
      <c r="AO59" s="44" t="s">
        <v>928</v>
      </c>
      <c r="AP59" s="44" t="s">
        <v>793</v>
      </c>
      <c r="AQ59" s="44">
        <v>3</v>
      </c>
      <c r="AR59" s="44">
        <v>300</v>
      </c>
      <c r="AS59" s="44" t="s">
        <v>522</v>
      </c>
      <c r="AT59" s="44">
        <v>200</v>
      </c>
      <c r="AU59" s="44" t="s">
        <v>527</v>
      </c>
      <c r="AV59" s="44">
        <v>5</v>
      </c>
      <c r="AW59" s="51" t="s">
        <v>528</v>
      </c>
      <c r="AX59" s="46">
        <v>200</v>
      </c>
      <c r="AY59" s="50"/>
      <c r="AZ59" s="50"/>
      <c r="BA59" s="50"/>
      <c r="BB59" s="42"/>
      <c r="BC59" s="42"/>
      <c r="BD59" s="42"/>
      <c r="BE59" s="42"/>
      <c r="BF59" s="42"/>
      <c r="BG59" s="42"/>
      <c r="BH59" s="43">
        <v>1</v>
      </c>
      <c r="BI59" s="43"/>
      <c r="BJ59" s="43"/>
      <c r="BK59" s="43"/>
      <c r="BL59" s="43"/>
      <c r="BM59" s="43" t="s">
        <v>929</v>
      </c>
      <c r="BN59" s="43">
        <v>2</v>
      </c>
      <c r="BO59" s="43"/>
      <c r="BP59" s="43">
        <v>1</v>
      </c>
      <c r="BQ59" s="43"/>
      <c r="BR59" s="43">
        <v>3</v>
      </c>
      <c r="BS59" s="43">
        <v>4</v>
      </c>
      <c r="BT59" s="43">
        <v>3</v>
      </c>
      <c r="BU59" s="43">
        <v>3</v>
      </c>
      <c r="BV59" s="43">
        <v>5</v>
      </c>
      <c r="BW59" s="43">
        <v>4</v>
      </c>
      <c r="BX59" s="43"/>
      <c r="BY59" s="43">
        <v>1</v>
      </c>
      <c r="BZ59" s="43">
        <v>1</v>
      </c>
      <c r="CA59" s="43"/>
      <c r="CB59" s="43">
        <v>6</v>
      </c>
      <c r="CC59" s="43">
        <v>1</v>
      </c>
      <c r="CD59" s="43"/>
      <c r="CE59" s="43">
        <v>3</v>
      </c>
      <c r="CF59" s="43"/>
      <c r="CG59" s="43"/>
      <c r="CH59" s="43">
        <v>6</v>
      </c>
      <c r="CI59" s="43"/>
      <c r="CJ59" s="43">
        <v>8</v>
      </c>
      <c r="CK59" s="43"/>
      <c r="CL59" s="43">
        <v>1</v>
      </c>
      <c r="CM59" s="43" t="s">
        <v>930</v>
      </c>
      <c r="CN59" s="215">
        <v>1</v>
      </c>
      <c r="CO59" s="215">
        <v>3</v>
      </c>
      <c r="CP59" s="56">
        <v>1</v>
      </c>
      <c r="CQ59" s="56">
        <v>1</v>
      </c>
      <c r="CR59" s="56">
        <v>2</v>
      </c>
      <c r="CS59" s="43"/>
    </row>
    <row r="60" spans="1:97" hidden="1" x14ac:dyDescent="0.2">
      <c r="A60" s="65">
        <v>277</v>
      </c>
      <c r="B60" s="92">
        <v>277</v>
      </c>
      <c r="C60" s="16" t="s">
        <v>66</v>
      </c>
      <c r="D60" s="16"/>
      <c r="E60" s="18" t="s">
        <v>1517</v>
      </c>
      <c r="F60" s="18" t="s">
        <v>1518</v>
      </c>
      <c r="G60" s="18">
        <v>1</v>
      </c>
      <c r="H60" s="18">
        <v>3</v>
      </c>
      <c r="I60" s="18">
        <v>2</v>
      </c>
      <c r="J60" s="18">
        <v>1</v>
      </c>
      <c r="K60" s="56">
        <v>1</v>
      </c>
      <c r="L60" s="43">
        <v>2</v>
      </c>
      <c r="M60" s="44" t="s">
        <v>556</v>
      </c>
      <c r="N60" s="44" t="s">
        <v>557</v>
      </c>
      <c r="O60" s="44">
        <v>2</v>
      </c>
      <c r="P60" s="44">
        <v>2</v>
      </c>
      <c r="Q60" s="44">
        <v>2</v>
      </c>
      <c r="R60" s="44">
        <v>2</v>
      </c>
      <c r="S60" s="44">
        <v>1</v>
      </c>
      <c r="T60" s="44" t="s">
        <v>535</v>
      </c>
      <c r="U60" s="52">
        <v>1.5</v>
      </c>
      <c r="V60" s="44" t="s">
        <v>931</v>
      </c>
      <c r="W60" s="44" t="s">
        <v>552</v>
      </c>
      <c r="X60" s="44" t="s">
        <v>553</v>
      </c>
      <c r="Y60" s="44" t="s">
        <v>932</v>
      </c>
      <c r="Z60" s="44">
        <v>2</v>
      </c>
      <c r="AA60" s="44">
        <v>100</v>
      </c>
      <c r="AB60" s="44" t="s">
        <v>522</v>
      </c>
      <c r="AC60" s="44">
        <v>1000</v>
      </c>
      <c r="AD60" s="44" t="s">
        <v>933</v>
      </c>
      <c r="AE60" s="44">
        <v>1</v>
      </c>
      <c r="AF60" s="44" t="s">
        <v>528</v>
      </c>
      <c r="AG60" s="46">
        <v>100</v>
      </c>
      <c r="AH60" s="47">
        <v>1</v>
      </c>
      <c r="AI60" s="44" t="s">
        <v>529</v>
      </c>
      <c r="AJ60" s="44" t="s">
        <v>841</v>
      </c>
      <c r="AK60" s="44" t="s">
        <v>535</v>
      </c>
      <c r="AL60" s="44">
        <v>100</v>
      </c>
      <c r="AM60" s="44" t="s">
        <v>934</v>
      </c>
      <c r="AN60" s="44" t="s">
        <v>935</v>
      </c>
      <c r="AO60" s="44" t="s">
        <v>936</v>
      </c>
      <c r="AP60" s="44" t="s">
        <v>776</v>
      </c>
      <c r="AQ60" s="44">
        <v>10</v>
      </c>
      <c r="AR60" s="44">
        <v>100</v>
      </c>
      <c r="AS60" s="44" t="s">
        <v>535</v>
      </c>
      <c r="AT60" s="44">
        <v>50</v>
      </c>
      <c r="AU60" s="44" t="s">
        <v>536</v>
      </c>
      <c r="AV60" s="44">
        <v>2.5</v>
      </c>
      <c r="AW60" s="51" t="s">
        <v>535</v>
      </c>
      <c r="AX60" s="46">
        <v>60</v>
      </c>
      <c r="AY60" s="103">
        <v>1000</v>
      </c>
      <c r="AZ60" s="103">
        <v>5000</v>
      </c>
      <c r="BA60" s="103">
        <v>2000</v>
      </c>
      <c r="BB60" s="42"/>
      <c r="BC60" s="43">
        <v>50</v>
      </c>
      <c r="BD60" s="42" t="s">
        <v>548</v>
      </c>
      <c r="BE60" s="43">
        <v>5</v>
      </c>
      <c r="BF60" s="42" t="s">
        <v>548</v>
      </c>
      <c r="BG60" s="43">
        <v>30</v>
      </c>
      <c r="BH60" s="43"/>
      <c r="BI60" s="43">
        <v>2</v>
      </c>
      <c r="BJ60" s="43">
        <v>3</v>
      </c>
      <c r="BK60" s="43">
        <v>4</v>
      </c>
      <c r="BL60" s="43"/>
      <c r="BM60" s="43"/>
      <c r="BN60" s="43">
        <v>2</v>
      </c>
      <c r="BO60" s="43"/>
      <c r="BP60" s="43">
        <v>1</v>
      </c>
      <c r="BQ60" s="43" t="s">
        <v>937</v>
      </c>
      <c r="BR60" s="43">
        <v>3</v>
      </c>
      <c r="BS60" s="43">
        <v>4</v>
      </c>
      <c r="BT60" s="43">
        <v>4</v>
      </c>
      <c r="BU60" s="43">
        <v>3</v>
      </c>
      <c r="BV60" s="43">
        <v>4</v>
      </c>
      <c r="BW60" s="43">
        <v>4</v>
      </c>
      <c r="BX60" s="43"/>
      <c r="BY60" s="43">
        <v>1</v>
      </c>
      <c r="BZ60" s="43" t="s">
        <v>846</v>
      </c>
      <c r="CA60" s="43"/>
      <c r="CB60" s="43">
        <v>2</v>
      </c>
      <c r="CC60" s="43">
        <v>1</v>
      </c>
      <c r="CD60" s="43">
        <v>2</v>
      </c>
      <c r="CE60" s="43">
        <v>3</v>
      </c>
      <c r="CF60" s="43">
        <v>4</v>
      </c>
      <c r="CG60" s="43">
        <v>5</v>
      </c>
      <c r="CH60" s="43">
        <v>6</v>
      </c>
      <c r="CI60" s="43">
        <v>7</v>
      </c>
      <c r="CJ60" s="43">
        <v>8</v>
      </c>
      <c r="CK60" s="43"/>
      <c r="CL60" s="43">
        <v>1</v>
      </c>
      <c r="CM60" s="43" t="s">
        <v>938</v>
      </c>
      <c r="CN60" s="215">
        <v>5</v>
      </c>
      <c r="CO60" s="215">
        <v>20</v>
      </c>
      <c r="CP60" s="56">
        <v>3</v>
      </c>
      <c r="CQ60" s="56">
        <v>1</v>
      </c>
      <c r="CR60" s="56">
        <v>3</v>
      </c>
      <c r="CS60" s="43"/>
    </row>
    <row r="61" spans="1:97" hidden="1" x14ac:dyDescent="0.2">
      <c r="A61" s="65">
        <v>278</v>
      </c>
      <c r="B61" s="92">
        <v>278</v>
      </c>
      <c r="C61" s="16" t="s">
        <v>170</v>
      </c>
      <c r="D61" s="16"/>
      <c r="E61" s="18" t="s">
        <v>1519</v>
      </c>
      <c r="F61" s="18"/>
      <c r="G61" s="18">
        <v>1</v>
      </c>
      <c r="H61" s="18"/>
      <c r="I61" s="18">
        <v>7</v>
      </c>
      <c r="J61" s="18" t="s">
        <v>1520</v>
      </c>
      <c r="K61" s="56">
        <v>5</v>
      </c>
      <c r="L61" s="43">
        <v>2</v>
      </c>
      <c r="M61" s="44" t="s">
        <v>584</v>
      </c>
      <c r="N61" s="44" t="s">
        <v>939</v>
      </c>
      <c r="O61" s="44">
        <v>2</v>
      </c>
      <c r="P61" s="44">
        <v>2</v>
      </c>
      <c r="Q61" s="44">
        <v>2</v>
      </c>
      <c r="R61" s="44">
        <v>2</v>
      </c>
      <c r="S61" s="44">
        <v>1</v>
      </c>
      <c r="T61" s="44" t="s">
        <v>522</v>
      </c>
      <c r="U61" s="45">
        <v>40000</v>
      </c>
      <c r="V61" s="42"/>
      <c r="W61" s="44" t="s">
        <v>940</v>
      </c>
      <c r="X61" s="44" t="s">
        <v>941</v>
      </c>
      <c r="Y61" s="44" t="s">
        <v>942</v>
      </c>
      <c r="Z61" s="44">
        <v>12</v>
      </c>
      <c r="AA61" s="44">
        <v>200</v>
      </c>
      <c r="AB61" s="44" t="s">
        <v>603</v>
      </c>
      <c r="AC61" s="44">
        <v>1000</v>
      </c>
      <c r="AD61" s="44" t="s">
        <v>527</v>
      </c>
      <c r="AE61" s="44">
        <v>6</v>
      </c>
      <c r="AF61" s="42"/>
      <c r="AG61" s="50"/>
      <c r="AH61" s="47">
        <v>1</v>
      </c>
      <c r="AI61" s="44" t="s">
        <v>584</v>
      </c>
      <c r="AJ61" s="44" t="s">
        <v>673</v>
      </c>
      <c r="AK61" s="42"/>
      <c r="AL61" s="42"/>
      <c r="AM61" s="44" t="s">
        <v>943</v>
      </c>
      <c r="AN61" s="44" t="s">
        <v>944</v>
      </c>
      <c r="AO61" s="44" t="s">
        <v>945</v>
      </c>
      <c r="AP61" s="42"/>
      <c r="AQ61" s="42"/>
      <c r="AR61" s="44">
        <v>200</v>
      </c>
      <c r="AS61" s="42"/>
      <c r="AT61" s="42"/>
      <c r="AU61" s="44" t="s">
        <v>527</v>
      </c>
      <c r="AV61" s="44">
        <v>6</v>
      </c>
      <c r="AW61" s="54"/>
      <c r="AX61" s="50"/>
      <c r="AY61" s="50"/>
      <c r="AZ61" s="50"/>
      <c r="BA61" s="50"/>
      <c r="BB61" s="42"/>
      <c r="BC61" s="42"/>
      <c r="BD61" s="42"/>
      <c r="BE61" s="42"/>
      <c r="BF61" s="42"/>
      <c r="BG61" s="42"/>
      <c r="BH61" s="43">
        <v>1</v>
      </c>
      <c r="BI61" s="43">
        <v>2</v>
      </c>
      <c r="BJ61" s="43"/>
      <c r="BK61" s="43"/>
      <c r="BL61" s="43"/>
      <c r="BM61" s="43"/>
      <c r="BN61" s="43">
        <v>1</v>
      </c>
      <c r="BO61" s="43" t="s">
        <v>946</v>
      </c>
      <c r="BP61" s="43">
        <v>1</v>
      </c>
      <c r="BQ61" s="43" t="s">
        <v>947</v>
      </c>
      <c r="BR61" s="43">
        <v>4</v>
      </c>
      <c r="BS61" s="43">
        <v>4</v>
      </c>
      <c r="BT61" s="43">
        <v>4</v>
      </c>
      <c r="BU61" s="43">
        <v>4</v>
      </c>
      <c r="BV61" s="43">
        <v>3</v>
      </c>
      <c r="BW61" s="43">
        <v>3</v>
      </c>
      <c r="BX61" s="43"/>
      <c r="BY61" s="43">
        <v>1</v>
      </c>
      <c r="BZ61" s="43" t="s">
        <v>846</v>
      </c>
      <c r="CA61" s="43"/>
      <c r="CB61" s="43">
        <v>3</v>
      </c>
      <c r="CC61" s="43">
        <v>1</v>
      </c>
      <c r="CD61" s="43"/>
      <c r="CE61" s="43"/>
      <c r="CF61" s="43"/>
      <c r="CG61" s="43"/>
      <c r="CH61" s="43">
        <v>6</v>
      </c>
      <c r="CI61" s="43">
        <v>7</v>
      </c>
      <c r="CJ61" s="43">
        <v>8</v>
      </c>
      <c r="CK61" s="43"/>
      <c r="CL61" s="43">
        <v>2</v>
      </c>
      <c r="CM61" s="43"/>
      <c r="CN61" s="215">
        <v>4</v>
      </c>
      <c r="CO61" s="215">
        <v>15</v>
      </c>
      <c r="CP61" s="56">
        <v>3</v>
      </c>
      <c r="CQ61" s="56">
        <v>1</v>
      </c>
      <c r="CR61" s="56">
        <v>4</v>
      </c>
      <c r="CS61" s="43"/>
    </row>
    <row r="62" spans="1:97" hidden="1" x14ac:dyDescent="0.2">
      <c r="A62" s="65">
        <v>279</v>
      </c>
      <c r="B62" s="92">
        <v>279</v>
      </c>
      <c r="C62" s="16" t="s">
        <v>73</v>
      </c>
      <c r="D62" s="16"/>
      <c r="E62" s="18" t="s">
        <v>1521</v>
      </c>
      <c r="F62" s="18" t="s">
        <v>1819</v>
      </c>
      <c r="G62" s="18">
        <v>1</v>
      </c>
      <c r="H62" s="18">
        <v>1</v>
      </c>
      <c r="I62" s="18">
        <v>7</v>
      </c>
      <c r="J62" s="18">
        <v>6</v>
      </c>
      <c r="K62" s="56">
        <v>3</v>
      </c>
      <c r="L62" s="43">
        <v>1</v>
      </c>
      <c r="M62" s="44" t="s">
        <v>948</v>
      </c>
      <c r="N62" s="44" t="s">
        <v>639</v>
      </c>
      <c r="O62" s="44">
        <v>2</v>
      </c>
      <c r="P62" s="44">
        <v>2</v>
      </c>
      <c r="Q62" s="44">
        <v>2</v>
      </c>
      <c r="R62" s="44">
        <v>2</v>
      </c>
      <c r="S62" s="44">
        <v>1</v>
      </c>
      <c r="T62" s="44" t="s">
        <v>535</v>
      </c>
      <c r="U62" s="44">
        <v>4</v>
      </c>
      <c r="V62" s="98">
        <v>100</v>
      </c>
      <c r="W62" s="44" t="s">
        <v>949</v>
      </c>
      <c r="X62" s="44" t="s">
        <v>872</v>
      </c>
      <c r="Y62" s="44" t="s">
        <v>526</v>
      </c>
      <c r="Z62" s="44">
        <v>12</v>
      </c>
      <c r="AA62" s="44">
        <v>330</v>
      </c>
      <c r="AB62" s="42"/>
      <c r="AC62" s="44">
        <v>0</v>
      </c>
      <c r="AD62" s="44" t="s">
        <v>536</v>
      </c>
      <c r="AE62" s="44">
        <v>1</v>
      </c>
      <c r="AF62" s="42"/>
      <c r="AG62" s="50" t="s">
        <v>548</v>
      </c>
      <c r="AH62" s="47">
        <v>2</v>
      </c>
      <c r="AI62" s="44"/>
      <c r="AJ62" s="44"/>
      <c r="AK62" s="44"/>
      <c r="AL62" s="44"/>
      <c r="AM62" s="44"/>
      <c r="AN62" s="44"/>
      <c r="AO62" s="44"/>
      <c r="AP62" s="44"/>
      <c r="AQ62" s="44"/>
      <c r="AR62" s="44"/>
      <c r="AS62" s="44"/>
      <c r="AT62" s="44"/>
      <c r="AU62" s="44"/>
      <c r="AV62" s="44"/>
      <c r="AW62" s="44"/>
      <c r="AX62" s="44"/>
      <c r="AY62" s="50"/>
      <c r="AZ62" s="50"/>
      <c r="BA62" s="50"/>
      <c r="BB62" s="42"/>
      <c r="BC62" s="42"/>
      <c r="BD62" s="42"/>
      <c r="BE62" s="42"/>
      <c r="BF62" s="42"/>
      <c r="BG62" s="42"/>
      <c r="BH62" s="43">
        <v>1</v>
      </c>
      <c r="BI62" s="43"/>
      <c r="BJ62" s="43">
        <v>3</v>
      </c>
      <c r="BK62" s="43"/>
      <c r="BL62" s="43"/>
      <c r="BM62" s="43"/>
      <c r="BN62" s="43">
        <v>2</v>
      </c>
      <c r="BO62" s="43"/>
      <c r="BP62" s="43">
        <v>1</v>
      </c>
      <c r="BQ62" s="43" t="s">
        <v>950</v>
      </c>
      <c r="BR62" s="43">
        <v>3</v>
      </c>
      <c r="BS62" s="43">
        <v>3</v>
      </c>
      <c r="BT62" s="43">
        <v>4</v>
      </c>
      <c r="BU62" s="43">
        <v>5</v>
      </c>
      <c r="BV62" s="43">
        <v>4</v>
      </c>
      <c r="BW62" s="43">
        <v>3</v>
      </c>
      <c r="BX62" s="43"/>
      <c r="BY62" s="43">
        <v>1</v>
      </c>
      <c r="BZ62" s="43">
        <v>1</v>
      </c>
      <c r="CA62" s="43"/>
      <c r="CB62" s="43">
        <v>2</v>
      </c>
      <c r="CC62" s="43">
        <v>1</v>
      </c>
      <c r="CD62" s="43"/>
      <c r="CE62" s="43"/>
      <c r="CF62" s="43">
        <v>4</v>
      </c>
      <c r="CG62" s="43"/>
      <c r="CH62" s="43"/>
      <c r="CI62" s="43"/>
      <c r="CJ62" s="43">
        <v>8</v>
      </c>
      <c r="CK62" s="43"/>
      <c r="CL62" s="43">
        <v>1</v>
      </c>
      <c r="CM62" s="43" t="s">
        <v>951</v>
      </c>
      <c r="CN62" s="215">
        <v>4</v>
      </c>
      <c r="CO62" s="215">
        <v>15</v>
      </c>
      <c r="CP62" s="56">
        <v>3</v>
      </c>
      <c r="CQ62" s="56">
        <v>1</v>
      </c>
      <c r="CR62" s="56">
        <v>4</v>
      </c>
      <c r="CS62" s="43"/>
    </row>
    <row r="63" spans="1:97" s="136" customFormat="1" hidden="1" x14ac:dyDescent="0.2">
      <c r="A63" s="128">
        <v>281</v>
      </c>
      <c r="B63" s="129">
        <v>281</v>
      </c>
      <c r="C63" s="130" t="s">
        <v>150</v>
      </c>
      <c r="D63" s="130"/>
      <c r="E63" s="112" t="s">
        <v>1526</v>
      </c>
      <c r="F63" s="112" t="s">
        <v>1527</v>
      </c>
      <c r="G63" s="18">
        <v>1</v>
      </c>
      <c r="H63" s="112">
        <v>1</v>
      </c>
      <c r="I63" s="112">
        <v>1</v>
      </c>
      <c r="J63" s="112">
        <v>2</v>
      </c>
      <c r="K63" s="112">
        <v>6</v>
      </c>
      <c r="L63" s="131">
        <v>1</v>
      </c>
      <c r="M63" s="132" t="s">
        <v>952</v>
      </c>
      <c r="N63" s="132" t="s">
        <v>953</v>
      </c>
      <c r="O63" s="132">
        <v>2</v>
      </c>
      <c r="P63" s="132">
        <v>2</v>
      </c>
      <c r="Q63" s="132">
        <v>2</v>
      </c>
      <c r="R63" s="132">
        <v>2</v>
      </c>
      <c r="S63" s="132">
        <v>1</v>
      </c>
      <c r="T63" s="132" t="s">
        <v>522</v>
      </c>
      <c r="U63" s="132">
        <v>1800</v>
      </c>
      <c r="V63" s="132" t="s">
        <v>954</v>
      </c>
      <c r="W63" s="132" t="s">
        <v>955</v>
      </c>
      <c r="X63" s="132" t="s">
        <v>956</v>
      </c>
      <c r="Y63" s="132" t="s">
        <v>526</v>
      </c>
      <c r="Z63" s="132">
        <v>12</v>
      </c>
      <c r="AA63" s="132">
        <v>360</v>
      </c>
      <c r="AB63" s="59"/>
      <c r="AC63" s="132">
        <v>0</v>
      </c>
      <c r="AD63" s="132" t="s">
        <v>536</v>
      </c>
      <c r="AE63" s="132">
        <v>5</v>
      </c>
      <c r="AF63" s="59"/>
      <c r="AG63" s="133">
        <v>1000000</v>
      </c>
      <c r="AH63" s="112">
        <v>2</v>
      </c>
      <c r="AI63" s="132"/>
      <c r="AJ63" s="132"/>
      <c r="AK63" s="132"/>
      <c r="AL63" s="132"/>
      <c r="AM63" s="132"/>
      <c r="AN63" s="134"/>
      <c r="AO63" s="132"/>
      <c r="AP63" s="132"/>
      <c r="AQ63" s="132"/>
      <c r="AR63" s="132"/>
      <c r="AS63" s="132"/>
      <c r="AT63" s="132"/>
      <c r="AU63" s="132"/>
      <c r="AV63" s="132"/>
      <c r="AW63" s="132"/>
      <c r="AX63" s="132"/>
      <c r="AY63" s="135"/>
      <c r="AZ63" s="135">
        <v>1000000</v>
      </c>
      <c r="BA63" s="135"/>
      <c r="BB63" s="112"/>
      <c r="BC63" s="112"/>
      <c r="BD63" s="112"/>
      <c r="BE63" s="112"/>
      <c r="BF63" s="112"/>
      <c r="BG63" s="112">
        <v>0</v>
      </c>
      <c r="BH63" s="112"/>
      <c r="BI63" s="112"/>
      <c r="BJ63" s="112"/>
      <c r="BK63" s="112"/>
      <c r="BL63" s="112">
        <v>5</v>
      </c>
      <c r="BM63" s="112"/>
      <c r="BN63" s="112">
        <v>1</v>
      </c>
      <c r="BO63" s="112"/>
      <c r="BP63" s="112">
        <v>1</v>
      </c>
      <c r="BQ63" s="112" t="s">
        <v>957</v>
      </c>
      <c r="BR63" s="112">
        <v>4</v>
      </c>
      <c r="BS63" s="112">
        <v>2</v>
      </c>
      <c r="BT63" s="112">
        <v>4</v>
      </c>
      <c r="BU63" s="112">
        <v>2</v>
      </c>
      <c r="BV63" s="112">
        <v>4</v>
      </c>
      <c r="BW63" s="112">
        <v>3</v>
      </c>
      <c r="BX63" s="112"/>
      <c r="BY63" s="112">
        <v>1</v>
      </c>
      <c r="BZ63" s="112">
        <v>1</v>
      </c>
      <c r="CA63" s="112"/>
      <c r="CB63" s="112">
        <v>1</v>
      </c>
      <c r="CC63" s="112">
        <v>1</v>
      </c>
      <c r="CD63" s="112"/>
      <c r="CE63" s="112"/>
      <c r="CF63" s="112"/>
      <c r="CG63" s="112"/>
      <c r="CH63" s="112">
        <v>6</v>
      </c>
      <c r="CI63" s="112">
        <v>7</v>
      </c>
      <c r="CJ63" s="112"/>
      <c r="CK63" s="112"/>
      <c r="CL63" s="112">
        <v>2</v>
      </c>
      <c r="CM63" s="112"/>
      <c r="CN63" s="216">
        <v>3</v>
      </c>
      <c r="CO63" s="216">
        <v>10</v>
      </c>
      <c r="CP63" s="112">
        <v>2</v>
      </c>
      <c r="CQ63" s="112">
        <v>1</v>
      </c>
      <c r="CR63" s="112">
        <v>4</v>
      </c>
      <c r="CS63" s="112" t="s">
        <v>958</v>
      </c>
    </row>
    <row r="64" spans="1:97" hidden="1" x14ac:dyDescent="0.2">
      <c r="A64" s="65">
        <v>282</v>
      </c>
      <c r="B64" s="92">
        <v>282</v>
      </c>
      <c r="C64" s="16" t="s">
        <v>73</v>
      </c>
      <c r="D64" s="16"/>
      <c r="E64" s="18" t="s">
        <v>1528</v>
      </c>
      <c r="F64" s="18"/>
      <c r="G64" s="18">
        <v>1</v>
      </c>
      <c r="H64" s="18"/>
      <c r="I64" s="18">
        <v>7</v>
      </c>
      <c r="J64" s="18" t="s">
        <v>1529</v>
      </c>
      <c r="K64" s="56">
        <v>3</v>
      </c>
      <c r="L64" s="43">
        <v>1</v>
      </c>
      <c r="M64" s="62" t="s">
        <v>698</v>
      </c>
      <c r="N64" s="44" t="s">
        <v>959</v>
      </c>
      <c r="O64" s="44">
        <v>2</v>
      </c>
      <c r="P64" s="44">
        <v>2</v>
      </c>
      <c r="Q64" s="44">
        <v>2</v>
      </c>
      <c r="R64" s="44">
        <v>2</v>
      </c>
      <c r="S64" s="44">
        <v>1</v>
      </c>
      <c r="T64" s="44" t="s">
        <v>522</v>
      </c>
      <c r="U64" s="45">
        <v>1200</v>
      </c>
      <c r="V64" s="44" t="s">
        <v>960</v>
      </c>
      <c r="W64" s="44" t="s">
        <v>961</v>
      </c>
      <c r="X64" s="44" t="s">
        <v>962</v>
      </c>
      <c r="Y64" s="44" t="s">
        <v>798</v>
      </c>
      <c r="Z64" s="44">
        <v>2</v>
      </c>
      <c r="AA64" s="44">
        <v>30</v>
      </c>
      <c r="AB64" s="42"/>
      <c r="AC64" s="44">
        <v>0</v>
      </c>
      <c r="AD64" s="42"/>
      <c r="AE64" s="44">
        <v>30</v>
      </c>
      <c r="AF64" s="42"/>
      <c r="AG64" s="46">
        <v>1000000</v>
      </c>
      <c r="AH64" s="47">
        <v>1</v>
      </c>
      <c r="AI64" s="62" t="s">
        <v>1650</v>
      </c>
      <c r="AJ64" s="44" t="s">
        <v>963</v>
      </c>
      <c r="AK64" s="42"/>
      <c r="AL64" s="44">
        <v>0</v>
      </c>
      <c r="AM64" s="44" t="s">
        <v>964</v>
      </c>
      <c r="AN64" s="44" t="s">
        <v>704</v>
      </c>
      <c r="AO64" s="44" t="s">
        <v>965</v>
      </c>
      <c r="AP64" s="44" t="s">
        <v>526</v>
      </c>
      <c r="AQ64" s="44">
        <v>12</v>
      </c>
      <c r="AR64" s="44">
        <v>180</v>
      </c>
      <c r="AS64" s="42"/>
      <c r="AT64" s="44"/>
      <c r="AU64" s="44" t="s">
        <v>536</v>
      </c>
      <c r="AV64" s="44">
        <v>2</v>
      </c>
      <c r="AW64" s="54"/>
      <c r="AX64" s="50"/>
      <c r="AY64" s="42"/>
      <c r="AZ64" s="42"/>
      <c r="BA64" s="42"/>
      <c r="BB64" s="42" t="s">
        <v>548</v>
      </c>
      <c r="BC64" s="43">
        <v>1</v>
      </c>
      <c r="BD64" s="42"/>
      <c r="BE64" s="42"/>
      <c r="BF64" s="42"/>
      <c r="BG64" s="43">
        <v>0</v>
      </c>
      <c r="BH64" s="43">
        <v>1</v>
      </c>
      <c r="BI64" s="43">
        <v>2</v>
      </c>
      <c r="BJ64" s="43"/>
      <c r="BK64" s="43">
        <v>4</v>
      </c>
      <c r="BL64" s="43"/>
      <c r="BM64" s="43"/>
      <c r="BN64" s="43">
        <v>1</v>
      </c>
      <c r="BO64" s="43">
        <v>2</v>
      </c>
      <c r="BP64" s="43">
        <v>1</v>
      </c>
      <c r="BQ64" s="43">
        <v>2</v>
      </c>
      <c r="BR64" s="43">
        <v>1</v>
      </c>
      <c r="BS64" s="43">
        <v>3</v>
      </c>
      <c r="BT64" s="43">
        <v>4</v>
      </c>
      <c r="BU64" s="43">
        <v>5</v>
      </c>
      <c r="BV64" s="43">
        <v>3</v>
      </c>
      <c r="BW64" s="43">
        <v>3</v>
      </c>
      <c r="BX64" s="43"/>
      <c r="BY64" s="43">
        <v>2</v>
      </c>
      <c r="BZ64" s="42"/>
      <c r="CA64" s="43"/>
      <c r="CB64" s="42"/>
      <c r="CC64" s="43"/>
      <c r="CD64" s="43"/>
      <c r="CE64" s="43"/>
      <c r="CF64" s="43"/>
      <c r="CG64" s="43"/>
      <c r="CH64" s="43"/>
      <c r="CI64" s="43"/>
      <c r="CJ64" s="43"/>
      <c r="CK64" s="43"/>
      <c r="CL64" s="42"/>
      <c r="CM64" s="43"/>
      <c r="CN64" s="215">
        <v>2</v>
      </c>
      <c r="CO64" s="215">
        <v>6</v>
      </c>
      <c r="CP64" s="56">
        <v>1</v>
      </c>
      <c r="CQ64" s="56">
        <v>1</v>
      </c>
      <c r="CR64" s="56">
        <v>4</v>
      </c>
      <c r="CS64" s="43"/>
    </row>
    <row r="65" spans="1:97" hidden="1" x14ac:dyDescent="0.2">
      <c r="A65" s="65">
        <v>284</v>
      </c>
      <c r="B65" s="92">
        <v>284</v>
      </c>
      <c r="C65" s="16" t="s">
        <v>71</v>
      </c>
      <c r="D65" s="16"/>
      <c r="E65" s="18" t="s">
        <v>1532</v>
      </c>
      <c r="F65" s="153" t="s">
        <v>1922</v>
      </c>
      <c r="G65" s="18">
        <v>1</v>
      </c>
      <c r="H65" s="18">
        <v>1</v>
      </c>
      <c r="I65" s="18">
        <v>7</v>
      </c>
      <c r="J65" s="18" t="s">
        <v>1533</v>
      </c>
      <c r="K65" s="56">
        <v>4</v>
      </c>
      <c r="L65" s="43">
        <v>1</v>
      </c>
      <c r="M65" s="62" t="s">
        <v>698</v>
      </c>
      <c r="N65" s="44" t="s">
        <v>966</v>
      </c>
      <c r="O65" s="44">
        <v>2</v>
      </c>
      <c r="P65" s="44">
        <v>2</v>
      </c>
      <c r="Q65" s="44">
        <v>2</v>
      </c>
      <c r="R65" s="44">
        <v>2</v>
      </c>
      <c r="S65" s="44">
        <v>1</v>
      </c>
      <c r="T65" s="44" t="s">
        <v>522</v>
      </c>
      <c r="U65" s="45">
        <v>1500</v>
      </c>
      <c r="V65" s="44" t="s">
        <v>967</v>
      </c>
      <c r="W65" s="44" t="s">
        <v>955</v>
      </c>
      <c r="X65" s="44" t="s">
        <v>956</v>
      </c>
      <c r="Y65" s="44" t="s">
        <v>646</v>
      </c>
      <c r="Z65" s="44">
        <v>12</v>
      </c>
      <c r="AA65" s="44">
        <v>320</v>
      </c>
      <c r="AB65" s="42"/>
      <c r="AC65" s="44">
        <v>0</v>
      </c>
      <c r="AD65" s="44" t="s">
        <v>536</v>
      </c>
      <c r="AE65" s="52">
        <v>4.5</v>
      </c>
      <c r="AF65" s="42"/>
      <c r="AG65" s="46">
        <v>500000</v>
      </c>
      <c r="AH65" s="47">
        <v>2</v>
      </c>
      <c r="AI65" s="44"/>
      <c r="AJ65" s="44"/>
      <c r="AK65" s="44"/>
      <c r="AL65" s="44"/>
      <c r="AM65" s="44"/>
      <c r="AN65" s="44"/>
      <c r="AO65" s="44"/>
      <c r="AP65" s="44"/>
      <c r="AQ65" s="44"/>
      <c r="AR65" s="44"/>
      <c r="AS65" s="44"/>
      <c r="AT65" s="44"/>
      <c r="AU65" s="44"/>
      <c r="AV65" s="44"/>
      <c r="AW65" s="44"/>
      <c r="AX65" s="44"/>
      <c r="AY65" s="103">
        <v>150000</v>
      </c>
      <c r="AZ65" s="103">
        <v>500000</v>
      </c>
      <c r="BA65" s="103">
        <v>500000</v>
      </c>
      <c r="BB65" s="42" t="s">
        <v>975</v>
      </c>
      <c r="BC65" s="42">
        <v>40</v>
      </c>
      <c r="BD65" s="42"/>
      <c r="BE65" s="43"/>
      <c r="BF65" s="42"/>
      <c r="BG65" s="42"/>
      <c r="BH65" s="43">
        <v>1</v>
      </c>
      <c r="BI65" s="43">
        <v>2</v>
      </c>
      <c r="BJ65" s="43">
        <v>3</v>
      </c>
      <c r="BK65" s="43"/>
      <c r="BL65" s="43"/>
      <c r="BM65" s="43"/>
      <c r="BN65" s="43">
        <v>2</v>
      </c>
      <c r="BO65" s="43"/>
      <c r="BP65" s="43">
        <v>1</v>
      </c>
      <c r="BQ65" s="43" t="s">
        <v>968</v>
      </c>
      <c r="BR65" s="43">
        <v>4</v>
      </c>
      <c r="BS65" s="43">
        <v>4</v>
      </c>
      <c r="BT65" s="43">
        <v>5</v>
      </c>
      <c r="BU65" s="43">
        <v>4</v>
      </c>
      <c r="BV65" s="43">
        <v>5</v>
      </c>
      <c r="BW65" s="43">
        <v>5</v>
      </c>
      <c r="BX65" s="43"/>
      <c r="BY65" s="43">
        <v>1</v>
      </c>
      <c r="BZ65" s="43">
        <v>1</v>
      </c>
      <c r="CA65" s="43"/>
      <c r="CB65" s="43">
        <v>2</v>
      </c>
      <c r="CC65" s="43">
        <v>1</v>
      </c>
      <c r="CD65" s="43"/>
      <c r="CE65" s="43">
        <v>3</v>
      </c>
      <c r="CF65" s="43"/>
      <c r="CG65" s="43"/>
      <c r="CH65" s="43"/>
      <c r="CI65" s="43">
        <v>7</v>
      </c>
      <c r="CJ65" s="43"/>
      <c r="CK65" s="43"/>
      <c r="CL65" s="43">
        <v>1</v>
      </c>
      <c r="CM65" s="43"/>
      <c r="CN65" s="215">
        <v>2</v>
      </c>
      <c r="CO65" s="215">
        <v>5</v>
      </c>
      <c r="CP65" s="56">
        <v>1</v>
      </c>
      <c r="CQ65" s="56">
        <v>1</v>
      </c>
      <c r="CR65" s="56">
        <v>4</v>
      </c>
      <c r="CS65" s="43"/>
    </row>
    <row r="66" spans="1:97" hidden="1" x14ac:dyDescent="0.2">
      <c r="A66" s="65">
        <v>285</v>
      </c>
      <c r="B66" s="92">
        <v>285</v>
      </c>
      <c r="C66" s="16" t="s">
        <v>150</v>
      </c>
      <c r="D66" s="16"/>
      <c r="E66" s="18"/>
      <c r="F66" s="18"/>
      <c r="G66" s="18">
        <v>1</v>
      </c>
      <c r="H66" s="18"/>
      <c r="I66" s="18">
        <v>6</v>
      </c>
      <c r="J66" s="18">
        <v>5</v>
      </c>
      <c r="K66" s="56">
        <v>6</v>
      </c>
      <c r="L66" s="43">
        <v>1</v>
      </c>
      <c r="M66" s="44" t="s">
        <v>638</v>
      </c>
      <c r="N66" s="44" t="s">
        <v>639</v>
      </c>
      <c r="O66" s="44">
        <v>2</v>
      </c>
      <c r="P66" s="44">
        <v>2</v>
      </c>
      <c r="Q66" s="44">
        <v>2</v>
      </c>
      <c r="R66" s="44">
        <v>2</v>
      </c>
      <c r="S66" s="44">
        <v>1</v>
      </c>
      <c r="T66" s="44" t="s">
        <v>535</v>
      </c>
      <c r="U66" s="44">
        <v>3</v>
      </c>
      <c r="V66" s="98" t="s">
        <v>969</v>
      </c>
      <c r="W66" s="44" t="s">
        <v>970</v>
      </c>
      <c r="X66" s="44" t="s">
        <v>970</v>
      </c>
      <c r="Y66" s="44" t="s">
        <v>646</v>
      </c>
      <c r="Z66" s="44">
        <v>12</v>
      </c>
      <c r="AA66" s="42"/>
      <c r="AB66" s="42"/>
      <c r="AC66" s="44">
        <v>0</v>
      </c>
      <c r="AD66" s="44" t="s">
        <v>536</v>
      </c>
      <c r="AE66" s="44">
        <v>1</v>
      </c>
      <c r="AF66" s="44" t="s">
        <v>535</v>
      </c>
      <c r="AG66" s="46">
        <v>30000</v>
      </c>
      <c r="AH66" s="47">
        <v>2</v>
      </c>
      <c r="AI66" s="44"/>
      <c r="AJ66" s="44"/>
      <c r="AK66" s="44"/>
      <c r="AL66" s="44"/>
      <c r="AM66" s="44"/>
      <c r="AN66" s="44"/>
      <c r="AO66" s="44"/>
      <c r="AP66" s="44"/>
      <c r="AQ66" s="44"/>
      <c r="AR66" s="44"/>
      <c r="AS66" s="44"/>
      <c r="AT66" s="44"/>
      <c r="AU66" s="44"/>
      <c r="AV66" s="44"/>
      <c r="AW66" s="44"/>
      <c r="AX66" s="44"/>
      <c r="AY66" s="50"/>
      <c r="AZ66" s="50"/>
      <c r="BA66" s="50"/>
      <c r="BB66" s="42"/>
      <c r="BC66" s="42"/>
      <c r="BD66" s="42"/>
      <c r="BE66" s="42"/>
      <c r="BF66" s="42"/>
      <c r="BG66" s="43"/>
      <c r="BH66" s="43">
        <v>1</v>
      </c>
      <c r="BI66" s="43">
        <v>2</v>
      </c>
      <c r="BJ66" s="43"/>
      <c r="BK66" s="43">
        <v>4</v>
      </c>
      <c r="BL66" s="43"/>
      <c r="BM66" s="43"/>
      <c r="BN66" s="43">
        <v>2</v>
      </c>
      <c r="BO66" s="43"/>
      <c r="BP66" s="43">
        <v>1</v>
      </c>
      <c r="BQ66" s="43" t="s">
        <v>971</v>
      </c>
      <c r="BR66" s="43">
        <v>3</v>
      </c>
      <c r="BS66" s="43">
        <v>4</v>
      </c>
      <c r="BT66" s="43">
        <v>4</v>
      </c>
      <c r="BU66" s="43">
        <v>3</v>
      </c>
      <c r="BV66" s="43">
        <v>4</v>
      </c>
      <c r="BW66" s="43">
        <v>3</v>
      </c>
      <c r="BX66" s="43"/>
      <c r="BY66" s="43">
        <v>1</v>
      </c>
      <c r="BZ66" s="43" t="s">
        <v>846</v>
      </c>
      <c r="CA66" s="43"/>
      <c r="CB66" s="43">
        <v>2</v>
      </c>
      <c r="CC66" s="43">
        <v>1</v>
      </c>
      <c r="CD66" s="43">
        <v>2</v>
      </c>
      <c r="CE66" s="43">
        <v>3</v>
      </c>
      <c r="CF66" s="43">
        <v>4</v>
      </c>
      <c r="CG66" s="43"/>
      <c r="CH66" s="43">
        <v>6</v>
      </c>
      <c r="CI66" s="43">
        <v>7</v>
      </c>
      <c r="CJ66" s="43">
        <v>8</v>
      </c>
      <c r="CK66" s="43"/>
      <c r="CL66" s="43">
        <v>2</v>
      </c>
      <c r="CM66" s="43"/>
      <c r="CN66" s="215">
        <v>2</v>
      </c>
      <c r="CO66" s="215">
        <v>7</v>
      </c>
      <c r="CP66" s="56">
        <v>2</v>
      </c>
      <c r="CQ66" s="56">
        <v>1</v>
      </c>
      <c r="CR66" s="56">
        <v>4</v>
      </c>
      <c r="CS66" s="43"/>
    </row>
    <row r="67" spans="1:97" hidden="1" x14ac:dyDescent="0.2">
      <c r="A67" s="65">
        <v>286</v>
      </c>
      <c r="B67" s="92">
        <v>286</v>
      </c>
      <c r="C67" s="16" t="s">
        <v>150</v>
      </c>
      <c r="D67" s="16"/>
      <c r="E67" s="18" t="s">
        <v>1840</v>
      </c>
      <c r="F67" s="18"/>
      <c r="G67" s="18">
        <v>1</v>
      </c>
      <c r="H67" s="18"/>
      <c r="I67" s="18">
        <v>7</v>
      </c>
      <c r="J67" s="18" t="s">
        <v>1535</v>
      </c>
      <c r="K67" s="56">
        <v>6</v>
      </c>
      <c r="L67" s="43">
        <v>2</v>
      </c>
      <c r="M67" s="44" t="s">
        <v>615</v>
      </c>
      <c r="N67" s="44" t="s">
        <v>672</v>
      </c>
      <c r="O67" s="44">
        <v>2</v>
      </c>
      <c r="P67" s="44">
        <v>2</v>
      </c>
      <c r="Q67" s="44">
        <v>2</v>
      </c>
      <c r="R67" s="44">
        <v>2</v>
      </c>
      <c r="S67" s="44">
        <v>1</v>
      </c>
      <c r="T67" s="42"/>
      <c r="U67" s="42"/>
      <c r="V67" s="44" t="s">
        <v>972</v>
      </c>
      <c r="W67" s="44" t="s">
        <v>940</v>
      </c>
      <c r="X67" s="44" t="s">
        <v>941</v>
      </c>
      <c r="Y67" s="44" t="s">
        <v>646</v>
      </c>
      <c r="Z67" s="44">
        <v>12</v>
      </c>
      <c r="AA67" s="44">
        <v>225</v>
      </c>
      <c r="AB67" s="42"/>
      <c r="AC67" s="42"/>
      <c r="AD67" s="42"/>
      <c r="AE67" s="42"/>
      <c r="AF67" s="42"/>
      <c r="AG67" s="50"/>
      <c r="AH67" s="47">
        <v>1</v>
      </c>
      <c r="AI67" s="44" t="s">
        <v>584</v>
      </c>
      <c r="AJ67" s="44" t="s">
        <v>585</v>
      </c>
      <c r="AK67" s="42"/>
      <c r="AL67" s="42"/>
      <c r="AM67" s="44" t="s">
        <v>973</v>
      </c>
      <c r="AN67" s="42"/>
      <c r="AO67" s="42"/>
      <c r="AP67" s="42"/>
      <c r="AQ67" s="42"/>
      <c r="AR67" s="42"/>
      <c r="AS67" s="42"/>
      <c r="AT67" s="42"/>
      <c r="AU67" s="42"/>
      <c r="AV67" s="42"/>
      <c r="AW67" s="42"/>
      <c r="AX67" s="50"/>
      <c r="AY67" s="50"/>
      <c r="AZ67" s="103">
        <v>1000000</v>
      </c>
      <c r="BA67" s="50"/>
      <c r="BB67" s="42"/>
      <c r="BC67" s="42"/>
      <c r="BD67" s="42"/>
      <c r="BE67" s="42"/>
      <c r="BF67" s="42"/>
      <c r="BG67" s="42"/>
      <c r="BH67" s="43"/>
      <c r="BI67" s="43">
        <v>2</v>
      </c>
      <c r="BJ67" s="43"/>
      <c r="BK67" s="43"/>
      <c r="BL67" s="43"/>
      <c r="BM67" s="43"/>
      <c r="BN67" s="43">
        <v>1</v>
      </c>
      <c r="BO67" s="43" t="s">
        <v>946</v>
      </c>
      <c r="BP67" s="43">
        <v>1</v>
      </c>
      <c r="BQ67" s="43" t="s">
        <v>974</v>
      </c>
      <c r="BR67" s="43">
        <v>2</v>
      </c>
      <c r="BS67" s="43">
        <v>2</v>
      </c>
      <c r="BT67" s="43">
        <v>2</v>
      </c>
      <c r="BU67" s="43">
        <v>1</v>
      </c>
      <c r="BV67" s="43">
        <v>5</v>
      </c>
      <c r="BW67" s="43">
        <v>2</v>
      </c>
      <c r="BX67" s="43"/>
      <c r="BY67" s="43">
        <v>1</v>
      </c>
      <c r="BZ67" s="43">
        <v>1</v>
      </c>
      <c r="CA67" s="43"/>
      <c r="CB67" s="43">
        <v>7</v>
      </c>
      <c r="CC67" s="43"/>
      <c r="CD67" s="43"/>
      <c r="CE67" s="43"/>
      <c r="CF67" s="43">
        <v>4</v>
      </c>
      <c r="CG67" s="43"/>
      <c r="CH67" s="43"/>
      <c r="CI67" s="43"/>
      <c r="CJ67" s="43"/>
      <c r="CK67" s="43"/>
      <c r="CL67" s="43">
        <v>2</v>
      </c>
      <c r="CM67" s="43"/>
      <c r="CN67" s="215">
        <v>4</v>
      </c>
      <c r="CO67" s="215">
        <v>15</v>
      </c>
      <c r="CP67" s="56">
        <v>2</v>
      </c>
      <c r="CQ67" s="56">
        <v>1</v>
      </c>
      <c r="CR67" s="56">
        <v>4</v>
      </c>
      <c r="CS67" s="43"/>
    </row>
    <row r="68" spans="1:97" hidden="1" x14ac:dyDescent="0.2">
      <c r="A68" s="65">
        <v>288</v>
      </c>
      <c r="B68" s="92">
        <v>288</v>
      </c>
      <c r="C68" s="16" t="s">
        <v>170</v>
      </c>
      <c r="D68" s="16"/>
      <c r="E68" s="18" t="s">
        <v>1539</v>
      </c>
      <c r="F68" s="18" t="s">
        <v>1820</v>
      </c>
      <c r="G68" s="18">
        <v>1</v>
      </c>
      <c r="H68" s="18">
        <v>4</v>
      </c>
      <c r="I68" s="18">
        <v>7</v>
      </c>
      <c r="J68" s="18" t="s">
        <v>1541</v>
      </c>
      <c r="K68" s="56">
        <v>5</v>
      </c>
      <c r="L68" s="43">
        <v>1</v>
      </c>
      <c r="M68" s="44" t="s">
        <v>698</v>
      </c>
      <c r="N68" s="44" t="s">
        <v>960</v>
      </c>
      <c r="O68" s="44">
        <v>2</v>
      </c>
      <c r="P68" s="44">
        <v>2</v>
      </c>
      <c r="Q68" s="44">
        <v>2</v>
      </c>
      <c r="R68" s="44">
        <v>2</v>
      </c>
      <c r="S68" s="44">
        <v>1</v>
      </c>
      <c r="T68" s="44" t="s">
        <v>522</v>
      </c>
      <c r="U68" s="45">
        <v>1800</v>
      </c>
      <c r="V68" s="42"/>
      <c r="W68" s="44" t="s">
        <v>955</v>
      </c>
      <c r="X68" s="44" t="s">
        <v>956</v>
      </c>
      <c r="Y68" s="44" t="s">
        <v>646</v>
      </c>
      <c r="Z68" s="44">
        <v>6</v>
      </c>
      <c r="AA68" s="42"/>
      <c r="AB68" s="42"/>
      <c r="AC68" s="44">
        <v>0</v>
      </c>
      <c r="AD68" s="44" t="s">
        <v>536</v>
      </c>
      <c r="AE68" s="44">
        <v>3</v>
      </c>
      <c r="AF68" s="44" t="s">
        <v>535</v>
      </c>
      <c r="AG68" s="46">
        <v>700000</v>
      </c>
      <c r="AH68" s="47">
        <v>2</v>
      </c>
      <c r="AI68" s="44"/>
      <c r="AJ68" s="44"/>
      <c r="AK68" s="44"/>
      <c r="AL68" s="44"/>
      <c r="AM68" s="44"/>
      <c r="AN68" s="44"/>
      <c r="AO68" s="44"/>
      <c r="AP68" s="44"/>
      <c r="AQ68" s="44"/>
      <c r="AR68" s="44"/>
      <c r="AS68" s="44"/>
      <c r="AT68" s="44"/>
      <c r="AU68" s="44"/>
      <c r="AV68" s="44"/>
      <c r="AW68" s="44"/>
      <c r="AX68" s="44"/>
      <c r="AY68" s="103">
        <v>25000</v>
      </c>
      <c r="AZ68" s="103">
        <v>700000</v>
      </c>
      <c r="BA68" s="103">
        <v>700000</v>
      </c>
      <c r="BB68" s="43" t="s">
        <v>975</v>
      </c>
      <c r="BC68" s="43">
        <v>120</v>
      </c>
      <c r="BD68" s="42"/>
      <c r="BE68" s="42"/>
      <c r="BF68" s="42"/>
      <c r="BG68" s="43">
        <v>0</v>
      </c>
      <c r="BH68" s="43"/>
      <c r="BI68" s="43"/>
      <c r="BJ68" s="43"/>
      <c r="BK68" s="43">
        <v>4</v>
      </c>
      <c r="BL68" s="43"/>
      <c r="BM68" s="43"/>
      <c r="BN68" s="43">
        <v>2</v>
      </c>
      <c r="BO68" s="43"/>
      <c r="BP68" s="43">
        <v>1</v>
      </c>
      <c r="BQ68" s="43">
        <v>2</v>
      </c>
      <c r="BR68" s="43">
        <v>1</v>
      </c>
      <c r="BS68" s="43">
        <v>1</v>
      </c>
      <c r="BT68" s="43">
        <v>1</v>
      </c>
      <c r="BU68" s="43">
        <v>4</v>
      </c>
      <c r="BV68" s="43">
        <v>4</v>
      </c>
      <c r="BW68" s="43">
        <v>3</v>
      </c>
      <c r="BX68" s="43"/>
      <c r="BY68" s="43">
        <v>1</v>
      </c>
      <c r="BZ68" s="43">
        <v>2</v>
      </c>
      <c r="CA68" s="43" t="s">
        <v>976</v>
      </c>
      <c r="CB68" s="43">
        <v>2</v>
      </c>
      <c r="CC68" s="43"/>
      <c r="CD68" s="43"/>
      <c r="CE68" s="43"/>
      <c r="CF68" s="43"/>
      <c r="CG68" s="43"/>
      <c r="CH68" s="43"/>
      <c r="CI68" s="43"/>
      <c r="CJ68" s="43"/>
      <c r="CK68" s="43" t="s">
        <v>977</v>
      </c>
      <c r="CL68" s="43">
        <v>2</v>
      </c>
      <c r="CM68" s="43"/>
      <c r="CN68" s="215">
        <v>3</v>
      </c>
      <c r="CO68" s="215">
        <v>11</v>
      </c>
      <c r="CP68" s="56">
        <v>2</v>
      </c>
      <c r="CQ68" s="56">
        <v>1</v>
      </c>
      <c r="CR68" s="56">
        <v>4</v>
      </c>
      <c r="CS68" s="43" t="s">
        <v>978</v>
      </c>
    </row>
    <row r="69" spans="1:97" hidden="1" x14ac:dyDescent="0.2">
      <c r="A69" s="65">
        <v>289</v>
      </c>
      <c r="B69" s="92">
        <v>289</v>
      </c>
      <c r="C69" s="16" t="s">
        <v>71</v>
      </c>
      <c r="D69" s="16"/>
      <c r="E69" s="18" t="s">
        <v>1542</v>
      </c>
      <c r="F69" s="112" t="s">
        <v>1388</v>
      </c>
      <c r="G69" s="18">
        <v>1</v>
      </c>
      <c r="H69" s="18">
        <v>1</v>
      </c>
      <c r="I69" s="18">
        <v>4</v>
      </c>
      <c r="J69" s="18">
        <v>2</v>
      </c>
      <c r="K69" s="56">
        <v>4</v>
      </c>
      <c r="L69" s="43">
        <v>2</v>
      </c>
      <c r="M69" s="44" t="s">
        <v>691</v>
      </c>
      <c r="N69" s="44" t="s">
        <v>692</v>
      </c>
      <c r="O69" s="44">
        <v>2</v>
      </c>
      <c r="P69" s="44">
        <v>1</v>
      </c>
      <c r="Q69" s="44">
        <v>2</v>
      </c>
      <c r="R69" s="44">
        <v>2</v>
      </c>
      <c r="S69" s="44">
        <v>2</v>
      </c>
      <c r="T69" s="44" t="s">
        <v>522</v>
      </c>
      <c r="U69" s="45">
        <v>50000</v>
      </c>
      <c r="V69" s="44" t="s">
        <v>979</v>
      </c>
      <c r="W69" s="44" t="s">
        <v>970</v>
      </c>
      <c r="X69" s="44" t="s">
        <v>970</v>
      </c>
      <c r="Y69" s="44" t="s">
        <v>646</v>
      </c>
      <c r="Z69" s="44">
        <v>12</v>
      </c>
      <c r="AA69" s="44">
        <v>270</v>
      </c>
      <c r="AB69" s="44" t="s">
        <v>522</v>
      </c>
      <c r="AC69" s="44">
        <v>4000</v>
      </c>
      <c r="AD69" s="44" t="s">
        <v>536</v>
      </c>
      <c r="AE69" s="44">
        <v>1.5</v>
      </c>
      <c r="AF69" s="42"/>
      <c r="AG69" s="50"/>
      <c r="AH69" s="47">
        <v>2</v>
      </c>
      <c r="AI69" s="44"/>
      <c r="AJ69" s="44"/>
      <c r="AK69" s="44"/>
      <c r="AL69" s="44"/>
      <c r="AM69" s="44"/>
      <c r="AN69" s="44"/>
      <c r="AO69" s="44"/>
      <c r="AP69" s="44"/>
      <c r="AQ69" s="44"/>
      <c r="AR69" s="44"/>
      <c r="AS69" s="44"/>
      <c r="AT69" s="44"/>
      <c r="AU69" s="44"/>
      <c r="AV69" s="44"/>
      <c r="AW69" s="44"/>
      <c r="AX69" s="44"/>
      <c r="AY69" s="50"/>
      <c r="AZ69" s="50"/>
      <c r="BA69" s="50"/>
      <c r="BB69" s="43" t="s">
        <v>537</v>
      </c>
      <c r="BC69" s="43">
        <v>50000</v>
      </c>
      <c r="BD69" s="42"/>
      <c r="BE69" s="42"/>
      <c r="BF69" s="42"/>
      <c r="BG69" s="43">
        <v>5000</v>
      </c>
      <c r="BH69" s="43"/>
      <c r="BI69" s="43">
        <v>2</v>
      </c>
      <c r="BJ69" s="43"/>
      <c r="BK69" s="43">
        <v>4</v>
      </c>
      <c r="BL69" s="43"/>
      <c r="BM69" s="43"/>
      <c r="BN69" s="43">
        <v>2</v>
      </c>
      <c r="BO69" s="43"/>
      <c r="BP69" s="43">
        <v>1</v>
      </c>
      <c r="BQ69" s="43"/>
      <c r="BR69" s="43">
        <v>1</v>
      </c>
      <c r="BS69" s="43">
        <v>1</v>
      </c>
      <c r="BT69" s="43">
        <v>3</v>
      </c>
      <c r="BU69" s="43">
        <v>4</v>
      </c>
      <c r="BV69" s="43">
        <v>1</v>
      </c>
      <c r="BW69" s="43">
        <v>1</v>
      </c>
      <c r="BX69" s="43"/>
      <c r="BY69" s="43">
        <v>1</v>
      </c>
      <c r="BZ69" s="43">
        <v>1</v>
      </c>
      <c r="CA69" s="43"/>
      <c r="CB69" s="43">
        <v>1</v>
      </c>
      <c r="CC69" s="43">
        <v>1</v>
      </c>
      <c r="CD69" s="43"/>
      <c r="CE69" s="43">
        <v>3</v>
      </c>
      <c r="CF69" s="43"/>
      <c r="CG69" s="43"/>
      <c r="CH69" s="43">
        <v>6</v>
      </c>
      <c r="CI69" s="43">
        <v>7</v>
      </c>
      <c r="CJ69" s="43">
        <v>8</v>
      </c>
      <c r="CK69" s="43"/>
      <c r="CL69" s="43">
        <v>2</v>
      </c>
      <c r="CM69" s="43"/>
      <c r="CN69" s="215">
        <v>3</v>
      </c>
      <c r="CO69" s="215">
        <v>10</v>
      </c>
      <c r="CP69" s="56">
        <v>3</v>
      </c>
      <c r="CQ69" s="56">
        <v>1</v>
      </c>
      <c r="CR69" s="56">
        <v>4</v>
      </c>
      <c r="CS69" s="43"/>
    </row>
    <row r="70" spans="1:97" hidden="1" x14ac:dyDescent="0.2">
      <c r="A70" s="65">
        <v>290</v>
      </c>
      <c r="B70" s="92">
        <v>290</v>
      </c>
      <c r="C70" s="16" t="s">
        <v>71</v>
      </c>
      <c r="D70" s="16"/>
      <c r="E70" s="18" t="s">
        <v>1543</v>
      </c>
      <c r="F70" s="18" t="s">
        <v>1821</v>
      </c>
      <c r="G70" s="18">
        <v>1</v>
      </c>
      <c r="H70" s="18">
        <v>1</v>
      </c>
      <c r="I70" s="18">
        <v>7</v>
      </c>
      <c r="J70" s="18" t="s">
        <v>1545</v>
      </c>
      <c r="K70" s="56">
        <v>4</v>
      </c>
      <c r="L70" s="43">
        <v>1</v>
      </c>
      <c r="M70" s="44" t="s">
        <v>980</v>
      </c>
      <c r="N70" s="44" t="s">
        <v>630</v>
      </c>
      <c r="O70" s="44">
        <v>2</v>
      </c>
      <c r="P70" s="44">
        <v>2</v>
      </c>
      <c r="Q70" s="44">
        <v>2</v>
      </c>
      <c r="R70" s="44">
        <v>2</v>
      </c>
      <c r="S70" s="44">
        <v>1</v>
      </c>
      <c r="T70" s="44" t="s">
        <v>535</v>
      </c>
      <c r="U70" s="44">
        <v>2</v>
      </c>
      <c r="V70" s="44" t="s">
        <v>981</v>
      </c>
      <c r="W70" s="44" t="s">
        <v>631</v>
      </c>
      <c r="X70" s="44" t="s">
        <v>632</v>
      </c>
      <c r="Y70" s="44" t="s">
        <v>526</v>
      </c>
      <c r="Z70" s="44">
        <v>12</v>
      </c>
      <c r="AA70" s="44">
        <v>320</v>
      </c>
      <c r="AB70" s="42"/>
      <c r="AC70" s="44">
        <v>0</v>
      </c>
      <c r="AD70" s="44" t="s">
        <v>536</v>
      </c>
      <c r="AE70" s="44">
        <v>2</v>
      </c>
      <c r="AF70" s="44" t="s">
        <v>535</v>
      </c>
      <c r="AG70" s="46">
        <v>10000</v>
      </c>
      <c r="AH70" s="47">
        <v>2</v>
      </c>
      <c r="AI70" s="44"/>
      <c r="AJ70" s="44"/>
      <c r="AK70" s="44"/>
      <c r="AL70" s="44"/>
      <c r="AM70" s="44"/>
      <c r="AN70" s="44"/>
      <c r="AO70" s="44"/>
      <c r="AP70" s="44"/>
      <c r="AQ70" s="44"/>
      <c r="AR70" s="44"/>
      <c r="AS70" s="44"/>
      <c r="AT70" s="44"/>
      <c r="AU70" s="44"/>
      <c r="AV70" s="44"/>
      <c r="AW70" s="44"/>
      <c r="AX70" s="44"/>
      <c r="AY70" s="50"/>
      <c r="AZ70" s="50"/>
      <c r="BA70" s="50"/>
      <c r="BB70" s="42"/>
      <c r="BC70" s="42"/>
      <c r="BD70" s="42"/>
      <c r="BE70" s="42"/>
      <c r="BF70" s="42"/>
      <c r="BG70" s="42"/>
      <c r="BH70" s="43"/>
      <c r="BI70" s="43"/>
      <c r="BJ70" s="43"/>
      <c r="BK70" s="43"/>
      <c r="BL70" s="43"/>
      <c r="BM70" s="43"/>
      <c r="BN70" s="42"/>
      <c r="BO70" s="43"/>
      <c r="BP70" s="42"/>
      <c r="BQ70" s="43"/>
      <c r="BR70" s="42"/>
      <c r="BS70" s="42"/>
      <c r="BT70" s="42"/>
      <c r="BU70" s="42"/>
      <c r="BV70" s="42"/>
      <c r="BW70" s="42"/>
      <c r="BX70" s="42"/>
      <c r="BY70" s="42"/>
      <c r="BZ70" s="42"/>
      <c r="CA70" s="43"/>
      <c r="CB70" s="42"/>
      <c r="CC70" s="43"/>
      <c r="CD70" s="43"/>
      <c r="CE70" s="43"/>
      <c r="CF70" s="43"/>
      <c r="CG70" s="43"/>
      <c r="CH70" s="43"/>
      <c r="CI70" s="43"/>
      <c r="CJ70" s="43"/>
      <c r="CK70" s="43"/>
      <c r="CL70" s="42"/>
      <c r="CM70" s="43"/>
      <c r="CN70" s="215"/>
      <c r="CO70" s="215"/>
      <c r="CP70" s="42"/>
      <c r="CQ70" s="42"/>
      <c r="CR70" s="42"/>
      <c r="CS70" s="43"/>
    </row>
    <row r="71" spans="1:97" hidden="1" x14ac:dyDescent="0.2">
      <c r="A71" s="65">
        <v>295</v>
      </c>
      <c r="B71" s="92">
        <v>295</v>
      </c>
      <c r="C71" s="16" t="s">
        <v>71</v>
      </c>
      <c r="D71" s="16"/>
      <c r="E71" s="18" t="s">
        <v>1551</v>
      </c>
      <c r="F71" s="18"/>
      <c r="G71" s="18">
        <v>1</v>
      </c>
      <c r="H71" s="18"/>
      <c r="I71" s="18">
        <v>7</v>
      </c>
      <c r="J71" s="18" t="s">
        <v>1552</v>
      </c>
      <c r="K71" s="56">
        <v>4</v>
      </c>
      <c r="L71" s="43">
        <v>1</v>
      </c>
      <c r="M71" s="44" t="s">
        <v>347</v>
      </c>
      <c r="N71" s="44" t="s">
        <v>630</v>
      </c>
      <c r="O71" s="44">
        <v>2</v>
      </c>
      <c r="P71" s="44">
        <v>2</v>
      </c>
      <c r="Q71" s="44">
        <v>2</v>
      </c>
      <c r="R71" s="44">
        <v>2</v>
      </c>
      <c r="S71" s="44">
        <v>1</v>
      </c>
      <c r="T71" s="44" t="s">
        <v>522</v>
      </c>
      <c r="U71" s="44">
        <v>60</v>
      </c>
      <c r="V71" s="44" t="s">
        <v>982</v>
      </c>
      <c r="W71" s="44" t="s">
        <v>983</v>
      </c>
      <c r="X71" s="44" t="s">
        <v>983</v>
      </c>
      <c r="Y71" s="44" t="s">
        <v>526</v>
      </c>
      <c r="Z71" s="44">
        <v>12</v>
      </c>
      <c r="AA71" s="42"/>
      <c r="AB71" s="44" t="s">
        <v>522</v>
      </c>
      <c r="AC71" s="44">
        <v>250</v>
      </c>
      <c r="AD71" s="42"/>
      <c r="AE71" s="44"/>
      <c r="AF71" s="44" t="s">
        <v>535</v>
      </c>
      <c r="AG71" s="46">
        <v>150000</v>
      </c>
      <c r="AH71" s="47">
        <v>1</v>
      </c>
      <c r="AI71" s="44" t="s">
        <v>638</v>
      </c>
      <c r="AJ71" s="44" t="s">
        <v>630</v>
      </c>
      <c r="AK71" s="44" t="s">
        <v>535</v>
      </c>
      <c r="AL71" s="44">
        <v>1</v>
      </c>
      <c r="AM71" s="44" t="s">
        <v>642</v>
      </c>
      <c r="AN71" s="42"/>
      <c r="AO71" s="44" t="s">
        <v>984</v>
      </c>
      <c r="AP71" s="42"/>
      <c r="AQ71" s="42"/>
      <c r="AR71" s="42"/>
      <c r="AS71" s="42"/>
      <c r="AT71" s="42"/>
      <c r="AU71" s="42"/>
      <c r="AV71" s="42"/>
      <c r="AW71" s="54"/>
      <c r="AX71" s="50"/>
      <c r="AY71" s="50"/>
      <c r="AZ71" s="50"/>
      <c r="BA71" s="50"/>
      <c r="BB71" s="42"/>
      <c r="BC71" s="42"/>
      <c r="BD71" s="42"/>
      <c r="BE71" s="42"/>
      <c r="BF71" s="42"/>
      <c r="BG71" s="42"/>
      <c r="BH71" s="43">
        <v>1</v>
      </c>
      <c r="BI71" s="43"/>
      <c r="BJ71" s="43"/>
      <c r="BK71" s="43"/>
      <c r="BL71" s="43"/>
      <c r="BM71" s="43"/>
      <c r="BN71" s="43">
        <v>1</v>
      </c>
      <c r="BO71" s="43"/>
      <c r="BP71" s="43">
        <v>1</v>
      </c>
      <c r="BQ71" s="43"/>
      <c r="BR71" s="43">
        <v>4</v>
      </c>
      <c r="BS71" s="43">
        <v>4</v>
      </c>
      <c r="BT71" s="43">
        <v>4</v>
      </c>
      <c r="BU71" s="43">
        <v>4</v>
      </c>
      <c r="BV71" s="43">
        <v>4</v>
      </c>
      <c r="BW71" s="43">
        <v>4</v>
      </c>
      <c r="BX71" s="43"/>
      <c r="BY71" s="43">
        <v>1</v>
      </c>
      <c r="BZ71" s="43">
        <v>1</v>
      </c>
      <c r="CA71" s="43"/>
      <c r="CB71" s="43">
        <v>1</v>
      </c>
      <c r="CC71" s="43">
        <v>1</v>
      </c>
      <c r="CD71" s="43">
        <v>2</v>
      </c>
      <c r="CE71" s="43">
        <v>3</v>
      </c>
      <c r="CF71" s="43">
        <v>4</v>
      </c>
      <c r="CG71" s="43">
        <v>5</v>
      </c>
      <c r="CH71" s="43">
        <v>6</v>
      </c>
      <c r="CI71" s="43">
        <v>7</v>
      </c>
      <c r="CJ71" s="43">
        <v>8</v>
      </c>
      <c r="CK71" s="43"/>
      <c r="CL71" s="43">
        <v>2</v>
      </c>
      <c r="CM71" s="43"/>
      <c r="CN71" s="215">
        <v>2</v>
      </c>
      <c r="CO71" s="215">
        <v>5</v>
      </c>
      <c r="CP71" s="56">
        <v>2</v>
      </c>
      <c r="CQ71" s="56">
        <v>1</v>
      </c>
      <c r="CR71" s="56">
        <v>3</v>
      </c>
      <c r="CS71" s="43"/>
    </row>
    <row r="72" spans="1:97" hidden="1" x14ac:dyDescent="0.2">
      <c r="A72" s="65">
        <v>297</v>
      </c>
      <c r="B72" s="92">
        <v>297</v>
      </c>
      <c r="C72" s="16" t="s">
        <v>71</v>
      </c>
      <c r="D72" s="16"/>
      <c r="E72" s="18" t="s">
        <v>1553</v>
      </c>
      <c r="F72" s="18" t="s">
        <v>1554</v>
      </c>
      <c r="G72" s="18">
        <v>1</v>
      </c>
      <c r="H72" s="18">
        <v>1</v>
      </c>
      <c r="I72" s="18">
        <v>7</v>
      </c>
      <c r="J72" s="18" t="s">
        <v>1555</v>
      </c>
      <c r="K72" s="56">
        <v>4</v>
      </c>
      <c r="L72" s="43">
        <v>1</v>
      </c>
      <c r="M72" s="44" t="s">
        <v>698</v>
      </c>
      <c r="N72" s="44" t="s">
        <v>985</v>
      </c>
      <c r="O72" s="44">
        <v>2</v>
      </c>
      <c r="P72" s="44">
        <v>2</v>
      </c>
      <c r="Q72" s="44">
        <v>2</v>
      </c>
      <c r="R72" s="44">
        <v>2</v>
      </c>
      <c r="S72" s="44">
        <v>1</v>
      </c>
      <c r="T72" s="44" t="s">
        <v>522</v>
      </c>
      <c r="U72" s="45">
        <v>1200</v>
      </c>
      <c r="V72" s="42"/>
      <c r="W72" s="44" t="s">
        <v>986</v>
      </c>
      <c r="X72" s="44" t="s">
        <v>987</v>
      </c>
      <c r="Y72" s="42" t="s">
        <v>545</v>
      </c>
      <c r="Z72" s="44">
        <v>4</v>
      </c>
      <c r="AA72" s="42"/>
      <c r="AB72" s="42"/>
      <c r="AC72" s="42"/>
      <c r="AD72" s="44" t="s">
        <v>536</v>
      </c>
      <c r="AE72" s="44">
        <v>2</v>
      </c>
      <c r="AF72" s="44" t="s">
        <v>535</v>
      </c>
      <c r="AG72" s="46">
        <v>1000000</v>
      </c>
      <c r="AH72" s="47">
        <v>2</v>
      </c>
      <c r="AI72" s="44"/>
      <c r="AJ72" s="44"/>
      <c r="AK72" s="44"/>
      <c r="AL72" s="44"/>
      <c r="AM72" s="44"/>
      <c r="AN72" s="44"/>
      <c r="AO72" s="44"/>
      <c r="AP72" s="44"/>
      <c r="AQ72" s="44"/>
      <c r="AR72" s="44"/>
      <c r="AS72" s="44"/>
      <c r="AT72" s="44"/>
      <c r="AU72" s="44"/>
      <c r="AV72" s="44"/>
      <c r="AW72" s="44"/>
      <c r="AX72" s="44"/>
      <c r="AY72" s="42"/>
      <c r="AZ72" s="42"/>
      <c r="BA72" s="42"/>
      <c r="BB72" s="42"/>
      <c r="BC72" s="42"/>
      <c r="BD72" s="42"/>
      <c r="BE72" s="42"/>
      <c r="BF72" s="42"/>
      <c r="BG72" s="42"/>
      <c r="BH72" s="43">
        <v>1</v>
      </c>
      <c r="BI72" s="43">
        <v>2</v>
      </c>
      <c r="BJ72" s="43">
        <v>3</v>
      </c>
      <c r="BK72" s="43">
        <v>4</v>
      </c>
      <c r="BL72" s="43"/>
      <c r="BM72" s="43"/>
      <c r="BN72" s="43">
        <v>1</v>
      </c>
      <c r="BO72" s="43"/>
      <c r="BP72" s="43">
        <v>1</v>
      </c>
      <c r="BQ72" s="43"/>
      <c r="BR72" s="43">
        <v>4</v>
      </c>
      <c r="BS72" s="43">
        <v>4</v>
      </c>
      <c r="BT72" s="43">
        <v>4</v>
      </c>
      <c r="BU72" s="43">
        <v>4</v>
      </c>
      <c r="BV72" s="43">
        <v>4</v>
      </c>
      <c r="BW72" s="43">
        <v>4</v>
      </c>
      <c r="BX72" s="43"/>
      <c r="BY72" s="43">
        <v>2</v>
      </c>
      <c r="BZ72" s="42"/>
      <c r="CA72" s="43"/>
      <c r="CB72" s="42"/>
      <c r="CC72" s="43"/>
      <c r="CD72" s="43"/>
      <c r="CE72" s="43"/>
      <c r="CF72" s="43"/>
      <c r="CG72" s="43"/>
      <c r="CH72" s="43"/>
      <c r="CI72" s="43"/>
      <c r="CJ72" s="43"/>
      <c r="CK72" s="43"/>
      <c r="CL72" s="42"/>
      <c r="CM72" s="43"/>
      <c r="CN72" s="215">
        <v>1</v>
      </c>
      <c r="CO72" s="215">
        <v>3</v>
      </c>
      <c r="CP72" s="56">
        <v>2</v>
      </c>
      <c r="CQ72" s="56">
        <v>1</v>
      </c>
      <c r="CR72" s="56">
        <v>3</v>
      </c>
      <c r="CS72" s="43"/>
    </row>
    <row r="73" spans="1:97" hidden="1" x14ac:dyDescent="0.2">
      <c r="A73" s="65">
        <v>299</v>
      </c>
      <c r="B73" s="92">
        <v>299</v>
      </c>
      <c r="C73" s="16" t="s">
        <v>66</v>
      </c>
      <c r="D73" s="16"/>
      <c r="E73" s="18" t="s">
        <v>1558</v>
      </c>
      <c r="F73" s="18" t="s">
        <v>1559</v>
      </c>
      <c r="G73" s="18">
        <v>1</v>
      </c>
      <c r="H73" s="18">
        <v>1</v>
      </c>
      <c r="I73" s="18">
        <v>2</v>
      </c>
      <c r="J73" s="18">
        <v>1</v>
      </c>
      <c r="K73" s="56">
        <v>1</v>
      </c>
      <c r="L73" s="43">
        <v>2</v>
      </c>
      <c r="M73" s="44" t="s">
        <v>556</v>
      </c>
      <c r="N73" s="44" t="s">
        <v>988</v>
      </c>
      <c r="O73" s="44">
        <v>2</v>
      </c>
      <c r="P73" s="44">
        <v>2</v>
      </c>
      <c r="Q73" s="44">
        <v>2</v>
      </c>
      <c r="R73" s="44">
        <v>2</v>
      </c>
      <c r="S73" s="44">
        <v>1</v>
      </c>
      <c r="T73" s="42"/>
      <c r="U73" s="42"/>
      <c r="V73" s="42"/>
      <c r="W73" s="44" t="s">
        <v>989</v>
      </c>
      <c r="X73" s="44" t="s">
        <v>990</v>
      </c>
      <c r="Y73" s="44" t="s">
        <v>991</v>
      </c>
      <c r="Z73" s="44">
        <v>10</v>
      </c>
      <c r="AA73" s="44">
        <v>200</v>
      </c>
      <c r="AB73" s="44" t="s">
        <v>522</v>
      </c>
      <c r="AC73" s="44">
        <v>100</v>
      </c>
      <c r="AD73" s="44" t="s">
        <v>527</v>
      </c>
      <c r="AE73" s="44">
        <v>1</v>
      </c>
      <c r="AF73" s="42"/>
      <c r="AG73" s="50"/>
      <c r="AH73" s="47">
        <v>2</v>
      </c>
      <c r="AI73" s="44"/>
      <c r="AJ73" s="44"/>
      <c r="AK73" s="44"/>
      <c r="AL73" s="44"/>
      <c r="AM73" s="44"/>
      <c r="AN73" s="44"/>
      <c r="AO73" s="44"/>
      <c r="AP73" s="44"/>
      <c r="AQ73" s="44"/>
      <c r="AR73" s="44"/>
      <c r="AS73" s="44"/>
      <c r="AT73" s="44"/>
      <c r="AU73" s="44"/>
      <c r="AV73" s="44"/>
      <c r="AW73" s="44"/>
      <c r="AX73" s="44"/>
      <c r="AY73" s="50"/>
      <c r="AZ73" s="103">
        <v>2500</v>
      </c>
      <c r="BA73" s="103">
        <v>2500</v>
      </c>
      <c r="BB73" s="42"/>
      <c r="BC73" s="43">
        <v>100</v>
      </c>
      <c r="BD73" s="42"/>
      <c r="BE73" s="43">
        <v>70</v>
      </c>
      <c r="BF73" s="42"/>
      <c r="BG73" s="43">
        <v>80</v>
      </c>
      <c r="BH73" s="43">
        <v>1</v>
      </c>
      <c r="BI73" s="43"/>
      <c r="BJ73" s="43"/>
      <c r="BK73" s="43"/>
      <c r="BL73" s="43"/>
      <c r="BM73" s="43"/>
      <c r="BN73" s="43">
        <v>2</v>
      </c>
      <c r="BO73" s="43"/>
      <c r="BP73" s="43">
        <v>1</v>
      </c>
      <c r="BQ73" s="43"/>
      <c r="BR73" s="43">
        <v>2</v>
      </c>
      <c r="BS73" s="43">
        <v>2</v>
      </c>
      <c r="BT73" s="43">
        <v>2</v>
      </c>
      <c r="BU73" s="43">
        <v>5</v>
      </c>
      <c r="BV73" s="43">
        <v>2</v>
      </c>
      <c r="BW73" s="43">
        <v>2</v>
      </c>
      <c r="BX73" s="43"/>
      <c r="BY73" s="43">
        <v>1</v>
      </c>
      <c r="BZ73" s="43">
        <v>1</v>
      </c>
      <c r="CA73" s="43"/>
      <c r="CB73" s="43">
        <v>4</v>
      </c>
      <c r="CC73" s="43">
        <v>1</v>
      </c>
      <c r="CD73" s="43"/>
      <c r="CE73" s="43">
        <v>3</v>
      </c>
      <c r="CF73" s="43"/>
      <c r="CG73" s="43"/>
      <c r="CH73" s="43">
        <v>6</v>
      </c>
      <c r="CI73" s="43"/>
      <c r="CJ73" s="43">
        <v>8</v>
      </c>
      <c r="CK73" s="43"/>
      <c r="CL73" s="43">
        <v>2</v>
      </c>
      <c r="CM73" s="43"/>
      <c r="CN73" s="215">
        <v>4</v>
      </c>
      <c r="CO73" s="215">
        <v>19</v>
      </c>
      <c r="CP73" s="56">
        <v>3</v>
      </c>
      <c r="CQ73" s="56">
        <v>1</v>
      </c>
      <c r="CR73" s="56">
        <v>3</v>
      </c>
      <c r="CS73" s="43"/>
    </row>
    <row r="74" spans="1:97" hidden="1" x14ac:dyDescent="0.2">
      <c r="A74" s="65">
        <v>306</v>
      </c>
      <c r="B74" s="92">
        <v>306</v>
      </c>
      <c r="C74" s="16" t="s">
        <v>66</v>
      </c>
      <c r="D74" s="16"/>
      <c r="E74" s="18" t="s">
        <v>1566</v>
      </c>
      <c r="F74" s="18" t="s">
        <v>1567</v>
      </c>
      <c r="G74" s="18">
        <v>1</v>
      </c>
      <c r="H74" s="18">
        <v>1</v>
      </c>
      <c r="I74" s="18">
        <v>2</v>
      </c>
      <c r="J74" s="18">
        <v>1</v>
      </c>
      <c r="K74" s="56">
        <v>1</v>
      </c>
      <c r="L74" s="43">
        <v>2</v>
      </c>
      <c r="M74" s="44" t="s">
        <v>691</v>
      </c>
      <c r="N74" s="44" t="s">
        <v>692</v>
      </c>
      <c r="O74" s="44">
        <v>2</v>
      </c>
      <c r="P74" s="44">
        <v>1</v>
      </c>
      <c r="Q74" s="44">
        <v>2</v>
      </c>
      <c r="R74" s="44">
        <v>2</v>
      </c>
      <c r="S74" s="44">
        <v>2</v>
      </c>
      <c r="T74" s="44" t="s">
        <v>522</v>
      </c>
      <c r="U74" s="45">
        <v>10000</v>
      </c>
      <c r="V74" s="42"/>
      <c r="W74" s="44" t="s">
        <v>570</v>
      </c>
      <c r="X74" s="44" t="s">
        <v>571</v>
      </c>
      <c r="Y74" s="44" t="s">
        <v>893</v>
      </c>
      <c r="Z74" s="44">
        <v>8</v>
      </c>
      <c r="AA74" s="44">
        <v>220</v>
      </c>
      <c r="AB74" s="42"/>
      <c r="AC74" s="44"/>
      <c r="AD74" s="44" t="s">
        <v>527</v>
      </c>
      <c r="AE74" s="44">
        <v>4</v>
      </c>
      <c r="AF74" s="44" t="s">
        <v>528</v>
      </c>
      <c r="AG74" s="46">
        <v>100</v>
      </c>
      <c r="AH74" s="47">
        <v>2</v>
      </c>
      <c r="AI74" s="44"/>
      <c r="AJ74" s="44"/>
      <c r="AK74" s="44"/>
      <c r="AL74" s="44"/>
      <c r="AM74" s="44"/>
      <c r="AN74" s="44"/>
      <c r="AO74" s="44"/>
      <c r="AP74" s="44"/>
      <c r="AQ74" s="44"/>
      <c r="AR74" s="44"/>
      <c r="AS74" s="44"/>
      <c r="AT74" s="44"/>
      <c r="AU74" s="44"/>
      <c r="AV74" s="44"/>
      <c r="AW74" s="44"/>
      <c r="AX74" s="44"/>
      <c r="AY74" s="50"/>
      <c r="AZ74" s="103">
        <v>20000</v>
      </c>
      <c r="BA74" s="50"/>
      <c r="BB74" s="42" t="s">
        <v>548</v>
      </c>
      <c r="BC74" s="43">
        <v>300</v>
      </c>
      <c r="BD74" s="42"/>
      <c r="BE74" s="42"/>
      <c r="BF74" s="42"/>
      <c r="BG74" s="43">
        <v>0</v>
      </c>
      <c r="BH74" s="43">
        <v>1</v>
      </c>
      <c r="BI74" s="43"/>
      <c r="BJ74" s="43"/>
      <c r="BK74" s="43"/>
      <c r="BL74" s="43"/>
      <c r="BM74" s="43"/>
      <c r="BN74" s="43">
        <v>1</v>
      </c>
      <c r="BO74" s="43"/>
      <c r="BP74" s="43">
        <v>1</v>
      </c>
      <c r="BQ74" s="43" t="s">
        <v>995</v>
      </c>
      <c r="BR74" s="43">
        <v>3</v>
      </c>
      <c r="BS74" s="43">
        <v>4</v>
      </c>
      <c r="BT74" s="43">
        <v>2</v>
      </c>
      <c r="BU74" s="43">
        <v>3</v>
      </c>
      <c r="BV74" s="43">
        <v>4</v>
      </c>
      <c r="BW74" s="43">
        <v>2</v>
      </c>
      <c r="BX74" s="43"/>
      <c r="BY74" s="43">
        <v>1</v>
      </c>
      <c r="BZ74" s="43">
        <v>1</v>
      </c>
      <c r="CA74" s="43"/>
      <c r="CB74" s="43">
        <v>6</v>
      </c>
      <c r="CC74" s="43">
        <v>1</v>
      </c>
      <c r="CD74" s="43">
        <v>2</v>
      </c>
      <c r="CE74" s="43">
        <v>3</v>
      </c>
      <c r="CF74" s="43">
        <v>4</v>
      </c>
      <c r="CG74" s="43"/>
      <c r="CH74" s="43"/>
      <c r="CI74" s="43"/>
      <c r="CJ74" s="43">
        <v>8</v>
      </c>
      <c r="CK74" s="43"/>
      <c r="CL74" s="43">
        <v>2</v>
      </c>
      <c r="CM74" s="43"/>
      <c r="CN74" s="215">
        <v>7</v>
      </c>
      <c r="CO74" s="215">
        <v>37</v>
      </c>
      <c r="CP74" s="56">
        <v>5</v>
      </c>
      <c r="CQ74" s="56">
        <v>1</v>
      </c>
      <c r="CR74" s="56">
        <v>3</v>
      </c>
      <c r="CS74" s="43"/>
    </row>
    <row r="75" spans="1:97" hidden="1" x14ac:dyDescent="0.2">
      <c r="A75" s="65">
        <v>308</v>
      </c>
      <c r="B75" s="92">
        <v>308</v>
      </c>
      <c r="C75" s="16" t="s">
        <v>66</v>
      </c>
      <c r="D75" s="16"/>
      <c r="E75" s="18" t="s">
        <v>1841</v>
      </c>
      <c r="F75" s="18" t="s">
        <v>1569</v>
      </c>
      <c r="G75" s="18">
        <v>1</v>
      </c>
      <c r="H75" s="18">
        <v>1</v>
      </c>
      <c r="I75" s="18">
        <v>1</v>
      </c>
      <c r="J75" s="18">
        <v>1</v>
      </c>
      <c r="K75" s="56">
        <v>1</v>
      </c>
      <c r="L75" s="43">
        <v>2</v>
      </c>
      <c r="M75" s="44" t="s">
        <v>691</v>
      </c>
      <c r="N75" s="44" t="s">
        <v>996</v>
      </c>
      <c r="O75" s="44">
        <v>2</v>
      </c>
      <c r="P75" s="44">
        <v>2</v>
      </c>
      <c r="Q75" s="44">
        <v>2</v>
      </c>
      <c r="R75" s="44">
        <v>1</v>
      </c>
      <c r="S75" s="44">
        <v>2</v>
      </c>
      <c r="T75" s="62" t="s">
        <v>522</v>
      </c>
      <c r="U75" s="44">
        <v>2500</v>
      </c>
      <c r="V75" s="42"/>
      <c r="W75" s="44" t="s">
        <v>997</v>
      </c>
      <c r="X75" s="44" t="s">
        <v>998</v>
      </c>
      <c r="Y75" s="44" t="s">
        <v>776</v>
      </c>
      <c r="Z75" s="44">
        <v>10</v>
      </c>
      <c r="AA75" s="44">
        <v>170</v>
      </c>
      <c r="AB75" s="62" t="s">
        <v>522</v>
      </c>
      <c r="AC75" s="44">
        <v>10</v>
      </c>
      <c r="AD75" s="62" t="s">
        <v>527</v>
      </c>
      <c r="AE75" s="44">
        <v>3.5</v>
      </c>
      <c r="AF75" s="62" t="s">
        <v>528</v>
      </c>
      <c r="AG75" s="46">
        <v>150</v>
      </c>
      <c r="AH75" s="47">
        <v>1</v>
      </c>
      <c r="AI75" s="44" t="s">
        <v>529</v>
      </c>
      <c r="AJ75" s="44" t="s">
        <v>999</v>
      </c>
      <c r="AK75" s="44" t="s">
        <v>535</v>
      </c>
      <c r="AL75" s="44">
        <v>142</v>
      </c>
      <c r="AM75" s="44" t="s">
        <v>1000</v>
      </c>
      <c r="AN75" s="44" t="s">
        <v>1001</v>
      </c>
      <c r="AO75" s="44" t="s">
        <v>1002</v>
      </c>
      <c r="AP75" s="44" t="s">
        <v>776</v>
      </c>
      <c r="AQ75" s="44">
        <v>10</v>
      </c>
      <c r="AR75" s="44">
        <v>170</v>
      </c>
      <c r="AS75" s="62" t="s">
        <v>535</v>
      </c>
      <c r="AT75" s="44">
        <v>10</v>
      </c>
      <c r="AU75" s="42"/>
      <c r="AV75" s="44">
        <v>6</v>
      </c>
      <c r="AW75" s="62" t="s">
        <v>535</v>
      </c>
      <c r="AX75" s="46">
        <v>80</v>
      </c>
      <c r="AY75" s="50"/>
      <c r="AZ75" s="50"/>
      <c r="BA75" s="50"/>
      <c r="BB75" s="42"/>
      <c r="BC75" s="42"/>
      <c r="BD75" s="42"/>
      <c r="BE75" s="42"/>
      <c r="BF75" s="42"/>
      <c r="BG75" s="42"/>
      <c r="BH75" s="43">
        <v>1</v>
      </c>
      <c r="BI75" s="43"/>
      <c r="BJ75" s="43">
        <v>3</v>
      </c>
      <c r="BK75" s="43"/>
      <c r="BL75" s="43"/>
      <c r="BM75" s="43"/>
      <c r="BN75" s="43">
        <v>2</v>
      </c>
      <c r="BO75" s="43"/>
      <c r="BP75" s="43">
        <v>1</v>
      </c>
      <c r="BQ75" s="43"/>
      <c r="BR75" s="43">
        <v>3</v>
      </c>
      <c r="BS75" s="43">
        <v>3</v>
      </c>
      <c r="BT75" s="43">
        <v>4</v>
      </c>
      <c r="BU75" s="43">
        <v>4</v>
      </c>
      <c r="BV75" s="43">
        <v>4</v>
      </c>
      <c r="BW75" s="43">
        <v>3</v>
      </c>
      <c r="BX75" s="43"/>
      <c r="BY75" s="43">
        <v>1</v>
      </c>
      <c r="BZ75" s="43">
        <v>1</v>
      </c>
      <c r="CA75" s="43"/>
      <c r="CB75" s="43">
        <v>6</v>
      </c>
      <c r="CC75" s="43">
        <v>1</v>
      </c>
      <c r="CD75" s="43">
        <v>2</v>
      </c>
      <c r="CE75" s="43">
        <v>3</v>
      </c>
      <c r="CF75" s="43"/>
      <c r="CG75" s="43"/>
      <c r="CH75" s="43">
        <v>6</v>
      </c>
      <c r="CI75" s="43">
        <v>7</v>
      </c>
      <c r="CJ75" s="43"/>
      <c r="CK75" s="43"/>
      <c r="CL75" s="43">
        <v>1</v>
      </c>
      <c r="CM75" s="43"/>
      <c r="CN75" s="215">
        <v>4</v>
      </c>
      <c r="CO75" s="215">
        <v>17</v>
      </c>
      <c r="CP75" s="56">
        <v>4</v>
      </c>
      <c r="CQ75" s="56">
        <v>1</v>
      </c>
      <c r="CR75" s="56">
        <v>3</v>
      </c>
      <c r="CS75" s="43"/>
    </row>
    <row r="76" spans="1:97" hidden="1" x14ac:dyDescent="0.2">
      <c r="A76" s="65">
        <v>309</v>
      </c>
      <c r="B76" s="92">
        <v>309</v>
      </c>
      <c r="C76" s="16" t="s">
        <v>66</v>
      </c>
      <c r="D76" s="16"/>
      <c r="E76" s="18" t="s">
        <v>1570</v>
      </c>
      <c r="F76" s="18" t="s">
        <v>1571</v>
      </c>
      <c r="G76" s="18">
        <v>1</v>
      </c>
      <c r="H76" s="18">
        <v>1</v>
      </c>
      <c r="I76" s="18">
        <v>1</v>
      </c>
      <c r="J76" s="18">
        <v>1</v>
      </c>
      <c r="K76" s="56">
        <v>1</v>
      </c>
      <c r="L76" s="43">
        <v>2</v>
      </c>
      <c r="M76" s="44" t="s">
        <v>809</v>
      </c>
      <c r="N76" s="44" t="s">
        <v>1003</v>
      </c>
      <c r="O76" s="44">
        <v>2</v>
      </c>
      <c r="P76" s="44">
        <v>2</v>
      </c>
      <c r="Q76" s="44">
        <v>2</v>
      </c>
      <c r="R76" s="44">
        <v>1</v>
      </c>
      <c r="S76" s="44">
        <v>2</v>
      </c>
      <c r="T76" s="44" t="s">
        <v>522</v>
      </c>
      <c r="U76" s="44">
        <v>900</v>
      </c>
      <c r="V76" s="44" t="s">
        <v>1004</v>
      </c>
      <c r="W76" s="44" t="s">
        <v>1005</v>
      </c>
      <c r="X76" s="44" t="s">
        <v>1006</v>
      </c>
      <c r="Y76" s="44" t="s">
        <v>1007</v>
      </c>
      <c r="Z76" s="44">
        <v>7</v>
      </c>
      <c r="AA76" s="44">
        <v>120</v>
      </c>
      <c r="AB76" s="42"/>
      <c r="AC76" s="44">
        <v>0</v>
      </c>
      <c r="AD76" s="44" t="s">
        <v>536</v>
      </c>
      <c r="AE76" s="52">
        <v>1.5</v>
      </c>
      <c r="AF76" s="44" t="s">
        <v>528</v>
      </c>
      <c r="AG76" s="46">
        <v>80</v>
      </c>
      <c r="AH76" s="47">
        <v>1</v>
      </c>
      <c r="AI76" s="44" t="s">
        <v>529</v>
      </c>
      <c r="AJ76" s="44" t="s">
        <v>829</v>
      </c>
      <c r="AK76" s="42"/>
      <c r="AL76" s="42"/>
      <c r="AM76" s="44" t="s">
        <v>1008</v>
      </c>
      <c r="AN76" s="44" t="s">
        <v>1009</v>
      </c>
      <c r="AO76" s="44" t="s">
        <v>1010</v>
      </c>
      <c r="AP76" s="44" t="s">
        <v>873</v>
      </c>
      <c r="AQ76" s="44">
        <v>7</v>
      </c>
      <c r="AR76" s="44">
        <v>120</v>
      </c>
      <c r="AS76" s="44" t="s">
        <v>535</v>
      </c>
      <c r="AT76" s="44">
        <v>20</v>
      </c>
      <c r="AU76" s="44" t="s">
        <v>536</v>
      </c>
      <c r="AV76" s="44">
        <v>6</v>
      </c>
      <c r="AW76" s="51" t="s">
        <v>535</v>
      </c>
      <c r="AX76" s="46">
        <v>80</v>
      </c>
      <c r="AY76" s="103">
        <v>400</v>
      </c>
      <c r="AZ76" s="103">
        <v>800</v>
      </c>
      <c r="BA76" s="103">
        <v>300</v>
      </c>
      <c r="BB76" s="42"/>
      <c r="BC76" s="42"/>
      <c r="BD76" s="42"/>
      <c r="BE76" s="42"/>
      <c r="BF76" s="42"/>
      <c r="BG76" s="42"/>
      <c r="BH76" s="43"/>
      <c r="BI76" s="43"/>
      <c r="BJ76" s="43"/>
      <c r="BK76" s="43"/>
      <c r="BL76" s="43">
        <v>5</v>
      </c>
      <c r="BM76" s="43"/>
      <c r="BN76" s="43">
        <v>2</v>
      </c>
      <c r="BO76" s="43"/>
      <c r="BP76" s="43">
        <v>1</v>
      </c>
      <c r="BQ76" s="43" t="s">
        <v>1011</v>
      </c>
      <c r="BR76" s="43">
        <v>4</v>
      </c>
      <c r="BS76" s="43">
        <v>4</v>
      </c>
      <c r="BT76" s="43">
        <v>4</v>
      </c>
      <c r="BU76" s="43">
        <v>3</v>
      </c>
      <c r="BV76" s="43">
        <v>5</v>
      </c>
      <c r="BW76" s="43">
        <v>4</v>
      </c>
      <c r="BX76" s="43"/>
      <c r="BY76" s="43">
        <v>1</v>
      </c>
      <c r="BZ76" s="43">
        <v>1</v>
      </c>
      <c r="CA76" s="43"/>
      <c r="CB76" s="43">
        <v>3</v>
      </c>
      <c r="CC76" s="43"/>
      <c r="CD76" s="43">
        <v>2</v>
      </c>
      <c r="CE76" s="43"/>
      <c r="CF76" s="43">
        <v>4</v>
      </c>
      <c r="CG76" s="43"/>
      <c r="CH76" s="43"/>
      <c r="CI76" s="43"/>
      <c r="CJ76" s="43"/>
      <c r="CK76" s="43"/>
      <c r="CL76" s="43">
        <v>1</v>
      </c>
      <c r="CM76" s="43" t="s">
        <v>1012</v>
      </c>
      <c r="CN76" s="215">
        <v>2</v>
      </c>
      <c r="CO76" s="215">
        <v>8</v>
      </c>
      <c r="CP76" s="56">
        <v>3</v>
      </c>
      <c r="CQ76" s="56">
        <v>1</v>
      </c>
      <c r="CR76" s="56">
        <v>3</v>
      </c>
      <c r="CS76" s="43"/>
    </row>
    <row r="77" spans="1:97" hidden="1" x14ac:dyDescent="0.2">
      <c r="A77" s="65">
        <v>310</v>
      </c>
      <c r="B77" s="92">
        <v>310</v>
      </c>
      <c r="C77" s="16" t="s">
        <v>66</v>
      </c>
      <c r="D77" s="16"/>
      <c r="E77" s="18" t="s">
        <v>1842</v>
      </c>
      <c r="F77" s="18" t="s">
        <v>1346</v>
      </c>
      <c r="G77" s="18">
        <v>1</v>
      </c>
      <c r="H77" s="18">
        <v>1</v>
      </c>
      <c r="I77" s="18">
        <v>2</v>
      </c>
      <c r="J77" s="18">
        <v>1</v>
      </c>
      <c r="K77" s="56">
        <v>1</v>
      </c>
      <c r="L77" s="43">
        <v>2</v>
      </c>
      <c r="M77" s="44" t="s">
        <v>543</v>
      </c>
      <c r="N77" s="44" t="s">
        <v>1013</v>
      </c>
      <c r="O77" s="44">
        <v>2</v>
      </c>
      <c r="P77" s="44">
        <v>2</v>
      </c>
      <c r="Q77" s="44">
        <v>1</v>
      </c>
      <c r="R77" s="44">
        <v>2</v>
      </c>
      <c r="S77" s="44">
        <v>2</v>
      </c>
      <c r="T77" s="44" t="s">
        <v>522</v>
      </c>
      <c r="U77" s="45">
        <v>15000</v>
      </c>
      <c r="V77" s="98" t="s">
        <v>1014</v>
      </c>
      <c r="W77" s="44" t="s">
        <v>570</v>
      </c>
      <c r="X77" s="44" t="s">
        <v>571</v>
      </c>
      <c r="Y77" s="42"/>
      <c r="Z77" s="42"/>
      <c r="AA77" s="44">
        <v>250</v>
      </c>
      <c r="AB77" s="44" t="s">
        <v>522</v>
      </c>
      <c r="AC77" s="44">
        <v>400</v>
      </c>
      <c r="AD77" s="44" t="s">
        <v>527</v>
      </c>
      <c r="AE77" s="44">
        <v>2</v>
      </c>
      <c r="AF77" s="44" t="s">
        <v>528</v>
      </c>
      <c r="AG77" s="46">
        <v>100</v>
      </c>
      <c r="AH77" s="47">
        <v>1</v>
      </c>
      <c r="AI77" s="44" t="s">
        <v>647</v>
      </c>
      <c r="AJ77" s="44" t="s">
        <v>1015</v>
      </c>
      <c r="AK77" s="44" t="s">
        <v>522</v>
      </c>
      <c r="AL77" s="44">
        <v>5000</v>
      </c>
      <c r="AM77" s="44" t="s">
        <v>1016</v>
      </c>
      <c r="AN77" s="44" t="s">
        <v>1017</v>
      </c>
      <c r="AO77" s="44" t="s">
        <v>1018</v>
      </c>
      <c r="AP77" s="44" t="s">
        <v>645</v>
      </c>
      <c r="AQ77" s="44">
        <v>4</v>
      </c>
      <c r="AR77" s="44">
        <v>70</v>
      </c>
      <c r="AS77" s="42"/>
      <c r="AT77" s="42"/>
      <c r="AU77" s="44" t="s">
        <v>527</v>
      </c>
      <c r="AV77" s="44">
        <v>1</v>
      </c>
      <c r="AW77" s="51" t="s">
        <v>528</v>
      </c>
      <c r="AX77" s="46">
        <v>98</v>
      </c>
      <c r="AY77" s="50"/>
      <c r="AZ77" s="103">
        <v>6000</v>
      </c>
      <c r="BA77" s="103">
        <v>400</v>
      </c>
      <c r="BB77" s="42"/>
      <c r="BC77" s="42"/>
      <c r="BD77" s="42"/>
      <c r="BE77" s="42"/>
      <c r="BF77" s="42"/>
      <c r="BG77" s="42"/>
      <c r="BH77" s="43"/>
      <c r="BI77" s="43">
        <v>2</v>
      </c>
      <c r="BJ77" s="43"/>
      <c r="BK77" s="43"/>
      <c r="BL77" s="43"/>
      <c r="BM77" s="43"/>
      <c r="BN77" s="43">
        <v>2</v>
      </c>
      <c r="BO77" s="43"/>
      <c r="BP77" s="43">
        <v>1</v>
      </c>
      <c r="BQ77" s="43" t="s">
        <v>1019</v>
      </c>
      <c r="BR77" s="43">
        <v>1</v>
      </c>
      <c r="BS77" s="43">
        <v>1</v>
      </c>
      <c r="BT77" s="43">
        <v>1</v>
      </c>
      <c r="BU77" s="43">
        <v>1</v>
      </c>
      <c r="BV77" s="43">
        <v>4</v>
      </c>
      <c r="BW77" s="43">
        <v>5</v>
      </c>
      <c r="BX77" s="43"/>
      <c r="BY77" s="43">
        <v>1</v>
      </c>
      <c r="BZ77" s="42"/>
      <c r="CA77" s="43" t="s">
        <v>1020</v>
      </c>
      <c r="CB77" s="43">
        <v>3</v>
      </c>
      <c r="CC77" s="43">
        <v>1</v>
      </c>
      <c r="CD77" s="43"/>
      <c r="CE77" s="43"/>
      <c r="CF77" s="43"/>
      <c r="CG77" s="43"/>
      <c r="CH77" s="43"/>
      <c r="CI77" s="43"/>
      <c r="CJ77" s="43">
        <v>8</v>
      </c>
      <c r="CK77" s="43"/>
      <c r="CL77" s="43">
        <v>2</v>
      </c>
      <c r="CM77" s="43"/>
      <c r="CN77" s="215">
        <v>2</v>
      </c>
      <c r="CO77" s="215">
        <v>5</v>
      </c>
      <c r="CP77" s="56">
        <v>4</v>
      </c>
      <c r="CQ77" s="56">
        <v>1</v>
      </c>
      <c r="CR77" s="56">
        <v>3</v>
      </c>
      <c r="CS77" s="43"/>
    </row>
    <row r="78" spans="1:97" hidden="1" x14ac:dyDescent="0.2">
      <c r="A78" s="65">
        <v>312</v>
      </c>
      <c r="B78" s="92">
        <v>312</v>
      </c>
      <c r="C78" s="16" t="s">
        <v>66</v>
      </c>
      <c r="D78" s="16"/>
      <c r="E78" s="18" t="s">
        <v>1574</v>
      </c>
      <c r="F78" s="18" t="s">
        <v>1575</v>
      </c>
      <c r="G78" s="18">
        <v>1</v>
      </c>
      <c r="H78" s="18">
        <v>1</v>
      </c>
      <c r="I78" s="18">
        <v>2</v>
      </c>
      <c r="J78" s="18">
        <v>1</v>
      </c>
      <c r="K78" s="56">
        <v>1</v>
      </c>
      <c r="L78" s="43">
        <v>2</v>
      </c>
      <c r="M78" s="44" t="s">
        <v>647</v>
      </c>
      <c r="N78" s="44" t="s">
        <v>869</v>
      </c>
      <c r="O78" s="44">
        <v>2</v>
      </c>
      <c r="P78" s="44">
        <v>2</v>
      </c>
      <c r="Q78" s="44">
        <v>2</v>
      </c>
      <c r="R78" s="44">
        <v>1</v>
      </c>
      <c r="S78" s="44">
        <v>2</v>
      </c>
      <c r="T78" s="44" t="s">
        <v>522</v>
      </c>
      <c r="U78" s="45">
        <v>1000</v>
      </c>
      <c r="V78" s="44">
        <v>70</v>
      </c>
      <c r="W78" s="44" t="s">
        <v>1017</v>
      </c>
      <c r="X78" s="44" t="s">
        <v>1021</v>
      </c>
      <c r="Y78" s="44" t="s">
        <v>1022</v>
      </c>
      <c r="Z78" s="44">
        <v>7</v>
      </c>
      <c r="AA78" s="44">
        <v>60</v>
      </c>
      <c r="AB78" s="42"/>
      <c r="AC78" s="44">
        <v>0</v>
      </c>
      <c r="AD78" s="44" t="s">
        <v>527</v>
      </c>
      <c r="AE78" s="44">
        <v>6</v>
      </c>
      <c r="AF78" s="42" t="s">
        <v>548</v>
      </c>
      <c r="AG78" s="46">
        <v>35</v>
      </c>
      <c r="AH78" s="47">
        <v>1</v>
      </c>
      <c r="AI78" s="44" t="s">
        <v>556</v>
      </c>
      <c r="AJ78" s="44" t="s">
        <v>703</v>
      </c>
      <c r="AK78" s="44" t="s">
        <v>522</v>
      </c>
      <c r="AL78" s="44">
        <v>1000</v>
      </c>
      <c r="AM78" s="42"/>
      <c r="AN78" s="44" t="s">
        <v>1023</v>
      </c>
      <c r="AO78" s="44" t="s">
        <v>1024</v>
      </c>
      <c r="AP78" s="44" t="s">
        <v>526</v>
      </c>
      <c r="AQ78" s="44">
        <v>12</v>
      </c>
      <c r="AR78" s="44">
        <v>200</v>
      </c>
      <c r="AS78" s="44" t="s">
        <v>522</v>
      </c>
      <c r="AT78" s="44">
        <v>600</v>
      </c>
      <c r="AU78" s="44" t="s">
        <v>1025</v>
      </c>
      <c r="AV78" s="44">
        <v>2.5</v>
      </c>
      <c r="AW78" s="51" t="s">
        <v>535</v>
      </c>
      <c r="AX78" s="46">
        <v>40</v>
      </c>
      <c r="AY78" s="50"/>
      <c r="AZ78" s="103">
        <v>600</v>
      </c>
      <c r="BA78" s="103">
        <v>400</v>
      </c>
      <c r="BB78" s="42" t="s">
        <v>548</v>
      </c>
      <c r="BC78" s="43" t="s">
        <v>1026</v>
      </c>
      <c r="BD78" s="42" t="s">
        <v>548</v>
      </c>
      <c r="BE78" s="43">
        <v>5</v>
      </c>
      <c r="BF78" s="42" t="s">
        <v>535</v>
      </c>
      <c r="BG78" s="43">
        <v>10</v>
      </c>
      <c r="BH78" s="43">
        <v>1</v>
      </c>
      <c r="BI78" s="43"/>
      <c r="BJ78" s="43"/>
      <c r="BK78" s="43"/>
      <c r="BL78" s="43"/>
      <c r="BM78" s="43"/>
      <c r="BN78" s="43">
        <v>1</v>
      </c>
      <c r="BO78" s="43" t="s">
        <v>1027</v>
      </c>
      <c r="BP78" s="43">
        <v>1</v>
      </c>
      <c r="BQ78" s="43"/>
      <c r="BR78" s="43">
        <v>3</v>
      </c>
      <c r="BS78" s="43">
        <v>2</v>
      </c>
      <c r="BT78" s="43">
        <v>3</v>
      </c>
      <c r="BU78" s="43">
        <v>3</v>
      </c>
      <c r="BV78" s="43">
        <v>4</v>
      </c>
      <c r="BW78" s="43">
        <v>4</v>
      </c>
      <c r="BX78" s="43"/>
      <c r="BY78" s="43">
        <v>2</v>
      </c>
      <c r="BZ78" s="42"/>
      <c r="CA78" s="43"/>
      <c r="CB78" s="42"/>
      <c r="CC78" s="43"/>
      <c r="CD78" s="43"/>
      <c r="CE78" s="43"/>
      <c r="CF78" s="43"/>
      <c r="CG78" s="43"/>
      <c r="CH78" s="43"/>
      <c r="CI78" s="43"/>
      <c r="CJ78" s="43"/>
      <c r="CK78" s="43"/>
      <c r="CL78" s="42"/>
      <c r="CM78" s="43"/>
      <c r="CN78" s="215">
        <v>7</v>
      </c>
      <c r="CO78" s="215">
        <v>35</v>
      </c>
      <c r="CP78" s="56">
        <v>4</v>
      </c>
      <c r="CQ78" s="56">
        <v>1</v>
      </c>
      <c r="CR78" s="56">
        <v>3</v>
      </c>
      <c r="CS78" s="43"/>
    </row>
    <row r="79" spans="1:97" hidden="1" x14ac:dyDescent="0.2">
      <c r="A79" s="65">
        <v>313</v>
      </c>
      <c r="B79" s="92">
        <v>313</v>
      </c>
      <c r="C79" s="16" t="s">
        <v>66</v>
      </c>
      <c r="D79" s="16"/>
      <c r="E79" s="18" t="s">
        <v>1576</v>
      </c>
      <c r="F79" s="18" t="s">
        <v>1577</v>
      </c>
      <c r="G79" s="18">
        <v>1</v>
      </c>
      <c r="H79" s="18">
        <v>4</v>
      </c>
      <c r="I79" s="18">
        <v>6</v>
      </c>
      <c r="J79" s="18">
        <v>4</v>
      </c>
      <c r="K79" s="56">
        <v>1</v>
      </c>
      <c r="L79" s="43">
        <v>1</v>
      </c>
      <c r="M79" s="44" t="s">
        <v>638</v>
      </c>
      <c r="N79" s="44" t="s">
        <v>639</v>
      </c>
      <c r="O79" s="44">
        <v>2</v>
      </c>
      <c r="P79" s="44">
        <v>2</v>
      </c>
      <c r="Q79" s="44">
        <v>2</v>
      </c>
      <c r="R79" s="44">
        <v>2</v>
      </c>
      <c r="S79" s="44">
        <v>1</v>
      </c>
      <c r="T79" s="44" t="s">
        <v>535</v>
      </c>
      <c r="U79" s="44">
        <v>10</v>
      </c>
      <c r="V79" s="98" t="s">
        <v>1028</v>
      </c>
      <c r="W79" s="44" t="s">
        <v>949</v>
      </c>
      <c r="X79" s="44" t="s">
        <v>872</v>
      </c>
      <c r="Y79" s="59" t="s">
        <v>1029</v>
      </c>
      <c r="Z79" s="60">
        <v>1</v>
      </c>
      <c r="AA79" s="60">
        <v>300</v>
      </c>
      <c r="AB79" s="42"/>
      <c r="AC79" s="44">
        <v>0</v>
      </c>
      <c r="AD79" s="44" t="s">
        <v>536</v>
      </c>
      <c r="AE79" s="44">
        <v>10</v>
      </c>
      <c r="AF79" s="44" t="s">
        <v>535</v>
      </c>
      <c r="AG79" s="46">
        <v>12000</v>
      </c>
      <c r="AH79" s="47">
        <v>2</v>
      </c>
      <c r="AI79" s="44"/>
      <c r="AJ79" s="44"/>
      <c r="AK79" s="44"/>
      <c r="AL79" s="44"/>
      <c r="AM79" s="44"/>
      <c r="AN79" s="44"/>
      <c r="AO79" s="44"/>
      <c r="AP79" s="44"/>
      <c r="AQ79" s="44"/>
      <c r="AR79" s="44"/>
      <c r="AS79" s="44"/>
      <c r="AT79" s="44"/>
      <c r="AU79" s="44"/>
      <c r="AV79" s="44"/>
      <c r="AW79" s="44"/>
      <c r="AX79" s="44"/>
      <c r="AY79" s="103">
        <v>5000</v>
      </c>
      <c r="AZ79" s="50"/>
      <c r="BA79" s="50"/>
      <c r="BB79" s="42"/>
      <c r="BC79" s="42"/>
      <c r="BD79" s="42"/>
      <c r="BE79" s="42"/>
      <c r="BF79" s="42"/>
      <c r="BG79" s="42"/>
      <c r="BH79" s="43">
        <v>1</v>
      </c>
      <c r="BI79" s="43"/>
      <c r="BJ79" s="43"/>
      <c r="BK79" s="43">
        <v>4</v>
      </c>
      <c r="BL79" s="43"/>
      <c r="BM79" s="43"/>
      <c r="BN79" s="43">
        <v>2</v>
      </c>
      <c r="BO79" s="43"/>
      <c r="BP79" s="43">
        <v>2</v>
      </c>
      <c r="BQ79" s="43"/>
      <c r="BR79" s="43">
        <v>5</v>
      </c>
      <c r="BS79" s="43">
        <v>1</v>
      </c>
      <c r="BT79" s="43">
        <v>4</v>
      </c>
      <c r="BU79" s="43">
        <v>5</v>
      </c>
      <c r="BV79" s="43">
        <v>2</v>
      </c>
      <c r="BW79" s="43">
        <v>5</v>
      </c>
      <c r="BX79" s="43"/>
      <c r="BY79" s="43">
        <v>1</v>
      </c>
      <c r="BZ79" s="43">
        <v>1</v>
      </c>
      <c r="CA79" s="43"/>
      <c r="CB79" s="43">
        <v>1</v>
      </c>
      <c r="CC79" s="43">
        <v>1</v>
      </c>
      <c r="CD79" s="43"/>
      <c r="CE79" s="43"/>
      <c r="CF79" s="43">
        <v>4</v>
      </c>
      <c r="CG79" s="43">
        <v>5</v>
      </c>
      <c r="CH79" s="43">
        <v>6</v>
      </c>
      <c r="CI79" s="43"/>
      <c r="CJ79" s="43">
        <v>8</v>
      </c>
      <c r="CK79" s="43"/>
      <c r="CL79" s="43">
        <v>1</v>
      </c>
      <c r="CM79" s="43" t="s">
        <v>1030</v>
      </c>
      <c r="CN79" s="215">
        <v>7</v>
      </c>
      <c r="CO79" s="215">
        <v>35</v>
      </c>
      <c r="CP79" s="56">
        <v>4</v>
      </c>
      <c r="CQ79" s="56">
        <v>1</v>
      </c>
      <c r="CR79" s="56">
        <v>4</v>
      </c>
      <c r="CS79" s="43"/>
    </row>
    <row r="80" spans="1:97" hidden="1" x14ac:dyDescent="0.2">
      <c r="A80" s="65">
        <v>314</v>
      </c>
      <c r="B80" s="92">
        <v>314</v>
      </c>
      <c r="C80" s="16" t="s">
        <v>97</v>
      </c>
      <c r="D80" s="16"/>
      <c r="E80" s="18" t="s">
        <v>1578</v>
      </c>
      <c r="F80" s="18" t="s">
        <v>1579</v>
      </c>
      <c r="G80" s="18">
        <v>1</v>
      </c>
      <c r="H80" s="18"/>
      <c r="I80" s="18">
        <v>6</v>
      </c>
      <c r="J80" s="18" t="s">
        <v>1580</v>
      </c>
      <c r="K80" s="56">
        <v>2</v>
      </c>
      <c r="L80" s="43">
        <v>2</v>
      </c>
      <c r="M80" s="44" t="s">
        <v>584</v>
      </c>
      <c r="N80" s="44" t="s">
        <v>1031</v>
      </c>
      <c r="O80" s="44">
        <v>2</v>
      </c>
      <c r="P80" s="44">
        <v>2</v>
      </c>
      <c r="Q80" s="44">
        <v>2</v>
      </c>
      <c r="R80" s="44">
        <v>2</v>
      </c>
      <c r="S80" s="44">
        <v>1</v>
      </c>
      <c r="T80" s="44" t="s">
        <v>535</v>
      </c>
      <c r="U80" s="44">
        <v>1</v>
      </c>
      <c r="V80" s="42"/>
      <c r="W80" s="44" t="s">
        <v>955</v>
      </c>
      <c r="X80" s="44" t="s">
        <v>1032</v>
      </c>
      <c r="Y80" s="44" t="s">
        <v>526</v>
      </c>
      <c r="Z80" s="44">
        <v>12</v>
      </c>
      <c r="AA80" s="44">
        <v>250</v>
      </c>
      <c r="AB80" s="44" t="s">
        <v>522</v>
      </c>
      <c r="AC80" s="44">
        <v>5000</v>
      </c>
      <c r="AD80" s="44" t="s">
        <v>536</v>
      </c>
      <c r="AE80" s="44">
        <v>2</v>
      </c>
      <c r="AF80" s="42"/>
      <c r="AG80" s="50"/>
      <c r="AH80" s="47">
        <v>2</v>
      </c>
      <c r="AI80" s="62"/>
      <c r="AJ80" s="62"/>
      <c r="AK80" s="62"/>
      <c r="AL80" s="62"/>
      <c r="AM80" s="62"/>
      <c r="AN80" s="62"/>
      <c r="AO80" s="62"/>
      <c r="AP80" s="62"/>
      <c r="AQ80" s="62"/>
      <c r="AR80" s="62"/>
      <c r="AS80" s="62"/>
      <c r="AT80" s="62"/>
      <c r="AU80" s="62"/>
      <c r="AV80" s="62"/>
      <c r="AW80" s="62"/>
      <c r="AX80" s="62"/>
      <c r="AY80" s="50"/>
      <c r="AZ80" s="50"/>
      <c r="BA80" s="50"/>
      <c r="BB80" s="42"/>
      <c r="BC80" s="42"/>
      <c r="BD80" s="42"/>
      <c r="BE80" s="42"/>
      <c r="BF80" s="42"/>
      <c r="BG80" s="42"/>
      <c r="BH80" s="43"/>
      <c r="BI80" s="43"/>
      <c r="BJ80" s="43"/>
      <c r="BK80" s="43"/>
      <c r="BL80" s="43">
        <v>5</v>
      </c>
      <c r="BM80" s="43"/>
      <c r="BN80" s="43">
        <v>2</v>
      </c>
      <c r="BO80" s="43"/>
      <c r="BP80" s="43">
        <v>1</v>
      </c>
      <c r="BQ80" s="43" t="s">
        <v>1033</v>
      </c>
      <c r="BR80" s="43">
        <v>3</v>
      </c>
      <c r="BS80" s="43">
        <v>3</v>
      </c>
      <c r="BT80" s="43">
        <v>4</v>
      </c>
      <c r="BU80" s="43">
        <v>5</v>
      </c>
      <c r="BV80" s="43">
        <v>4</v>
      </c>
      <c r="BW80" s="43">
        <v>3</v>
      </c>
      <c r="BX80" s="43"/>
      <c r="BY80" s="43">
        <v>1</v>
      </c>
      <c r="BZ80" s="43">
        <v>1</v>
      </c>
      <c r="CA80" s="43"/>
      <c r="CB80" s="43">
        <v>4</v>
      </c>
      <c r="CC80" s="43"/>
      <c r="CD80" s="43"/>
      <c r="CE80" s="43"/>
      <c r="CF80" s="43">
        <v>4</v>
      </c>
      <c r="CG80" s="43"/>
      <c r="CH80" s="43">
        <v>6</v>
      </c>
      <c r="CI80" s="43">
        <v>7</v>
      </c>
      <c r="CJ80" s="43">
        <v>8</v>
      </c>
      <c r="CK80" s="43"/>
      <c r="CL80" s="43">
        <v>1</v>
      </c>
      <c r="CM80" s="43" t="s">
        <v>1034</v>
      </c>
      <c r="CN80" s="215">
        <v>5</v>
      </c>
      <c r="CO80" s="215">
        <v>20</v>
      </c>
      <c r="CP80" s="56">
        <v>4</v>
      </c>
      <c r="CQ80" s="56">
        <v>1</v>
      </c>
      <c r="CR80" s="56">
        <v>4</v>
      </c>
      <c r="CS80" s="43"/>
    </row>
    <row r="81" spans="1:97" hidden="1" x14ac:dyDescent="0.2">
      <c r="A81" s="65">
        <v>260</v>
      </c>
      <c r="B81" s="92">
        <v>260</v>
      </c>
      <c r="C81" s="16" t="s">
        <v>66</v>
      </c>
      <c r="D81" s="16"/>
      <c r="E81" s="18" t="s">
        <v>1496</v>
      </c>
      <c r="F81" s="112">
        <v>930049</v>
      </c>
      <c r="G81" s="18">
        <v>1</v>
      </c>
      <c r="H81" s="18"/>
      <c r="I81" s="18">
        <v>2</v>
      </c>
      <c r="J81" s="18">
        <v>1</v>
      </c>
      <c r="K81" s="56">
        <v>1</v>
      </c>
      <c r="L81" s="43">
        <v>2</v>
      </c>
      <c r="M81" s="44" t="s">
        <v>529</v>
      </c>
      <c r="N81" s="44" t="s">
        <v>530</v>
      </c>
      <c r="O81" s="44">
        <v>2</v>
      </c>
      <c r="P81" s="44">
        <v>2</v>
      </c>
      <c r="Q81" s="44">
        <v>2</v>
      </c>
      <c r="R81" s="44">
        <v>2</v>
      </c>
      <c r="S81" s="44">
        <v>1</v>
      </c>
      <c r="T81" s="44" t="s">
        <v>535</v>
      </c>
      <c r="U81" s="44">
        <v>200</v>
      </c>
      <c r="V81" s="44" t="s">
        <v>861</v>
      </c>
      <c r="W81" s="44" t="s">
        <v>850</v>
      </c>
      <c r="X81" s="44" t="s">
        <v>862</v>
      </c>
      <c r="Y81" s="44" t="s">
        <v>526</v>
      </c>
      <c r="Z81" s="44">
        <v>12</v>
      </c>
      <c r="AA81" s="44">
        <v>340</v>
      </c>
      <c r="AB81" s="44" t="s">
        <v>535</v>
      </c>
      <c r="AC81" s="44">
        <v>20</v>
      </c>
      <c r="AD81" s="44" t="s">
        <v>536</v>
      </c>
      <c r="AE81" s="44">
        <v>5</v>
      </c>
      <c r="AF81" s="44" t="s">
        <v>535</v>
      </c>
      <c r="AG81" s="46">
        <v>80</v>
      </c>
      <c r="AH81" s="47">
        <v>1</v>
      </c>
      <c r="AI81" s="44" t="s">
        <v>529</v>
      </c>
      <c r="AJ81" s="44" t="s">
        <v>530</v>
      </c>
      <c r="AK81" s="44" t="s">
        <v>535</v>
      </c>
      <c r="AL81" s="44">
        <v>100</v>
      </c>
      <c r="AM81" s="44" t="s">
        <v>863</v>
      </c>
      <c r="AN81" s="44" t="s">
        <v>864</v>
      </c>
      <c r="AO81" s="44" t="s">
        <v>865</v>
      </c>
      <c r="AP81" s="44" t="s">
        <v>866</v>
      </c>
      <c r="AQ81" s="44">
        <v>6</v>
      </c>
      <c r="AR81" s="44">
        <v>150</v>
      </c>
      <c r="AS81" s="44" t="s">
        <v>535</v>
      </c>
      <c r="AT81" s="44">
        <v>15</v>
      </c>
      <c r="AU81" s="44" t="s">
        <v>536</v>
      </c>
      <c r="AV81" s="44">
        <v>10</v>
      </c>
      <c r="AW81" s="51" t="s">
        <v>535</v>
      </c>
      <c r="AX81" s="46">
        <v>60</v>
      </c>
      <c r="AY81" s="103">
        <v>1000</v>
      </c>
      <c r="AZ81" s="103">
        <v>7000</v>
      </c>
      <c r="BA81" s="103">
        <v>2000</v>
      </c>
      <c r="BB81" s="42"/>
      <c r="BC81" s="43">
        <v>100</v>
      </c>
      <c r="BD81" s="42"/>
      <c r="BE81" s="43">
        <v>80</v>
      </c>
      <c r="BF81" s="42"/>
      <c r="BG81" s="43">
        <v>15</v>
      </c>
      <c r="BH81" s="43"/>
      <c r="BI81" s="43"/>
      <c r="BJ81" s="43"/>
      <c r="BK81" s="43"/>
      <c r="BL81" s="43">
        <v>5</v>
      </c>
      <c r="BM81" s="43"/>
      <c r="BN81" s="43">
        <v>2</v>
      </c>
      <c r="BO81" s="43"/>
      <c r="BP81" s="43">
        <v>1</v>
      </c>
      <c r="BQ81" s="43" t="s">
        <v>867</v>
      </c>
      <c r="BR81" s="43">
        <v>4</v>
      </c>
      <c r="BS81" s="43">
        <v>4</v>
      </c>
      <c r="BT81" s="43">
        <v>4</v>
      </c>
      <c r="BU81" s="43">
        <v>4</v>
      </c>
      <c r="BV81" s="43">
        <v>5</v>
      </c>
      <c r="BW81" s="43">
        <v>2</v>
      </c>
      <c r="BX81" s="43"/>
      <c r="BY81" s="43">
        <v>1</v>
      </c>
      <c r="BZ81" s="43">
        <v>1</v>
      </c>
      <c r="CA81" s="43"/>
      <c r="CB81" s="43">
        <v>6</v>
      </c>
      <c r="CC81" s="43">
        <v>1</v>
      </c>
      <c r="CD81" s="43"/>
      <c r="CE81" s="43"/>
      <c r="CF81" s="43"/>
      <c r="CG81" s="43"/>
      <c r="CH81" s="43">
        <v>6</v>
      </c>
      <c r="CI81" s="43">
        <v>7</v>
      </c>
      <c r="CJ81" s="43">
        <v>8</v>
      </c>
      <c r="CK81" s="43"/>
      <c r="CL81" s="43">
        <v>1</v>
      </c>
      <c r="CM81" s="43" t="s">
        <v>868</v>
      </c>
      <c r="CN81" s="215">
        <v>4</v>
      </c>
      <c r="CO81" s="215">
        <v>18</v>
      </c>
      <c r="CP81" s="56">
        <v>3</v>
      </c>
      <c r="CQ81" s="56">
        <v>1</v>
      </c>
      <c r="CR81" s="56">
        <v>3</v>
      </c>
      <c r="CS81" s="43"/>
    </row>
    <row r="82" spans="1:97" hidden="1" x14ac:dyDescent="0.2">
      <c r="A82" s="67">
        <v>87</v>
      </c>
      <c r="B82" s="67"/>
      <c r="C82" s="16" t="s">
        <v>66</v>
      </c>
      <c r="D82" s="16"/>
      <c r="E82" s="18" t="s">
        <v>1583</v>
      </c>
      <c r="F82" s="18" t="s">
        <v>1823</v>
      </c>
      <c r="G82" s="18">
        <v>1</v>
      </c>
      <c r="H82" s="18">
        <v>2</v>
      </c>
      <c r="I82" s="18">
        <v>7</v>
      </c>
      <c r="J82" s="18">
        <v>5</v>
      </c>
      <c r="K82" s="56">
        <v>1</v>
      </c>
      <c r="L82" s="43">
        <v>1</v>
      </c>
      <c r="M82" s="44" t="s">
        <v>907</v>
      </c>
      <c r="N82" s="44" t="s">
        <v>1945</v>
      </c>
      <c r="O82" s="44">
        <v>2</v>
      </c>
      <c r="P82" s="44">
        <v>2</v>
      </c>
      <c r="Q82" s="44">
        <v>2</v>
      </c>
      <c r="R82" s="44">
        <v>2</v>
      </c>
      <c r="S82" s="44">
        <v>1</v>
      </c>
      <c r="T82" s="44" t="s">
        <v>535</v>
      </c>
      <c r="U82" s="44">
        <v>3</v>
      </c>
      <c r="V82" s="98" t="s">
        <v>1649</v>
      </c>
      <c r="W82" s="44" t="s">
        <v>1040</v>
      </c>
      <c r="X82" s="44" t="s">
        <v>1041</v>
      </c>
      <c r="Y82" s="42"/>
      <c r="Z82" s="42"/>
      <c r="AA82" s="44">
        <v>225</v>
      </c>
      <c r="AB82" s="42"/>
      <c r="AC82" s="42"/>
      <c r="AD82" s="44" t="s">
        <v>536</v>
      </c>
      <c r="AE82" s="44">
        <v>2</v>
      </c>
      <c r="AF82" s="62" t="s">
        <v>535</v>
      </c>
      <c r="AG82" s="46">
        <v>70000</v>
      </c>
      <c r="AH82" s="47">
        <v>1</v>
      </c>
      <c r="AI82" s="44" t="s">
        <v>897</v>
      </c>
      <c r="AJ82" s="44"/>
      <c r="AK82" s="44" t="s">
        <v>535</v>
      </c>
      <c r="AL82" s="44">
        <v>2</v>
      </c>
      <c r="AM82" s="42"/>
      <c r="AN82" s="42"/>
      <c r="AO82" s="42" t="s">
        <v>1042</v>
      </c>
      <c r="AP82" s="42"/>
      <c r="AQ82" s="42"/>
      <c r="AR82" s="62" t="s">
        <v>1043</v>
      </c>
      <c r="AS82" s="42"/>
      <c r="AT82" s="42"/>
      <c r="AU82" s="44" t="s">
        <v>536</v>
      </c>
      <c r="AV82" s="44">
        <v>2</v>
      </c>
      <c r="AW82" s="51" t="s">
        <v>535</v>
      </c>
      <c r="AX82" s="46">
        <v>70000</v>
      </c>
      <c r="AY82" s="103">
        <v>50000</v>
      </c>
      <c r="AZ82" s="50">
        <v>100000</v>
      </c>
      <c r="BA82" s="50"/>
      <c r="BB82" s="42"/>
      <c r="BC82" s="43" t="s">
        <v>1044</v>
      </c>
      <c r="BD82" s="42"/>
      <c r="BE82" s="42"/>
      <c r="BF82" s="42"/>
      <c r="BG82" s="42"/>
      <c r="BH82" s="43">
        <v>1</v>
      </c>
      <c r="BI82" s="43"/>
      <c r="BJ82" s="43"/>
      <c r="BK82" s="43"/>
      <c r="BL82" s="43"/>
      <c r="BM82" s="43"/>
      <c r="BN82" s="43">
        <v>2</v>
      </c>
      <c r="BO82" s="43"/>
      <c r="BP82" s="43">
        <v>1</v>
      </c>
      <c r="BQ82" s="43" t="s">
        <v>1045</v>
      </c>
      <c r="BR82" s="43">
        <v>3</v>
      </c>
      <c r="BS82" s="43">
        <v>4</v>
      </c>
      <c r="BT82" s="43">
        <v>4</v>
      </c>
      <c r="BU82" s="43">
        <v>4</v>
      </c>
      <c r="BV82" s="43">
        <v>4</v>
      </c>
      <c r="BW82" s="43">
        <v>3</v>
      </c>
      <c r="BX82" s="43" t="s">
        <v>1046</v>
      </c>
      <c r="BY82" s="43">
        <v>1</v>
      </c>
      <c r="BZ82" s="43">
        <v>1</v>
      </c>
      <c r="CA82" s="43"/>
      <c r="CB82" s="43">
        <v>2</v>
      </c>
      <c r="CC82" s="43">
        <v>1</v>
      </c>
      <c r="CD82" s="43">
        <v>2</v>
      </c>
      <c r="CE82" s="43">
        <v>3</v>
      </c>
      <c r="CF82" s="43">
        <v>4</v>
      </c>
      <c r="CG82" s="43">
        <v>5</v>
      </c>
      <c r="CH82" s="43">
        <v>6</v>
      </c>
      <c r="CI82" s="43">
        <v>7</v>
      </c>
      <c r="CJ82" s="43"/>
      <c r="CK82" s="43"/>
      <c r="CL82" s="43">
        <v>1</v>
      </c>
      <c r="CM82" s="43" t="s">
        <v>1047</v>
      </c>
      <c r="CN82" s="215">
        <v>6</v>
      </c>
      <c r="CO82" s="215">
        <v>27</v>
      </c>
      <c r="CP82" s="43">
        <v>4</v>
      </c>
      <c r="CQ82" s="43">
        <v>1</v>
      </c>
      <c r="CR82" s="43">
        <v>3</v>
      </c>
      <c r="CS82" s="43"/>
    </row>
    <row r="83" spans="1:97" hidden="1" x14ac:dyDescent="0.2">
      <c r="A83" s="67">
        <v>88</v>
      </c>
      <c r="B83" s="67"/>
      <c r="C83" s="16" t="s">
        <v>66</v>
      </c>
      <c r="D83" s="16"/>
      <c r="E83" s="18" t="s">
        <v>1585</v>
      </c>
      <c r="F83" s="18" t="s">
        <v>1822</v>
      </c>
      <c r="G83" s="18">
        <v>1</v>
      </c>
      <c r="H83" s="18">
        <v>2</v>
      </c>
      <c r="I83" s="18">
        <v>3</v>
      </c>
      <c r="J83" s="18">
        <v>1</v>
      </c>
      <c r="K83" s="56">
        <v>1</v>
      </c>
      <c r="L83" s="43">
        <v>2</v>
      </c>
      <c r="M83" s="62" t="s">
        <v>543</v>
      </c>
      <c r="N83" s="62" t="s">
        <v>544</v>
      </c>
      <c r="O83" s="62">
        <v>2</v>
      </c>
      <c r="P83" s="62">
        <v>2</v>
      </c>
      <c r="Q83" s="62">
        <v>1</v>
      </c>
      <c r="R83" s="62">
        <v>2</v>
      </c>
      <c r="S83" s="62">
        <v>2</v>
      </c>
      <c r="T83" s="62" t="s">
        <v>522</v>
      </c>
      <c r="U83" s="62">
        <v>9000</v>
      </c>
      <c r="V83" s="62">
        <v>100</v>
      </c>
      <c r="W83" s="62" t="s">
        <v>570</v>
      </c>
      <c r="X83" s="44" t="s">
        <v>570</v>
      </c>
      <c r="Y83" s="62" t="s">
        <v>893</v>
      </c>
      <c r="Z83" s="62">
        <v>8</v>
      </c>
      <c r="AA83" s="62">
        <v>115</v>
      </c>
      <c r="AB83" s="62" t="s">
        <v>522</v>
      </c>
      <c r="AC83" s="62">
        <v>2000</v>
      </c>
      <c r="AD83" s="62" t="s">
        <v>527</v>
      </c>
      <c r="AE83" s="62">
        <v>3</v>
      </c>
      <c r="AF83" s="62" t="s">
        <v>528</v>
      </c>
      <c r="AG83" s="63">
        <v>100</v>
      </c>
      <c r="AH83" s="47">
        <v>1</v>
      </c>
      <c r="AI83" s="62" t="s">
        <v>691</v>
      </c>
      <c r="AJ83" s="62" t="s">
        <v>1048</v>
      </c>
      <c r="AK83" s="62" t="s">
        <v>522</v>
      </c>
      <c r="AL83" s="62">
        <v>5000</v>
      </c>
      <c r="AM83" s="62" t="s">
        <v>1049</v>
      </c>
      <c r="AN83" s="62" t="s">
        <v>1050</v>
      </c>
      <c r="AO83" s="62" t="s">
        <v>1051</v>
      </c>
      <c r="AP83" s="62" t="s">
        <v>1052</v>
      </c>
      <c r="AQ83" s="62">
        <v>3</v>
      </c>
      <c r="AR83" s="62">
        <v>45</v>
      </c>
      <c r="AS83" s="42"/>
      <c r="AT83" s="42"/>
      <c r="AU83" s="62" t="s">
        <v>536</v>
      </c>
      <c r="AV83" s="62">
        <v>2.5</v>
      </c>
      <c r="AW83" s="64" t="s">
        <v>528</v>
      </c>
      <c r="AX83" s="63">
        <v>100</v>
      </c>
      <c r="AY83" s="50"/>
      <c r="AZ83" s="50">
        <v>15000</v>
      </c>
      <c r="BA83" s="50">
        <v>1500</v>
      </c>
      <c r="BB83" s="42"/>
      <c r="BC83" s="42"/>
      <c r="BD83" s="42"/>
      <c r="BE83" s="42"/>
      <c r="BF83" s="42"/>
      <c r="BG83" s="42"/>
      <c r="BH83" s="42"/>
      <c r="BI83" s="42"/>
      <c r="BJ83" s="42"/>
      <c r="BK83" s="42"/>
      <c r="BL83" s="42"/>
      <c r="BM83" s="42" t="s">
        <v>1053</v>
      </c>
      <c r="BN83" s="42">
        <v>2</v>
      </c>
      <c r="BO83" s="42"/>
      <c r="BP83" s="42">
        <v>2</v>
      </c>
      <c r="BQ83" s="42"/>
      <c r="BR83" s="42">
        <v>2</v>
      </c>
      <c r="BS83" s="42">
        <v>2</v>
      </c>
      <c r="BT83" s="42">
        <v>3</v>
      </c>
      <c r="BU83" s="42">
        <v>1</v>
      </c>
      <c r="BV83" s="42">
        <v>2</v>
      </c>
      <c r="BW83" s="42">
        <v>2</v>
      </c>
      <c r="BX83" s="42" t="s">
        <v>1054</v>
      </c>
      <c r="BY83" s="42">
        <v>2</v>
      </c>
      <c r="BZ83" s="42"/>
      <c r="CA83" s="42"/>
      <c r="CB83" s="42"/>
      <c r="CC83" s="42"/>
      <c r="CD83" s="42"/>
      <c r="CE83" s="42"/>
      <c r="CF83" s="42"/>
      <c r="CG83" s="42"/>
      <c r="CH83" s="42"/>
      <c r="CI83" s="42"/>
      <c r="CJ83" s="42"/>
      <c r="CK83" s="42"/>
      <c r="CL83" s="42"/>
      <c r="CM83" s="42"/>
      <c r="CN83" s="215">
        <v>5</v>
      </c>
      <c r="CO83" s="215">
        <v>24</v>
      </c>
      <c r="CP83" s="42">
        <v>3</v>
      </c>
      <c r="CQ83" s="42">
        <v>1</v>
      </c>
      <c r="CR83" s="42">
        <v>4</v>
      </c>
      <c r="CS83" s="42"/>
    </row>
    <row r="84" spans="1:97" hidden="1" x14ac:dyDescent="0.2">
      <c r="A84" s="67">
        <v>90</v>
      </c>
      <c r="B84" s="67"/>
      <c r="C84" s="16" t="s">
        <v>66</v>
      </c>
      <c r="D84" s="16"/>
      <c r="E84" s="18" t="s">
        <v>1588</v>
      </c>
      <c r="F84" s="18" t="s">
        <v>1589</v>
      </c>
      <c r="G84" s="18">
        <v>1</v>
      </c>
      <c r="H84" s="18">
        <v>2</v>
      </c>
      <c r="I84" s="18">
        <v>3</v>
      </c>
      <c r="J84" s="18">
        <v>1</v>
      </c>
      <c r="K84" s="56">
        <v>1</v>
      </c>
      <c r="L84" s="43">
        <v>1</v>
      </c>
      <c r="M84" s="62" t="s">
        <v>573</v>
      </c>
      <c r="N84" s="62" t="s">
        <v>574</v>
      </c>
      <c r="O84" s="62">
        <v>2</v>
      </c>
      <c r="P84" s="62">
        <v>2</v>
      </c>
      <c r="Q84" s="62">
        <v>2</v>
      </c>
      <c r="R84" s="62">
        <v>2</v>
      </c>
      <c r="S84" s="62">
        <v>1</v>
      </c>
      <c r="T84" s="62" t="s">
        <v>535</v>
      </c>
      <c r="U84" s="62" t="s">
        <v>1178</v>
      </c>
      <c r="V84" s="62" t="s">
        <v>1056</v>
      </c>
      <c r="W84" s="62" t="s">
        <v>576</v>
      </c>
      <c r="X84" s="62" t="s">
        <v>749</v>
      </c>
      <c r="Y84" s="62" t="s">
        <v>1057</v>
      </c>
      <c r="Z84" s="62">
        <v>6.5</v>
      </c>
      <c r="AA84" s="62">
        <v>190</v>
      </c>
      <c r="AB84" s="42"/>
      <c r="AC84" s="62"/>
      <c r="AD84" s="62" t="s">
        <v>536</v>
      </c>
      <c r="AE84" s="62">
        <v>1</v>
      </c>
      <c r="AF84" s="42"/>
      <c r="AG84" s="63">
        <v>18000</v>
      </c>
      <c r="AH84" s="47">
        <v>1</v>
      </c>
      <c r="AI84" s="62" t="s">
        <v>907</v>
      </c>
      <c r="AJ84" s="62" t="s">
        <v>1058</v>
      </c>
      <c r="AK84" s="62" t="s">
        <v>535</v>
      </c>
      <c r="AL84" s="62">
        <v>4</v>
      </c>
      <c r="AM84" s="62" t="s">
        <v>1647</v>
      </c>
      <c r="AN84" s="62" t="s">
        <v>1059</v>
      </c>
      <c r="AO84" s="62" t="s">
        <v>1060</v>
      </c>
      <c r="AP84" s="62" t="s">
        <v>566</v>
      </c>
      <c r="AQ84" s="62">
        <v>7</v>
      </c>
      <c r="AR84" s="62">
        <v>204</v>
      </c>
      <c r="AS84" s="42"/>
      <c r="AT84" s="62"/>
      <c r="AU84" s="62" t="s">
        <v>536</v>
      </c>
      <c r="AV84" s="62">
        <v>10</v>
      </c>
      <c r="AW84" s="54"/>
      <c r="AX84" s="63">
        <v>14500</v>
      </c>
      <c r="AY84" s="50">
        <v>600</v>
      </c>
      <c r="AZ84" s="50">
        <v>15000</v>
      </c>
      <c r="BA84" s="50">
        <v>2500</v>
      </c>
      <c r="BB84" s="42" t="s">
        <v>610</v>
      </c>
      <c r="BC84" s="42">
        <v>1950</v>
      </c>
      <c r="BD84" s="42" t="s">
        <v>610</v>
      </c>
      <c r="BE84" s="42">
        <v>1200</v>
      </c>
      <c r="BF84" s="42"/>
      <c r="BG84" s="42"/>
      <c r="BH84" s="42">
        <v>1</v>
      </c>
      <c r="BI84" s="42"/>
      <c r="BJ84" s="42"/>
      <c r="BK84" s="42"/>
      <c r="BL84" s="42"/>
      <c r="BM84" s="42" t="s">
        <v>1061</v>
      </c>
      <c r="BN84" s="42">
        <v>2</v>
      </c>
      <c r="BO84" s="42"/>
      <c r="BP84" s="42">
        <v>1</v>
      </c>
      <c r="BQ84" s="42" t="s">
        <v>1062</v>
      </c>
      <c r="BR84" s="42">
        <v>4</v>
      </c>
      <c r="BS84" s="42">
        <v>4</v>
      </c>
      <c r="BT84" s="42">
        <v>2</v>
      </c>
      <c r="BU84" s="42">
        <v>2</v>
      </c>
      <c r="BV84" s="42">
        <v>3</v>
      </c>
      <c r="BW84" s="42">
        <v>2</v>
      </c>
      <c r="BX84" s="42" t="s">
        <v>1063</v>
      </c>
      <c r="BY84" s="42">
        <v>1</v>
      </c>
      <c r="BZ84" s="42">
        <v>1</v>
      </c>
      <c r="CA84" s="42"/>
      <c r="CB84" s="42">
        <v>3</v>
      </c>
      <c r="CC84" s="42">
        <v>1</v>
      </c>
      <c r="CD84" s="42"/>
      <c r="CE84" s="42"/>
      <c r="CF84" s="42"/>
      <c r="CG84" s="42"/>
      <c r="CH84" s="42">
        <v>6</v>
      </c>
      <c r="CI84" s="42">
        <v>7</v>
      </c>
      <c r="CJ84" s="42"/>
      <c r="CK84" s="42"/>
      <c r="CL84" s="42">
        <v>2</v>
      </c>
      <c r="CM84" s="42"/>
      <c r="CN84" s="215">
        <v>7</v>
      </c>
      <c r="CO84" s="215">
        <v>36</v>
      </c>
      <c r="CP84" s="42">
        <v>4</v>
      </c>
      <c r="CQ84" s="42">
        <v>1</v>
      </c>
      <c r="CR84" s="42">
        <v>3</v>
      </c>
      <c r="CS84" s="42" t="s">
        <v>1064</v>
      </c>
    </row>
    <row r="85" spans="1:97" hidden="1" x14ac:dyDescent="0.2">
      <c r="A85" s="67">
        <v>92</v>
      </c>
      <c r="B85" s="67"/>
      <c r="C85" s="92" t="s">
        <v>66</v>
      </c>
      <c r="D85" s="92"/>
      <c r="E85" s="18" t="s">
        <v>1590</v>
      </c>
      <c r="F85" s="18" t="s">
        <v>1824</v>
      </c>
      <c r="G85" s="18">
        <v>1</v>
      </c>
      <c r="H85" s="18">
        <v>2</v>
      </c>
      <c r="I85" s="18">
        <v>3</v>
      </c>
      <c r="J85" s="18">
        <v>1</v>
      </c>
      <c r="K85" s="18">
        <v>1</v>
      </c>
      <c r="L85" s="43">
        <v>1</v>
      </c>
      <c r="M85" s="44" t="s">
        <v>638</v>
      </c>
      <c r="N85" s="44" t="s">
        <v>639</v>
      </c>
      <c r="O85" s="44">
        <v>2</v>
      </c>
      <c r="P85" s="44">
        <v>2</v>
      </c>
      <c r="Q85" s="44">
        <v>2</v>
      </c>
      <c r="R85" s="44">
        <v>2</v>
      </c>
      <c r="S85" s="44">
        <v>1</v>
      </c>
      <c r="T85" s="44" t="s">
        <v>535</v>
      </c>
      <c r="U85" s="44">
        <v>10</v>
      </c>
      <c r="V85" s="98" t="s">
        <v>1065</v>
      </c>
      <c r="W85" s="42"/>
      <c r="X85" s="42"/>
      <c r="Y85" s="42"/>
      <c r="Z85" s="42"/>
      <c r="AA85" s="44">
        <v>225</v>
      </c>
      <c r="AB85" s="42"/>
      <c r="AC85" s="42"/>
      <c r="AD85" s="62" t="s">
        <v>536</v>
      </c>
      <c r="AE85" s="44">
        <v>1</v>
      </c>
      <c r="AF85" s="44" t="s">
        <v>535</v>
      </c>
      <c r="AG85" s="46">
        <v>2000</v>
      </c>
      <c r="AH85" s="47">
        <v>1</v>
      </c>
      <c r="AI85" s="44" t="s">
        <v>573</v>
      </c>
      <c r="AJ85" s="44"/>
      <c r="AK85" s="44" t="s">
        <v>535</v>
      </c>
      <c r="AL85" s="44" t="s">
        <v>1066</v>
      </c>
      <c r="AM85" s="44" t="s">
        <v>1067</v>
      </c>
      <c r="AN85" s="42"/>
      <c r="AO85" s="42"/>
      <c r="AP85" s="44" t="s">
        <v>750</v>
      </c>
      <c r="AQ85" s="44">
        <v>7</v>
      </c>
      <c r="AR85" s="42"/>
      <c r="AS85" s="42"/>
      <c r="AT85" s="42"/>
      <c r="AU85" s="62" t="s">
        <v>536</v>
      </c>
      <c r="AV85" s="44">
        <v>1</v>
      </c>
      <c r="AW85" s="51" t="s">
        <v>535</v>
      </c>
      <c r="AX85" s="46">
        <v>860</v>
      </c>
      <c r="AY85" s="103">
        <v>15000</v>
      </c>
      <c r="AZ85" s="50"/>
      <c r="BA85" s="50"/>
      <c r="BB85" s="42"/>
      <c r="BC85" s="43" t="s">
        <v>1068</v>
      </c>
      <c r="BD85" s="42"/>
      <c r="BE85" s="42"/>
      <c r="BF85" s="42"/>
      <c r="BG85" s="42"/>
      <c r="BH85" s="43"/>
      <c r="BI85" s="43">
        <v>2</v>
      </c>
      <c r="BJ85" s="43">
        <v>3</v>
      </c>
      <c r="BK85" s="43">
        <v>4</v>
      </c>
      <c r="BL85" s="43"/>
      <c r="BM85" s="43"/>
      <c r="BN85" s="43">
        <v>1</v>
      </c>
      <c r="BO85" s="43" t="s">
        <v>1069</v>
      </c>
      <c r="BP85" s="43">
        <v>1</v>
      </c>
      <c r="BQ85" s="43"/>
      <c r="BR85" s="43">
        <v>3</v>
      </c>
      <c r="BS85" s="43">
        <v>3</v>
      </c>
      <c r="BT85" s="43">
        <v>3</v>
      </c>
      <c r="BU85" s="43">
        <v>3</v>
      </c>
      <c r="BV85" s="43">
        <v>4</v>
      </c>
      <c r="BW85" s="43">
        <v>3</v>
      </c>
      <c r="BX85" s="43" t="s">
        <v>1046</v>
      </c>
      <c r="BY85" s="43">
        <v>1</v>
      </c>
      <c r="BZ85" s="43" t="s">
        <v>678</v>
      </c>
      <c r="CA85" s="43" t="s">
        <v>1070</v>
      </c>
      <c r="CB85" s="43">
        <v>6</v>
      </c>
      <c r="CC85" s="43">
        <v>1</v>
      </c>
      <c r="CD85" s="43">
        <v>2</v>
      </c>
      <c r="CE85" s="43">
        <v>3</v>
      </c>
      <c r="CF85" s="43"/>
      <c r="CG85" s="43">
        <v>5</v>
      </c>
      <c r="CH85" s="43">
        <v>6</v>
      </c>
      <c r="CI85" s="43"/>
      <c r="CJ85" s="43"/>
      <c r="CK85" s="43" t="s">
        <v>1071</v>
      </c>
      <c r="CL85" s="43">
        <v>1</v>
      </c>
      <c r="CM85" s="43" t="s">
        <v>1072</v>
      </c>
      <c r="CN85" s="215">
        <v>7</v>
      </c>
      <c r="CO85" s="215">
        <v>41</v>
      </c>
      <c r="CP85" s="43">
        <v>5</v>
      </c>
      <c r="CQ85" s="43">
        <v>1</v>
      </c>
      <c r="CR85" s="43">
        <v>3</v>
      </c>
      <c r="CS85" s="43" t="s">
        <v>1073</v>
      </c>
    </row>
    <row r="86" spans="1:97" hidden="1" x14ac:dyDescent="0.2">
      <c r="A86" s="67">
        <v>93</v>
      </c>
      <c r="B86" s="67"/>
      <c r="C86" s="92" t="s">
        <v>66</v>
      </c>
      <c r="D86" s="92"/>
      <c r="E86" s="18" t="s">
        <v>1592</v>
      </c>
      <c r="F86" s="18" t="s">
        <v>1593</v>
      </c>
      <c r="G86" s="18">
        <v>1</v>
      </c>
      <c r="H86" s="18">
        <v>2</v>
      </c>
      <c r="I86" s="18">
        <v>5</v>
      </c>
      <c r="J86" s="18">
        <v>2</v>
      </c>
      <c r="K86" s="18">
        <v>1</v>
      </c>
      <c r="L86" s="43">
        <v>1</v>
      </c>
      <c r="M86" s="44" t="s">
        <v>573</v>
      </c>
      <c r="N86" s="44" t="s">
        <v>574</v>
      </c>
      <c r="O86" s="44">
        <v>2</v>
      </c>
      <c r="P86" s="44">
        <v>2</v>
      </c>
      <c r="Q86" s="44">
        <v>2</v>
      </c>
      <c r="R86" s="44">
        <v>2</v>
      </c>
      <c r="S86" s="44">
        <v>1</v>
      </c>
      <c r="T86" s="44" t="s">
        <v>535</v>
      </c>
      <c r="U86" s="44" t="s">
        <v>1178</v>
      </c>
      <c r="V86" s="44" t="s">
        <v>1074</v>
      </c>
      <c r="W86" s="44" t="s">
        <v>576</v>
      </c>
      <c r="X86" s="44" t="s">
        <v>749</v>
      </c>
      <c r="Y86" s="44" t="s">
        <v>750</v>
      </c>
      <c r="Z86" s="44">
        <v>7</v>
      </c>
      <c r="AA86" s="44">
        <v>190</v>
      </c>
      <c r="AB86" s="44" t="s">
        <v>535</v>
      </c>
      <c r="AC86" s="44" t="s">
        <v>1645</v>
      </c>
      <c r="AD86" s="62" t="s">
        <v>536</v>
      </c>
      <c r="AE86" s="44">
        <v>1</v>
      </c>
      <c r="AF86" s="42"/>
      <c r="AG86" s="46">
        <v>3350</v>
      </c>
      <c r="AH86" s="47">
        <v>1</v>
      </c>
      <c r="AI86" s="44" t="s">
        <v>1075</v>
      </c>
      <c r="AJ86" s="44" t="s">
        <v>1076</v>
      </c>
      <c r="AK86" s="44" t="s">
        <v>535</v>
      </c>
      <c r="AL86" s="44">
        <v>3</v>
      </c>
      <c r="AM86" s="44" t="s">
        <v>1077</v>
      </c>
      <c r="AN86" s="44" t="s">
        <v>1078</v>
      </c>
      <c r="AO86" s="44" t="s">
        <v>1079</v>
      </c>
      <c r="AP86" s="44" t="s">
        <v>1080</v>
      </c>
      <c r="AQ86" s="52" t="s">
        <v>1081</v>
      </c>
      <c r="AR86" s="44">
        <v>125</v>
      </c>
      <c r="AS86" s="42"/>
      <c r="AT86" s="44"/>
      <c r="AU86" s="62" t="s">
        <v>536</v>
      </c>
      <c r="AV86" s="44">
        <v>3</v>
      </c>
      <c r="AW86" s="51" t="s">
        <v>535</v>
      </c>
      <c r="AX86" s="46">
        <v>5500</v>
      </c>
      <c r="AY86" s="50"/>
      <c r="AZ86" s="50"/>
      <c r="BA86" s="50"/>
      <c r="BB86" s="42"/>
      <c r="BC86" s="43"/>
      <c r="BD86" s="42"/>
      <c r="BE86" s="43"/>
      <c r="BF86" s="42"/>
      <c r="BG86" s="43" t="s">
        <v>1082</v>
      </c>
      <c r="BH86" s="43"/>
      <c r="BI86" s="43"/>
      <c r="BJ86" s="43"/>
      <c r="BK86" s="43"/>
      <c r="BL86" s="43">
        <v>5</v>
      </c>
      <c r="BM86" s="43" t="s">
        <v>1083</v>
      </c>
      <c r="BN86" s="43">
        <v>2</v>
      </c>
      <c r="BO86" s="43"/>
      <c r="BP86" s="43">
        <v>1</v>
      </c>
      <c r="BQ86" s="43" t="s">
        <v>1084</v>
      </c>
      <c r="BR86" s="43">
        <v>3</v>
      </c>
      <c r="BS86" s="43">
        <v>5</v>
      </c>
      <c r="BT86" s="43">
        <v>4</v>
      </c>
      <c r="BU86" s="43">
        <v>2</v>
      </c>
      <c r="BV86" s="43">
        <v>4</v>
      </c>
      <c r="BW86" s="43">
        <v>1</v>
      </c>
      <c r="BX86" s="43"/>
      <c r="BY86" s="43">
        <v>1</v>
      </c>
      <c r="BZ86" s="43" t="s">
        <v>678</v>
      </c>
      <c r="CA86" s="43" t="s">
        <v>1085</v>
      </c>
      <c r="CB86" s="43">
        <v>2</v>
      </c>
      <c r="CC86" s="43">
        <v>1</v>
      </c>
      <c r="CD86" s="43">
        <v>2</v>
      </c>
      <c r="CE86" s="43"/>
      <c r="CF86" s="43"/>
      <c r="CG86" s="43"/>
      <c r="CH86" s="43"/>
      <c r="CI86" s="43"/>
      <c r="CJ86" s="43">
        <v>8</v>
      </c>
      <c r="CK86" s="43"/>
      <c r="CL86" s="43">
        <v>1</v>
      </c>
      <c r="CM86" s="43" t="s">
        <v>1086</v>
      </c>
      <c r="CN86" s="215">
        <v>7</v>
      </c>
      <c r="CO86" s="215">
        <v>30</v>
      </c>
      <c r="CP86" s="43">
        <v>3</v>
      </c>
      <c r="CQ86" s="43">
        <v>1</v>
      </c>
      <c r="CR86" s="43">
        <v>3</v>
      </c>
      <c r="CS86" s="43" t="s">
        <v>1087</v>
      </c>
    </row>
    <row r="87" spans="1:97" hidden="1" x14ac:dyDescent="0.2">
      <c r="A87" s="67">
        <v>94</v>
      </c>
      <c r="B87" s="67"/>
      <c r="C87" s="92" t="s">
        <v>71</v>
      </c>
      <c r="D87" s="92"/>
      <c r="E87" s="18" t="s">
        <v>1595</v>
      </c>
      <c r="F87" s="18"/>
      <c r="G87" s="18">
        <v>1</v>
      </c>
      <c r="H87" s="18"/>
      <c r="I87" s="18">
        <v>5</v>
      </c>
      <c r="J87" s="18">
        <v>2</v>
      </c>
      <c r="K87" s="18">
        <v>4</v>
      </c>
      <c r="L87" s="43">
        <v>1</v>
      </c>
      <c r="M87" s="44" t="s">
        <v>948</v>
      </c>
      <c r="N87" s="44" t="s">
        <v>1946</v>
      </c>
      <c r="O87" s="44">
        <v>2</v>
      </c>
      <c r="P87" s="44">
        <v>2</v>
      </c>
      <c r="Q87" s="44">
        <v>2</v>
      </c>
      <c r="R87" s="44">
        <v>2</v>
      </c>
      <c r="S87" s="44">
        <v>1</v>
      </c>
      <c r="T87" s="44" t="s">
        <v>535</v>
      </c>
      <c r="U87" s="44" t="s">
        <v>1088</v>
      </c>
      <c r="V87" s="100"/>
      <c r="W87" s="44" t="s">
        <v>1089</v>
      </c>
      <c r="X87" s="44" t="s">
        <v>1090</v>
      </c>
      <c r="Y87" s="44" t="s">
        <v>554</v>
      </c>
      <c r="Z87" s="44">
        <v>6</v>
      </c>
      <c r="AA87" s="42"/>
      <c r="AB87" s="42"/>
      <c r="AC87" s="44">
        <v>0</v>
      </c>
      <c r="AD87" s="44" t="s">
        <v>536</v>
      </c>
      <c r="AE87" s="44">
        <v>3</v>
      </c>
      <c r="AF87" s="42"/>
      <c r="AG87" s="50"/>
      <c r="AH87" s="47">
        <v>1</v>
      </c>
      <c r="AI87" s="44" t="s">
        <v>573</v>
      </c>
      <c r="AJ87" s="44"/>
      <c r="AK87" s="44" t="s">
        <v>535</v>
      </c>
      <c r="AL87" s="44" t="s">
        <v>1091</v>
      </c>
      <c r="AM87" s="44" t="s">
        <v>1067</v>
      </c>
      <c r="AN87" s="44" t="s">
        <v>576</v>
      </c>
      <c r="AO87" s="44" t="s">
        <v>749</v>
      </c>
      <c r="AP87" s="44" t="s">
        <v>577</v>
      </c>
      <c r="AQ87" s="44">
        <v>8</v>
      </c>
      <c r="AR87" s="42"/>
      <c r="AS87" s="42"/>
      <c r="AT87" s="42"/>
      <c r="AU87" s="44" t="s">
        <v>536</v>
      </c>
      <c r="AV87" s="44">
        <v>1</v>
      </c>
      <c r="AW87" s="51" t="s">
        <v>535</v>
      </c>
      <c r="AX87" s="50"/>
      <c r="AY87" s="50"/>
      <c r="AZ87" s="50"/>
      <c r="BA87" s="50"/>
      <c r="BB87" s="42"/>
      <c r="BC87" s="42"/>
      <c r="BD87" s="42"/>
      <c r="BE87" s="42"/>
      <c r="BF87" s="42"/>
      <c r="BG87" s="42"/>
      <c r="BH87" s="43"/>
      <c r="BI87" s="43">
        <v>2</v>
      </c>
      <c r="BJ87" s="43"/>
      <c r="BK87" s="43"/>
      <c r="BL87" s="43"/>
      <c r="BM87" s="43" t="s">
        <v>1092</v>
      </c>
      <c r="BN87" s="43">
        <v>2</v>
      </c>
      <c r="BO87" s="43"/>
      <c r="BP87" s="43">
        <v>1</v>
      </c>
      <c r="BQ87" s="43" t="s">
        <v>1093</v>
      </c>
      <c r="BR87" s="43">
        <v>3</v>
      </c>
      <c r="BS87" s="43">
        <v>3</v>
      </c>
      <c r="BT87" s="43">
        <v>3</v>
      </c>
      <c r="BU87" s="43">
        <v>2</v>
      </c>
      <c r="BV87" s="43">
        <v>4</v>
      </c>
      <c r="BW87" s="43">
        <v>3</v>
      </c>
      <c r="BX87" s="43" t="s">
        <v>1046</v>
      </c>
      <c r="BY87" s="43">
        <v>2</v>
      </c>
      <c r="BZ87" s="42"/>
      <c r="CA87" s="43"/>
      <c r="CB87" s="42"/>
      <c r="CC87" s="43"/>
      <c r="CD87" s="43"/>
      <c r="CE87" s="43"/>
      <c r="CF87" s="43"/>
      <c r="CG87" s="43"/>
      <c r="CH87" s="43"/>
      <c r="CI87" s="43"/>
      <c r="CJ87" s="43"/>
      <c r="CK87" s="43"/>
      <c r="CL87" s="42"/>
      <c r="CM87" s="43"/>
      <c r="CN87" s="215">
        <v>5</v>
      </c>
      <c r="CO87" s="215">
        <v>20</v>
      </c>
      <c r="CP87" s="43">
        <v>3</v>
      </c>
      <c r="CQ87" s="43">
        <v>1</v>
      </c>
      <c r="CR87" s="43">
        <v>3</v>
      </c>
      <c r="CS87" s="43"/>
    </row>
    <row r="88" spans="1:97" hidden="1" x14ac:dyDescent="0.2">
      <c r="A88" s="67">
        <v>95</v>
      </c>
      <c r="B88" s="67"/>
      <c r="C88" s="92" t="s">
        <v>66</v>
      </c>
      <c r="D88" s="92"/>
      <c r="E88" s="18" t="s">
        <v>1597</v>
      </c>
      <c r="F88" s="18" t="s">
        <v>1825</v>
      </c>
      <c r="G88" s="18">
        <v>1</v>
      </c>
      <c r="H88" s="18">
        <v>2</v>
      </c>
      <c r="I88" s="18">
        <v>3</v>
      </c>
      <c r="J88" s="18">
        <v>2</v>
      </c>
      <c r="K88" s="18">
        <v>1</v>
      </c>
      <c r="L88" s="43">
        <v>1</v>
      </c>
      <c r="M88" s="44" t="s">
        <v>573</v>
      </c>
      <c r="N88" s="44" t="s">
        <v>574</v>
      </c>
      <c r="O88" s="44">
        <v>2</v>
      </c>
      <c r="P88" s="44">
        <v>2</v>
      </c>
      <c r="Q88" s="44">
        <v>2</v>
      </c>
      <c r="R88" s="44">
        <v>2</v>
      </c>
      <c r="S88" s="44">
        <v>1</v>
      </c>
      <c r="T88" s="44" t="s">
        <v>535</v>
      </c>
      <c r="U88" s="44">
        <v>6</v>
      </c>
      <c r="V88" s="44" t="s">
        <v>1157</v>
      </c>
      <c r="W88" s="44" t="s">
        <v>576</v>
      </c>
      <c r="X88" s="44" t="s">
        <v>749</v>
      </c>
      <c r="Y88" s="44" t="s">
        <v>883</v>
      </c>
      <c r="Z88" s="44">
        <v>5</v>
      </c>
      <c r="AA88" s="42"/>
      <c r="AB88" s="42"/>
      <c r="AC88" s="44">
        <v>0</v>
      </c>
      <c r="AD88" s="62" t="s">
        <v>536</v>
      </c>
      <c r="AE88" s="44">
        <v>2</v>
      </c>
      <c r="AF88" s="44" t="s">
        <v>535</v>
      </c>
      <c r="AG88" s="46">
        <v>700</v>
      </c>
      <c r="AH88" s="47">
        <v>1</v>
      </c>
      <c r="AI88" s="44" t="s">
        <v>907</v>
      </c>
      <c r="AJ88" s="44"/>
      <c r="AK88" s="44" t="s">
        <v>535</v>
      </c>
      <c r="AL88" s="44">
        <v>8</v>
      </c>
      <c r="AM88" s="44" t="s">
        <v>1094</v>
      </c>
      <c r="AN88" s="44" t="s">
        <v>1095</v>
      </c>
      <c r="AO88" s="44" t="s">
        <v>1096</v>
      </c>
      <c r="AP88" s="44" t="s">
        <v>1097</v>
      </c>
      <c r="AQ88" s="44">
        <v>5</v>
      </c>
      <c r="AR88" s="44">
        <v>80</v>
      </c>
      <c r="AS88" s="44" t="s">
        <v>535</v>
      </c>
      <c r="AT88" s="44">
        <v>2</v>
      </c>
      <c r="AU88" s="44" t="s">
        <v>536</v>
      </c>
      <c r="AV88" s="44">
        <v>15</v>
      </c>
      <c r="AW88" s="54"/>
      <c r="AX88" s="46"/>
      <c r="AY88" s="103">
        <v>2000</v>
      </c>
      <c r="AZ88" s="50"/>
      <c r="BA88" s="50"/>
      <c r="BB88" s="42" t="s">
        <v>1648</v>
      </c>
      <c r="BC88" s="43">
        <v>3</v>
      </c>
      <c r="BD88" s="42"/>
      <c r="BE88" s="42"/>
      <c r="BF88" s="42"/>
      <c r="BG88" s="42"/>
      <c r="BH88" s="43"/>
      <c r="BI88" s="43">
        <v>2</v>
      </c>
      <c r="BJ88" s="43"/>
      <c r="BK88" s="43"/>
      <c r="BL88" s="43"/>
      <c r="BM88" s="43"/>
      <c r="BN88" s="43">
        <v>2</v>
      </c>
      <c r="BO88" s="43"/>
      <c r="BP88" s="43">
        <v>1</v>
      </c>
      <c r="BQ88" s="43" t="s">
        <v>1098</v>
      </c>
      <c r="BR88" s="43">
        <v>3</v>
      </c>
      <c r="BS88" s="43">
        <v>3</v>
      </c>
      <c r="BT88" s="43">
        <v>3</v>
      </c>
      <c r="BU88" s="43">
        <v>4</v>
      </c>
      <c r="BV88" s="43">
        <v>2</v>
      </c>
      <c r="BW88" s="43">
        <v>3</v>
      </c>
      <c r="BX88" s="43" t="s">
        <v>1099</v>
      </c>
      <c r="BY88" s="43">
        <v>1</v>
      </c>
      <c r="BZ88" s="43" t="s">
        <v>678</v>
      </c>
      <c r="CA88" s="43"/>
      <c r="CB88" s="43">
        <v>7</v>
      </c>
      <c r="CC88" s="43">
        <v>1</v>
      </c>
      <c r="CD88" s="43">
        <v>2</v>
      </c>
      <c r="CE88" s="43"/>
      <c r="CF88" s="43"/>
      <c r="CG88" s="43"/>
      <c r="CH88" s="43"/>
      <c r="CI88" s="43"/>
      <c r="CJ88" s="43"/>
      <c r="CK88" s="43" t="s">
        <v>573</v>
      </c>
      <c r="CL88" s="43">
        <v>1</v>
      </c>
      <c r="CM88" s="43" t="s">
        <v>1100</v>
      </c>
      <c r="CN88" s="215">
        <v>5</v>
      </c>
      <c r="CO88" s="215">
        <v>22</v>
      </c>
      <c r="CP88" s="43">
        <v>3</v>
      </c>
      <c r="CQ88" s="43">
        <v>1</v>
      </c>
      <c r="CR88" s="43">
        <v>5</v>
      </c>
      <c r="CS88" s="43"/>
    </row>
    <row r="89" spans="1:97" hidden="1" x14ac:dyDescent="0.2">
      <c r="A89" s="110">
        <v>315</v>
      </c>
      <c r="B89" s="56">
        <v>315</v>
      </c>
      <c r="C89" s="92" t="s">
        <v>73</v>
      </c>
      <c r="D89" s="93"/>
      <c r="E89" s="18" t="s">
        <v>1581</v>
      </c>
      <c r="F89" s="18" t="s">
        <v>1582</v>
      </c>
      <c r="G89" s="18">
        <v>1</v>
      </c>
      <c r="H89" s="18">
        <v>2</v>
      </c>
      <c r="I89" s="18">
        <v>3</v>
      </c>
      <c r="J89" s="18">
        <v>2</v>
      </c>
      <c r="K89" s="18">
        <v>3</v>
      </c>
      <c r="L89" s="43">
        <v>2</v>
      </c>
      <c r="M89" s="44" t="s">
        <v>529</v>
      </c>
      <c r="N89" s="44" t="s">
        <v>530</v>
      </c>
      <c r="O89" s="44">
        <v>2</v>
      </c>
      <c r="P89" s="44">
        <v>2</v>
      </c>
      <c r="Q89" s="44">
        <v>2</v>
      </c>
      <c r="R89" s="44">
        <v>2</v>
      </c>
      <c r="S89" s="44">
        <v>1</v>
      </c>
      <c r="T89" s="44" t="s">
        <v>535</v>
      </c>
      <c r="U89" s="44">
        <v>720</v>
      </c>
      <c r="V89" s="42"/>
      <c r="W89" s="44" t="s">
        <v>769</v>
      </c>
      <c r="X89" s="44" t="s">
        <v>770</v>
      </c>
      <c r="Y89" s="44" t="s">
        <v>526</v>
      </c>
      <c r="Z89" s="44">
        <v>12</v>
      </c>
      <c r="AA89" s="44">
        <v>210</v>
      </c>
      <c r="AB89" s="44" t="s">
        <v>535</v>
      </c>
      <c r="AC89" s="44">
        <v>75</v>
      </c>
      <c r="AD89" s="44" t="s">
        <v>536</v>
      </c>
      <c r="AE89" s="52">
        <v>2.5</v>
      </c>
      <c r="AF89" s="44" t="s">
        <v>1035</v>
      </c>
      <c r="AG89" s="46">
        <v>20</v>
      </c>
      <c r="AH89" s="47">
        <v>1</v>
      </c>
      <c r="AI89" s="44" t="s">
        <v>573</v>
      </c>
      <c r="AJ89" s="44" t="s">
        <v>574</v>
      </c>
      <c r="AK89" s="44" t="s">
        <v>535</v>
      </c>
      <c r="AL89" s="44">
        <v>8</v>
      </c>
      <c r="AM89" s="44" t="s">
        <v>748</v>
      </c>
      <c r="AN89" s="44" t="s">
        <v>576</v>
      </c>
      <c r="AO89" s="44" t="s">
        <v>1036</v>
      </c>
      <c r="AP89" s="44" t="s">
        <v>1037</v>
      </c>
      <c r="AQ89" s="44">
        <v>5</v>
      </c>
      <c r="AR89" s="44">
        <v>85</v>
      </c>
      <c r="AS89" s="42"/>
      <c r="AT89" s="42"/>
      <c r="AU89" s="44" t="s">
        <v>527</v>
      </c>
      <c r="AV89" s="44">
        <v>9</v>
      </c>
      <c r="AW89" s="51" t="s">
        <v>535</v>
      </c>
      <c r="AX89" s="50"/>
      <c r="AY89" s="50"/>
      <c r="AZ89" s="50"/>
      <c r="BA89" s="50"/>
      <c r="BB89" s="42"/>
      <c r="BC89" s="42"/>
      <c r="BD89" s="42"/>
      <c r="BE89" s="42"/>
      <c r="BF89" s="42"/>
      <c r="BG89" s="42"/>
      <c r="BH89" s="43"/>
      <c r="BI89" s="43">
        <v>2</v>
      </c>
      <c r="BJ89" s="43">
        <v>3</v>
      </c>
      <c r="BK89" s="43">
        <v>4</v>
      </c>
      <c r="BL89" s="43"/>
      <c r="BM89" s="43"/>
      <c r="BN89" s="43">
        <v>2</v>
      </c>
      <c r="BO89" s="43"/>
      <c r="BP89" s="43">
        <v>1</v>
      </c>
      <c r="BQ89" s="43" t="s">
        <v>1038</v>
      </c>
      <c r="BR89" s="43">
        <v>3</v>
      </c>
      <c r="BS89" s="43">
        <v>4</v>
      </c>
      <c r="BT89" s="43">
        <v>5</v>
      </c>
      <c r="BU89" s="43">
        <v>4</v>
      </c>
      <c r="BV89" s="43">
        <v>4</v>
      </c>
      <c r="BW89" s="43">
        <v>2</v>
      </c>
      <c r="BX89" s="43"/>
      <c r="BY89" s="43">
        <v>1</v>
      </c>
      <c r="BZ89" s="43">
        <v>1</v>
      </c>
      <c r="CA89" s="43"/>
      <c r="CB89" s="43">
        <v>2</v>
      </c>
      <c r="CC89" s="43">
        <v>1</v>
      </c>
      <c r="CD89" s="43">
        <v>2</v>
      </c>
      <c r="CE89" s="43"/>
      <c r="CF89" s="43">
        <v>4</v>
      </c>
      <c r="CG89" s="43">
        <v>5</v>
      </c>
      <c r="CH89" s="43">
        <v>6</v>
      </c>
      <c r="CI89" s="43">
        <v>7</v>
      </c>
      <c r="CJ89" s="43">
        <v>8</v>
      </c>
      <c r="CK89" s="43"/>
      <c r="CL89" s="43">
        <v>1</v>
      </c>
      <c r="CM89" s="43" t="s">
        <v>1039</v>
      </c>
      <c r="CN89" s="215">
        <v>7</v>
      </c>
      <c r="CO89" s="215">
        <v>40</v>
      </c>
      <c r="CP89" s="56">
        <v>5</v>
      </c>
      <c r="CQ89" s="56">
        <v>1</v>
      </c>
      <c r="CR89" s="56">
        <v>3</v>
      </c>
      <c r="CS89" s="43"/>
    </row>
    <row r="90" spans="1:97" hidden="1" x14ac:dyDescent="0.2">
      <c r="A90" s="67">
        <v>97</v>
      </c>
      <c r="B90" s="67"/>
      <c r="C90" s="92" t="s">
        <v>66</v>
      </c>
      <c r="D90" s="92"/>
      <c r="E90" s="18" t="s">
        <v>1601</v>
      </c>
      <c r="F90" s="18" t="s">
        <v>1602</v>
      </c>
      <c r="G90" s="18">
        <v>1</v>
      </c>
      <c r="H90" s="18">
        <v>2</v>
      </c>
      <c r="I90" s="18">
        <v>3</v>
      </c>
      <c r="J90" s="18">
        <v>1</v>
      </c>
      <c r="K90" s="18">
        <v>1</v>
      </c>
      <c r="L90" s="43">
        <v>2</v>
      </c>
      <c r="M90" s="44" t="s">
        <v>543</v>
      </c>
      <c r="N90" s="44" t="s">
        <v>544</v>
      </c>
      <c r="O90" s="44">
        <v>2</v>
      </c>
      <c r="P90" s="44">
        <v>2</v>
      </c>
      <c r="Q90" s="44">
        <v>1</v>
      </c>
      <c r="R90" s="44">
        <v>2</v>
      </c>
      <c r="S90" s="44">
        <v>2</v>
      </c>
      <c r="T90" s="44" t="s">
        <v>522</v>
      </c>
      <c r="U90" s="44">
        <v>12000</v>
      </c>
      <c r="V90" s="44" t="s">
        <v>1111</v>
      </c>
      <c r="W90" s="44" t="s">
        <v>570</v>
      </c>
      <c r="X90" s="44" t="s">
        <v>570</v>
      </c>
      <c r="Y90" s="42"/>
      <c r="Z90" s="42"/>
      <c r="AA90" s="44">
        <v>250</v>
      </c>
      <c r="AB90" s="44" t="s">
        <v>522</v>
      </c>
      <c r="AC90" s="44">
        <v>7000</v>
      </c>
      <c r="AD90" s="44" t="s">
        <v>527</v>
      </c>
      <c r="AE90" s="44">
        <v>3</v>
      </c>
      <c r="AF90" s="44" t="s">
        <v>528</v>
      </c>
      <c r="AG90" s="46">
        <v>180</v>
      </c>
      <c r="AH90" s="47">
        <v>1</v>
      </c>
      <c r="AI90" s="44" t="s">
        <v>529</v>
      </c>
      <c r="AJ90" s="44"/>
      <c r="AK90" s="44" t="s">
        <v>535</v>
      </c>
      <c r="AL90" s="44">
        <v>900</v>
      </c>
      <c r="AM90" s="42"/>
      <c r="AN90" s="44" t="s">
        <v>769</v>
      </c>
      <c r="AO90" s="44" t="s">
        <v>1112</v>
      </c>
      <c r="AP90" s="44" t="s">
        <v>526</v>
      </c>
      <c r="AQ90" s="44">
        <v>12</v>
      </c>
      <c r="AR90" s="42"/>
      <c r="AS90" s="44" t="s">
        <v>535</v>
      </c>
      <c r="AT90" s="44">
        <v>150</v>
      </c>
      <c r="AU90" s="44" t="s">
        <v>527</v>
      </c>
      <c r="AV90" s="44">
        <v>2</v>
      </c>
      <c r="AW90" s="51" t="s">
        <v>535</v>
      </c>
      <c r="AX90" s="46">
        <v>20</v>
      </c>
      <c r="AY90" s="103" t="s">
        <v>1113</v>
      </c>
      <c r="AZ90" s="50"/>
      <c r="BA90" s="50"/>
      <c r="BB90" s="42"/>
      <c r="BC90" s="43" t="s">
        <v>1114</v>
      </c>
      <c r="BD90" s="43" t="s">
        <v>537</v>
      </c>
      <c r="BE90" s="43">
        <v>12000</v>
      </c>
      <c r="BF90" s="42"/>
      <c r="BG90" s="42"/>
      <c r="BH90" s="43">
        <v>1</v>
      </c>
      <c r="BI90" s="43"/>
      <c r="BJ90" s="43"/>
      <c r="BK90" s="43"/>
      <c r="BL90" s="43">
        <v>5</v>
      </c>
      <c r="BM90" s="43" t="s">
        <v>1115</v>
      </c>
      <c r="BN90" s="43">
        <v>2</v>
      </c>
      <c r="BO90" s="43"/>
      <c r="BP90" s="43">
        <v>1</v>
      </c>
      <c r="BQ90" s="43"/>
      <c r="BR90" s="42"/>
      <c r="BS90" s="42"/>
      <c r="BT90" s="42"/>
      <c r="BU90" s="42"/>
      <c r="BV90" s="42"/>
      <c r="BW90" s="42"/>
      <c r="BX90" s="43" t="s">
        <v>1116</v>
      </c>
      <c r="BY90" s="43">
        <v>1</v>
      </c>
      <c r="BZ90" s="43">
        <v>1</v>
      </c>
      <c r="CA90" s="43"/>
      <c r="CB90" s="43">
        <v>6</v>
      </c>
      <c r="CC90" s="43">
        <v>1</v>
      </c>
      <c r="CD90" s="43">
        <v>2</v>
      </c>
      <c r="CE90" s="43">
        <v>3</v>
      </c>
      <c r="CF90" s="43">
        <v>4</v>
      </c>
      <c r="CG90" s="43">
        <v>5</v>
      </c>
      <c r="CH90" s="43">
        <v>6</v>
      </c>
      <c r="CI90" s="43">
        <v>7</v>
      </c>
      <c r="CJ90" s="43"/>
      <c r="CK90" s="43"/>
      <c r="CL90" s="43">
        <v>2</v>
      </c>
      <c r="CM90" s="43"/>
      <c r="CN90" s="215">
        <v>7</v>
      </c>
      <c r="CO90" s="215">
        <v>30</v>
      </c>
      <c r="CP90" s="43">
        <v>4</v>
      </c>
      <c r="CQ90" s="43">
        <v>1</v>
      </c>
      <c r="CR90" s="43">
        <v>3</v>
      </c>
      <c r="CS90" s="43"/>
    </row>
    <row r="91" spans="1:97" hidden="1" x14ac:dyDescent="0.2">
      <c r="A91" s="67">
        <v>98</v>
      </c>
      <c r="B91" s="67"/>
      <c r="C91" s="92" t="s">
        <v>66</v>
      </c>
      <c r="D91" s="92"/>
      <c r="E91" s="18" t="s">
        <v>1603</v>
      </c>
      <c r="F91" s="113">
        <v>136385</v>
      </c>
      <c r="G91" s="18">
        <v>1</v>
      </c>
      <c r="H91" s="18"/>
      <c r="I91" s="18">
        <v>2</v>
      </c>
      <c r="J91" s="18">
        <v>2</v>
      </c>
      <c r="K91" s="18">
        <v>1</v>
      </c>
      <c r="L91" s="43">
        <v>2</v>
      </c>
      <c r="M91" s="44" t="s">
        <v>543</v>
      </c>
      <c r="N91" s="44" t="s">
        <v>544</v>
      </c>
      <c r="O91" s="44">
        <v>2</v>
      </c>
      <c r="P91" s="44">
        <v>2</v>
      </c>
      <c r="Q91" s="44">
        <v>1</v>
      </c>
      <c r="R91" s="44">
        <v>2</v>
      </c>
      <c r="S91" s="44">
        <v>2</v>
      </c>
      <c r="T91" s="44" t="s">
        <v>522</v>
      </c>
      <c r="U91" s="44">
        <v>35000</v>
      </c>
      <c r="V91" s="44" t="s">
        <v>1118</v>
      </c>
      <c r="W91" s="42"/>
      <c r="X91" s="42"/>
      <c r="Y91" s="44" t="s">
        <v>526</v>
      </c>
      <c r="Z91" s="44">
        <v>12</v>
      </c>
      <c r="AA91" s="44">
        <v>200</v>
      </c>
      <c r="AB91" s="42"/>
      <c r="AC91" s="44">
        <v>0</v>
      </c>
      <c r="AD91" s="44" t="s">
        <v>527</v>
      </c>
      <c r="AE91" s="44">
        <v>1</v>
      </c>
      <c r="AF91" s="62" t="s">
        <v>528</v>
      </c>
      <c r="AG91" s="46">
        <v>120</v>
      </c>
      <c r="AH91" s="47">
        <v>1</v>
      </c>
      <c r="AI91" s="44" t="s">
        <v>529</v>
      </c>
      <c r="AJ91" s="44"/>
      <c r="AK91" s="44" t="s">
        <v>535</v>
      </c>
      <c r="AL91" s="44">
        <v>400</v>
      </c>
      <c r="AM91" s="44" t="s">
        <v>1119</v>
      </c>
      <c r="AN91" s="44" t="s">
        <v>1120</v>
      </c>
      <c r="AO91" s="44" t="s">
        <v>1121</v>
      </c>
      <c r="AP91" s="44" t="s">
        <v>873</v>
      </c>
      <c r="AQ91" s="44">
        <v>7</v>
      </c>
      <c r="AR91" s="42"/>
      <c r="AS91" s="42"/>
      <c r="AT91" s="42"/>
      <c r="AU91" s="44" t="s">
        <v>527</v>
      </c>
      <c r="AV91" s="44">
        <v>10</v>
      </c>
      <c r="AW91" s="51" t="s">
        <v>535</v>
      </c>
      <c r="AX91" s="46">
        <v>80</v>
      </c>
      <c r="AY91" s="103">
        <v>20000</v>
      </c>
      <c r="AZ91" s="50"/>
      <c r="BA91" s="50"/>
      <c r="BB91" s="42"/>
      <c r="BC91" s="43" t="s">
        <v>1122</v>
      </c>
      <c r="BD91" s="42"/>
      <c r="BE91" s="42"/>
      <c r="BF91" s="42"/>
      <c r="BG91" s="42"/>
      <c r="BH91" s="43">
        <v>1</v>
      </c>
      <c r="BI91" s="43">
        <v>2</v>
      </c>
      <c r="BJ91" s="43">
        <v>3</v>
      </c>
      <c r="BK91" s="43"/>
      <c r="BL91" s="43"/>
      <c r="BM91" s="43"/>
      <c r="BN91" s="43">
        <v>2</v>
      </c>
      <c r="BO91" s="43"/>
      <c r="BP91" s="43">
        <v>1</v>
      </c>
      <c r="BQ91" s="43"/>
      <c r="BR91" s="43">
        <v>3</v>
      </c>
      <c r="BS91" s="43">
        <v>3</v>
      </c>
      <c r="BT91" s="43">
        <v>3</v>
      </c>
      <c r="BU91" s="43">
        <v>4</v>
      </c>
      <c r="BV91" s="43">
        <v>2</v>
      </c>
      <c r="BW91" s="43">
        <v>3</v>
      </c>
      <c r="BX91" s="43"/>
      <c r="BY91" s="43">
        <v>1</v>
      </c>
      <c r="BZ91" s="43">
        <v>1</v>
      </c>
      <c r="CA91" s="43"/>
      <c r="CB91" s="43">
        <v>4</v>
      </c>
      <c r="CC91" s="43">
        <v>1</v>
      </c>
      <c r="CD91" s="43">
        <v>2</v>
      </c>
      <c r="CE91" s="43"/>
      <c r="CF91" s="43"/>
      <c r="CG91" s="43"/>
      <c r="CH91" s="43"/>
      <c r="CI91" s="43"/>
      <c r="CJ91" s="43"/>
      <c r="CK91" s="43"/>
      <c r="CL91" s="43">
        <v>1</v>
      </c>
      <c r="CM91" s="43" t="s">
        <v>1123</v>
      </c>
      <c r="CN91" s="215">
        <v>7</v>
      </c>
      <c r="CO91" s="215">
        <v>31</v>
      </c>
      <c r="CP91" s="43">
        <v>4</v>
      </c>
      <c r="CQ91" s="43">
        <v>1</v>
      </c>
      <c r="CR91" s="43">
        <v>3</v>
      </c>
      <c r="CS91" s="43"/>
    </row>
    <row r="92" spans="1:97" hidden="1" x14ac:dyDescent="0.2">
      <c r="A92" s="67">
        <v>99</v>
      </c>
      <c r="B92" s="67"/>
      <c r="C92" s="92" t="s">
        <v>66</v>
      </c>
      <c r="D92" s="92"/>
      <c r="E92" s="18" t="s">
        <v>1605</v>
      </c>
      <c r="F92" s="18" t="s">
        <v>1826</v>
      </c>
      <c r="G92" s="18">
        <v>1</v>
      </c>
      <c r="H92" s="18">
        <v>4</v>
      </c>
      <c r="I92" s="18">
        <v>6</v>
      </c>
      <c r="J92" s="18">
        <v>1</v>
      </c>
      <c r="K92" s="18">
        <v>1</v>
      </c>
      <c r="L92" s="43">
        <v>1</v>
      </c>
      <c r="M92" s="44" t="s">
        <v>638</v>
      </c>
      <c r="N92" s="44" t="s">
        <v>639</v>
      </c>
      <c r="O92" s="44">
        <v>2</v>
      </c>
      <c r="P92" s="44">
        <v>2</v>
      </c>
      <c r="Q92" s="44">
        <v>2</v>
      </c>
      <c r="R92" s="44">
        <v>2</v>
      </c>
      <c r="S92" s="44">
        <v>1</v>
      </c>
      <c r="T92" s="44" t="s">
        <v>535</v>
      </c>
      <c r="U92" s="44">
        <v>6</v>
      </c>
      <c r="V92" s="98" t="s">
        <v>1125</v>
      </c>
      <c r="W92" s="44" t="s">
        <v>1089</v>
      </c>
      <c r="X92" s="44" t="s">
        <v>1126</v>
      </c>
      <c r="Y92" s="44" t="s">
        <v>526</v>
      </c>
      <c r="Z92" s="44">
        <v>12</v>
      </c>
      <c r="AA92" s="42"/>
      <c r="AB92" s="44" t="s">
        <v>535</v>
      </c>
      <c r="AC92" s="44">
        <v>1</v>
      </c>
      <c r="AD92" s="44" t="s">
        <v>536</v>
      </c>
      <c r="AE92" s="44">
        <v>3</v>
      </c>
      <c r="AF92" s="44" t="s">
        <v>535</v>
      </c>
      <c r="AG92" s="46">
        <v>10000</v>
      </c>
      <c r="AH92" s="47">
        <v>2</v>
      </c>
      <c r="AI92" s="44"/>
      <c r="AJ92" s="44"/>
      <c r="AK92" s="44"/>
      <c r="AL92" s="44"/>
      <c r="AM92" s="44"/>
      <c r="AN92" s="44"/>
      <c r="AO92" s="44"/>
      <c r="AP92" s="44"/>
      <c r="AQ92" s="44"/>
      <c r="AR92" s="44"/>
      <c r="AS92" s="44"/>
      <c r="AT92" s="44"/>
      <c r="AU92" s="44"/>
      <c r="AV92" s="44"/>
      <c r="AW92" s="44"/>
      <c r="AX92" s="44"/>
      <c r="AY92" s="103">
        <v>20000</v>
      </c>
      <c r="AZ92" s="50"/>
      <c r="BA92" s="50"/>
      <c r="BB92" s="42" t="s">
        <v>610</v>
      </c>
      <c r="BC92" s="43">
        <v>200</v>
      </c>
      <c r="BD92" s="42"/>
      <c r="BE92" s="42"/>
      <c r="BF92" s="42"/>
      <c r="BG92" s="42"/>
      <c r="BH92" s="43"/>
      <c r="BI92" s="43"/>
      <c r="BJ92" s="43">
        <v>3</v>
      </c>
      <c r="BK92" s="43"/>
      <c r="BL92" s="43"/>
      <c r="BM92" s="43" t="s">
        <v>1127</v>
      </c>
      <c r="BN92" s="43">
        <v>1</v>
      </c>
      <c r="BO92" s="43" t="s">
        <v>1128</v>
      </c>
      <c r="BP92" s="43">
        <v>1</v>
      </c>
      <c r="BQ92" s="43" t="s">
        <v>1129</v>
      </c>
      <c r="BR92" s="43">
        <v>3</v>
      </c>
      <c r="BS92" s="43">
        <v>3</v>
      </c>
      <c r="BT92" s="43">
        <v>1</v>
      </c>
      <c r="BU92" s="43">
        <v>1</v>
      </c>
      <c r="BV92" s="43">
        <v>3</v>
      </c>
      <c r="BW92" s="43">
        <v>3</v>
      </c>
      <c r="BX92" s="43" t="s">
        <v>1130</v>
      </c>
      <c r="BY92" s="43">
        <v>1</v>
      </c>
      <c r="BZ92" s="43">
        <v>1</v>
      </c>
      <c r="CA92" s="43"/>
      <c r="CB92" s="43">
        <v>7</v>
      </c>
      <c r="CC92" s="43">
        <v>1</v>
      </c>
      <c r="CD92" s="43"/>
      <c r="CE92" s="43"/>
      <c r="CF92" s="43"/>
      <c r="CG92" s="43"/>
      <c r="CH92" s="43"/>
      <c r="CI92" s="43"/>
      <c r="CJ92" s="43"/>
      <c r="CK92" s="43"/>
      <c r="CL92" s="43">
        <v>2</v>
      </c>
      <c r="CM92" s="43"/>
      <c r="CN92" s="215">
        <v>5</v>
      </c>
      <c r="CO92" s="215">
        <v>22</v>
      </c>
      <c r="CP92" s="43">
        <v>3</v>
      </c>
      <c r="CQ92" s="43">
        <v>1</v>
      </c>
      <c r="CR92" s="43">
        <v>3</v>
      </c>
      <c r="CS92" s="43"/>
    </row>
    <row r="93" spans="1:97" hidden="1" x14ac:dyDescent="0.2">
      <c r="A93" s="67">
        <v>100</v>
      </c>
      <c r="B93" s="67"/>
      <c r="C93" s="92" t="s">
        <v>66</v>
      </c>
      <c r="D93" s="92"/>
      <c r="E93" s="18" t="s">
        <v>1607</v>
      </c>
      <c r="F93" s="18" t="s">
        <v>1827</v>
      </c>
      <c r="G93" s="18">
        <v>1</v>
      </c>
      <c r="H93" s="18">
        <v>2</v>
      </c>
      <c r="I93" s="18">
        <v>2</v>
      </c>
      <c r="J93" s="18">
        <v>1</v>
      </c>
      <c r="K93" s="18">
        <v>1</v>
      </c>
      <c r="L93" s="43">
        <v>2</v>
      </c>
      <c r="M93" s="44" t="s">
        <v>543</v>
      </c>
      <c r="N93" s="44" t="s">
        <v>544</v>
      </c>
      <c r="O93" s="44">
        <v>1</v>
      </c>
      <c r="P93" s="44">
        <v>2</v>
      </c>
      <c r="Q93" s="44">
        <v>2</v>
      </c>
      <c r="R93" s="44">
        <v>2</v>
      </c>
      <c r="S93" s="44">
        <v>2</v>
      </c>
      <c r="T93" s="44" t="s">
        <v>522</v>
      </c>
      <c r="U93" s="44">
        <v>18000</v>
      </c>
      <c r="V93" s="44" t="s">
        <v>1131</v>
      </c>
      <c r="W93" s="44" t="s">
        <v>570</v>
      </c>
      <c r="X93" s="44" t="s">
        <v>570</v>
      </c>
      <c r="Y93" s="44" t="s">
        <v>526</v>
      </c>
      <c r="Z93" s="44">
        <v>12</v>
      </c>
      <c r="AA93" s="42"/>
      <c r="AB93" s="44" t="s">
        <v>522</v>
      </c>
      <c r="AC93" s="44">
        <v>5000</v>
      </c>
      <c r="AD93" s="44" t="s">
        <v>527</v>
      </c>
      <c r="AE93" s="44">
        <v>4</v>
      </c>
      <c r="AF93" s="62" t="s">
        <v>528</v>
      </c>
      <c r="AG93" s="46">
        <v>250</v>
      </c>
      <c r="AH93" s="47">
        <v>1</v>
      </c>
      <c r="AI93" s="44" t="s">
        <v>543</v>
      </c>
      <c r="AJ93" s="44"/>
      <c r="AK93" s="44" t="s">
        <v>522</v>
      </c>
      <c r="AL93" s="44">
        <v>10000</v>
      </c>
      <c r="AM93" s="44" t="s">
        <v>1132</v>
      </c>
      <c r="AN93" s="44" t="s">
        <v>1133</v>
      </c>
      <c r="AO93" s="44" t="s">
        <v>1134</v>
      </c>
      <c r="AP93" s="42"/>
      <c r="AQ93" s="42"/>
      <c r="AR93" s="42"/>
      <c r="AS93" s="42"/>
      <c r="AT93" s="42"/>
      <c r="AU93" s="42"/>
      <c r="AV93" s="42"/>
      <c r="AW93" s="54"/>
      <c r="AX93" s="50"/>
      <c r="AY93" s="103">
        <v>10000</v>
      </c>
      <c r="AZ93" s="50"/>
      <c r="BA93" s="50"/>
      <c r="BB93" s="42"/>
      <c r="BC93" s="43" t="s">
        <v>1135</v>
      </c>
      <c r="BD93" s="42"/>
      <c r="BE93" s="43"/>
      <c r="BF93" s="42"/>
      <c r="BG93" s="42"/>
      <c r="BH93" s="43"/>
      <c r="BI93" s="43"/>
      <c r="BJ93" s="43"/>
      <c r="BK93" s="43"/>
      <c r="BL93" s="43"/>
      <c r="BM93" s="43" t="s">
        <v>1115</v>
      </c>
      <c r="BN93" s="43">
        <v>2</v>
      </c>
      <c r="BO93" s="43"/>
      <c r="BP93" s="43">
        <v>1</v>
      </c>
      <c r="BQ93" s="43"/>
      <c r="BR93" s="43">
        <v>4</v>
      </c>
      <c r="BS93" s="43">
        <v>4</v>
      </c>
      <c r="BT93" s="43">
        <v>2</v>
      </c>
      <c r="BU93" s="43">
        <v>2</v>
      </c>
      <c r="BV93" s="43">
        <v>3</v>
      </c>
      <c r="BW93" s="43">
        <v>2</v>
      </c>
      <c r="BX93" s="43" t="s">
        <v>1136</v>
      </c>
      <c r="BY93" s="43">
        <v>2</v>
      </c>
      <c r="BZ93" s="42"/>
      <c r="CA93" s="43"/>
      <c r="CB93" s="42"/>
      <c r="CC93" s="43"/>
      <c r="CD93" s="43"/>
      <c r="CE93" s="43"/>
      <c r="CF93" s="43"/>
      <c r="CG93" s="43"/>
      <c r="CH93" s="43"/>
      <c r="CI93" s="43"/>
      <c r="CJ93" s="43"/>
      <c r="CK93" s="43"/>
      <c r="CL93" s="42"/>
      <c r="CM93" s="43"/>
      <c r="CN93" s="215">
        <v>5</v>
      </c>
      <c r="CO93" s="215">
        <v>24</v>
      </c>
      <c r="CP93" s="43">
        <v>4</v>
      </c>
      <c r="CQ93" s="43">
        <v>1</v>
      </c>
      <c r="CR93" s="43">
        <v>3</v>
      </c>
      <c r="CS93" s="43"/>
    </row>
    <row r="94" spans="1:97" hidden="1" x14ac:dyDescent="0.2">
      <c r="A94" s="67">
        <v>101</v>
      </c>
      <c r="B94" s="67"/>
      <c r="C94" s="92" t="s">
        <v>66</v>
      </c>
      <c r="D94" s="92"/>
      <c r="E94" s="18" t="s">
        <v>1609</v>
      </c>
      <c r="F94" s="18" t="s">
        <v>1610</v>
      </c>
      <c r="G94" s="18">
        <v>1</v>
      </c>
      <c r="H94" s="18">
        <v>3</v>
      </c>
      <c r="I94" s="18">
        <v>7</v>
      </c>
      <c r="J94" s="18">
        <v>5</v>
      </c>
      <c r="K94" s="18">
        <v>1</v>
      </c>
      <c r="L94" s="43">
        <v>1</v>
      </c>
      <c r="M94" s="44" t="s">
        <v>948</v>
      </c>
      <c r="N94" s="44" t="s">
        <v>1946</v>
      </c>
      <c r="O94" s="44">
        <v>2</v>
      </c>
      <c r="P94" s="44">
        <v>2</v>
      </c>
      <c r="Q94" s="44">
        <v>2</v>
      </c>
      <c r="R94" s="44">
        <v>2</v>
      </c>
      <c r="S94" s="44">
        <v>1</v>
      </c>
      <c r="T94" s="44" t="s">
        <v>535</v>
      </c>
      <c r="U94" s="44">
        <v>5</v>
      </c>
      <c r="V94" s="98" t="s">
        <v>1137</v>
      </c>
      <c r="W94" s="42"/>
      <c r="X94" s="42"/>
      <c r="Y94" s="42"/>
      <c r="Z94" s="42"/>
      <c r="AA94" s="42"/>
      <c r="AB94" s="42"/>
      <c r="AC94" s="42"/>
      <c r="AD94" s="44" t="s">
        <v>536</v>
      </c>
      <c r="AE94" s="44">
        <v>2</v>
      </c>
      <c r="AF94" s="44" t="s">
        <v>1138</v>
      </c>
      <c r="AG94" s="46">
        <v>20000</v>
      </c>
      <c r="AH94" s="47">
        <v>1</v>
      </c>
      <c r="AI94" s="44" t="s">
        <v>897</v>
      </c>
      <c r="AJ94" s="44"/>
      <c r="AK94" s="44" t="s">
        <v>535</v>
      </c>
      <c r="AL94" s="44">
        <v>2</v>
      </c>
      <c r="AM94" s="44" t="s">
        <v>1139</v>
      </c>
      <c r="AN94" s="44" t="s">
        <v>1017</v>
      </c>
      <c r="AO94" s="44" t="s">
        <v>1140</v>
      </c>
      <c r="AP94" s="44" t="s">
        <v>526</v>
      </c>
      <c r="AQ94" s="44">
        <v>12</v>
      </c>
      <c r="AR94" s="42"/>
      <c r="AS94" s="42"/>
      <c r="AT94" s="42"/>
      <c r="AU94" s="44" t="s">
        <v>536</v>
      </c>
      <c r="AV94" s="44">
        <v>2</v>
      </c>
      <c r="AW94" s="51" t="s">
        <v>535</v>
      </c>
      <c r="AX94" s="46">
        <v>20000</v>
      </c>
      <c r="AY94" s="103" t="s">
        <v>1141</v>
      </c>
      <c r="AZ94" s="50"/>
      <c r="BA94" s="50"/>
      <c r="BB94" s="42"/>
      <c r="BC94" s="42"/>
      <c r="BD94" s="42"/>
      <c r="BE94" s="42"/>
      <c r="BF94" s="42"/>
      <c r="BG94" s="42"/>
      <c r="BH94" s="43">
        <v>1</v>
      </c>
      <c r="BI94" s="43"/>
      <c r="BJ94" s="43"/>
      <c r="BK94" s="43">
        <v>4</v>
      </c>
      <c r="BL94" s="43"/>
      <c r="BM94" s="43"/>
      <c r="BN94" s="43">
        <v>2</v>
      </c>
      <c r="BO94" s="43"/>
      <c r="BP94" s="43">
        <v>1</v>
      </c>
      <c r="BQ94" s="43" t="s">
        <v>1142</v>
      </c>
      <c r="BR94" s="43">
        <v>3</v>
      </c>
      <c r="BS94" s="43">
        <v>3</v>
      </c>
      <c r="BT94" s="43">
        <v>2</v>
      </c>
      <c r="BU94" s="43">
        <v>2</v>
      </c>
      <c r="BV94" s="43">
        <v>5</v>
      </c>
      <c r="BW94" s="43">
        <v>2</v>
      </c>
      <c r="BX94" s="43"/>
      <c r="BY94" s="43">
        <v>1</v>
      </c>
      <c r="BZ94" s="43">
        <v>1</v>
      </c>
      <c r="CA94" s="43"/>
      <c r="CB94" s="43">
        <v>7</v>
      </c>
      <c r="CC94" s="43">
        <v>1</v>
      </c>
      <c r="CD94" s="43"/>
      <c r="CE94" s="43">
        <v>3</v>
      </c>
      <c r="CF94" s="43"/>
      <c r="CG94" s="43"/>
      <c r="CH94" s="43"/>
      <c r="CI94" s="43"/>
      <c r="CJ94" s="43"/>
      <c r="CK94" s="43"/>
      <c r="CL94" s="43">
        <v>1</v>
      </c>
      <c r="CM94" s="43" t="s">
        <v>1100</v>
      </c>
      <c r="CN94" s="215">
        <v>7</v>
      </c>
      <c r="CO94" s="215">
        <v>33</v>
      </c>
      <c r="CP94" s="43">
        <v>4</v>
      </c>
      <c r="CQ94" s="43">
        <v>1</v>
      </c>
      <c r="CR94" s="43">
        <v>4</v>
      </c>
      <c r="CS94" s="43"/>
    </row>
    <row r="95" spans="1:97" hidden="1" x14ac:dyDescent="0.2">
      <c r="A95" s="67">
        <v>102</v>
      </c>
      <c r="B95" s="67"/>
      <c r="C95" s="92" t="s">
        <v>97</v>
      </c>
      <c r="D95" s="92"/>
      <c r="E95" s="18" t="s">
        <v>1611</v>
      </c>
      <c r="F95" s="18" t="s">
        <v>1828</v>
      </c>
      <c r="G95" s="18">
        <v>1</v>
      </c>
      <c r="H95" s="18">
        <v>2</v>
      </c>
      <c r="I95" s="18">
        <v>3</v>
      </c>
      <c r="J95" s="18">
        <v>1</v>
      </c>
      <c r="K95" s="18">
        <v>2</v>
      </c>
      <c r="L95" s="43">
        <v>1</v>
      </c>
      <c r="M95" s="44" t="s">
        <v>573</v>
      </c>
      <c r="N95" s="44" t="s">
        <v>574</v>
      </c>
      <c r="O95" s="44">
        <v>2</v>
      </c>
      <c r="P95" s="44">
        <v>2</v>
      </c>
      <c r="Q95" s="44">
        <v>2</v>
      </c>
      <c r="R95" s="44">
        <v>2</v>
      </c>
      <c r="S95" s="44">
        <v>1</v>
      </c>
      <c r="T95" s="44" t="s">
        <v>535</v>
      </c>
      <c r="U95" s="44" t="s">
        <v>1143</v>
      </c>
      <c r="V95" s="44" t="s">
        <v>1157</v>
      </c>
      <c r="W95" s="44" t="s">
        <v>576</v>
      </c>
      <c r="X95" s="44" t="s">
        <v>749</v>
      </c>
      <c r="Y95" s="44" t="s">
        <v>577</v>
      </c>
      <c r="Z95" s="44">
        <v>6</v>
      </c>
      <c r="AA95" s="42"/>
      <c r="AB95" s="42"/>
      <c r="AC95" s="44">
        <v>0</v>
      </c>
      <c r="AD95" s="44" t="s">
        <v>536</v>
      </c>
      <c r="AE95" s="44">
        <v>2</v>
      </c>
      <c r="AF95" s="42"/>
      <c r="AG95" s="50"/>
      <c r="AH95" s="47">
        <v>1</v>
      </c>
      <c r="AI95" s="44" t="s">
        <v>638</v>
      </c>
      <c r="AJ95" s="44"/>
      <c r="AK95" s="44" t="s">
        <v>535</v>
      </c>
      <c r="AL95" s="44">
        <v>5</v>
      </c>
      <c r="AM95" s="44" t="s">
        <v>1144</v>
      </c>
      <c r="AN95" s="44" t="s">
        <v>570</v>
      </c>
      <c r="AO95" s="44" t="s">
        <v>570</v>
      </c>
      <c r="AP95" s="44" t="s">
        <v>893</v>
      </c>
      <c r="AQ95" s="44">
        <v>8</v>
      </c>
      <c r="AR95" s="42"/>
      <c r="AS95" s="42"/>
      <c r="AT95" s="44">
        <v>1</v>
      </c>
      <c r="AU95" s="44" t="s">
        <v>536</v>
      </c>
      <c r="AV95" s="44">
        <v>1</v>
      </c>
      <c r="AW95" s="51" t="s">
        <v>535</v>
      </c>
      <c r="AX95" s="46">
        <v>3000</v>
      </c>
      <c r="AY95" s="103">
        <v>3000</v>
      </c>
      <c r="AZ95" s="50">
        <v>5000</v>
      </c>
      <c r="BA95" s="50"/>
      <c r="BB95" s="42"/>
      <c r="BC95" s="43"/>
      <c r="BD95" s="42"/>
      <c r="BE95" s="43"/>
      <c r="BF95" s="42"/>
      <c r="BG95" s="42"/>
      <c r="BH95" s="43">
        <v>1</v>
      </c>
      <c r="BI95" s="43">
        <v>2</v>
      </c>
      <c r="BJ95" s="43"/>
      <c r="BK95" s="43"/>
      <c r="BL95" s="43"/>
      <c r="BM95" s="43" t="s">
        <v>1145</v>
      </c>
      <c r="BN95" s="43">
        <v>2</v>
      </c>
      <c r="BO95" s="43"/>
      <c r="BP95" s="43">
        <v>1</v>
      </c>
      <c r="BQ95" s="43"/>
      <c r="BR95" s="43">
        <v>3</v>
      </c>
      <c r="BS95" s="43">
        <v>3</v>
      </c>
      <c r="BT95" s="43">
        <v>4</v>
      </c>
      <c r="BU95" s="43">
        <v>4</v>
      </c>
      <c r="BV95" s="43">
        <v>4</v>
      </c>
      <c r="BW95" s="43">
        <v>3</v>
      </c>
      <c r="BX95" s="43"/>
      <c r="BY95" s="43">
        <v>1</v>
      </c>
      <c r="BZ95" s="43" t="s">
        <v>1146</v>
      </c>
      <c r="CA95" s="43"/>
      <c r="CB95" s="43">
        <v>1</v>
      </c>
      <c r="CC95" s="43">
        <v>1</v>
      </c>
      <c r="CD95" s="43">
        <v>2</v>
      </c>
      <c r="CE95" s="43">
        <v>3</v>
      </c>
      <c r="CF95" s="43">
        <v>4</v>
      </c>
      <c r="CG95" s="43">
        <v>5</v>
      </c>
      <c r="CH95" s="43">
        <v>6</v>
      </c>
      <c r="CI95" s="43">
        <v>7</v>
      </c>
      <c r="CJ95" s="43">
        <v>8</v>
      </c>
      <c r="CK95" s="43"/>
      <c r="CL95" s="43">
        <v>1</v>
      </c>
      <c r="CM95" s="43" t="s">
        <v>1147</v>
      </c>
      <c r="CN95" s="215">
        <v>7</v>
      </c>
      <c r="CO95" s="215">
        <v>45</v>
      </c>
      <c r="CP95" s="43">
        <v>5</v>
      </c>
      <c r="CQ95" s="43">
        <v>1</v>
      </c>
      <c r="CR95" s="43">
        <v>5</v>
      </c>
      <c r="CS95" s="43"/>
    </row>
    <row r="96" spans="1:97" hidden="1" x14ac:dyDescent="0.2">
      <c r="A96" s="67">
        <v>103</v>
      </c>
      <c r="B96" s="67"/>
      <c r="C96" s="92" t="s">
        <v>66</v>
      </c>
      <c r="D96" s="92"/>
      <c r="E96" s="18" t="s">
        <v>1613</v>
      </c>
      <c r="F96" s="18" t="s">
        <v>1829</v>
      </c>
      <c r="G96" s="18">
        <v>1</v>
      </c>
      <c r="H96" s="18">
        <v>2</v>
      </c>
      <c r="I96" s="18">
        <v>2</v>
      </c>
      <c r="J96" s="18">
        <v>2</v>
      </c>
      <c r="K96" s="18">
        <v>1</v>
      </c>
      <c r="L96" s="43">
        <v>1</v>
      </c>
      <c r="M96" s="44" t="s">
        <v>573</v>
      </c>
      <c r="N96" s="44" t="s">
        <v>574</v>
      </c>
      <c r="O96" s="44">
        <v>2</v>
      </c>
      <c r="P96" s="44">
        <v>2</v>
      </c>
      <c r="Q96" s="44">
        <v>2</v>
      </c>
      <c r="R96" s="44">
        <v>2</v>
      </c>
      <c r="S96" s="44">
        <v>1</v>
      </c>
      <c r="T96" s="44" t="s">
        <v>535</v>
      </c>
      <c r="U96" s="44">
        <v>6</v>
      </c>
      <c r="V96" s="42"/>
      <c r="W96" s="44" t="s">
        <v>576</v>
      </c>
      <c r="X96" s="44" t="s">
        <v>749</v>
      </c>
      <c r="Y96" s="44" t="s">
        <v>577</v>
      </c>
      <c r="Z96" s="44">
        <v>8</v>
      </c>
      <c r="AA96" s="44">
        <v>70</v>
      </c>
      <c r="AB96" s="42"/>
      <c r="AC96" s="44" t="s">
        <v>1149</v>
      </c>
      <c r="AD96" s="44" t="s">
        <v>536</v>
      </c>
      <c r="AE96" s="44">
        <v>2</v>
      </c>
      <c r="AF96" s="44" t="s">
        <v>535</v>
      </c>
      <c r="AG96" s="46">
        <v>700</v>
      </c>
      <c r="AH96" s="47">
        <v>1</v>
      </c>
      <c r="AI96" s="44" t="s">
        <v>1150</v>
      </c>
      <c r="AJ96" s="44"/>
      <c r="AK96" s="44" t="s">
        <v>535</v>
      </c>
      <c r="AL96" s="44">
        <v>2</v>
      </c>
      <c r="AM96" s="42"/>
      <c r="AN96" s="44" t="s">
        <v>570</v>
      </c>
      <c r="AO96" s="44" t="s">
        <v>570</v>
      </c>
      <c r="AP96" s="44" t="s">
        <v>1151</v>
      </c>
      <c r="AQ96" s="44">
        <v>3</v>
      </c>
      <c r="AR96" s="42"/>
      <c r="AS96" s="42"/>
      <c r="AT96" s="42"/>
      <c r="AU96" s="44" t="s">
        <v>536</v>
      </c>
      <c r="AV96" s="44">
        <v>3</v>
      </c>
      <c r="AW96" s="54"/>
      <c r="AX96" s="46">
        <v>1500</v>
      </c>
      <c r="AY96" s="103">
        <v>3000</v>
      </c>
      <c r="AZ96" s="50">
        <v>2000</v>
      </c>
      <c r="BA96" s="50"/>
      <c r="BB96" s="42"/>
      <c r="BC96" s="43"/>
      <c r="BD96" s="42"/>
      <c r="BE96" s="42"/>
      <c r="BF96" s="42"/>
      <c r="BG96" s="42"/>
      <c r="BH96" s="43">
        <v>1</v>
      </c>
      <c r="BI96" s="43"/>
      <c r="BJ96" s="43">
        <v>3</v>
      </c>
      <c r="BK96" s="43"/>
      <c r="BL96" s="43"/>
      <c r="BM96" s="43"/>
      <c r="BN96" s="43">
        <v>2</v>
      </c>
      <c r="BO96" s="43"/>
      <c r="BP96" s="43">
        <v>1</v>
      </c>
      <c r="BQ96" s="43" t="s">
        <v>1152</v>
      </c>
      <c r="BR96" s="43">
        <v>3</v>
      </c>
      <c r="BS96" s="43">
        <v>3</v>
      </c>
      <c r="BT96" s="43">
        <v>3</v>
      </c>
      <c r="BU96" s="43">
        <v>4</v>
      </c>
      <c r="BV96" s="43">
        <v>4</v>
      </c>
      <c r="BW96" s="43">
        <v>3</v>
      </c>
      <c r="BX96" s="43"/>
      <c r="BY96" s="43">
        <v>1</v>
      </c>
      <c r="BZ96" s="43">
        <v>1</v>
      </c>
      <c r="CA96" s="43"/>
      <c r="CB96" s="43">
        <v>5</v>
      </c>
      <c r="CC96" s="43">
        <v>1</v>
      </c>
      <c r="CD96" s="43">
        <v>2</v>
      </c>
      <c r="CE96" s="43"/>
      <c r="CF96" s="43"/>
      <c r="CG96" s="43"/>
      <c r="CH96" s="43"/>
      <c r="CI96" s="43"/>
      <c r="CJ96" s="43"/>
      <c r="CK96" s="43"/>
      <c r="CL96" s="43">
        <v>1</v>
      </c>
      <c r="CM96" s="43" t="s">
        <v>1153</v>
      </c>
      <c r="CN96" s="215">
        <v>7</v>
      </c>
      <c r="CO96" s="215">
        <v>31</v>
      </c>
      <c r="CP96" s="43">
        <v>4</v>
      </c>
      <c r="CQ96" s="43">
        <v>1</v>
      </c>
      <c r="CR96" s="43">
        <v>3</v>
      </c>
      <c r="CS96" s="43"/>
    </row>
    <row r="97" spans="1:97" hidden="1" x14ac:dyDescent="0.2">
      <c r="A97" s="67">
        <v>96</v>
      </c>
      <c r="B97" s="67"/>
      <c r="C97" s="92" t="s">
        <v>66</v>
      </c>
      <c r="D97" s="92"/>
      <c r="E97" s="18" t="s">
        <v>1599</v>
      </c>
      <c r="F97" s="18" t="s">
        <v>1830</v>
      </c>
      <c r="G97" s="18">
        <v>1</v>
      </c>
      <c r="H97" s="18">
        <v>2</v>
      </c>
      <c r="I97" s="18">
        <v>2</v>
      </c>
      <c r="J97" s="18">
        <v>1</v>
      </c>
      <c r="K97" s="18">
        <v>1</v>
      </c>
      <c r="L97" s="43">
        <v>2</v>
      </c>
      <c r="M97" s="44" t="s">
        <v>529</v>
      </c>
      <c r="N97" s="44" t="s">
        <v>840</v>
      </c>
      <c r="O97" s="44">
        <v>2</v>
      </c>
      <c r="P97" s="44">
        <v>2</v>
      </c>
      <c r="Q97" s="44">
        <v>2</v>
      </c>
      <c r="R97" s="44">
        <v>2</v>
      </c>
      <c r="S97" s="44">
        <v>1</v>
      </c>
      <c r="T97" s="44" t="s">
        <v>535</v>
      </c>
      <c r="U97" s="44">
        <v>400</v>
      </c>
      <c r="V97" s="44" t="s">
        <v>1102</v>
      </c>
      <c r="W97" s="42"/>
      <c r="X97" s="42"/>
      <c r="Y97" s="44" t="s">
        <v>526</v>
      </c>
      <c r="Z97" s="44">
        <v>12</v>
      </c>
      <c r="AA97" s="42"/>
      <c r="AB97" s="44" t="s">
        <v>535</v>
      </c>
      <c r="AC97" s="44">
        <v>10</v>
      </c>
      <c r="AD97" s="44" t="s">
        <v>536</v>
      </c>
      <c r="AE97" s="44">
        <v>15</v>
      </c>
      <c r="AF97" s="44" t="s">
        <v>535</v>
      </c>
      <c r="AG97" s="46">
        <v>80</v>
      </c>
      <c r="AH97" s="47">
        <v>1</v>
      </c>
      <c r="AI97" s="44" t="s">
        <v>543</v>
      </c>
      <c r="AJ97" s="44"/>
      <c r="AK97" s="44" t="s">
        <v>522</v>
      </c>
      <c r="AL97" s="44">
        <v>1000</v>
      </c>
      <c r="AM97" s="44" t="s">
        <v>1103</v>
      </c>
      <c r="AN97" s="44" t="s">
        <v>1104</v>
      </c>
      <c r="AO97" s="44" t="s">
        <v>1105</v>
      </c>
      <c r="AP97" s="42"/>
      <c r="AQ97" s="42"/>
      <c r="AR97" s="44">
        <v>240</v>
      </c>
      <c r="AS97" s="42"/>
      <c r="AT97" s="42"/>
      <c r="AU97" s="44" t="s">
        <v>536</v>
      </c>
      <c r="AV97" s="44">
        <v>7.5</v>
      </c>
      <c r="AW97" s="51" t="s">
        <v>528</v>
      </c>
      <c r="AX97" s="46">
        <v>160</v>
      </c>
      <c r="AY97" s="103">
        <v>3000</v>
      </c>
      <c r="AZ97" s="50"/>
      <c r="BA97" s="50"/>
      <c r="BB97" s="42"/>
      <c r="BC97" s="43">
        <v>50</v>
      </c>
      <c r="BD97" s="42"/>
      <c r="BE97" s="42"/>
      <c r="BF97" s="42"/>
      <c r="BG97" s="42"/>
      <c r="BH97" s="43"/>
      <c r="BI97" s="43"/>
      <c r="BJ97" s="43"/>
      <c r="BK97" s="43"/>
      <c r="BL97" s="43"/>
      <c r="BM97" s="43" t="s">
        <v>1106</v>
      </c>
      <c r="BN97" s="43">
        <v>2</v>
      </c>
      <c r="BO97" s="43"/>
      <c r="BP97" s="43">
        <v>1</v>
      </c>
      <c r="BQ97" s="43" t="s">
        <v>1107</v>
      </c>
      <c r="BR97" s="43">
        <v>3</v>
      </c>
      <c r="BS97" s="43">
        <v>3</v>
      </c>
      <c r="BT97" s="43">
        <v>2</v>
      </c>
      <c r="BU97" s="43">
        <v>2</v>
      </c>
      <c r="BV97" s="43">
        <v>4</v>
      </c>
      <c r="BW97" s="43">
        <v>3</v>
      </c>
      <c r="BX97" s="43" t="s">
        <v>1108</v>
      </c>
      <c r="BY97" s="43">
        <v>1</v>
      </c>
      <c r="BZ97" s="43">
        <v>1</v>
      </c>
      <c r="CA97" s="43"/>
      <c r="CB97" s="43">
        <v>1</v>
      </c>
      <c r="CC97" s="43">
        <v>1</v>
      </c>
      <c r="CD97" s="43"/>
      <c r="CE97" s="43"/>
      <c r="CF97" s="43"/>
      <c r="CG97" s="43"/>
      <c r="CH97" s="43"/>
      <c r="CI97" s="43"/>
      <c r="CJ97" s="43"/>
      <c r="CK97" s="43" t="s">
        <v>1109</v>
      </c>
      <c r="CL97" s="43">
        <v>1</v>
      </c>
      <c r="CM97" s="43" t="s">
        <v>1110</v>
      </c>
      <c r="CN97" s="215">
        <v>3</v>
      </c>
      <c r="CO97" s="215">
        <v>10</v>
      </c>
      <c r="CP97" s="43">
        <v>2</v>
      </c>
      <c r="CQ97" s="43">
        <v>1</v>
      </c>
      <c r="CR97" s="43">
        <v>3</v>
      </c>
      <c r="CS97" s="43"/>
    </row>
    <row r="98" spans="1:97" hidden="1" x14ac:dyDescent="0.2">
      <c r="A98" s="67">
        <v>105</v>
      </c>
      <c r="B98" s="67"/>
      <c r="C98" s="92" t="s">
        <v>66</v>
      </c>
      <c r="D98" s="92"/>
      <c r="E98" s="18" t="s">
        <v>1616</v>
      </c>
      <c r="F98" s="18" t="s">
        <v>1831</v>
      </c>
      <c r="G98" s="18">
        <v>1</v>
      </c>
      <c r="H98" s="18">
        <v>2</v>
      </c>
      <c r="I98" s="18">
        <v>3</v>
      </c>
      <c r="J98" s="18">
        <v>1</v>
      </c>
      <c r="K98" s="18">
        <v>1</v>
      </c>
      <c r="L98" s="43">
        <v>1</v>
      </c>
      <c r="M98" s="44" t="s">
        <v>573</v>
      </c>
      <c r="N98" s="44" t="s">
        <v>574</v>
      </c>
      <c r="O98" s="44">
        <v>2</v>
      </c>
      <c r="P98" s="44">
        <v>2</v>
      </c>
      <c r="Q98" s="44">
        <v>2</v>
      </c>
      <c r="R98" s="44">
        <v>2</v>
      </c>
      <c r="S98" s="44">
        <v>1</v>
      </c>
      <c r="T98" s="44" t="s">
        <v>535</v>
      </c>
      <c r="U98" s="44" t="s">
        <v>1143</v>
      </c>
      <c r="V98" s="44" t="s">
        <v>1157</v>
      </c>
      <c r="W98" s="44" t="s">
        <v>576</v>
      </c>
      <c r="X98" s="44" t="s">
        <v>749</v>
      </c>
      <c r="Y98" s="44" t="s">
        <v>577</v>
      </c>
      <c r="Z98" s="44">
        <v>8</v>
      </c>
      <c r="AA98" s="42"/>
      <c r="AB98" s="42"/>
      <c r="AC98" s="42"/>
      <c r="AD98" s="44" t="s">
        <v>527</v>
      </c>
      <c r="AE98" s="44">
        <v>16</v>
      </c>
      <c r="AF98" s="42"/>
      <c r="AG98" s="46">
        <v>500</v>
      </c>
      <c r="AH98" s="47">
        <v>1</v>
      </c>
      <c r="AI98" s="44" t="s">
        <v>1150</v>
      </c>
      <c r="AJ98" s="44"/>
      <c r="AK98" s="44" t="s">
        <v>535</v>
      </c>
      <c r="AL98" s="44">
        <v>2</v>
      </c>
      <c r="AM98" s="44" t="s">
        <v>1158</v>
      </c>
      <c r="AN98" s="42"/>
      <c r="AO98" s="44" t="s">
        <v>1159</v>
      </c>
      <c r="AP98" s="44" t="s">
        <v>1160</v>
      </c>
      <c r="AQ98" s="44">
        <v>5</v>
      </c>
      <c r="AR98" s="42"/>
      <c r="AS98" s="42"/>
      <c r="AT98" s="42"/>
      <c r="AU98" s="44" t="s">
        <v>536</v>
      </c>
      <c r="AV98" s="44">
        <v>4</v>
      </c>
      <c r="AW98" s="51" t="s">
        <v>535</v>
      </c>
      <c r="AX98" s="46">
        <v>4000</v>
      </c>
      <c r="AY98" s="103">
        <v>630</v>
      </c>
      <c r="AZ98" s="50"/>
      <c r="BA98" s="50"/>
      <c r="BB98" s="42"/>
      <c r="BC98" s="43" t="s">
        <v>1143</v>
      </c>
      <c r="BD98" s="42"/>
      <c r="BE98" s="42"/>
      <c r="BF98" s="42"/>
      <c r="BG98" s="42"/>
      <c r="BH98" s="43">
        <v>1</v>
      </c>
      <c r="BI98" s="43"/>
      <c r="BJ98" s="43"/>
      <c r="BK98" s="43"/>
      <c r="BL98" s="43"/>
      <c r="BM98" s="43" t="s">
        <v>1161</v>
      </c>
      <c r="BN98" s="43">
        <v>2</v>
      </c>
      <c r="BO98" s="43"/>
      <c r="BP98" s="43">
        <v>1</v>
      </c>
      <c r="BQ98" s="43"/>
      <c r="BR98" s="43">
        <v>2</v>
      </c>
      <c r="BS98" s="43">
        <v>2</v>
      </c>
      <c r="BT98" s="43">
        <v>2</v>
      </c>
      <c r="BU98" s="43">
        <v>2</v>
      </c>
      <c r="BV98" s="43">
        <v>2</v>
      </c>
      <c r="BW98" s="43">
        <v>3</v>
      </c>
      <c r="BX98" s="43"/>
      <c r="BY98" s="43">
        <v>1</v>
      </c>
      <c r="BZ98" s="43">
        <v>1</v>
      </c>
      <c r="CA98" s="43"/>
      <c r="CB98" s="43">
        <v>5</v>
      </c>
      <c r="CC98" s="43">
        <v>1</v>
      </c>
      <c r="CD98" s="43"/>
      <c r="CE98" s="43"/>
      <c r="CF98" s="43"/>
      <c r="CG98" s="43"/>
      <c r="CH98" s="43"/>
      <c r="CI98" s="43"/>
      <c r="CJ98" s="43"/>
      <c r="CK98" s="43"/>
      <c r="CL98" s="43">
        <v>1</v>
      </c>
      <c r="CM98" s="43" t="s">
        <v>1162</v>
      </c>
      <c r="CN98" s="215">
        <v>7</v>
      </c>
      <c r="CO98" s="215">
        <v>31</v>
      </c>
      <c r="CP98" s="43">
        <v>4</v>
      </c>
      <c r="CQ98" s="43">
        <v>1</v>
      </c>
      <c r="CR98" s="43">
        <v>3</v>
      </c>
      <c r="CS98" s="43"/>
    </row>
    <row r="99" spans="1:97" hidden="1" x14ac:dyDescent="0.2">
      <c r="A99" s="67">
        <v>106</v>
      </c>
      <c r="B99" s="67"/>
      <c r="C99" s="92" t="s">
        <v>66</v>
      </c>
      <c r="D99" s="92"/>
      <c r="E99" s="18" t="s">
        <v>1618</v>
      </c>
      <c r="F99" s="18" t="s">
        <v>1832</v>
      </c>
      <c r="G99" s="18">
        <v>1</v>
      </c>
      <c r="H99" s="18">
        <v>2</v>
      </c>
      <c r="I99" s="18">
        <v>4</v>
      </c>
      <c r="J99" s="18" t="s">
        <v>1620</v>
      </c>
      <c r="K99" s="18">
        <v>1</v>
      </c>
      <c r="L99" s="43">
        <v>1</v>
      </c>
      <c r="M99" s="44" t="s">
        <v>573</v>
      </c>
      <c r="N99" s="44" t="s">
        <v>574</v>
      </c>
      <c r="O99" s="44">
        <v>2</v>
      </c>
      <c r="P99" s="44">
        <v>2</v>
      </c>
      <c r="Q99" s="44">
        <v>2</v>
      </c>
      <c r="R99" s="44">
        <v>2</v>
      </c>
      <c r="S99" s="44">
        <v>1</v>
      </c>
      <c r="T99" s="44" t="s">
        <v>535</v>
      </c>
      <c r="U99" s="44" t="s">
        <v>1143</v>
      </c>
      <c r="V99" s="44" t="s">
        <v>1157</v>
      </c>
      <c r="W99" s="44" t="s">
        <v>576</v>
      </c>
      <c r="X99" s="44" t="s">
        <v>749</v>
      </c>
      <c r="Y99" s="44" t="s">
        <v>577</v>
      </c>
      <c r="Z99" s="44">
        <v>8</v>
      </c>
      <c r="AA99" s="42"/>
      <c r="AB99" s="42"/>
      <c r="AC99" s="42"/>
      <c r="AD99" s="62" t="s">
        <v>536</v>
      </c>
      <c r="AE99" s="44">
        <v>1</v>
      </c>
      <c r="AF99" s="44" t="s">
        <v>535</v>
      </c>
      <c r="AG99" s="46">
        <v>3000</v>
      </c>
      <c r="AH99" s="47">
        <v>1</v>
      </c>
      <c r="AI99" s="44" t="s">
        <v>1075</v>
      </c>
      <c r="AJ99" s="44"/>
      <c r="AK99" s="44" t="s">
        <v>535</v>
      </c>
      <c r="AL99" s="44">
        <v>3</v>
      </c>
      <c r="AM99" s="44" t="s">
        <v>1646</v>
      </c>
      <c r="AN99" s="44" t="s">
        <v>1163</v>
      </c>
      <c r="AO99" s="44" t="s">
        <v>1164</v>
      </c>
      <c r="AP99" s="44" t="s">
        <v>554</v>
      </c>
      <c r="AQ99" s="44">
        <v>6</v>
      </c>
      <c r="AR99" s="42"/>
      <c r="AS99" s="42"/>
      <c r="AT99" s="44" t="s">
        <v>1165</v>
      </c>
      <c r="AU99" s="44" t="s">
        <v>536</v>
      </c>
      <c r="AV99" s="44">
        <v>10</v>
      </c>
      <c r="AW99" s="51" t="s">
        <v>535</v>
      </c>
      <c r="AX99" s="46">
        <v>5000</v>
      </c>
      <c r="AY99" s="50"/>
      <c r="AZ99" s="50"/>
      <c r="BA99" s="50"/>
      <c r="BB99" s="42"/>
      <c r="BC99" s="43" t="s">
        <v>1166</v>
      </c>
      <c r="BD99" s="42"/>
      <c r="BE99" s="43"/>
      <c r="BF99" s="42"/>
      <c r="BG99" s="42"/>
      <c r="BH99" s="43">
        <v>1</v>
      </c>
      <c r="BI99" s="43"/>
      <c r="BJ99" s="43"/>
      <c r="BK99" s="43"/>
      <c r="BL99" s="43"/>
      <c r="BM99" s="43" t="s">
        <v>1167</v>
      </c>
      <c r="BN99" s="43">
        <v>2</v>
      </c>
      <c r="BO99" s="43"/>
      <c r="BP99" s="43">
        <v>2</v>
      </c>
      <c r="BQ99" s="43"/>
      <c r="BR99" s="43">
        <v>2</v>
      </c>
      <c r="BS99" s="43">
        <v>2</v>
      </c>
      <c r="BT99" s="43">
        <v>4</v>
      </c>
      <c r="BU99" s="43">
        <v>3</v>
      </c>
      <c r="BV99" s="43">
        <v>4</v>
      </c>
      <c r="BW99" s="43">
        <v>2</v>
      </c>
      <c r="BX99" s="43"/>
      <c r="BY99" s="43">
        <v>1</v>
      </c>
      <c r="BZ99" s="43" t="s">
        <v>846</v>
      </c>
      <c r="CA99" s="43"/>
      <c r="CB99" s="43">
        <v>5</v>
      </c>
      <c r="CC99" s="43">
        <v>1</v>
      </c>
      <c r="CD99" s="43"/>
      <c r="CE99" s="43">
        <v>3</v>
      </c>
      <c r="CF99" s="43"/>
      <c r="CG99" s="43"/>
      <c r="CH99" s="43"/>
      <c r="CI99" s="43"/>
      <c r="CJ99" s="43"/>
      <c r="CK99" s="43"/>
      <c r="CL99" s="43">
        <v>2</v>
      </c>
      <c r="CM99" s="43"/>
      <c r="CN99" s="215">
        <v>3</v>
      </c>
      <c r="CO99" s="215">
        <v>13</v>
      </c>
      <c r="CP99" s="43">
        <v>2</v>
      </c>
      <c r="CQ99" s="43">
        <v>1</v>
      </c>
      <c r="CR99" s="43">
        <v>3</v>
      </c>
      <c r="CS99" s="43"/>
    </row>
    <row r="100" spans="1:97" hidden="1" x14ac:dyDescent="0.2">
      <c r="A100" s="67">
        <v>107</v>
      </c>
      <c r="B100" s="67"/>
      <c r="C100" s="92" t="s">
        <v>66</v>
      </c>
      <c r="D100" s="92"/>
      <c r="E100" s="18" t="s">
        <v>1621</v>
      </c>
      <c r="F100" s="18" t="s">
        <v>1833</v>
      </c>
      <c r="G100" s="18">
        <v>1</v>
      </c>
      <c r="H100" s="18">
        <v>2</v>
      </c>
      <c r="I100" s="18">
        <v>2</v>
      </c>
      <c r="J100" s="18">
        <v>1</v>
      </c>
      <c r="K100" s="18">
        <v>1</v>
      </c>
      <c r="L100" s="43">
        <v>2</v>
      </c>
      <c r="M100" s="44" t="s">
        <v>543</v>
      </c>
      <c r="N100" s="44" t="s">
        <v>1947</v>
      </c>
      <c r="O100" s="44">
        <v>2</v>
      </c>
      <c r="P100" s="44">
        <v>2</v>
      </c>
      <c r="Q100" s="44">
        <v>1</v>
      </c>
      <c r="R100" s="44">
        <v>2</v>
      </c>
      <c r="S100" s="44">
        <v>2</v>
      </c>
      <c r="T100" s="44" t="s">
        <v>522</v>
      </c>
      <c r="U100" s="44">
        <v>100000</v>
      </c>
      <c r="V100" s="44" t="s">
        <v>1641</v>
      </c>
      <c r="W100" s="44" t="s">
        <v>1168</v>
      </c>
      <c r="X100" s="44" t="s">
        <v>1169</v>
      </c>
      <c r="Y100" s="44" t="s">
        <v>776</v>
      </c>
      <c r="Z100" s="44">
        <v>10</v>
      </c>
      <c r="AA100" s="44">
        <v>230</v>
      </c>
      <c r="AB100" s="44" t="s">
        <v>522</v>
      </c>
      <c r="AC100" s="44">
        <v>500</v>
      </c>
      <c r="AD100" s="62" t="s">
        <v>536</v>
      </c>
      <c r="AE100" s="44">
        <v>2</v>
      </c>
      <c r="AF100" s="44" t="s">
        <v>528</v>
      </c>
      <c r="AG100" s="46">
        <v>150</v>
      </c>
      <c r="AH100" s="47">
        <v>1</v>
      </c>
      <c r="AI100" s="44" t="s">
        <v>529</v>
      </c>
      <c r="AJ100" s="44"/>
      <c r="AK100" s="44" t="s">
        <v>535</v>
      </c>
      <c r="AL100" s="44">
        <v>150</v>
      </c>
      <c r="AM100" s="44" t="s">
        <v>1170</v>
      </c>
      <c r="AN100" s="44" t="s">
        <v>1171</v>
      </c>
      <c r="AO100" s="44" t="s">
        <v>1172</v>
      </c>
      <c r="AP100" s="44" t="s">
        <v>1173</v>
      </c>
      <c r="AQ100" s="52" t="s">
        <v>1174</v>
      </c>
      <c r="AR100" s="42"/>
      <c r="AS100" s="42"/>
      <c r="AT100" s="42"/>
      <c r="AU100" s="44" t="s">
        <v>536</v>
      </c>
      <c r="AV100" s="44">
        <v>10</v>
      </c>
      <c r="AW100" s="51" t="s">
        <v>535</v>
      </c>
      <c r="AX100" s="46">
        <v>40</v>
      </c>
      <c r="AY100" s="50"/>
      <c r="AZ100" s="103">
        <v>40000</v>
      </c>
      <c r="BA100" s="50"/>
      <c r="BB100" s="43" t="s">
        <v>537</v>
      </c>
      <c r="BC100" s="43">
        <v>20000</v>
      </c>
      <c r="BD100" s="42" t="s">
        <v>548</v>
      </c>
      <c r="BE100" s="105">
        <v>20000</v>
      </c>
      <c r="BF100" s="42"/>
      <c r="BG100" s="42"/>
      <c r="BH100" s="43"/>
      <c r="BI100" s="43">
        <v>2</v>
      </c>
      <c r="BJ100" s="43"/>
      <c r="BK100" s="43"/>
      <c r="BL100" s="43"/>
      <c r="BM100" s="43" t="s">
        <v>1175</v>
      </c>
      <c r="BN100" s="43">
        <v>2</v>
      </c>
      <c r="BO100" s="43"/>
      <c r="BP100" s="43">
        <v>1</v>
      </c>
      <c r="BQ100" s="43" t="s">
        <v>1176</v>
      </c>
      <c r="BR100" s="43">
        <v>3</v>
      </c>
      <c r="BS100" s="43">
        <v>3</v>
      </c>
      <c r="BT100" s="43">
        <v>2</v>
      </c>
      <c r="BU100" s="43">
        <v>2</v>
      </c>
      <c r="BV100" s="43">
        <v>4</v>
      </c>
      <c r="BW100" s="43">
        <v>3</v>
      </c>
      <c r="BX100" s="43"/>
      <c r="BY100" s="43">
        <v>1</v>
      </c>
      <c r="BZ100" s="43" t="s">
        <v>1146</v>
      </c>
      <c r="CA100" s="43" t="s">
        <v>1177</v>
      </c>
      <c r="CB100" s="43">
        <v>5</v>
      </c>
      <c r="CC100" s="43">
        <v>1</v>
      </c>
      <c r="CD100" s="43"/>
      <c r="CE100" s="43"/>
      <c r="CF100" s="43">
        <v>4</v>
      </c>
      <c r="CG100" s="43"/>
      <c r="CH100" s="43">
        <v>6</v>
      </c>
      <c r="CI100" s="43"/>
      <c r="CJ100" s="43"/>
      <c r="CK100" s="43"/>
      <c r="CL100" s="43">
        <v>2</v>
      </c>
      <c r="CM100" s="43"/>
      <c r="CN100" s="215">
        <v>6</v>
      </c>
      <c r="CO100" s="215">
        <v>26</v>
      </c>
      <c r="CP100" s="43">
        <v>4</v>
      </c>
      <c r="CQ100" s="43">
        <v>1</v>
      </c>
      <c r="CR100" s="43">
        <v>3</v>
      </c>
      <c r="CS100" s="43"/>
    </row>
    <row r="101" spans="1:97" hidden="1" x14ac:dyDescent="0.2">
      <c r="A101" s="67">
        <v>108</v>
      </c>
      <c r="B101" s="67"/>
      <c r="C101" s="92" t="s">
        <v>66</v>
      </c>
      <c r="D101" s="92"/>
      <c r="E101" s="18" t="s">
        <v>1623</v>
      </c>
      <c r="F101" s="18" t="s">
        <v>1834</v>
      </c>
      <c r="G101" s="18">
        <v>1</v>
      </c>
      <c r="H101" s="18">
        <v>2</v>
      </c>
      <c r="I101" s="18">
        <v>5</v>
      </c>
      <c r="J101" s="18">
        <v>3</v>
      </c>
      <c r="K101" s="18">
        <v>1</v>
      </c>
      <c r="L101" s="43">
        <v>1</v>
      </c>
      <c r="M101" s="44" t="s">
        <v>573</v>
      </c>
      <c r="N101" s="44" t="s">
        <v>574</v>
      </c>
      <c r="O101" s="44">
        <v>2</v>
      </c>
      <c r="P101" s="44">
        <v>2</v>
      </c>
      <c r="Q101" s="44">
        <v>2</v>
      </c>
      <c r="R101" s="44">
        <v>2</v>
      </c>
      <c r="S101" s="44">
        <v>1</v>
      </c>
      <c r="T101" s="44" t="s">
        <v>535</v>
      </c>
      <c r="U101" s="44" t="s">
        <v>1178</v>
      </c>
      <c r="V101" s="44" t="s">
        <v>1157</v>
      </c>
      <c r="W101" s="44" t="s">
        <v>576</v>
      </c>
      <c r="X101" s="44" t="s">
        <v>749</v>
      </c>
      <c r="Y101" s="44" t="s">
        <v>1644</v>
      </c>
      <c r="Z101" s="44">
        <v>8</v>
      </c>
      <c r="AA101" s="42"/>
      <c r="AB101" s="42"/>
      <c r="AC101" s="42"/>
      <c r="AD101" s="62" t="s">
        <v>536</v>
      </c>
      <c r="AE101" s="44">
        <v>1</v>
      </c>
      <c r="AF101" s="44" t="s">
        <v>535</v>
      </c>
      <c r="AG101" s="46">
        <v>300</v>
      </c>
      <c r="AH101" s="47">
        <v>1</v>
      </c>
      <c r="AI101" s="44" t="s">
        <v>638</v>
      </c>
      <c r="AJ101" s="44" t="s">
        <v>1179</v>
      </c>
      <c r="AK101" s="44" t="s">
        <v>535</v>
      </c>
      <c r="AL101" s="44">
        <v>3</v>
      </c>
      <c r="AM101" s="44" t="s">
        <v>1180</v>
      </c>
      <c r="AN101" s="44" t="s">
        <v>1181</v>
      </c>
      <c r="AO101" s="44" t="s">
        <v>1182</v>
      </c>
      <c r="AP101" s="44" t="s">
        <v>893</v>
      </c>
      <c r="AQ101" s="44">
        <v>8</v>
      </c>
      <c r="AR101" s="42"/>
      <c r="AS101" s="42"/>
      <c r="AT101" s="42"/>
      <c r="AU101" s="44" t="s">
        <v>536</v>
      </c>
      <c r="AV101" s="44">
        <v>6</v>
      </c>
      <c r="AW101" s="54"/>
      <c r="AX101" s="50"/>
      <c r="AY101" s="50"/>
      <c r="AZ101" s="50"/>
      <c r="BA101" s="50"/>
      <c r="BB101" s="42"/>
      <c r="BC101" s="43" t="s">
        <v>1183</v>
      </c>
      <c r="BD101" s="42"/>
      <c r="BE101" s="43"/>
      <c r="BF101" s="42"/>
      <c r="BG101" s="42"/>
      <c r="BH101" s="43">
        <v>1</v>
      </c>
      <c r="BI101" s="43"/>
      <c r="BJ101" s="43"/>
      <c r="BK101" s="43">
        <v>4</v>
      </c>
      <c r="BL101" s="43"/>
      <c r="BM101" s="43"/>
      <c r="BN101" s="43">
        <v>2</v>
      </c>
      <c r="BO101" s="43"/>
      <c r="BP101" s="43">
        <v>1</v>
      </c>
      <c r="BQ101" s="43" t="s">
        <v>1184</v>
      </c>
      <c r="BR101" s="43">
        <v>2</v>
      </c>
      <c r="BS101" s="43">
        <v>2</v>
      </c>
      <c r="BT101" s="43">
        <v>4</v>
      </c>
      <c r="BU101" s="43">
        <v>4</v>
      </c>
      <c r="BV101" s="43">
        <v>2</v>
      </c>
      <c r="BW101" s="43">
        <v>2</v>
      </c>
      <c r="BX101" s="43"/>
      <c r="BY101" s="43">
        <v>1</v>
      </c>
      <c r="BZ101" s="43">
        <v>1</v>
      </c>
      <c r="CA101" s="43"/>
      <c r="CB101" s="43">
        <v>5</v>
      </c>
      <c r="CC101" s="43"/>
      <c r="CD101" s="43">
        <v>2</v>
      </c>
      <c r="CE101" s="43"/>
      <c r="CF101" s="43"/>
      <c r="CG101" s="43"/>
      <c r="CH101" s="43"/>
      <c r="CI101" s="43"/>
      <c r="CJ101" s="43"/>
      <c r="CK101" s="43"/>
      <c r="CL101" s="43">
        <v>1</v>
      </c>
      <c r="CM101" s="43" t="s">
        <v>1072</v>
      </c>
      <c r="CN101" s="215">
        <v>6</v>
      </c>
      <c r="CO101" s="215">
        <v>28</v>
      </c>
      <c r="CP101" s="43">
        <v>4</v>
      </c>
      <c r="CQ101" s="43">
        <v>1</v>
      </c>
      <c r="CR101" s="43">
        <v>3</v>
      </c>
      <c r="CS101" s="43"/>
    </row>
    <row r="102" spans="1:97" hidden="1" x14ac:dyDescent="0.2">
      <c r="A102" s="67">
        <v>109</v>
      </c>
      <c r="B102" s="67"/>
      <c r="C102" s="92" t="s">
        <v>97</v>
      </c>
      <c r="D102" s="92"/>
      <c r="E102" s="18" t="s">
        <v>1625</v>
      </c>
      <c r="F102" s="18" t="s">
        <v>1835</v>
      </c>
      <c r="G102" s="18">
        <v>1</v>
      </c>
      <c r="H102" s="18">
        <v>2</v>
      </c>
      <c r="I102" s="18">
        <v>3</v>
      </c>
      <c r="J102" s="18">
        <v>2</v>
      </c>
      <c r="K102" s="18">
        <v>2</v>
      </c>
      <c r="L102" s="43">
        <v>1</v>
      </c>
      <c r="M102" s="44" t="s">
        <v>573</v>
      </c>
      <c r="N102" s="44" t="s">
        <v>574</v>
      </c>
      <c r="O102" s="44">
        <v>2</v>
      </c>
      <c r="P102" s="44">
        <v>2</v>
      </c>
      <c r="Q102" s="44">
        <v>2</v>
      </c>
      <c r="R102" s="44">
        <v>2</v>
      </c>
      <c r="S102" s="44">
        <v>1</v>
      </c>
      <c r="T102" s="44" t="s">
        <v>535</v>
      </c>
      <c r="U102" s="44" t="s">
        <v>1143</v>
      </c>
      <c r="V102" s="44" t="s">
        <v>1157</v>
      </c>
      <c r="W102" s="44" t="s">
        <v>576</v>
      </c>
      <c r="X102" s="44" t="s">
        <v>749</v>
      </c>
      <c r="Y102" s="44" t="s">
        <v>577</v>
      </c>
      <c r="Z102" s="44">
        <v>6</v>
      </c>
      <c r="AA102" s="44">
        <v>160</v>
      </c>
      <c r="AB102" s="42"/>
      <c r="AC102" s="44" t="s">
        <v>1185</v>
      </c>
      <c r="AD102" s="62" t="s">
        <v>527</v>
      </c>
      <c r="AE102" s="44">
        <v>18</v>
      </c>
      <c r="AF102" s="44" t="s">
        <v>1138</v>
      </c>
      <c r="AG102" s="46">
        <v>6000</v>
      </c>
      <c r="AH102" s="47">
        <v>1</v>
      </c>
      <c r="AI102" s="44" t="s">
        <v>638</v>
      </c>
      <c r="AJ102" s="44"/>
      <c r="AK102" s="44" t="s">
        <v>535</v>
      </c>
      <c r="AL102" s="44">
        <v>2</v>
      </c>
      <c r="AM102" s="44" t="s">
        <v>1186</v>
      </c>
      <c r="AN102" s="44" t="s">
        <v>1187</v>
      </c>
      <c r="AO102" s="44" t="s">
        <v>1188</v>
      </c>
      <c r="AP102" s="44" t="s">
        <v>554</v>
      </c>
      <c r="AQ102" s="44">
        <v>6</v>
      </c>
      <c r="AR102" s="44">
        <v>170</v>
      </c>
      <c r="AS102" s="42"/>
      <c r="AT102" s="51" t="s">
        <v>1189</v>
      </c>
      <c r="AU102" s="44" t="s">
        <v>536</v>
      </c>
      <c r="AV102" s="44">
        <v>3</v>
      </c>
      <c r="AW102" s="51" t="s">
        <v>1190</v>
      </c>
      <c r="AX102" s="46">
        <v>3000</v>
      </c>
      <c r="AY102" s="103">
        <v>3500</v>
      </c>
      <c r="AZ102" s="50"/>
      <c r="BA102" s="50"/>
      <c r="BB102" s="42"/>
      <c r="BC102" s="43" t="s">
        <v>1191</v>
      </c>
      <c r="BD102" s="42"/>
      <c r="BE102" s="43" t="s">
        <v>1192</v>
      </c>
      <c r="BF102" s="42"/>
      <c r="BG102" s="42"/>
      <c r="BH102" s="43">
        <v>1</v>
      </c>
      <c r="BI102" s="43"/>
      <c r="BJ102" s="43">
        <v>3</v>
      </c>
      <c r="BK102" s="43"/>
      <c r="BL102" s="43"/>
      <c r="BM102" s="43" t="s">
        <v>1193</v>
      </c>
      <c r="BN102" s="43">
        <v>2</v>
      </c>
      <c r="BO102" s="43"/>
      <c r="BP102" s="43">
        <v>1</v>
      </c>
      <c r="BQ102" s="43" t="s">
        <v>1194</v>
      </c>
      <c r="BR102" s="43">
        <v>2</v>
      </c>
      <c r="BS102" s="43">
        <v>4</v>
      </c>
      <c r="BT102" s="43">
        <v>4</v>
      </c>
      <c r="BU102" s="43">
        <v>4</v>
      </c>
      <c r="BV102" s="43">
        <v>2</v>
      </c>
      <c r="BW102" s="43">
        <v>4</v>
      </c>
      <c r="BX102" s="43"/>
      <c r="BY102" s="43">
        <v>1</v>
      </c>
      <c r="BZ102" s="43" t="s">
        <v>678</v>
      </c>
      <c r="CA102" s="43" t="s">
        <v>1195</v>
      </c>
      <c r="CB102" s="43">
        <v>5</v>
      </c>
      <c r="CC102" s="43">
        <v>1</v>
      </c>
      <c r="CD102" s="43">
        <v>2</v>
      </c>
      <c r="CE102" s="43"/>
      <c r="CF102" s="43"/>
      <c r="CG102" s="43"/>
      <c r="CH102" s="43"/>
      <c r="CI102" s="43"/>
      <c r="CJ102" s="43"/>
      <c r="CK102" s="43"/>
      <c r="CL102" s="43">
        <v>2</v>
      </c>
      <c r="CM102" s="43"/>
      <c r="CN102" s="215">
        <v>7</v>
      </c>
      <c r="CO102" s="215">
        <v>38</v>
      </c>
      <c r="CP102" s="43">
        <v>5</v>
      </c>
      <c r="CQ102" s="43">
        <v>1</v>
      </c>
      <c r="CR102" s="43">
        <v>5</v>
      </c>
      <c r="CS102" s="43"/>
    </row>
    <row r="103" spans="1:97" hidden="1" x14ac:dyDescent="0.2">
      <c r="A103" s="67">
        <v>104</v>
      </c>
      <c r="B103" s="67"/>
      <c r="C103" s="92" t="s">
        <v>73</v>
      </c>
      <c r="D103" s="92"/>
      <c r="E103" s="18" t="s">
        <v>1615</v>
      </c>
      <c r="F103" s="18"/>
      <c r="G103" s="18">
        <v>1</v>
      </c>
      <c r="H103" s="18"/>
      <c r="I103" s="18">
        <v>2</v>
      </c>
      <c r="J103" s="18">
        <v>1</v>
      </c>
      <c r="K103" s="18">
        <v>3</v>
      </c>
      <c r="L103" s="43">
        <v>2</v>
      </c>
      <c r="M103" s="44" t="s">
        <v>529</v>
      </c>
      <c r="N103" s="44" t="s">
        <v>840</v>
      </c>
      <c r="O103" s="44">
        <v>2</v>
      </c>
      <c r="P103" s="44">
        <v>2</v>
      </c>
      <c r="Q103" s="44">
        <v>2</v>
      </c>
      <c r="R103" s="44">
        <v>2</v>
      </c>
      <c r="S103" s="44">
        <v>1</v>
      </c>
      <c r="T103" s="44" t="s">
        <v>535</v>
      </c>
      <c r="U103" s="44">
        <v>500</v>
      </c>
      <c r="V103" s="62" t="s">
        <v>1635</v>
      </c>
      <c r="W103" s="44" t="s">
        <v>668</v>
      </c>
      <c r="X103" s="44" t="s">
        <v>669</v>
      </c>
      <c r="Y103" s="44" t="s">
        <v>526</v>
      </c>
      <c r="Z103" s="44">
        <v>12</v>
      </c>
      <c r="AA103" s="42"/>
      <c r="AB103" s="44" t="s">
        <v>535</v>
      </c>
      <c r="AC103" s="44">
        <v>200</v>
      </c>
      <c r="AD103" s="44" t="s">
        <v>536</v>
      </c>
      <c r="AE103" s="44">
        <v>1</v>
      </c>
      <c r="AF103" s="44" t="s">
        <v>1138</v>
      </c>
      <c r="AG103" s="46">
        <v>20</v>
      </c>
      <c r="AH103" s="47">
        <v>2</v>
      </c>
      <c r="AI103" s="44"/>
      <c r="AJ103" s="44"/>
      <c r="AK103" s="44"/>
      <c r="AL103" s="44"/>
      <c r="AM103" s="44"/>
      <c r="AN103" s="44"/>
      <c r="AO103" s="44"/>
      <c r="AP103" s="44"/>
      <c r="AQ103" s="44"/>
      <c r="AR103" s="44"/>
      <c r="AS103" s="44"/>
      <c r="AT103" s="44"/>
      <c r="AU103" s="44"/>
      <c r="AV103" s="44"/>
      <c r="AW103" s="44"/>
      <c r="AX103" s="44"/>
      <c r="AY103" s="103">
        <v>1500</v>
      </c>
      <c r="AZ103" s="50"/>
      <c r="BA103" s="50"/>
      <c r="BB103" s="42"/>
      <c r="BC103" s="43">
        <v>500</v>
      </c>
      <c r="BD103" s="43"/>
      <c r="BE103" s="43">
        <v>50</v>
      </c>
      <c r="BF103" s="42"/>
      <c r="BG103" s="42"/>
      <c r="BH103" s="43"/>
      <c r="BI103" s="43">
        <v>2</v>
      </c>
      <c r="BJ103" s="43"/>
      <c r="BK103" s="43"/>
      <c r="BL103" s="43"/>
      <c r="BM103" s="43"/>
      <c r="BN103" s="43">
        <v>2</v>
      </c>
      <c r="BO103" s="43"/>
      <c r="BP103" s="43">
        <v>1</v>
      </c>
      <c r="BQ103" s="43"/>
      <c r="BR103" s="43">
        <v>3</v>
      </c>
      <c r="BS103" s="43">
        <v>3</v>
      </c>
      <c r="BT103" s="43">
        <v>4</v>
      </c>
      <c r="BU103" s="43">
        <v>4</v>
      </c>
      <c r="BV103" s="43">
        <v>4</v>
      </c>
      <c r="BW103" s="43">
        <v>3</v>
      </c>
      <c r="BX103" s="43"/>
      <c r="BY103" s="43">
        <v>1</v>
      </c>
      <c r="BZ103" s="43">
        <v>1</v>
      </c>
      <c r="CA103" s="43"/>
      <c r="CB103" s="43">
        <v>4</v>
      </c>
      <c r="CC103" s="43">
        <v>1</v>
      </c>
      <c r="CD103" s="43">
        <v>2</v>
      </c>
      <c r="CE103" s="43">
        <v>3</v>
      </c>
      <c r="CF103" s="43"/>
      <c r="CG103" s="43"/>
      <c r="CH103" s="43"/>
      <c r="CI103" s="43"/>
      <c r="CJ103" s="43"/>
      <c r="CK103" s="43"/>
      <c r="CL103" s="43">
        <v>1</v>
      </c>
      <c r="CM103" s="43" t="s">
        <v>1155</v>
      </c>
      <c r="CN103" s="215">
        <v>7</v>
      </c>
      <c r="CO103" s="215">
        <v>37</v>
      </c>
      <c r="CP103" s="43">
        <v>4</v>
      </c>
      <c r="CQ103" s="43">
        <v>1</v>
      </c>
      <c r="CR103" s="43">
        <v>5</v>
      </c>
      <c r="CS103" s="43"/>
    </row>
    <row r="104" spans="1:97" hidden="1" x14ac:dyDescent="0.2">
      <c r="A104" s="67">
        <v>111</v>
      </c>
      <c r="B104" s="67"/>
      <c r="C104" s="92" t="s">
        <v>66</v>
      </c>
      <c r="D104" s="92"/>
      <c r="E104" s="18" t="s">
        <v>1628</v>
      </c>
      <c r="F104" s="18" t="s">
        <v>1836</v>
      </c>
      <c r="G104" s="18">
        <v>1</v>
      </c>
      <c r="H104" s="18">
        <v>2</v>
      </c>
      <c r="I104" s="18">
        <v>5</v>
      </c>
      <c r="J104" s="18">
        <v>3</v>
      </c>
      <c r="K104" s="18">
        <v>1</v>
      </c>
      <c r="L104" s="43">
        <v>1</v>
      </c>
      <c r="M104" s="44" t="s">
        <v>573</v>
      </c>
      <c r="N104" s="44" t="s">
        <v>574</v>
      </c>
      <c r="O104" s="44">
        <v>2</v>
      </c>
      <c r="P104" s="44">
        <v>2</v>
      </c>
      <c r="Q104" s="44">
        <v>2</v>
      </c>
      <c r="R104" s="44">
        <v>2</v>
      </c>
      <c r="S104" s="44">
        <v>1</v>
      </c>
      <c r="T104" s="44" t="s">
        <v>535</v>
      </c>
      <c r="U104" s="44">
        <v>30</v>
      </c>
      <c r="V104" s="44" t="s">
        <v>1157</v>
      </c>
      <c r="W104" s="44" t="s">
        <v>576</v>
      </c>
      <c r="X104" s="44" t="s">
        <v>1201</v>
      </c>
      <c r="Y104" s="44" t="s">
        <v>577</v>
      </c>
      <c r="Z104" s="44">
        <v>6</v>
      </c>
      <c r="AA104" s="42"/>
      <c r="AB104" s="42"/>
      <c r="AC104" s="42"/>
      <c r="AD104" s="44" t="s">
        <v>536</v>
      </c>
      <c r="AE104" s="44">
        <v>10</v>
      </c>
      <c r="AF104" s="42" t="s">
        <v>548</v>
      </c>
      <c r="AG104" s="46">
        <v>247</v>
      </c>
      <c r="AH104" s="47">
        <v>1</v>
      </c>
      <c r="AI104" s="44" t="s">
        <v>638</v>
      </c>
      <c r="AJ104" s="44" t="s">
        <v>1202</v>
      </c>
      <c r="AK104" s="44" t="s">
        <v>535</v>
      </c>
      <c r="AL104" s="44">
        <v>3</v>
      </c>
      <c r="AM104" s="44" t="s">
        <v>1203</v>
      </c>
      <c r="AN104" s="44" t="s">
        <v>1204</v>
      </c>
      <c r="AO104" s="44" t="s">
        <v>1205</v>
      </c>
      <c r="AP104" s="44" t="s">
        <v>807</v>
      </c>
      <c r="AQ104" s="44">
        <v>3</v>
      </c>
      <c r="AR104" s="42"/>
      <c r="AS104" s="42"/>
      <c r="AT104" s="42"/>
      <c r="AU104" s="42"/>
      <c r="AV104" s="44" t="s">
        <v>1206</v>
      </c>
      <c r="AW104" s="51" t="s">
        <v>1190</v>
      </c>
      <c r="AX104" s="46">
        <v>7000</v>
      </c>
      <c r="AY104" s="103">
        <v>4600</v>
      </c>
      <c r="AZ104" s="50"/>
      <c r="BA104" s="103">
        <v>500</v>
      </c>
      <c r="BB104" s="42"/>
      <c r="BC104" s="42"/>
      <c r="BD104" s="43" t="s">
        <v>610</v>
      </c>
      <c r="BE104" s="43">
        <v>10</v>
      </c>
      <c r="BF104" s="42"/>
      <c r="BG104" s="42"/>
      <c r="BH104" s="43">
        <v>1</v>
      </c>
      <c r="BI104" s="43"/>
      <c r="BJ104" s="43">
        <v>3</v>
      </c>
      <c r="BK104" s="43">
        <v>4</v>
      </c>
      <c r="BL104" s="43"/>
      <c r="BM104" s="43" t="s">
        <v>1207</v>
      </c>
      <c r="BN104" s="43">
        <v>1</v>
      </c>
      <c r="BO104" s="43" t="s">
        <v>1208</v>
      </c>
      <c r="BP104" s="43">
        <v>1</v>
      </c>
      <c r="BQ104" s="43" t="s">
        <v>1209</v>
      </c>
      <c r="BR104" s="43">
        <v>5</v>
      </c>
      <c r="BS104" s="43">
        <v>5</v>
      </c>
      <c r="BT104" s="43">
        <v>5</v>
      </c>
      <c r="BU104" s="43">
        <v>5</v>
      </c>
      <c r="BV104" s="43">
        <v>5</v>
      </c>
      <c r="BW104" s="43">
        <v>5</v>
      </c>
      <c r="BX104" s="43"/>
      <c r="BY104" s="43">
        <v>1</v>
      </c>
      <c r="BZ104" s="43">
        <v>1</v>
      </c>
      <c r="CA104" s="43"/>
      <c r="CB104" s="43">
        <v>2</v>
      </c>
      <c r="CC104" s="43">
        <v>1</v>
      </c>
      <c r="CD104" s="43">
        <v>2</v>
      </c>
      <c r="CE104" s="43">
        <v>3</v>
      </c>
      <c r="CF104" s="43">
        <v>4</v>
      </c>
      <c r="CG104" s="43"/>
      <c r="CH104" s="43"/>
      <c r="CI104" s="43"/>
      <c r="CJ104" s="43"/>
      <c r="CK104" s="43"/>
      <c r="CL104" s="43">
        <v>1</v>
      </c>
      <c r="CM104" s="43" t="s">
        <v>1210</v>
      </c>
      <c r="CN104" s="215">
        <v>5</v>
      </c>
      <c r="CO104" s="215">
        <v>20</v>
      </c>
      <c r="CP104" s="43">
        <v>3</v>
      </c>
      <c r="CQ104" s="43">
        <v>1</v>
      </c>
      <c r="CR104" s="43">
        <v>3</v>
      </c>
      <c r="CS104" s="43"/>
    </row>
    <row r="105" spans="1:97" s="115" customFormat="1" hidden="1" x14ac:dyDescent="0.2">
      <c r="A105" s="114">
        <v>316</v>
      </c>
      <c r="B105" s="114">
        <v>1</v>
      </c>
      <c r="C105" s="114"/>
      <c r="D105" s="114"/>
      <c r="E105" s="114" t="s">
        <v>1843</v>
      </c>
      <c r="F105" s="114" t="s">
        <v>1654</v>
      </c>
      <c r="G105" s="114">
        <v>2</v>
      </c>
      <c r="H105" s="114"/>
      <c r="I105" s="114">
        <v>3</v>
      </c>
      <c r="J105" s="114">
        <v>1</v>
      </c>
      <c r="K105" s="114">
        <v>1</v>
      </c>
      <c r="L105" s="114">
        <v>2</v>
      </c>
      <c r="M105" s="114" t="s">
        <v>529</v>
      </c>
      <c r="AH105" s="47"/>
      <c r="AX105" s="217"/>
      <c r="AY105" s="217"/>
      <c r="AZ105" s="217"/>
      <c r="BA105" s="217"/>
      <c r="BH105" s="114">
        <v>1</v>
      </c>
      <c r="BI105" s="114"/>
      <c r="BJ105" s="114"/>
      <c r="BK105" s="114"/>
      <c r="BL105" s="114"/>
      <c r="BM105" s="114"/>
      <c r="BN105" s="114">
        <v>2</v>
      </c>
      <c r="BO105" s="114"/>
      <c r="BP105" s="114">
        <v>2</v>
      </c>
      <c r="BQ105" s="114">
        <v>1</v>
      </c>
      <c r="BR105" s="114">
        <v>5</v>
      </c>
      <c r="BS105" s="114">
        <v>5</v>
      </c>
      <c r="BT105" s="114">
        <v>5</v>
      </c>
      <c r="BU105" s="114">
        <v>1</v>
      </c>
      <c r="BV105" s="114">
        <v>4</v>
      </c>
      <c r="BW105" s="114">
        <v>2</v>
      </c>
      <c r="BX105" s="114"/>
      <c r="BY105" s="114">
        <v>1</v>
      </c>
      <c r="BZ105" s="114">
        <v>1</v>
      </c>
      <c r="CA105" s="114"/>
      <c r="CB105" s="114">
        <v>5</v>
      </c>
      <c r="CC105" s="114">
        <v>1</v>
      </c>
      <c r="CD105" s="114"/>
      <c r="CE105" s="114"/>
      <c r="CF105" s="114"/>
      <c r="CG105" s="114"/>
      <c r="CH105" s="114">
        <v>6</v>
      </c>
      <c r="CI105" s="114"/>
      <c r="CJ105" s="114"/>
      <c r="CK105" s="114"/>
      <c r="CL105" s="114">
        <v>1</v>
      </c>
      <c r="CM105" s="114"/>
      <c r="CN105" s="114">
        <v>7</v>
      </c>
      <c r="CO105" s="114"/>
      <c r="CP105" s="114">
        <v>6</v>
      </c>
      <c r="CQ105" s="114">
        <v>1</v>
      </c>
      <c r="CR105" s="114">
        <v>9</v>
      </c>
      <c r="CS105" s="114"/>
    </row>
    <row r="106" spans="1:97" s="115" customFormat="1" x14ac:dyDescent="0.2">
      <c r="A106" s="114">
        <v>317</v>
      </c>
      <c r="B106" s="114">
        <v>2</v>
      </c>
      <c r="C106" s="114"/>
      <c r="D106" s="114"/>
      <c r="E106" s="114" t="s">
        <v>1844</v>
      </c>
      <c r="F106" s="114" t="s">
        <v>1655</v>
      </c>
      <c r="G106" s="114">
        <v>2</v>
      </c>
      <c r="H106" s="114"/>
      <c r="I106" s="114">
        <v>4</v>
      </c>
      <c r="J106" s="114">
        <v>3</v>
      </c>
      <c r="K106" s="114">
        <v>1</v>
      </c>
      <c r="L106" s="114">
        <v>1</v>
      </c>
      <c r="M106" s="114" t="s">
        <v>1901</v>
      </c>
      <c r="AH106" s="47"/>
      <c r="BH106" s="114">
        <v>1</v>
      </c>
      <c r="BI106" s="114"/>
      <c r="BJ106" s="114"/>
      <c r="BK106" s="114"/>
      <c r="BL106" s="114"/>
      <c r="BM106" s="114" t="s">
        <v>1696</v>
      </c>
      <c r="BN106" s="114">
        <v>2</v>
      </c>
      <c r="BO106" s="114"/>
      <c r="BP106" s="114">
        <v>2</v>
      </c>
      <c r="BQ106" s="114">
        <v>1</v>
      </c>
      <c r="BR106" s="114">
        <v>5</v>
      </c>
      <c r="BS106" s="114">
        <v>5</v>
      </c>
      <c r="BT106" s="114">
        <v>4</v>
      </c>
      <c r="BU106" s="114">
        <v>3</v>
      </c>
      <c r="BV106" s="114">
        <v>3</v>
      </c>
      <c r="BW106" s="114">
        <v>2</v>
      </c>
      <c r="BX106" s="114"/>
      <c r="BY106" s="114">
        <v>1</v>
      </c>
      <c r="BZ106" s="114">
        <v>1</v>
      </c>
      <c r="CA106" s="114"/>
      <c r="CB106" s="114">
        <v>1</v>
      </c>
      <c r="CC106" s="114">
        <v>1</v>
      </c>
      <c r="CD106" s="114">
        <v>2</v>
      </c>
      <c r="CE106" s="114"/>
      <c r="CF106" s="114"/>
      <c r="CG106" s="114"/>
      <c r="CH106" s="114"/>
      <c r="CI106" s="114"/>
      <c r="CJ106" s="114"/>
      <c r="CK106" s="114"/>
      <c r="CL106" s="114">
        <v>1</v>
      </c>
      <c r="CM106" s="114" t="s">
        <v>1769</v>
      </c>
      <c r="CN106" s="114">
        <v>7</v>
      </c>
      <c r="CO106" s="114"/>
      <c r="CP106" s="114">
        <v>5</v>
      </c>
      <c r="CQ106" s="114">
        <v>1</v>
      </c>
      <c r="CR106" s="114">
        <v>2</v>
      </c>
      <c r="CS106" s="114"/>
    </row>
    <row r="107" spans="1:97" s="115" customFormat="1" hidden="1" x14ac:dyDescent="0.2">
      <c r="A107" s="114">
        <v>318</v>
      </c>
      <c r="B107" s="114">
        <v>3</v>
      </c>
      <c r="C107" s="114"/>
      <c r="D107" s="114"/>
      <c r="E107" s="114" t="s">
        <v>1845</v>
      </c>
      <c r="F107" s="114" t="s">
        <v>1656</v>
      </c>
      <c r="G107" s="114">
        <v>2</v>
      </c>
      <c r="H107" s="114"/>
      <c r="I107" s="114">
        <v>3</v>
      </c>
      <c r="J107" s="114">
        <v>2</v>
      </c>
      <c r="K107" s="114">
        <v>1</v>
      </c>
      <c r="L107" s="114">
        <v>2</v>
      </c>
      <c r="M107" s="114" t="s">
        <v>529</v>
      </c>
      <c r="T107" s="218"/>
      <c r="AH107" s="47"/>
      <c r="BH107" s="114">
        <v>1</v>
      </c>
      <c r="BI107" s="114"/>
      <c r="BJ107" s="114"/>
      <c r="BK107" s="114"/>
      <c r="BL107" s="114"/>
      <c r="BM107" s="114" t="s">
        <v>1697</v>
      </c>
      <c r="BN107" s="114">
        <v>2</v>
      </c>
      <c r="BO107" s="114"/>
      <c r="BP107" s="114">
        <v>2</v>
      </c>
      <c r="BQ107" s="114">
        <v>1</v>
      </c>
      <c r="BR107" s="114">
        <v>4</v>
      </c>
      <c r="BS107" s="114">
        <v>4</v>
      </c>
      <c r="BT107" s="114">
        <v>4</v>
      </c>
      <c r="BU107" s="114">
        <v>2</v>
      </c>
      <c r="BV107" s="114">
        <v>4</v>
      </c>
      <c r="BW107" s="114">
        <v>4</v>
      </c>
      <c r="BX107" s="114" t="s">
        <v>1729</v>
      </c>
      <c r="BY107" s="114">
        <v>1</v>
      </c>
      <c r="BZ107" s="114">
        <v>1</v>
      </c>
      <c r="CA107" s="114"/>
      <c r="CB107" s="114">
        <v>6</v>
      </c>
      <c r="CC107" s="114"/>
      <c r="CD107" s="114">
        <v>2</v>
      </c>
      <c r="CE107" s="114"/>
      <c r="CF107" s="114"/>
      <c r="CG107" s="114"/>
      <c r="CH107" s="114"/>
      <c r="CI107" s="114"/>
      <c r="CJ107" s="114"/>
      <c r="CK107" s="114"/>
      <c r="CL107" s="114">
        <v>1</v>
      </c>
      <c r="CM107" s="114" t="s">
        <v>1770</v>
      </c>
      <c r="CN107" s="114">
        <v>2</v>
      </c>
      <c r="CO107" s="114"/>
      <c r="CP107" s="114">
        <v>3</v>
      </c>
      <c r="CQ107" s="114">
        <v>1</v>
      </c>
      <c r="CR107" s="114">
        <v>10</v>
      </c>
      <c r="CS107" s="114" t="s">
        <v>1786</v>
      </c>
    </row>
    <row r="108" spans="1:97" s="115" customFormat="1" hidden="1" x14ac:dyDescent="0.2">
      <c r="A108" s="114">
        <v>319</v>
      </c>
      <c r="B108" s="114">
        <v>4</v>
      </c>
      <c r="C108" s="114"/>
      <c r="D108" s="114"/>
      <c r="E108" s="114" t="s">
        <v>1846</v>
      </c>
      <c r="F108" s="114"/>
      <c r="G108" s="114">
        <v>2</v>
      </c>
      <c r="H108" s="114"/>
      <c r="I108" s="114">
        <v>3</v>
      </c>
      <c r="J108" s="114">
        <v>1</v>
      </c>
      <c r="K108" s="114">
        <v>5</v>
      </c>
      <c r="L108" s="114">
        <v>2</v>
      </c>
      <c r="M108" s="114" t="s">
        <v>529</v>
      </c>
      <c r="AH108" s="47"/>
      <c r="BH108" s="114">
        <v>1</v>
      </c>
      <c r="BI108" s="114"/>
      <c r="BJ108" s="114"/>
      <c r="BK108" s="114"/>
      <c r="BL108" s="114"/>
      <c r="BM108" s="114" t="s">
        <v>1698</v>
      </c>
      <c r="BN108" s="114">
        <v>2</v>
      </c>
      <c r="BO108" s="114"/>
      <c r="BP108" s="114">
        <v>2</v>
      </c>
      <c r="BQ108" s="114">
        <v>1</v>
      </c>
      <c r="BR108" s="114">
        <v>2</v>
      </c>
      <c r="BS108" s="114">
        <v>4</v>
      </c>
      <c r="BT108" s="114">
        <v>4</v>
      </c>
      <c r="BU108" s="114">
        <v>1</v>
      </c>
      <c r="BV108" s="114">
        <v>4</v>
      </c>
      <c r="BW108" s="114">
        <v>4</v>
      </c>
      <c r="BX108" s="114" t="s">
        <v>1730</v>
      </c>
      <c r="BY108" s="114">
        <v>2</v>
      </c>
      <c r="BZ108" s="114"/>
      <c r="CA108" s="114"/>
      <c r="CB108" s="114"/>
      <c r="CC108" s="114"/>
      <c r="CD108" s="114"/>
      <c r="CE108" s="114"/>
      <c r="CF108" s="114"/>
      <c r="CG108" s="114"/>
      <c r="CH108" s="114"/>
      <c r="CI108" s="114"/>
      <c r="CJ108" s="114"/>
      <c r="CK108" s="114"/>
      <c r="CL108" s="114"/>
      <c r="CM108" s="114"/>
      <c r="CN108" s="114">
        <v>7</v>
      </c>
      <c r="CO108" s="114"/>
      <c r="CP108" s="114">
        <v>5</v>
      </c>
      <c r="CQ108" s="114">
        <v>1</v>
      </c>
      <c r="CR108" s="114">
        <v>10</v>
      </c>
      <c r="CS108" s="114" t="s">
        <v>1787</v>
      </c>
    </row>
    <row r="109" spans="1:97" s="115" customFormat="1" x14ac:dyDescent="0.2">
      <c r="A109" s="114">
        <v>320</v>
      </c>
      <c r="B109" s="114">
        <v>5</v>
      </c>
      <c r="C109" s="114"/>
      <c r="D109" s="114"/>
      <c r="E109" s="114" t="s">
        <v>1847</v>
      </c>
      <c r="F109" s="114"/>
      <c r="G109" s="114">
        <v>2</v>
      </c>
      <c r="H109" s="114"/>
      <c r="I109" s="114">
        <v>3</v>
      </c>
      <c r="J109" s="114">
        <v>3</v>
      </c>
      <c r="K109" s="114">
        <v>3</v>
      </c>
      <c r="L109" s="114">
        <v>1</v>
      </c>
      <c r="M109" s="114" t="s">
        <v>1901</v>
      </c>
      <c r="S109" s="116"/>
      <c r="T109" s="116"/>
      <c r="U109" s="117"/>
      <c r="AH109" s="47"/>
      <c r="BH109" s="114">
        <v>1</v>
      </c>
      <c r="BI109" s="114"/>
      <c r="BJ109" s="114"/>
      <c r="BK109" s="114"/>
      <c r="BL109" s="114"/>
      <c r="BM109" s="114" t="s">
        <v>1699</v>
      </c>
      <c r="BN109" s="114">
        <v>2</v>
      </c>
      <c r="BO109" s="114"/>
      <c r="BP109" s="114">
        <v>2</v>
      </c>
      <c r="BQ109" s="114">
        <v>1</v>
      </c>
      <c r="BR109" s="114">
        <v>4</v>
      </c>
      <c r="BS109" s="114">
        <v>1</v>
      </c>
      <c r="BT109" s="114">
        <v>2</v>
      </c>
      <c r="BU109" s="114">
        <v>4</v>
      </c>
      <c r="BV109" s="114">
        <v>3</v>
      </c>
      <c r="BW109" s="114">
        <v>1</v>
      </c>
      <c r="BX109" s="114"/>
      <c r="BY109" s="114">
        <v>1</v>
      </c>
      <c r="BZ109" s="114">
        <v>1</v>
      </c>
      <c r="CA109" s="114"/>
      <c r="CB109" s="114">
        <v>1</v>
      </c>
      <c r="CC109" s="114"/>
      <c r="CD109" s="114">
        <v>2</v>
      </c>
      <c r="CE109" s="114"/>
      <c r="CF109" s="114"/>
      <c r="CG109" s="114"/>
      <c r="CH109" s="114"/>
      <c r="CI109" s="114"/>
      <c r="CJ109" s="114"/>
      <c r="CK109" s="114" t="s">
        <v>1754</v>
      </c>
      <c r="CL109" s="114">
        <v>1</v>
      </c>
      <c r="CM109" s="114" t="s">
        <v>1771</v>
      </c>
      <c r="CN109" s="114">
        <v>7</v>
      </c>
      <c r="CO109" s="114"/>
      <c r="CP109" s="114">
        <v>7</v>
      </c>
      <c r="CQ109" s="114">
        <v>1</v>
      </c>
      <c r="CR109" s="114"/>
      <c r="CS109" s="114" t="s">
        <v>1788</v>
      </c>
    </row>
    <row r="110" spans="1:97" s="115" customFormat="1" x14ac:dyDescent="0.2">
      <c r="A110" s="114">
        <v>321</v>
      </c>
      <c r="B110" s="114">
        <v>6</v>
      </c>
      <c r="C110" s="114"/>
      <c r="D110" s="114"/>
      <c r="E110" s="114" t="s">
        <v>1848</v>
      </c>
      <c r="F110" s="114" t="s">
        <v>1657</v>
      </c>
      <c r="G110" s="114">
        <v>2</v>
      </c>
      <c r="H110" s="114"/>
      <c r="I110" s="114">
        <v>2</v>
      </c>
      <c r="J110" s="114">
        <v>2</v>
      </c>
      <c r="K110" s="114">
        <v>1</v>
      </c>
      <c r="L110" s="114">
        <v>1</v>
      </c>
      <c r="M110" s="114" t="s">
        <v>1901</v>
      </c>
      <c r="AH110" s="47"/>
      <c r="BH110" s="114">
        <v>1</v>
      </c>
      <c r="BI110" s="114"/>
      <c r="BJ110" s="114"/>
      <c r="BK110" s="114"/>
      <c r="BL110" s="114"/>
      <c r="BM110" s="114"/>
      <c r="BN110" s="114">
        <v>2</v>
      </c>
      <c r="BO110" s="114"/>
      <c r="BP110" s="114">
        <v>2</v>
      </c>
      <c r="BQ110" s="114">
        <v>1</v>
      </c>
      <c r="BR110" s="114">
        <v>5</v>
      </c>
      <c r="BS110" s="114">
        <v>5</v>
      </c>
      <c r="BT110" s="114">
        <v>3</v>
      </c>
      <c r="BU110" s="114">
        <v>4</v>
      </c>
      <c r="BV110" s="114">
        <v>3</v>
      </c>
      <c r="BW110" s="114">
        <v>3</v>
      </c>
      <c r="BX110" s="114"/>
      <c r="BY110" s="114">
        <v>1</v>
      </c>
      <c r="BZ110" s="114">
        <v>1</v>
      </c>
      <c r="CA110" s="114"/>
      <c r="CB110" s="114">
        <v>6</v>
      </c>
      <c r="CC110" s="114">
        <v>1</v>
      </c>
      <c r="CD110" s="114">
        <v>2</v>
      </c>
      <c r="CE110" s="114"/>
      <c r="CF110" s="114"/>
      <c r="CG110" s="114"/>
      <c r="CH110" s="114"/>
      <c r="CI110" s="114"/>
      <c r="CJ110" s="114">
        <v>8</v>
      </c>
      <c r="CK110" s="114"/>
      <c r="CL110" s="114">
        <v>1</v>
      </c>
      <c r="CM110" s="114" t="s">
        <v>1772</v>
      </c>
      <c r="CN110" s="114">
        <v>7</v>
      </c>
      <c r="CO110" s="114"/>
      <c r="CP110" s="114">
        <v>5</v>
      </c>
      <c r="CQ110" s="114">
        <v>1</v>
      </c>
      <c r="CR110" s="114">
        <v>1</v>
      </c>
      <c r="CS110" s="114"/>
    </row>
    <row r="111" spans="1:97" s="115" customFormat="1" hidden="1" x14ac:dyDescent="0.2">
      <c r="A111" s="114">
        <v>322</v>
      </c>
      <c r="B111" s="114">
        <v>7</v>
      </c>
      <c r="C111" s="114"/>
      <c r="D111" s="114"/>
      <c r="E111" s="114" t="s">
        <v>1849</v>
      </c>
      <c r="F111" s="114" t="s">
        <v>1658</v>
      </c>
      <c r="G111" s="114">
        <v>2</v>
      </c>
      <c r="H111" s="114"/>
      <c r="I111" s="114">
        <v>2</v>
      </c>
      <c r="J111" s="114">
        <v>1</v>
      </c>
      <c r="K111" s="114">
        <v>1</v>
      </c>
      <c r="L111" s="114">
        <v>2</v>
      </c>
      <c r="M111" s="114" t="s">
        <v>809</v>
      </c>
      <c r="AH111" s="47"/>
      <c r="BH111" s="114"/>
      <c r="BI111" s="114"/>
      <c r="BJ111" s="114"/>
      <c r="BK111" s="114"/>
      <c r="BL111" s="114"/>
      <c r="BM111" s="114" t="s">
        <v>1700</v>
      </c>
      <c r="BN111" s="114">
        <v>2</v>
      </c>
      <c r="BO111" s="114"/>
      <c r="BP111" s="114">
        <v>1</v>
      </c>
      <c r="BQ111" s="114">
        <v>1</v>
      </c>
      <c r="BR111" s="114">
        <v>1</v>
      </c>
      <c r="BS111" s="114">
        <v>1</v>
      </c>
      <c r="BT111" s="114">
        <v>1</v>
      </c>
      <c r="BU111" s="114">
        <v>1</v>
      </c>
      <c r="BV111" s="114">
        <v>4</v>
      </c>
      <c r="BW111" s="114">
        <v>2</v>
      </c>
      <c r="BX111" s="114" t="s">
        <v>1731</v>
      </c>
      <c r="BY111" s="114">
        <v>1</v>
      </c>
      <c r="BZ111" s="114">
        <v>1</v>
      </c>
      <c r="CA111" s="114" t="s">
        <v>1743</v>
      </c>
      <c r="CB111" s="114">
        <v>5</v>
      </c>
      <c r="CC111" s="114">
        <v>1</v>
      </c>
      <c r="CD111" s="114">
        <v>2</v>
      </c>
      <c r="CE111" s="114"/>
      <c r="CF111" s="114">
        <v>4</v>
      </c>
      <c r="CG111" s="114">
        <v>5</v>
      </c>
      <c r="CH111" s="114">
        <v>6</v>
      </c>
      <c r="CI111" s="114">
        <v>7</v>
      </c>
      <c r="CJ111" s="114">
        <v>8</v>
      </c>
      <c r="CK111" s="114"/>
      <c r="CL111" s="114">
        <v>2</v>
      </c>
      <c r="CM111" s="114"/>
      <c r="CN111" s="114">
        <v>7</v>
      </c>
      <c r="CO111" s="114"/>
      <c r="CP111" s="114">
        <v>7</v>
      </c>
      <c r="CQ111" s="114">
        <v>1</v>
      </c>
      <c r="CR111" s="114">
        <v>10</v>
      </c>
      <c r="CS111" s="114" t="s">
        <v>1789</v>
      </c>
    </row>
    <row r="112" spans="1:97" s="115" customFormat="1" hidden="1" x14ac:dyDescent="0.2">
      <c r="A112" s="114">
        <v>323</v>
      </c>
      <c r="B112" s="114">
        <v>8</v>
      </c>
      <c r="C112" s="114"/>
      <c r="D112" s="114"/>
      <c r="E112" s="114" t="s">
        <v>1850</v>
      </c>
      <c r="F112" s="118" t="s">
        <v>1659</v>
      </c>
      <c r="G112" s="114">
        <v>2</v>
      </c>
      <c r="H112" s="114"/>
      <c r="I112" s="114">
        <v>1</v>
      </c>
      <c r="J112" s="114">
        <v>6</v>
      </c>
      <c r="K112" s="114">
        <v>1</v>
      </c>
      <c r="L112" s="114">
        <v>2</v>
      </c>
      <c r="M112" s="114" t="s">
        <v>556</v>
      </c>
      <c r="AH112" s="47"/>
      <c r="BH112" s="114">
        <v>1</v>
      </c>
      <c r="BI112" s="114"/>
      <c r="BJ112" s="114">
        <v>3</v>
      </c>
      <c r="BK112" s="114"/>
      <c r="BL112" s="114"/>
      <c r="BM112" s="114"/>
      <c r="BN112" s="114">
        <v>2</v>
      </c>
      <c r="BO112" s="114"/>
      <c r="BP112" s="114">
        <v>2</v>
      </c>
      <c r="BQ112" s="114">
        <v>1</v>
      </c>
      <c r="BR112" s="114">
        <v>3</v>
      </c>
      <c r="BS112" s="114">
        <v>3</v>
      </c>
      <c r="BT112" s="114">
        <v>3</v>
      </c>
      <c r="BU112" s="114">
        <v>3</v>
      </c>
      <c r="BV112" s="114">
        <v>3</v>
      </c>
      <c r="BW112" s="114">
        <v>3</v>
      </c>
      <c r="BX112" s="114"/>
      <c r="BY112" s="114">
        <v>1</v>
      </c>
      <c r="BZ112" s="114">
        <v>1</v>
      </c>
      <c r="CA112" s="114"/>
      <c r="CB112" s="114">
        <v>3</v>
      </c>
      <c r="CC112" s="114"/>
      <c r="CD112" s="114"/>
      <c r="CE112" s="114"/>
      <c r="CF112" s="114">
        <v>4</v>
      </c>
      <c r="CG112" s="114"/>
      <c r="CH112" s="114">
        <v>6</v>
      </c>
      <c r="CI112" s="114"/>
      <c r="CJ112" s="114"/>
      <c r="CK112" s="114"/>
      <c r="CL112" s="114">
        <v>2</v>
      </c>
      <c r="CM112" s="114"/>
      <c r="CN112" s="114">
        <v>1</v>
      </c>
      <c r="CO112" s="114"/>
      <c r="CP112" s="114">
        <v>5</v>
      </c>
      <c r="CQ112" s="114">
        <v>1</v>
      </c>
      <c r="CR112" s="114">
        <v>8</v>
      </c>
      <c r="CS112" s="114"/>
    </row>
    <row r="113" spans="1:97" s="115" customFormat="1" hidden="1" x14ac:dyDescent="0.2">
      <c r="A113" s="114">
        <v>324</v>
      </c>
      <c r="B113" s="114">
        <v>9</v>
      </c>
      <c r="C113" s="114"/>
      <c r="D113" s="114"/>
      <c r="E113" s="114" t="s">
        <v>1851</v>
      </c>
      <c r="F113" s="114" t="s">
        <v>1660</v>
      </c>
      <c r="G113" s="114">
        <v>2</v>
      </c>
      <c r="H113" s="114"/>
      <c r="I113" s="114">
        <v>1</v>
      </c>
      <c r="J113" s="114">
        <v>1</v>
      </c>
      <c r="K113" s="114">
        <v>1</v>
      </c>
      <c r="L113" s="114">
        <v>2</v>
      </c>
      <c r="M113" s="114" t="s">
        <v>809</v>
      </c>
      <c r="AH113" s="47"/>
      <c r="BH113" s="114"/>
      <c r="BI113" s="114">
        <v>2</v>
      </c>
      <c r="BJ113" s="114">
        <v>3</v>
      </c>
      <c r="BK113" s="114"/>
      <c r="BL113" s="114"/>
      <c r="BM113" s="114"/>
      <c r="BN113" s="114">
        <v>2</v>
      </c>
      <c r="BO113" s="114"/>
      <c r="BP113" s="114">
        <v>1</v>
      </c>
      <c r="BQ113" s="114">
        <v>1</v>
      </c>
      <c r="BR113" s="114">
        <v>2</v>
      </c>
      <c r="BS113" s="114">
        <v>2</v>
      </c>
      <c r="BT113" s="114">
        <v>2</v>
      </c>
      <c r="BU113" s="114">
        <v>2</v>
      </c>
      <c r="BV113" s="114">
        <v>4</v>
      </c>
      <c r="BW113" s="114">
        <v>2</v>
      </c>
      <c r="BX113" s="114"/>
      <c r="BY113" s="114">
        <v>1</v>
      </c>
      <c r="BZ113" s="114">
        <v>1</v>
      </c>
      <c r="CA113" s="114"/>
      <c r="CB113" s="114">
        <v>6</v>
      </c>
      <c r="CC113" s="114">
        <v>1</v>
      </c>
      <c r="CD113" s="114">
        <v>2</v>
      </c>
      <c r="CE113" s="114">
        <v>3</v>
      </c>
      <c r="CF113" s="114"/>
      <c r="CG113" s="114"/>
      <c r="CH113" s="114">
        <v>6</v>
      </c>
      <c r="CI113" s="114"/>
      <c r="CJ113" s="114"/>
      <c r="CK113" s="114"/>
      <c r="CL113" s="114">
        <v>2</v>
      </c>
      <c r="CM113" s="114"/>
      <c r="CN113" s="114">
        <v>7</v>
      </c>
      <c r="CO113" s="114"/>
      <c r="CP113" s="114">
        <v>6</v>
      </c>
      <c r="CQ113" s="114">
        <v>1</v>
      </c>
      <c r="CR113" s="114">
        <v>4</v>
      </c>
      <c r="CS113" s="114"/>
    </row>
    <row r="114" spans="1:97" s="115" customFormat="1" hidden="1" x14ac:dyDescent="0.2">
      <c r="A114" s="114">
        <v>325</v>
      </c>
      <c r="B114" s="114">
        <v>10</v>
      </c>
      <c r="C114" s="114"/>
      <c r="D114" s="114"/>
      <c r="E114" s="114" t="s">
        <v>1852</v>
      </c>
      <c r="F114" s="114"/>
      <c r="G114" s="114">
        <v>2</v>
      </c>
      <c r="H114" s="114"/>
      <c r="I114" s="114">
        <v>2</v>
      </c>
      <c r="J114" s="114">
        <v>1</v>
      </c>
      <c r="K114" s="114">
        <v>1</v>
      </c>
      <c r="L114" s="114">
        <v>2</v>
      </c>
      <c r="M114" s="114" t="s">
        <v>809</v>
      </c>
      <c r="S114" s="116"/>
      <c r="T114" s="219"/>
      <c r="U114" s="117"/>
      <c r="AH114" s="47"/>
      <c r="BH114" s="114"/>
      <c r="BI114" s="114"/>
      <c r="BJ114" s="114">
        <v>3</v>
      </c>
      <c r="BK114" s="114"/>
      <c r="BL114" s="114"/>
      <c r="BM114" s="114"/>
      <c r="BN114" s="114">
        <v>2</v>
      </c>
      <c r="BO114" s="114"/>
      <c r="BP114" s="114">
        <v>2</v>
      </c>
      <c r="BQ114" s="114">
        <v>1</v>
      </c>
      <c r="BR114" s="114">
        <v>4</v>
      </c>
      <c r="BS114" s="114">
        <v>5</v>
      </c>
      <c r="BT114" s="114">
        <v>5</v>
      </c>
      <c r="BU114" s="114">
        <v>5</v>
      </c>
      <c r="BV114" s="114">
        <v>4</v>
      </c>
      <c r="BW114" s="114">
        <v>5</v>
      </c>
      <c r="BX114" s="114"/>
      <c r="BY114" s="114">
        <v>1</v>
      </c>
      <c r="BZ114" s="114">
        <v>1</v>
      </c>
      <c r="CA114" s="114"/>
      <c r="CB114" s="114">
        <v>6</v>
      </c>
      <c r="CC114" s="114">
        <v>1</v>
      </c>
      <c r="CD114" s="114">
        <v>2</v>
      </c>
      <c r="CE114" s="114"/>
      <c r="CF114" s="114"/>
      <c r="CG114" s="114"/>
      <c r="CH114" s="114">
        <v>6</v>
      </c>
      <c r="CI114" s="114"/>
      <c r="CJ114" s="114"/>
      <c r="CK114" s="114"/>
      <c r="CL114" s="114">
        <v>1</v>
      </c>
      <c r="CM114" s="114" t="s">
        <v>1773</v>
      </c>
      <c r="CN114" s="114">
        <v>3</v>
      </c>
      <c r="CO114" s="114"/>
      <c r="CP114" s="114">
        <v>6</v>
      </c>
      <c r="CQ114" s="114">
        <v>1</v>
      </c>
      <c r="CR114" s="114">
        <v>10</v>
      </c>
      <c r="CS114" s="114" t="s">
        <v>1790</v>
      </c>
    </row>
    <row r="115" spans="1:97" s="115" customFormat="1" hidden="1" x14ac:dyDescent="0.2">
      <c r="A115" s="114">
        <v>326</v>
      </c>
      <c r="B115" s="114">
        <v>11</v>
      </c>
      <c r="C115" s="114"/>
      <c r="D115" s="114"/>
      <c r="E115" s="114" t="s">
        <v>1853</v>
      </c>
      <c r="F115" s="114" t="s">
        <v>1661</v>
      </c>
      <c r="G115" s="114">
        <v>2</v>
      </c>
      <c r="H115" s="114"/>
      <c r="I115" s="114">
        <v>2</v>
      </c>
      <c r="J115" s="114">
        <v>1</v>
      </c>
      <c r="K115" s="114">
        <v>1</v>
      </c>
      <c r="L115" s="114">
        <v>2</v>
      </c>
      <c r="M115" s="114" t="s">
        <v>809</v>
      </c>
      <c r="AH115" s="47"/>
      <c r="BH115" s="114"/>
      <c r="BI115" s="114"/>
      <c r="BJ115" s="114"/>
      <c r="BK115" s="114"/>
      <c r="BL115" s="114"/>
      <c r="BM115" s="114" t="s">
        <v>1701</v>
      </c>
      <c r="BN115" s="114">
        <v>1</v>
      </c>
      <c r="BO115" s="114" t="s">
        <v>1717</v>
      </c>
      <c r="BP115" s="114">
        <v>1</v>
      </c>
      <c r="BQ115" s="114">
        <v>1</v>
      </c>
      <c r="BR115" s="114">
        <v>1</v>
      </c>
      <c r="BS115" s="114">
        <v>1</v>
      </c>
      <c r="BT115" s="114">
        <v>2</v>
      </c>
      <c r="BU115" s="114">
        <v>2</v>
      </c>
      <c r="BV115" s="114">
        <v>2</v>
      </c>
      <c r="BW115" s="114">
        <v>2</v>
      </c>
      <c r="BX115" s="114"/>
      <c r="BY115" s="114">
        <v>1</v>
      </c>
      <c r="BZ115" s="114"/>
      <c r="CA115" s="114" t="s">
        <v>1744</v>
      </c>
      <c r="CB115" s="114">
        <v>7</v>
      </c>
      <c r="CC115" s="114"/>
      <c r="CD115" s="114"/>
      <c r="CE115" s="114">
        <v>3</v>
      </c>
      <c r="CF115" s="114"/>
      <c r="CG115" s="114"/>
      <c r="CH115" s="114"/>
      <c r="CI115" s="114"/>
      <c r="CJ115" s="114"/>
      <c r="CK115" s="114" t="s">
        <v>1755</v>
      </c>
      <c r="CL115" s="114">
        <v>2</v>
      </c>
      <c r="CM115" s="114"/>
      <c r="CN115" s="114">
        <v>7</v>
      </c>
      <c r="CO115" s="114"/>
      <c r="CP115" s="114">
        <v>6</v>
      </c>
      <c r="CQ115" s="114">
        <v>1</v>
      </c>
      <c r="CR115" s="114">
        <v>10</v>
      </c>
      <c r="CS115" s="114" t="s">
        <v>1791</v>
      </c>
    </row>
    <row r="116" spans="1:97" s="115" customFormat="1" hidden="1" x14ac:dyDescent="0.2">
      <c r="A116" s="114">
        <v>327</v>
      </c>
      <c r="B116" s="114">
        <v>12</v>
      </c>
      <c r="C116" s="114"/>
      <c r="D116" s="114"/>
      <c r="E116" s="114" t="s">
        <v>1854</v>
      </c>
      <c r="F116" s="114" t="s">
        <v>1662</v>
      </c>
      <c r="G116" s="114">
        <v>2</v>
      </c>
      <c r="H116" s="114"/>
      <c r="I116" s="114">
        <v>1</v>
      </c>
      <c r="J116" s="114">
        <v>1</v>
      </c>
      <c r="K116" s="114">
        <v>1</v>
      </c>
      <c r="L116" s="114">
        <v>2</v>
      </c>
      <c r="M116" s="114" t="s">
        <v>809</v>
      </c>
      <c r="AH116" s="47"/>
      <c r="BH116" s="114"/>
      <c r="BI116" s="114"/>
      <c r="BJ116" s="114">
        <v>3</v>
      </c>
      <c r="BK116" s="114">
        <v>4</v>
      </c>
      <c r="BL116" s="114"/>
      <c r="BM116" s="114"/>
      <c r="BN116" s="114">
        <v>1</v>
      </c>
      <c r="BO116" s="114" t="s">
        <v>1718</v>
      </c>
      <c r="BP116" s="114">
        <v>2</v>
      </c>
      <c r="BQ116" s="114">
        <v>1</v>
      </c>
      <c r="BR116" s="114">
        <v>3</v>
      </c>
      <c r="BS116" s="114">
        <v>2</v>
      </c>
      <c r="BT116" s="114">
        <v>2</v>
      </c>
      <c r="BU116" s="114">
        <v>2</v>
      </c>
      <c r="BV116" s="114">
        <v>2</v>
      </c>
      <c r="BW116" s="114">
        <v>2</v>
      </c>
      <c r="BX116" s="114"/>
      <c r="BY116" s="114">
        <v>2</v>
      </c>
      <c r="BZ116" s="114"/>
      <c r="CA116" s="114"/>
      <c r="CB116" s="114"/>
      <c r="CC116" s="114"/>
      <c r="CD116" s="114"/>
      <c r="CE116" s="114"/>
      <c r="CF116" s="114"/>
      <c r="CG116" s="114"/>
      <c r="CH116" s="114"/>
      <c r="CI116" s="114"/>
      <c r="CJ116" s="114"/>
      <c r="CK116" s="114"/>
      <c r="CL116" s="114" t="s">
        <v>1216</v>
      </c>
      <c r="CM116" s="114"/>
      <c r="CN116" s="114">
        <v>7</v>
      </c>
      <c r="CO116" s="114"/>
      <c r="CP116" s="114">
        <v>7</v>
      </c>
      <c r="CQ116" s="114">
        <v>1</v>
      </c>
      <c r="CR116" s="114">
        <v>10</v>
      </c>
      <c r="CS116" s="114" t="s">
        <v>1792</v>
      </c>
    </row>
    <row r="117" spans="1:97" s="115" customFormat="1" x14ac:dyDescent="0.2">
      <c r="A117" s="114">
        <v>328</v>
      </c>
      <c r="B117" s="114">
        <v>13</v>
      </c>
      <c r="C117" s="114"/>
      <c r="D117" s="114"/>
      <c r="E117" s="114" t="s">
        <v>1855</v>
      </c>
      <c r="F117" s="114" t="s">
        <v>1663</v>
      </c>
      <c r="G117" s="114">
        <v>2</v>
      </c>
      <c r="H117" s="114"/>
      <c r="I117" s="114">
        <v>3</v>
      </c>
      <c r="J117" s="114">
        <v>2</v>
      </c>
      <c r="K117" s="114">
        <v>3</v>
      </c>
      <c r="L117" s="114">
        <v>1</v>
      </c>
      <c r="M117" s="114" t="s">
        <v>1901</v>
      </c>
      <c r="AH117" s="47"/>
      <c r="BH117" s="114"/>
      <c r="BI117" s="114"/>
      <c r="BJ117" s="114">
        <v>3</v>
      </c>
      <c r="BK117" s="114">
        <v>4</v>
      </c>
      <c r="BL117" s="114"/>
      <c r="BM117" s="114"/>
      <c r="BN117" s="114">
        <v>2</v>
      </c>
      <c r="BO117" s="114"/>
      <c r="BP117" s="114">
        <v>2</v>
      </c>
      <c r="BQ117" s="114">
        <v>1</v>
      </c>
      <c r="BR117" s="114">
        <v>1</v>
      </c>
      <c r="BS117" s="114">
        <v>4</v>
      </c>
      <c r="BT117" s="114">
        <v>3</v>
      </c>
      <c r="BU117" s="114">
        <v>4</v>
      </c>
      <c r="BV117" s="114">
        <v>3</v>
      </c>
      <c r="BW117" s="114">
        <v>2</v>
      </c>
      <c r="BX117" s="114"/>
      <c r="BY117" s="114">
        <v>1</v>
      </c>
      <c r="BZ117" s="114">
        <v>1</v>
      </c>
      <c r="CA117" s="114"/>
      <c r="CB117" s="114">
        <v>4</v>
      </c>
      <c r="CC117" s="114">
        <v>1</v>
      </c>
      <c r="CD117" s="114"/>
      <c r="CE117" s="114"/>
      <c r="CF117" s="114">
        <v>4</v>
      </c>
      <c r="CG117" s="114"/>
      <c r="CH117" s="114">
        <v>6</v>
      </c>
      <c r="CI117" s="114"/>
      <c r="CJ117" s="114"/>
      <c r="CK117" s="114"/>
      <c r="CL117" s="114">
        <v>2</v>
      </c>
      <c r="CM117" s="114"/>
      <c r="CN117" s="114">
        <v>5</v>
      </c>
      <c r="CO117" s="114"/>
      <c r="CP117" s="114">
        <v>5</v>
      </c>
      <c r="CQ117" s="114">
        <v>1</v>
      </c>
      <c r="CR117" s="114">
        <v>8</v>
      </c>
      <c r="CS117" s="114" t="s">
        <v>1793</v>
      </c>
    </row>
    <row r="118" spans="1:97" s="115" customFormat="1" x14ac:dyDescent="0.2">
      <c r="A118" s="114">
        <v>329</v>
      </c>
      <c r="B118" s="114">
        <v>14</v>
      </c>
      <c r="C118" s="114"/>
      <c r="D118" s="114"/>
      <c r="E118" s="114" t="s">
        <v>1856</v>
      </c>
      <c r="F118" s="114" t="s">
        <v>1887</v>
      </c>
      <c r="G118" s="114">
        <v>2</v>
      </c>
      <c r="H118" s="114"/>
      <c r="I118" s="114">
        <v>2</v>
      </c>
      <c r="J118" s="114">
        <v>3</v>
      </c>
      <c r="K118" s="114">
        <v>3</v>
      </c>
      <c r="L118" s="114">
        <v>1</v>
      </c>
      <c r="M118" s="114" t="s">
        <v>1901</v>
      </c>
      <c r="AH118" s="47"/>
      <c r="BH118" s="114">
        <v>1</v>
      </c>
      <c r="BI118" s="114"/>
      <c r="BJ118" s="114">
        <v>3</v>
      </c>
      <c r="BK118" s="114">
        <v>4</v>
      </c>
      <c r="BL118" s="114"/>
      <c r="BM118" s="114"/>
      <c r="BN118" s="114">
        <v>2</v>
      </c>
      <c r="BO118" s="114"/>
      <c r="BP118" s="114">
        <v>2</v>
      </c>
      <c r="BQ118" s="114">
        <v>1</v>
      </c>
      <c r="BR118" s="114">
        <v>4</v>
      </c>
      <c r="BS118" s="114">
        <v>4</v>
      </c>
      <c r="BT118" s="114">
        <v>2</v>
      </c>
      <c r="BU118" s="114">
        <v>1</v>
      </c>
      <c r="BV118" s="114">
        <v>4</v>
      </c>
      <c r="BW118" s="114">
        <v>2</v>
      </c>
      <c r="BX118" s="114"/>
      <c r="BY118" s="114">
        <v>1</v>
      </c>
      <c r="BZ118" s="114">
        <v>1</v>
      </c>
      <c r="CA118" s="114"/>
      <c r="CB118" s="114">
        <v>6</v>
      </c>
      <c r="CC118" s="114">
        <v>1</v>
      </c>
      <c r="CD118" s="114"/>
      <c r="CE118" s="114"/>
      <c r="CF118" s="114"/>
      <c r="CG118" s="114"/>
      <c r="CH118" s="114">
        <v>6</v>
      </c>
      <c r="CI118" s="114"/>
      <c r="CJ118" s="114"/>
      <c r="CK118" s="114"/>
      <c r="CL118" s="114">
        <v>2</v>
      </c>
      <c r="CM118" s="114"/>
      <c r="CN118" s="114">
        <v>7</v>
      </c>
      <c r="CO118" s="114"/>
      <c r="CP118" s="114">
        <v>5</v>
      </c>
      <c r="CQ118" s="114">
        <v>1</v>
      </c>
      <c r="CR118" s="114">
        <v>8</v>
      </c>
      <c r="CS118" s="114" t="s">
        <v>1792</v>
      </c>
    </row>
    <row r="119" spans="1:97" s="115" customFormat="1" hidden="1" x14ac:dyDescent="0.2">
      <c r="A119" s="114">
        <v>330</v>
      </c>
      <c r="B119" s="114">
        <v>15</v>
      </c>
      <c r="C119" s="114"/>
      <c r="D119" s="114"/>
      <c r="E119" s="114" t="s">
        <v>1857</v>
      </c>
      <c r="F119" s="114" t="s">
        <v>1664</v>
      </c>
      <c r="G119" s="114">
        <v>2</v>
      </c>
      <c r="H119" s="114"/>
      <c r="I119" s="114">
        <v>2</v>
      </c>
      <c r="J119" s="114">
        <v>2</v>
      </c>
      <c r="K119" s="114">
        <v>1</v>
      </c>
      <c r="L119" s="114">
        <v>2</v>
      </c>
      <c r="M119" s="114" t="s">
        <v>809</v>
      </c>
      <c r="S119" s="116"/>
      <c r="T119" s="116"/>
      <c r="U119" s="117"/>
      <c r="AH119" s="47"/>
      <c r="BH119" s="114"/>
      <c r="BI119" s="114">
        <v>2</v>
      </c>
      <c r="BJ119" s="114"/>
      <c r="BK119" s="114">
        <v>4</v>
      </c>
      <c r="BL119" s="114"/>
      <c r="BM119" s="114"/>
      <c r="BN119" s="114">
        <v>2</v>
      </c>
      <c r="BO119" s="114"/>
      <c r="BP119" s="114">
        <v>1</v>
      </c>
      <c r="BQ119" s="114">
        <v>1</v>
      </c>
      <c r="BR119" s="114">
        <v>2</v>
      </c>
      <c r="BS119" s="114">
        <v>2</v>
      </c>
      <c r="BT119" s="114">
        <v>2</v>
      </c>
      <c r="BU119" s="114">
        <v>2</v>
      </c>
      <c r="BV119" s="114">
        <v>3</v>
      </c>
      <c r="BW119" s="114">
        <v>2</v>
      </c>
      <c r="BX119" s="114"/>
      <c r="BY119" s="114">
        <v>1</v>
      </c>
      <c r="BZ119" s="114">
        <v>1</v>
      </c>
      <c r="CA119" s="114"/>
      <c r="CB119" s="114">
        <v>5</v>
      </c>
      <c r="CC119" s="114"/>
      <c r="CD119" s="114"/>
      <c r="CE119" s="114"/>
      <c r="CF119" s="114"/>
      <c r="CG119" s="114"/>
      <c r="CH119" s="114"/>
      <c r="CI119" s="114"/>
      <c r="CJ119" s="114"/>
      <c r="CK119" s="114" t="s">
        <v>1756</v>
      </c>
      <c r="CL119" s="114">
        <v>1</v>
      </c>
      <c r="CM119" s="114" t="s">
        <v>1774</v>
      </c>
      <c r="CN119" s="114">
        <v>7</v>
      </c>
      <c r="CO119" s="114"/>
      <c r="CP119" s="114">
        <v>6</v>
      </c>
      <c r="CQ119" s="114">
        <v>1</v>
      </c>
      <c r="CR119" s="114">
        <v>8</v>
      </c>
      <c r="CS119" s="114" t="s">
        <v>1794</v>
      </c>
    </row>
    <row r="120" spans="1:97" s="115" customFormat="1" hidden="1" x14ac:dyDescent="0.2">
      <c r="A120" s="114">
        <v>331</v>
      </c>
      <c r="B120" s="114">
        <v>16</v>
      </c>
      <c r="C120" s="114"/>
      <c r="D120" s="114"/>
      <c r="E120" s="114" t="s">
        <v>1858</v>
      </c>
      <c r="F120" s="114" t="s">
        <v>1665</v>
      </c>
      <c r="G120" s="114">
        <v>2</v>
      </c>
      <c r="H120" s="114"/>
      <c r="I120" s="114">
        <v>6</v>
      </c>
      <c r="J120" s="114">
        <v>5</v>
      </c>
      <c r="K120" s="114">
        <v>3</v>
      </c>
      <c r="L120" s="114">
        <v>2</v>
      </c>
      <c r="M120" s="114" t="s">
        <v>809</v>
      </c>
      <c r="AH120" s="47"/>
      <c r="BH120" s="114">
        <v>1</v>
      </c>
      <c r="BI120" s="114">
        <v>2</v>
      </c>
      <c r="BJ120" s="114">
        <v>3</v>
      </c>
      <c r="BK120" s="114"/>
      <c r="BL120" s="114"/>
      <c r="BM120" s="114" t="s">
        <v>1702</v>
      </c>
      <c r="BN120" s="114">
        <v>2</v>
      </c>
      <c r="BO120" s="114"/>
      <c r="BP120" s="114">
        <v>1</v>
      </c>
      <c r="BQ120" s="114">
        <v>1</v>
      </c>
      <c r="BR120" s="114">
        <v>2</v>
      </c>
      <c r="BS120" s="114">
        <v>2</v>
      </c>
      <c r="BT120" s="114">
        <v>2</v>
      </c>
      <c r="BU120" s="114">
        <v>2</v>
      </c>
      <c r="BV120" s="114">
        <v>4</v>
      </c>
      <c r="BW120" s="114">
        <v>4</v>
      </c>
      <c r="BX120" s="114" t="s">
        <v>1732</v>
      </c>
      <c r="BY120" s="114">
        <v>2</v>
      </c>
      <c r="BZ120" s="114"/>
      <c r="CA120" s="114"/>
      <c r="CB120" s="114"/>
      <c r="CC120" s="114"/>
      <c r="CD120" s="114"/>
      <c r="CE120" s="114"/>
      <c r="CF120" s="114"/>
      <c r="CG120" s="114"/>
      <c r="CH120" s="114"/>
      <c r="CI120" s="114"/>
      <c r="CJ120" s="114"/>
      <c r="CK120" s="114"/>
      <c r="CL120" s="114" t="s">
        <v>1216</v>
      </c>
      <c r="CM120" s="114"/>
      <c r="CN120" s="114">
        <v>4</v>
      </c>
      <c r="CO120" s="114"/>
      <c r="CP120" s="114">
        <v>3</v>
      </c>
      <c r="CQ120" s="114">
        <v>1</v>
      </c>
      <c r="CR120" s="114">
        <v>10</v>
      </c>
      <c r="CS120" s="114" t="s">
        <v>1795</v>
      </c>
    </row>
    <row r="121" spans="1:97" s="115" customFormat="1" x14ac:dyDescent="0.2">
      <c r="A121" s="114">
        <v>332</v>
      </c>
      <c r="B121" s="114">
        <v>17</v>
      </c>
      <c r="C121" s="114"/>
      <c r="D121" s="114"/>
      <c r="E121" s="114" t="s">
        <v>1859</v>
      </c>
      <c r="F121" s="114" t="s">
        <v>1666</v>
      </c>
      <c r="G121" s="114">
        <v>2</v>
      </c>
      <c r="H121" s="114"/>
      <c r="I121" s="114">
        <v>4</v>
      </c>
      <c r="J121" s="114">
        <v>3</v>
      </c>
      <c r="K121" s="114">
        <v>3</v>
      </c>
      <c r="L121" s="114">
        <v>1</v>
      </c>
      <c r="M121" s="114" t="s">
        <v>1901</v>
      </c>
      <c r="AH121" s="47"/>
      <c r="BH121" s="114">
        <v>1</v>
      </c>
      <c r="BI121" s="114"/>
      <c r="BJ121" s="114">
        <v>3</v>
      </c>
      <c r="BK121" s="114"/>
      <c r="BL121" s="114"/>
      <c r="BM121" s="114"/>
      <c r="BN121" s="114">
        <v>2</v>
      </c>
      <c r="BO121" s="114"/>
      <c r="BP121" s="114">
        <v>2</v>
      </c>
      <c r="BQ121" s="114">
        <v>1</v>
      </c>
      <c r="BR121" s="114">
        <v>2</v>
      </c>
      <c r="BS121" s="114">
        <v>2</v>
      </c>
      <c r="BT121" s="114">
        <v>3</v>
      </c>
      <c r="BU121" s="114">
        <v>2</v>
      </c>
      <c r="BV121" s="114">
        <v>2</v>
      </c>
      <c r="BW121" s="114">
        <v>2</v>
      </c>
      <c r="BX121" s="114"/>
      <c r="BY121" s="114">
        <v>1</v>
      </c>
      <c r="BZ121" s="114">
        <v>1</v>
      </c>
      <c r="CA121" s="114"/>
      <c r="CB121" s="114">
        <v>6</v>
      </c>
      <c r="CC121" s="114">
        <v>1</v>
      </c>
      <c r="CD121" s="114"/>
      <c r="CE121" s="114"/>
      <c r="CF121" s="114"/>
      <c r="CG121" s="114"/>
      <c r="CH121" s="114"/>
      <c r="CI121" s="114"/>
      <c r="CJ121" s="114">
        <v>8</v>
      </c>
      <c r="CK121" s="114"/>
      <c r="CL121" s="114">
        <v>2</v>
      </c>
      <c r="CM121" s="114"/>
      <c r="CN121" s="114">
        <v>7</v>
      </c>
      <c r="CO121" s="114"/>
      <c r="CP121" s="114">
        <v>5</v>
      </c>
      <c r="CQ121" s="114">
        <v>1</v>
      </c>
      <c r="CR121" s="114">
        <v>10</v>
      </c>
      <c r="CS121" s="114" t="s">
        <v>1796</v>
      </c>
    </row>
    <row r="122" spans="1:97" s="115" customFormat="1" hidden="1" x14ac:dyDescent="0.2">
      <c r="A122" s="114">
        <v>333</v>
      </c>
      <c r="B122" s="114">
        <v>18</v>
      </c>
      <c r="C122" s="114"/>
      <c r="D122" s="114"/>
      <c r="E122" s="114" t="s">
        <v>1860</v>
      </c>
      <c r="F122" s="114" t="s">
        <v>1667</v>
      </c>
      <c r="G122" s="114">
        <v>2</v>
      </c>
      <c r="H122" s="114"/>
      <c r="I122" s="114">
        <v>2</v>
      </c>
      <c r="J122" s="114">
        <v>1</v>
      </c>
      <c r="K122" s="114">
        <v>1</v>
      </c>
      <c r="L122" s="114">
        <v>2</v>
      </c>
      <c r="M122" s="114" t="s">
        <v>809</v>
      </c>
      <c r="AH122" s="47"/>
      <c r="BH122" s="114"/>
      <c r="BI122" s="114">
        <v>2</v>
      </c>
      <c r="BJ122" s="114"/>
      <c r="BK122" s="114"/>
      <c r="BL122" s="114"/>
      <c r="BM122" s="114"/>
      <c r="BN122" s="114">
        <v>1</v>
      </c>
      <c r="BO122" s="114" t="s">
        <v>1719</v>
      </c>
      <c r="BP122" s="114">
        <v>1</v>
      </c>
      <c r="BQ122" s="114">
        <v>1</v>
      </c>
      <c r="BR122" s="114">
        <v>5</v>
      </c>
      <c r="BS122" s="114">
        <v>4</v>
      </c>
      <c r="BT122" s="114">
        <v>4</v>
      </c>
      <c r="BU122" s="114">
        <v>4</v>
      </c>
      <c r="BV122" s="114">
        <v>2</v>
      </c>
      <c r="BW122" s="114">
        <v>2</v>
      </c>
      <c r="BX122" s="114"/>
      <c r="BY122" s="114">
        <v>1</v>
      </c>
      <c r="BZ122" s="114">
        <v>1</v>
      </c>
      <c r="CA122" s="114"/>
      <c r="CB122" s="114">
        <v>5</v>
      </c>
      <c r="CC122" s="114"/>
      <c r="CD122" s="114"/>
      <c r="CE122" s="114">
        <v>3</v>
      </c>
      <c r="CF122" s="114"/>
      <c r="CG122" s="114"/>
      <c r="CH122" s="114"/>
      <c r="CI122" s="114"/>
      <c r="CJ122" s="114"/>
      <c r="CK122" s="114"/>
      <c r="CL122" s="114">
        <v>2</v>
      </c>
      <c r="CM122" s="114"/>
      <c r="CN122" s="114">
        <v>4</v>
      </c>
      <c r="CO122" s="114"/>
      <c r="CP122" s="114">
        <v>4</v>
      </c>
      <c r="CQ122" s="114">
        <v>1</v>
      </c>
      <c r="CR122" s="114">
        <v>10</v>
      </c>
      <c r="CS122" s="114" t="s">
        <v>1797</v>
      </c>
    </row>
    <row r="123" spans="1:97" s="115" customFormat="1" hidden="1" x14ac:dyDescent="0.2">
      <c r="A123" s="114">
        <v>334</v>
      </c>
      <c r="B123" s="114">
        <v>19</v>
      </c>
      <c r="C123" s="114"/>
      <c r="D123" s="114"/>
      <c r="E123" s="114" t="s">
        <v>1861</v>
      </c>
      <c r="F123" s="114" t="s">
        <v>1668</v>
      </c>
      <c r="G123" s="114">
        <v>2</v>
      </c>
      <c r="H123" s="114"/>
      <c r="I123" s="114">
        <v>2</v>
      </c>
      <c r="J123" s="114">
        <v>6</v>
      </c>
      <c r="K123" s="114">
        <v>1</v>
      </c>
      <c r="L123" s="114">
        <v>2</v>
      </c>
      <c r="M123" s="114" t="s">
        <v>680</v>
      </c>
      <c r="AH123" s="47"/>
      <c r="BH123" s="114"/>
      <c r="BI123" s="114"/>
      <c r="BJ123" s="114"/>
      <c r="BK123" s="114"/>
      <c r="BL123" s="114"/>
      <c r="BM123" s="114" t="s">
        <v>1703</v>
      </c>
      <c r="BN123" s="114">
        <v>2</v>
      </c>
      <c r="BO123" s="114"/>
      <c r="BP123" s="114">
        <v>1</v>
      </c>
      <c r="BQ123" s="114">
        <v>1</v>
      </c>
      <c r="BR123" s="114">
        <v>2</v>
      </c>
      <c r="BS123" s="114">
        <v>3</v>
      </c>
      <c r="BT123" s="114">
        <v>2</v>
      </c>
      <c r="BU123" s="114">
        <v>1</v>
      </c>
      <c r="BV123" s="114">
        <v>2</v>
      </c>
      <c r="BW123" s="114">
        <v>4</v>
      </c>
      <c r="BX123" s="114"/>
      <c r="BY123" s="114">
        <v>1</v>
      </c>
      <c r="BZ123" s="114">
        <v>1</v>
      </c>
      <c r="CA123" s="114"/>
      <c r="CB123" s="114">
        <v>5</v>
      </c>
      <c r="CC123" s="114">
        <v>1</v>
      </c>
      <c r="CD123" s="114"/>
      <c r="CE123" s="114"/>
      <c r="CF123" s="114"/>
      <c r="CG123" s="114"/>
      <c r="CH123" s="114">
        <v>6</v>
      </c>
      <c r="CI123" s="114"/>
      <c r="CJ123" s="114"/>
      <c r="CK123" s="114" t="s">
        <v>1757</v>
      </c>
      <c r="CL123" s="114">
        <v>1</v>
      </c>
      <c r="CM123" s="114" t="s">
        <v>1775</v>
      </c>
      <c r="CN123" s="114">
        <v>7</v>
      </c>
      <c r="CO123" s="114"/>
      <c r="CP123" s="114">
        <v>5</v>
      </c>
      <c r="CQ123" s="114">
        <v>1</v>
      </c>
      <c r="CR123" s="114">
        <v>10</v>
      </c>
      <c r="CS123" s="114" t="s">
        <v>1798</v>
      </c>
    </row>
    <row r="124" spans="1:97" s="115" customFormat="1" x14ac:dyDescent="0.2">
      <c r="A124" s="114">
        <v>335</v>
      </c>
      <c r="B124" s="114">
        <v>20</v>
      </c>
      <c r="C124" s="114"/>
      <c r="D124" s="114"/>
      <c r="E124" s="114" t="s">
        <v>1862</v>
      </c>
      <c r="F124" s="114" t="s">
        <v>1669</v>
      </c>
      <c r="G124" s="114">
        <v>2</v>
      </c>
      <c r="H124" s="114"/>
      <c r="I124" s="114">
        <v>3</v>
      </c>
      <c r="J124" s="114">
        <v>2</v>
      </c>
      <c r="K124" s="114">
        <v>1</v>
      </c>
      <c r="L124" s="114">
        <v>1</v>
      </c>
      <c r="M124" s="114" t="s">
        <v>1901</v>
      </c>
      <c r="S124" s="119"/>
      <c r="T124" s="119"/>
      <c r="U124" s="119"/>
      <c r="V124" s="119"/>
      <c r="W124" s="119"/>
      <c r="X124" s="119"/>
      <c r="Y124" s="119"/>
      <c r="Z124" s="119"/>
      <c r="AA124" s="117"/>
      <c r="AH124" s="47"/>
      <c r="BH124" s="114">
        <v>1</v>
      </c>
      <c r="BI124" s="114"/>
      <c r="BJ124" s="114">
        <v>3</v>
      </c>
      <c r="BK124" s="114"/>
      <c r="BL124" s="114"/>
      <c r="BM124" s="114"/>
      <c r="BN124" s="114">
        <v>2</v>
      </c>
      <c r="BO124" s="114"/>
      <c r="BP124" s="114">
        <v>2</v>
      </c>
      <c r="BQ124" s="114">
        <v>2</v>
      </c>
      <c r="BR124" s="114">
        <v>2</v>
      </c>
      <c r="BS124" s="114">
        <v>2</v>
      </c>
      <c r="BT124" s="114">
        <v>2</v>
      </c>
      <c r="BU124" s="114">
        <v>2</v>
      </c>
      <c r="BV124" s="114">
        <v>2</v>
      </c>
      <c r="BW124" s="114">
        <v>2</v>
      </c>
      <c r="BX124" s="114"/>
      <c r="BY124" s="114" t="s">
        <v>1720</v>
      </c>
      <c r="BZ124" s="114">
        <v>1</v>
      </c>
      <c r="CA124" s="114"/>
      <c r="CB124" s="114">
        <v>6</v>
      </c>
      <c r="CC124" s="114">
        <v>1</v>
      </c>
      <c r="CD124" s="114"/>
      <c r="CE124" s="114"/>
      <c r="CF124" s="114"/>
      <c r="CG124" s="114"/>
      <c r="CH124" s="114"/>
      <c r="CI124" s="114"/>
      <c r="CJ124" s="114"/>
      <c r="CK124" s="114"/>
      <c r="CL124" s="114">
        <v>2</v>
      </c>
      <c r="CM124" s="114"/>
      <c r="CN124" s="114">
        <v>7</v>
      </c>
      <c r="CO124" s="114"/>
      <c r="CP124" s="114">
        <v>5</v>
      </c>
      <c r="CQ124" s="114">
        <v>1</v>
      </c>
      <c r="CR124" s="114">
        <v>9</v>
      </c>
      <c r="CS124" s="114"/>
    </row>
    <row r="125" spans="1:97" s="115" customFormat="1" x14ac:dyDescent="0.2">
      <c r="A125" s="114">
        <v>336</v>
      </c>
      <c r="B125" s="114">
        <v>21</v>
      </c>
      <c r="C125" s="114"/>
      <c r="D125" s="114"/>
      <c r="E125" s="114" t="s">
        <v>1863</v>
      </c>
      <c r="F125" s="114" t="s">
        <v>1670</v>
      </c>
      <c r="G125" s="114">
        <v>2</v>
      </c>
      <c r="H125" s="114"/>
      <c r="I125" s="114">
        <v>3</v>
      </c>
      <c r="J125" s="114">
        <v>1</v>
      </c>
      <c r="K125" s="114">
        <v>1</v>
      </c>
      <c r="L125" s="114">
        <v>1</v>
      </c>
      <c r="M125" s="114" t="s">
        <v>1901</v>
      </c>
      <c r="AH125" s="47"/>
      <c r="BH125" s="114"/>
      <c r="BI125" s="114">
        <v>2</v>
      </c>
      <c r="BJ125" s="114">
        <v>3</v>
      </c>
      <c r="BK125" s="114">
        <v>4</v>
      </c>
      <c r="BL125" s="114"/>
      <c r="BM125" s="114" t="s">
        <v>1704</v>
      </c>
      <c r="BN125" s="114" t="s">
        <v>1720</v>
      </c>
      <c r="BO125" s="114" t="s">
        <v>1721</v>
      </c>
      <c r="BP125" s="114">
        <v>2</v>
      </c>
      <c r="BQ125" s="114">
        <v>1</v>
      </c>
      <c r="BR125" s="114">
        <v>2</v>
      </c>
      <c r="BS125" s="114">
        <v>5</v>
      </c>
      <c r="BT125" s="114">
        <v>3</v>
      </c>
      <c r="BU125" s="114">
        <v>4</v>
      </c>
      <c r="BV125" s="114">
        <v>4</v>
      </c>
      <c r="BW125" s="114">
        <v>4</v>
      </c>
      <c r="BX125" s="114"/>
      <c r="BY125" s="114">
        <v>1</v>
      </c>
      <c r="BZ125" s="114"/>
      <c r="CA125" s="114"/>
      <c r="CB125" s="114">
        <v>6</v>
      </c>
      <c r="CC125" s="114"/>
      <c r="CD125" s="114">
        <v>2</v>
      </c>
      <c r="CE125" s="114">
        <v>3</v>
      </c>
      <c r="CF125" s="114">
        <v>4</v>
      </c>
      <c r="CG125" s="114"/>
      <c r="CH125" s="114"/>
      <c r="CI125" s="114"/>
      <c r="CJ125" s="114"/>
      <c r="CK125" s="114"/>
      <c r="CL125" s="114">
        <v>1</v>
      </c>
      <c r="CM125" s="114" t="s">
        <v>1776</v>
      </c>
      <c r="CN125" s="114">
        <v>7</v>
      </c>
      <c r="CO125" s="114"/>
      <c r="CP125" s="114">
        <v>5</v>
      </c>
      <c r="CQ125" s="114">
        <v>1</v>
      </c>
      <c r="CR125" s="114">
        <v>10</v>
      </c>
      <c r="CS125" s="114" t="s">
        <v>1797</v>
      </c>
    </row>
    <row r="126" spans="1:97" s="115" customFormat="1" x14ac:dyDescent="0.2">
      <c r="A126" s="114">
        <v>337</v>
      </c>
      <c r="B126" s="114">
        <v>22</v>
      </c>
      <c r="C126" s="114"/>
      <c r="D126" s="114"/>
      <c r="E126" s="114" t="s">
        <v>1864</v>
      </c>
      <c r="F126" s="114" t="s">
        <v>1671</v>
      </c>
      <c r="G126" s="114">
        <v>2</v>
      </c>
      <c r="H126" s="114"/>
      <c r="I126" s="114">
        <v>4</v>
      </c>
      <c r="J126" s="114">
        <v>2</v>
      </c>
      <c r="K126" s="114">
        <v>1</v>
      </c>
      <c r="L126" s="114">
        <v>1</v>
      </c>
      <c r="M126" s="114" t="s">
        <v>1902</v>
      </c>
      <c r="AH126" s="47"/>
      <c r="BH126" s="114">
        <v>1</v>
      </c>
      <c r="BI126" s="114">
        <v>2</v>
      </c>
      <c r="BJ126" s="114"/>
      <c r="BK126" s="114">
        <v>4</v>
      </c>
      <c r="BL126" s="114"/>
      <c r="BM126" s="114" t="s">
        <v>1705</v>
      </c>
      <c r="BN126" s="114">
        <v>2</v>
      </c>
      <c r="BO126" s="114"/>
      <c r="BP126" s="114">
        <v>1</v>
      </c>
      <c r="BQ126" s="114">
        <v>1</v>
      </c>
      <c r="BR126" s="114">
        <v>2</v>
      </c>
      <c r="BS126" s="114">
        <v>2</v>
      </c>
      <c r="BT126" s="114">
        <v>2</v>
      </c>
      <c r="BU126" s="114">
        <v>2</v>
      </c>
      <c r="BV126" s="114">
        <v>4</v>
      </c>
      <c r="BW126" s="114">
        <v>2</v>
      </c>
      <c r="BX126" s="114"/>
      <c r="BY126" s="114">
        <v>1</v>
      </c>
      <c r="BZ126" s="114">
        <v>1</v>
      </c>
      <c r="CA126" s="114"/>
      <c r="CB126" s="114">
        <v>6</v>
      </c>
      <c r="CC126" s="114">
        <v>1</v>
      </c>
      <c r="CD126" s="114"/>
      <c r="CE126" s="114">
        <v>3</v>
      </c>
      <c r="CF126" s="114"/>
      <c r="CG126" s="114"/>
      <c r="CH126" s="114"/>
      <c r="CI126" s="114"/>
      <c r="CJ126" s="114"/>
      <c r="CK126" s="114"/>
      <c r="CL126" s="114">
        <v>2</v>
      </c>
      <c r="CM126" s="114"/>
      <c r="CN126" s="114"/>
      <c r="CO126" s="114"/>
      <c r="CP126" s="114">
        <v>5</v>
      </c>
      <c r="CQ126" s="114">
        <v>1</v>
      </c>
      <c r="CR126" s="114">
        <v>10</v>
      </c>
      <c r="CS126" s="114" t="s">
        <v>1799</v>
      </c>
    </row>
    <row r="127" spans="1:97" s="115" customFormat="1" hidden="1" x14ac:dyDescent="0.2">
      <c r="A127" s="114">
        <v>338</v>
      </c>
      <c r="B127" s="114">
        <v>23</v>
      </c>
      <c r="C127" s="114"/>
      <c r="D127" s="114"/>
      <c r="E127" s="114" t="s">
        <v>1865</v>
      </c>
      <c r="F127" s="114" t="s">
        <v>1672</v>
      </c>
      <c r="G127" s="114">
        <v>2</v>
      </c>
      <c r="H127" s="114"/>
      <c r="I127" s="114">
        <v>3</v>
      </c>
      <c r="J127" s="114">
        <v>2</v>
      </c>
      <c r="K127" s="114">
        <v>1</v>
      </c>
      <c r="L127" s="114">
        <v>2</v>
      </c>
      <c r="M127" s="114" t="s">
        <v>1903</v>
      </c>
      <c r="AH127" s="47"/>
      <c r="BH127" s="114">
        <v>1</v>
      </c>
      <c r="BI127" s="114">
        <v>2</v>
      </c>
      <c r="BJ127" s="114"/>
      <c r="BK127" s="114">
        <v>4</v>
      </c>
      <c r="BL127" s="114"/>
      <c r="BM127" s="114"/>
      <c r="BN127" s="114">
        <v>2</v>
      </c>
      <c r="BO127" s="114"/>
      <c r="BP127" s="114">
        <v>1</v>
      </c>
      <c r="BQ127" s="114">
        <v>1</v>
      </c>
      <c r="BR127" s="114">
        <v>4</v>
      </c>
      <c r="BS127" s="114">
        <v>4</v>
      </c>
      <c r="BT127" s="114">
        <v>1</v>
      </c>
      <c r="BU127" s="114">
        <v>1</v>
      </c>
      <c r="BV127" s="114">
        <v>2</v>
      </c>
      <c r="BW127" s="114">
        <v>2</v>
      </c>
      <c r="BX127" s="114" t="s">
        <v>1733</v>
      </c>
      <c r="BY127" s="114">
        <v>1</v>
      </c>
      <c r="BZ127" s="114">
        <v>1</v>
      </c>
      <c r="CA127" s="114"/>
      <c r="CB127" s="114">
        <v>5</v>
      </c>
      <c r="CC127" s="114">
        <v>1</v>
      </c>
      <c r="CD127" s="114"/>
      <c r="CE127" s="114">
        <v>3</v>
      </c>
      <c r="CF127" s="114"/>
      <c r="CG127" s="114"/>
      <c r="CH127" s="114"/>
      <c r="CI127" s="114"/>
      <c r="CJ127" s="114"/>
      <c r="CK127" s="114"/>
      <c r="CL127" s="114">
        <v>2</v>
      </c>
      <c r="CM127" s="114"/>
      <c r="CN127" s="114">
        <v>7</v>
      </c>
      <c r="CO127" s="114"/>
      <c r="CP127" s="114">
        <v>5</v>
      </c>
      <c r="CQ127" s="114">
        <v>1</v>
      </c>
      <c r="CR127" s="114">
        <v>10</v>
      </c>
      <c r="CS127" s="114" t="s">
        <v>1800</v>
      </c>
    </row>
    <row r="128" spans="1:97" s="115" customFormat="1" hidden="1" x14ac:dyDescent="0.2">
      <c r="A128" s="114">
        <v>339</v>
      </c>
      <c r="B128" s="114">
        <v>24</v>
      </c>
      <c r="C128" s="114"/>
      <c r="D128" s="114"/>
      <c r="E128" s="114" t="s">
        <v>1866</v>
      </c>
      <c r="F128" s="114" t="s">
        <v>1673</v>
      </c>
      <c r="G128" s="114">
        <v>2</v>
      </c>
      <c r="H128" s="114"/>
      <c r="I128" s="114">
        <v>2</v>
      </c>
      <c r="J128" s="114">
        <v>1</v>
      </c>
      <c r="K128" s="114">
        <v>3</v>
      </c>
      <c r="L128" s="114">
        <v>2</v>
      </c>
      <c r="M128" s="114" t="s">
        <v>529</v>
      </c>
      <c r="AH128" s="47"/>
      <c r="BH128" s="114">
        <v>1</v>
      </c>
      <c r="BI128" s="114"/>
      <c r="BJ128" s="114">
        <v>3</v>
      </c>
      <c r="BK128" s="114">
        <v>4</v>
      </c>
      <c r="BL128" s="114"/>
      <c r="BM128" s="114"/>
      <c r="BN128" s="114">
        <v>2</v>
      </c>
      <c r="BO128" s="114"/>
      <c r="BP128" s="114">
        <v>2</v>
      </c>
      <c r="BQ128" s="114">
        <v>1</v>
      </c>
      <c r="BR128" s="114">
        <v>4</v>
      </c>
      <c r="BS128" s="114">
        <v>4</v>
      </c>
      <c r="BT128" s="114">
        <v>2</v>
      </c>
      <c r="BU128" s="114">
        <v>2</v>
      </c>
      <c r="BV128" s="114">
        <v>3</v>
      </c>
      <c r="BW128" s="114">
        <v>3</v>
      </c>
      <c r="BX128" s="114" t="s">
        <v>1734</v>
      </c>
      <c r="BY128" s="114">
        <v>1</v>
      </c>
      <c r="BZ128" s="114">
        <v>1</v>
      </c>
      <c r="CA128" s="114"/>
      <c r="CB128" s="114">
        <v>6</v>
      </c>
      <c r="CC128" s="114"/>
      <c r="CD128" s="114">
        <v>2</v>
      </c>
      <c r="CE128" s="114"/>
      <c r="CF128" s="114"/>
      <c r="CG128" s="114"/>
      <c r="CH128" s="114">
        <v>6</v>
      </c>
      <c r="CI128" s="114"/>
      <c r="CJ128" s="114"/>
      <c r="CK128" s="114"/>
      <c r="CL128" s="114">
        <v>2</v>
      </c>
      <c r="CM128" s="114"/>
      <c r="CN128" s="114">
        <v>6</v>
      </c>
      <c r="CO128" s="114"/>
      <c r="CP128" s="114">
        <v>4</v>
      </c>
      <c r="CQ128" s="114">
        <v>1</v>
      </c>
      <c r="CR128" s="114">
        <v>10</v>
      </c>
      <c r="CS128" s="114" t="s">
        <v>1801</v>
      </c>
    </row>
    <row r="129" spans="1:97" s="115" customFormat="1" x14ac:dyDescent="0.2">
      <c r="A129" s="114">
        <v>340</v>
      </c>
      <c r="B129" s="114">
        <v>25</v>
      </c>
      <c r="C129" s="114"/>
      <c r="D129" s="114"/>
      <c r="E129" s="114" t="s">
        <v>1867</v>
      </c>
      <c r="F129" s="114" t="s">
        <v>1674</v>
      </c>
      <c r="G129" s="114">
        <v>2</v>
      </c>
      <c r="H129" s="114"/>
      <c r="I129" s="114">
        <v>3</v>
      </c>
      <c r="J129" s="114">
        <v>3</v>
      </c>
      <c r="K129" s="114">
        <v>1</v>
      </c>
      <c r="L129" s="114">
        <v>1</v>
      </c>
      <c r="M129" s="114" t="s">
        <v>1901</v>
      </c>
      <c r="AH129" s="47"/>
      <c r="BH129" s="114"/>
      <c r="BI129" s="114">
        <v>2</v>
      </c>
      <c r="BJ129" s="114">
        <v>3</v>
      </c>
      <c r="BK129" s="114"/>
      <c r="BL129" s="114"/>
      <c r="BM129" s="114"/>
      <c r="BN129" s="114">
        <v>2</v>
      </c>
      <c r="BO129" s="114"/>
      <c r="BP129" s="114">
        <v>2</v>
      </c>
      <c r="BQ129" s="114">
        <v>1</v>
      </c>
      <c r="BR129" s="114">
        <v>2</v>
      </c>
      <c r="BS129" s="114">
        <v>2</v>
      </c>
      <c r="BT129" s="114">
        <v>2</v>
      </c>
      <c r="BU129" s="114">
        <v>1</v>
      </c>
      <c r="BV129" s="114">
        <v>4</v>
      </c>
      <c r="BW129" s="114">
        <v>1</v>
      </c>
      <c r="BX129" s="114"/>
      <c r="BY129" s="114" t="s">
        <v>1720</v>
      </c>
      <c r="BZ129" s="114">
        <v>1</v>
      </c>
      <c r="CA129" s="114" t="s">
        <v>1745</v>
      </c>
      <c r="CB129" s="114">
        <v>4</v>
      </c>
      <c r="CC129" s="114">
        <v>1</v>
      </c>
      <c r="CD129" s="114">
        <v>2</v>
      </c>
      <c r="CE129" s="114">
        <v>3</v>
      </c>
      <c r="CF129" s="114">
        <v>4</v>
      </c>
      <c r="CG129" s="114"/>
      <c r="CH129" s="114"/>
      <c r="CI129" s="114"/>
      <c r="CJ129" s="114"/>
      <c r="CK129" s="114" t="s">
        <v>1758</v>
      </c>
      <c r="CL129" s="114">
        <v>1</v>
      </c>
      <c r="CM129" s="114" t="s">
        <v>1777</v>
      </c>
      <c r="CN129" s="114">
        <v>7</v>
      </c>
      <c r="CO129" s="114"/>
      <c r="CP129" s="114">
        <v>6</v>
      </c>
      <c r="CQ129" s="114">
        <v>1</v>
      </c>
      <c r="CR129" s="114">
        <v>10</v>
      </c>
      <c r="CS129" s="114" t="s">
        <v>1802</v>
      </c>
    </row>
    <row r="130" spans="1:97" s="115" customFormat="1" x14ac:dyDescent="0.2">
      <c r="A130" s="114">
        <v>341</v>
      </c>
      <c r="B130" s="114">
        <v>26</v>
      </c>
      <c r="C130" s="114"/>
      <c r="D130" s="114"/>
      <c r="E130" s="114" t="s">
        <v>1868</v>
      </c>
      <c r="F130" s="114" t="s">
        <v>1675</v>
      </c>
      <c r="G130" s="114">
        <v>2</v>
      </c>
      <c r="H130" s="114"/>
      <c r="I130" s="114">
        <v>4</v>
      </c>
      <c r="J130" s="114">
        <v>3</v>
      </c>
      <c r="K130" s="114">
        <v>1</v>
      </c>
      <c r="L130" s="114">
        <v>1</v>
      </c>
      <c r="M130" s="114" t="s">
        <v>1901</v>
      </c>
      <c r="AH130" s="47"/>
      <c r="BH130" s="114"/>
      <c r="BI130" s="114">
        <v>2</v>
      </c>
      <c r="BJ130" s="114">
        <v>3</v>
      </c>
      <c r="BK130" s="114"/>
      <c r="BL130" s="114"/>
      <c r="BM130" s="114"/>
      <c r="BN130" s="114">
        <v>2</v>
      </c>
      <c r="BO130" s="114"/>
      <c r="BP130" s="114">
        <v>1</v>
      </c>
      <c r="BQ130" s="114">
        <v>1</v>
      </c>
      <c r="BR130" s="114">
        <v>2</v>
      </c>
      <c r="BS130" s="114">
        <v>2</v>
      </c>
      <c r="BT130" s="114">
        <v>1</v>
      </c>
      <c r="BU130" s="114">
        <v>1</v>
      </c>
      <c r="BV130" s="114">
        <v>2</v>
      </c>
      <c r="BW130" s="114">
        <v>2</v>
      </c>
      <c r="BX130" s="114"/>
      <c r="BY130" s="114" t="s">
        <v>1720</v>
      </c>
      <c r="BZ130" s="114">
        <v>1</v>
      </c>
      <c r="CA130" s="114" t="s">
        <v>1746</v>
      </c>
      <c r="CB130" s="114">
        <v>5</v>
      </c>
      <c r="CC130" s="114">
        <v>1</v>
      </c>
      <c r="CD130" s="114"/>
      <c r="CE130" s="114">
        <v>3</v>
      </c>
      <c r="CF130" s="114"/>
      <c r="CG130" s="114"/>
      <c r="CH130" s="114"/>
      <c r="CI130" s="114"/>
      <c r="CJ130" s="114"/>
      <c r="CK130" s="114"/>
      <c r="CL130" s="114">
        <v>2</v>
      </c>
      <c r="CM130" s="114"/>
      <c r="CN130" s="114">
        <v>7</v>
      </c>
      <c r="CO130" s="114"/>
      <c r="CP130" s="114">
        <v>5</v>
      </c>
      <c r="CQ130" s="114">
        <v>1</v>
      </c>
      <c r="CR130" s="114">
        <v>10</v>
      </c>
      <c r="CS130" s="114" t="s">
        <v>1803</v>
      </c>
    </row>
    <row r="131" spans="1:97" s="115" customFormat="1" x14ac:dyDescent="0.2">
      <c r="A131" s="114">
        <v>342</v>
      </c>
      <c r="B131" s="114">
        <v>27</v>
      </c>
      <c r="C131" s="114"/>
      <c r="D131" s="114"/>
      <c r="E131" s="114" t="s">
        <v>1869</v>
      </c>
      <c r="F131" s="114" t="s">
        <v>1676</v>
      </c>
      <c r="G131" s="114">
        <v>2</v>
      </c>
      <c r="H131" s="114"/>
      <c r="I131" s="114">
        <v>5</v>
      </c>
      <c r="J131" s="114">
        <v>2</v>
      </c>
      <c r="K131" s="114">
        <v>3</v>
      </c>
      <c r="L131" s="114">
        <v>1</v>
      </c>
      <c r="M131" s="114" t="s">
        <v>1150</v>
      </c>
      <c r="AH131" s="47"/>
      <c r="BH131" s="114">
        <v>1</v>
      </c>
      <c r="BI131" s="114"/>
      <c r="BJ131" s="114">
        <v>3</v>
      </c>
      <c r="BK131" s="114">
        <v>4</v>
      </c>
      <c r="BL131" s="114"/>
      <c r="BM131" s="114" t="s">
        <v>1706</v>
      </c>
      <c r="BN131" s="114">
        <v>1</v>
      </c>
      <c r="BO131" s="114" t="s">
        <v>1722</v>
      </c>
      <c r="BP131" s="114">
        <v>2</v>
      </c>
      <c r="BQ131" s="114">
        <v>1</v>
      </c>
      <c r="BR131" s="114">
        <v>2</v>
      </c>
      <c r="BS131" s="114">
        <v>4</v>
      </c>
      <c r="BT131" s="114">
        <v>2</v>
      </c>
      <c r="BU131" s="114">
        <v>2</v>
      </c>
      <c r="BV131" s="114">
        <v>2</v>
      </c>
      <c r="BW131" s="114">
        <v>4</v>
      </c>
      <c r="BX131" s="114"/>
      <c r="BY131" s="114" t="s">
        <v>1720</v>
      </c>
      <c r="BZ131" s="114">
        <v>1</v>
      </c>
      <c r="CA131" s="114"/>
      <c r="CB131" s="114">
        <v>2</v>
      </c>
      <c r="CC131" s="114"/>
      <c r="CD131" s="114">
        <v>2</v>
      </c>
      <c r="CE131" s="114"/>
      <c r="CF131" s="114"/>
      <c r="CG131" s="114"/>
      <c r="CH131" s="114">
        <v>6</v>
      </c>
      <c r="CI131" s="114">
        <v>7</v>
      </c>
      <c r="CJ131" s="114">
        <v>8</v>
      </c>
      <c r="CK131" s="114"/>
      <c r="CL131" s="114">
        <v>1</v>
      </c>
      <c r="CM131" s="114" t="s">
        <v>1778</v>
      </c>
      <c r="CN131" s="114">
        <v>7</v>
      </c>
      <c r="CO131" s="114"/>
      <c r="CP131" s="114">
        <v>6</v>
      </c>
      <c r="CQ131" s="114">
        <v>1</v>
      </c>
      <c r="CR131" s="114">
        <v>8</v>
      </c>
      <c r="CS131" s="114"/>
    </row>
    <row r="132" spans="1:97" s="115" customFormat="1" x14ac:dyDescent="0.2">
      <c r="A132" s="114">
        <v>343</v>
      </c>
      <c r="B132" s="114">
        <v>28</v>
      </c>
      <c r="C132" s="114"/>
      <c r="D132" s="114"/>
      <c r="E132" s="114" t="s">
        <v>1870</v>
      </c>
      <c r="F132" s="114" t="s">
        <v>1677</v>
      </c>
      <c r="G132" s="114">
        <v>2</v>
      </c>
      <c r="H132" s="114"/>
      <c r="I132" s="114">
        <v>3</v>
      </c>
      <c r="J132" s="114">
        <v>3</v>
      </c>
      <c r="K132" s="114">
        <v>1</v>
      </c>
      <c r="L132" s="114">
        <v>1</v>
      </c>
      <c r="M132" s="114" t="s">
        <v>1901</v>
      </c>
      <c r="AH132" s="47"/>
      <c r="BH132" s="114">
        <v>1</v>
      </c>
      <c r="BI132" s="114">
        <v>2</v>
      </c>
      <c r="BJ132" s="114">
        <v>3</v>
      </c>
      <c r="BK132" s="114"/>
      <c r="BL132" s="114"/>
      <c r="BM132" s="114"/>
      <c r="BN132" s="114">
        <v>2</v>
      </c>
      <c r="BO132" s="114"/>
      <c r="BP132" s="114">
        <v>2</v>
      </c>
      <c r="BQ132" s="114">
        <v>1</v>
      </c>
      <c r="BR132" s="114">
        <v>1</v>
      </c>
      <c r="BS132" s="114">
        <v>4</v>
      </c>
      <c r="BT132" s="114">
        <v>4</v>
      </c>
      <c r="BU132" s="114">
        <v>1</v>
      </c>
      <c r="BV132" s="114">
        <v>2</v>
      </c>
      <c r="BW132" s="114">
        <v>2</v>
      </c>
      <c r="BX132" s="114"/>
      <c r="BY132" s="114" t="s">
        <v>1720</v>
      </c>
      <c r="BZ132" s="114">
        <v>1</v>
      </c>
      <c r="CA132" s="114"/>
      <c r="CB132" s="114">
        <v>6</v>
      </c>
      <c r="CC132" s="114">
        <v>1</v>
      </c>
      <c r="CD132" s="114"/>
      <c r="CE132" s="114"/>
      <c r="CF132" s="114"/>
      <c r="CG132" s="114"/>
      <c r="CH132" s="114"/>
      <c r="CI132" s="114"/>
      <c r="CJ132" s="114"/>
      <c r="CK132" s="114" t="s">
        <v>1759</v>
      </c>
      <c r="CL132" s="114">
        <v>2</v>
      </c>
      <c r="CM132" s="114"/>
      <c r="CN132" s="114">
        <v>7</v>
      </c>
      <c r="CO132" s="114"/>
      <c r="CP132" s="114">
        <v>7</v>
      </c>
      <c r="CQ132" s="114">
        <v>1</v>
      </c>
      <c r="CR132" s="114">
        <v>10</v>
      </c>
      <c r="CS132" s="114" t="s">
        <v>1804</v>
      </c>
    </row>
    <row r="133" spans="1:97" s="115" customFormat="1" hidden="1" x14ac:dyDescent="0.2">
      <c r="A133" s="114">
        <v>344</v>
      </c>
      <c r="B133" s="114">
        <v>29</v>
      </c>
      <c r="C133" s="114"/>
      <c r="D133" s="114"/>
      <c r="E133" s="114" t="s">
        <v>1849</v>
      </c>
      <c r="F133" s="114"/>
      <c r="G133" s="114">
        <v>2</v>
      </c>
      <c r="H133" s="114"/>
      <c r="I133" s="114">
        <v>2</v>
      </c>
      <c r="J133" s="114">
        <v>1</v>
      </c>
      <c r="K133" s="114">
        <v>4</v>
      </c>
      <c r="L133" s="114">
        <v>2</v>
      </c>
      <c r="M133" s="114" t="s">
        <v>809</v>
      </c>
      <c r="AH133" s="47"/>
      <c r="BH133" s="114"/>
      <c r="BI133" s="114">
        <v>2</v>
      </c>
      <c r="BJ133" s="114"/>
      <c r="BK133" s="114"/>
      <c r="BL133" s="114"/>
      <c r="BM133" s="114" t="s">
        <v>1707</v>
      </c>
      <c r="BN133" s="114">
        <v>2</v>
      </c>
      <c r="BO133" s="114"/>
      <c r="BP133" s="114">
        <v>1</v>
      </c>
      <c r="BQ133" s="114">
        <v>1</v>
      </c>
      <c r="BR133" s="114">
        <v>1</v>
      </c>
      <c r="BS133" s="114">
        <v>4</v>
      </c>
      <c r="BT133" s="114">
        <v>4</v>
      </c>
      <c r="BU133" s="114">
        <v>1</v>
      </c>
      <c r="BV133" s="114">
        <v>2</v>
      </c>
      <c r="BW133" s="114">
        <v>4</v>
      </c>
      <c r="BX133" s="114"/>
      <c r="BY133" s="114" t="s">
        <v>1720</v>
      </c>
      <c r="BZ133" s="114">
        <v>1</v>
      </c>
      <c r="CA133" s="114"/>
      <c r="CB133" s="114">
        <v>5</v>
      </c>
      <c r="CC133" s="114">
        <v>1</v>
      </c>
      <c r="CD133" s="114"/>
      <c r="CE133" s="114"/>
      <c r="CF133" s="114"/>
      <c r="CG133" s="114"/>
      <c r="CH133" s="114">
        <v>6</v>
      </c>
      <c r="CI133" s="114"/>
      <c r="CJ133" s="114"/>
      <c r="CK133" s="114" t="s">
        <v>1760</v>
      </c>
      <c r="CL133" s="114">
        <v>2</v>
      </c>
      <c r="CM133" s="114"/>
      <c r="CN133" s="114">
        <v>7</v>
      </c>
      <c r="CO133" s="114"/>
      <c r="CP133" s="114">
        <v>5</v>
      </c>
      <c r="CQ133" s="114">
        <v>1</v>
      </c>
      <c r="CR133" s="114"/>
      <c r="CS133" s="114" t="s">
        <v>1805</v>
      </c>
    </row>
    <row r="134" spans="1:97" s="115" customFormat="1" hidden="1" x14ac:dyDescent="0.2">
      <c r="A134" s="114">
        <v>345</v>
      </c>
      <c r="B134" s="114">
        <v>30</v>
      </c>
      <c r="C134" s="114"/>
      <c r="D134" s="114"/>
      <c r="E134" s="114" t="s">
        <v>1871</v>
      </c>
      <c r="F134" s="114" t="s">
        <v>1678</v>
      </c>
      <c r="G134" s="114">
        <v>2</v>
      </c>
      <c r="H134" s="114"/>
      <c r="I134" s="114">
        <v>1</v>
      </c>
      <c r="J134" s="114">
        <v>1</v>
      </c>
      <c r="K134" s="114">
        <v>1</v>
      </c>
      <c r="L134" s="114">
        <v>2</v>
      </c>
      <c r="M134" s="114" t="s">
        <v>529</v>
      </c>
      <c r="AH134" s="47"/>
      <c r="BH134" s="114"/>
      <c r="BI134" s="114">
        <v>2</v>
      </c>
      <c r="BJ134" s="114"/>
      <c r="BK134" s="114"/>
      <c r="BL134" s="114"/>
      <c r="BM134" s="114"/>
      <c r="BN134" s="114">
        <v>2</v>
      </c>
      <c r="BO134" s="114"/>
      <c r="BP134" s="114">
        <v>2</v>
      </c>
      <c r="BQ134" s="114">
        <v>1</v>
      </c>
      <c r="BR134" s="114">
        <v>2</v>
      </c>
      <c r="BS134" s="114">
        <v>4</v>
      </c>
      <c r="BT134" s="114">
        <v>2</v>
      </c>
      <c r="BU134" s="114">
        <v>1</v>
      </c>
      <c r="BV134" s="114">
        <v>4</v>
      </c>
      <c r="BW134" s="114">
        <v>3</v>
      </c>
      <c r="BX134" s="114"/>
      <c r="BY134" s="114" t="s">
        <v>1720</v>
      </c>
      <c r="BZ134" s="114">
        <v>1</v>
      </c>
      <c r="CA134" s="114"/>
      <c r="CB134" s="114">
        <v>5</v>
      </c>
      <c r="CC134" s="114">
        <v>1</v>
      </c>
      <c r="CD134" s="114">
        <v>2</v>
      </c>
      <c r="CE134" s="114"/>
      <c r="CF134" s="114"/>
      <c r="CG134" s="114"/>
      <c r="CH134" s="114"/>
      <c r="CI134" s="114"/>
      <c r="CJ134" s="114"/>
      <c r="CK134" s="114"/>
      <c r="CL134" s="114">
        <v>2</v>
      </c>
      <c r="CM134" s="114"/>
      <c r="CN134" s="114">
        <v>7</v>
      </c>
      <c r="CO134" s="114"/>
      <c r="CP134" s="114">
        <v>7</v>
      </c>
      <c r="CQ134" s="114">
        <v>1</v>
      </c>
      <c r="CR134" s="114"/>
      <c r="CS134" s="114" t="s">
        <v>1806</v>
      </c>
    </row>
    <row r="135" spans="1:97" s="115" customFormat="1" x14ac:dyDescent="0.2">
      <c r="A135" s="114">
        <v>346</v>
      </c>
      <c r="B135" s="114">
        <v>31</v>
      </c>
      <c r="C135" s="114"/>
      <c r="D135" s="114"/>
      <c r="E135" s="114" t="s">
        <v>1872</v>
      </c>
      <c r="F135" s="114" t="s">
        <v>1679</v>
      </c>
      <c r="G135" s="114">
        <v>2</v>
      </c>
      <c r="H135" s="114"/>
      <c r="I135" s="114">
        <v>4</v>
      </c>
      <c r="J135" s="114">
        <v>6</v>
      </c>
      <c r="K135" s="114">
        <v>1</v>
      </c>
      <c r="L135" s="114">
        <v>1</v>
      </c>
      <c r="M135" s="114" t="s">
        <v>1901</v>
      </c>
      <c r="AH135" s="47"/>
      <c r="BH135" s="114">
        <v>1</v>
      </c>
      <c r="BI135" s="114">
        <v>2</v>
      </c>
      <c r="BJ135" s="114">
        <v>3</v>
      </c>
      <c r="BK135" s="114"/>
      <c r="BL135" s="114"/>
      <c r="BM135" s="114"/>
      <c r="BN135" s="114">
        <v>1</v>
      </c>
      <c r="BO135" s="114" t="s">
        <v>1723</v>
      </c>
      <c r="BP135" s="114">
        <v>1</v>
      </c>
      <c r="BQ135" s="114">
        <v>1</v>
      </c>
      <c r="BR135" s="114">
        <v>2</v>
      </c>
      <c r="BS135" s="114">
        <v>2</v>
      </c>
      <c r="BT135" s="114">
        <v>4</v>
      </c>
      <c r="BU135" s="114">
        <v>2</v>
      </c>
      <c r="BV135" s="114">
        <v>4</v>
      </c>
      <c r="BW135" s="114">
        <v>2</v>
      </c>
      <c r="BX135" s="114"/>
      <c r="BY135" s="114" t="s">
        <v>1720</v>
      </c>
      <c r="BZ135" s="114">
        <v>1</v>
      </c>
      <c r="CA135" s="114"/>
      <c r="CB135" s="114">
        <v>4</v>
      </c>
      <c r="CC135" s="114">
        <v>1</v>
      </c>
      <c r="CD135" s="114">
        <v>2</v>
      </c>
      <c r="CE135" s="114">
        <v>3</v>
      </c>
      <c r="CF135" s="114"/>
      <c r="CG135" s="114"/>
      <c r="CH135" s="114"/>
      <c r="CI135" s="114"/>
      <c r="CJ135" s="114"/>
      <c r="CK135" s="114" t="s">
        <v>1761</v>
      </c>
      <c r="CL135" s="114">
        <v>1</v>
      </c>
      <c r="CM135" s="114" t="s">
        <v>1779</v>
      </c>
      <c r="CN135" s="114">
        <v>3</v>
      </c>
      <c r="CO135" s="114"/>
      <c r="CP135" s="114">
        <v>3</v>
      </c>
      <c r="CQ135" s="114">
        <v>1</v>
      </c>
      <c r="CR135" s="114">
        <v>10</v>
      </c>
      <c r="CS135" s="114" t="s">
        <v>1807</v>
      </c>
    </row>
    <row r="136" spans="1:97" s="115" customFormat="1" x14ac:dyDescent="0.2">
      <c r="A136" s="114">
        <v>347</v>
      </c>
      <c r="B136" s="114">
        <v>32</v>
      </c>
      <c r="C136" s="114"/>
      <c r="D136" s="114"/>
      <c r="E136" s="114" t="s">
        <v>1873</v>
      </c>
      <c r="F136" s="114" t="s">
        <v>1680</v>
      </c>
      <c r="G136" s="114">
        <v>2</v>
      </c>
      <c r="H136" s="114"/>
      <c r="I136" s="114">
        <v>4</v>
      </c>
      <c r="J136" s="114">
        <v>6</v>
      </c>
      <c r="K136" s="114">
        <v>1</v>
      </c>
      <c r="L136" s="114">
        <v>1</v>
      </c>
      <c r="M136" s="114" t="s">
        <v>1901</v>
      </c>
      <c r="AH136" s="47"/>
      <c r="BH136" s="114">
        <v>1</v>
      </c>
      <c r="BI136" s="114">
        <v>2</v>
      </c>
      <c r="BJ136" s="114">
        <v>3</v>
      </c>
      <c r="BK136" s="114"/>
      <c r="BL136" s="114"/>
      <c r="BM136" s="114" t="s">
        <v>1708</v>
      </c>
      <c r="BN136" s="114">
        <v>2</v>
      </c>
      <c r="BO136" s="114"/>
      <c r="BP136" s="114">
        <v>1</v>
      </c>
      <c r="BQ136" s="114">
        <v>1</v>
      </c>
      <c r="BR136" s="114">
        <v>2</v>
      </c>
      <c r="BS136" s="114">
        <v>2</v>
      </c>
      <c r="BT136" s="114">
        <v>4</v>
      </c>
      <c r="BU136" s="114">
        <v>2</v>
      </c>
      <c r="BV136" s="114">
        <v>2</v>
      </c>
      <c r="BW136" s="114">
        <v>2</v>
      </c>
      <c r="BX136" s="114"/>
      <c r="BY136" s="114">
        <v>1</v>
      </c>
      <c r="BZ136" s="114">
        <v>1</v>
      </c>
      <c r="CA136" s="114" t="s">
        <v>1747</v>
      </c>
      <c r="CB136" s="114">
        <v>3</v>
      </c>
      <c r="CC136" s="114">
        <v>1</v>
      </c>
      <c r="CD136" s="114">
        <v>2</v>
      </c>
      <c r="CE136" s="114"/>
      <c r="CF136" s="114"/>
      <c r="CG136" s="114"/>
      <c r="CH136" s="114"/>
      <c r="CI136" s="114"/>
      <c r="CJ136" s="114"/>
      <c r="CK136" s="114"/>
      <c r="CL136" s="114">
        <v>1</v>
      </c>
      <c r="CM136" s="114" t="s">
        <v>1780</v>
      </c>
      <c r="CN136" s="114">
        <v>7</v>
      </c>
      <c r="CO136" s="114"/>
      <c r="CP136" s="114">
        <v>7</v>
      </c>
      <c r="CQ136" s="114">
        <v>1</v>
      </c>
      <c r="CR136" s="114">
        <v>8</v>
      </c>
      <c r="CS136" s="114"/>
    </row>
    <row r="137" spans="1:97" s="115" customFormat="1" hidden="1" x14ac:dyDescent="0.2">
      <c r="A137" s="114">
        <v>348</v>
      </c>
      <c r="B137" s="114">
        <v>34</v>
      </c>
      <c r="C137" s="114"/>
      <c r="D137" s="114"/>
      <c r="E137" s="114" t="s">
        <v>1874</v>
      </c>
      <c r="F137" s="114" t="s">
        <v>1681</v>
      </c>
      <c r="G137" s="114">
        <v>2</v>
      </c>
      <c r="H137" s="114"/>
      <c r="I137" s="114">
        <v>2</v>
      </c>
      <c r="J137" s="114">
        <v>1</v>
      </c>
      <c r="K137" s="114">
        <v>1</v>
      </c>
      <c r="L137" s="114">
        <v>2</v>
      </c>
      <c r="M137" s="114" t="s">
        <v>809</v>
      </c>
      <c r="AH137" s="47"/>
      <c r="BH137" s="114">
        <v>1</v>
      </c>
      <c r="BI137" s="114"/>
      <c r="BJ137" s="114"/>
      <c r="BK137" s="114"/>
      <c r="BL137" s="114"/>
      <c r="BM137" s="114" t="s">
        <v>1709</v>
      </c>
      <c r="BN137" s="114">
        <v>2</v>
      </c>
      <c r="BO137" s="114"/>
      <c r="BP137" s="114">
        <v>2</v>
      </c>
      <c r="BQ137" s="114">
        <v>1</v>
      </c>
      <c r="BR137" s="114">
        <v>2</v>
      </c>
      <c r="BS137" s="114">
        <v>2</v>
      </c>
      <c r="BT137" s="114">
        <v>2</v>
      </c>
      <c r="BU137" s="114">
        <v>2</v>
      </c>
      <c r="BV137" s="114">
        <v>4</v>
      </c>
      <c r="BW137" s="114">
        <v>2</v>
      </c>
      <c r="BX137" s="114"/>
      <c r="BY137" s="114">
        <v>1</v>
      </c>
      <c r="BZ137" s="114">
        <v>1</v>
      </c>
      <c r="CA137" s="114"/>
      <c r="CB137" s="114">
        <v>5</v>
      </c>
      <c r="CC137" s="114">
        <v>1</v>
      </c>
      <c r="CD137" s="114"/>
      <c r="CE137" s="114">
        <v>3</v>
      </c>
      <c r="CF137" s="114"/>
      <c r="CG137" s="114"/>
      <c r="CH137" s="114"/>
      <c r="CI137" s="114">
        <v>7</v>
      </c>
      <c r="CJ137" s="114"/>
      <c r="CK137" s="114"/>
      <c r="CL137" s="114">
        <v>2</v>
      </c>
      <c r="CM137" s="114"/>
      <c r="CN137" s="114">
        <v>7</v>
      </c>
      <c r="CO137" s="114"/>
      <c r="CP137" s="114">
        <v>6</v>
      </c>
      <c r="CQ137" s="114">
        <v>1</v>
      </c>
      <c r="CR137" s="114">
        <v>8</v>
      </c>
      <c r="CS137" s="114"/>
    </row>
    <row r="138" spans="1:97" s="115" customFormat="1" x14ac:dyDescent="0.2">
      <c r="A138" s="114">
        <v>349</v>
      </c>
      <c r="B138" s="114">
        <v>35</v>
      </c>
      <c r="C138" s="114"/>
      <c r="D138" s="114"/>
      <c r="E138" s="114" t="s">
        <v>1875</v>
      </c>
      <c r="F138" s="114" t="s">
        <v>1682</v>
      </c>
      <c r="G138" s="114">
        <v>2</v>
      </c>
      <c r="H138" s="114"/>
      <c r="I138" s="114"/>
      <c r="J138" s="114">
        <v>5</v>
      </c>
      <c r="K138" s="114">
        <v>1</v>
      </c>
      <c r="L138" s="114">
        <v>1</v>
      </c>
      <c r="M138" s="114" t="s">
        <v>1901</v>
      </c>
      <c r="AH138" s="47"/>
      <c r="BH138" s="114">
        <v>1</v>
      </c>
      <c r="BI138" s="114">
        <v>2</v>
      </c>
      <c r="BJ138" s="114">
        <v>3</v>
      </c>
      <c r="BK138" s="114">
        <v>4</v>
      </c>
      <c r="BL138" s="114"/>
      <c r="BM138" s="114" t="s">
        <v>1710</v>
      </c>
      <c r="BN138" s="114">
        <v>1</v>
      </c>
      <c r="BO138" s="114" t="s">
        <v>1724</v>
      </c>
      <c r="BP138" s="114">
        <v>1</v>
      </c>
      <c r="BQ138" s="114">
        <v>1</v>
      </c>
      <c r="BR138" s="114">
        <v>4</v>
      </c>
      <c r="BS138" s="114">
        <v>4</v>
      </c>
      <c r="BT138" s="114">
        <v>4</v>
      </c>
      <c r="BU138" s="114">
        <v>4</v>
      </c>
      <c r="BV138" s="114">
        <v>2</v>
      </c>
      <c r="BW138" s="114">
        <v>4</v>
      </c>
      <c r="BX138" s="114" t="s">
        <v>1735</v>
      </c>
      <c r="BY138" s="114">
        <v>1</v>
      </c>
      <c r="BZ138" s="114">
        <v>1</v>
      </c>
      <c r="CA138" s="114" t="s">
        <v>1748</v>
      </c>
      <c r="CB138" s="114">
        <v>2</v>
      </c>
      <c r="CC138" s="114">
        <v>1</v>
      </c>
      <c r="CD138" s="114">
        <v>2</v>
      </c>
      <c r="CE138" s="114">
        <v>3</v>
      </c>
      <c r="CF138" s="114">
        <v>4</v>
      </c>
      <c r="CG138" s="114"/>
      <c r="CH138" s="114"/>
      <c r="CI138" s="114"/>
      <c r="CJ138" s="114"/>
      <c r="CK138" s="114" t="s">
        <v>1762</v>
      </c>
      <c r="CL138" s="114">
        <v>1</v>
      </c>
      <c r="CM138" s="114" t="s">
        <v>1781</v>
      </c>
      <c r="CN138" s="114">
        <v>7</v>
      </c>
      <c r="CO138" s="114"/>
      <c r="CP138" s="114">
        <v>5</v>
      </c>
      <c r="CQ138" s="114">
        <v>1</v>
      </c>
      <c r="CR138" s="114">
        <v>2</v>
      </c>
      <c r="CS138" s="114"/>
    </row>
    <row r="139" spans="1:97" s="115" customFormat="1" hidden="1" x14ac:dyDescent="0.2">
      <c r="A139" s="114">
        <v>350</v>
      </c>
      <c r="B139" s="114">
        <v>36</v>
      </c>
      <c r="C139" s="114"/>
      <c r="D139" s="114"/>
      <c r="E139" s="114" t="s">
        <v>1876</v>
      </c>
      <c r="F139" s="114" t="s">
        <v>1683</v>
      </c>
      <c r="G139" s="114">
        <v>2</v>
      </c>
      <c r="H139" s="114"/>
      <c r="I139" s="114">
        <v>2</v>
      </c>
      <c r="J139" s="114">
        <v>6</v>
      </c>
      <c r="K139" s="114">
        <v>1</v>
      </c>
      <c r="L139" s="114">
        <v>2</v>
      </c>
      <c r="M139" s="114" t="s">
        <v>809</v>
      </c>
      <c r="AH139" s="47"/>
      <c r="BH139" s="114">
        <v>1</v>
      </c>
      <c r="BI139" s="114">
        <v>2</v>
      </c>
      <c r="BJ139" s="114">
        <v>3</v>
      </c>
      <c r="BK139" s="114">
        <v>4</v>
      </c>
      <c r="BL139" s="114"/>
      <c r="BM139" s="114" t="s">
        <v>1711</v>
      </c>
      <c r="BN139" s="114">
        <v>2</v>
      </c>
      <c r="BO139" s="114"/>
      <c r="BP139" s="114">
        <v>1</v>
      </c>
      <c r="BQ139" s="114">
        <v>1</v>
      </c>
      <c r="BR139" s="114">
        <v>1</v>
      </c>
      <c r="BS139" s="114">
        <v>2</v>
      </c>
      <c r="BT139" s="114">
        <v>2</v>
      </c>
      <c r="BU139" s="114">
        <v>4</v>
      </c>
      <c r="BV139" s="114">
        <v>4</v>
      </c>
      <c r="BW139" s="114">
        <v>4</v>
      </c>
      <c r="BX139" s="114" t="s">
        <v>1736</v>
      </c>
      <c r="BY139" s="114">
        <v>1</v>
      </c>
      <c r="BZ139" s="114">
        <v>1</v>
      </c>
      <c r="CA139" s="114" t="s">
        <v>1749</v>
      </c>
      <c r="CB139" s="114">
        <v>2</v>
      </c>
      <c r="CC139" s="114"/>
      <c r="CD139" s="114"/>
      <c r="CE139" s="114">
        <v>3</v>
      </c>
      <c r="CF139" s="114"/>
      <c r="CG139" s="114"/>
      <c r="CH139" s="114"/>
      <c r="CI139" s="114"/>
      <c r="CJ139" s="114"/>
      <c r="CK139" s="114" t="s">
        <v>1763</v>
      </c>
      <c r="CL139" s="114">
        <v>1</v>
      </c>
      <c r="CM139" s="114" t="s">
        <v>1782</v>
      </c>
      <c r="CN139" s="114">
        <v>7</v>
      </c>
      <c r="CO139" s="114"/>
      <c r="CP139" s="114">
        <v>5</v>
      </c>
      <c r="CQ139" s="114">
        <v>1</v>
      </c>
      <c r="CR139" s="114">
        <v>7</v>
      </c>
      <c r="CS139" s="114" t="s">
        <v>1808</v>
      </c>
    </row>
    <row r="140" spans="1:97" s="115" customFormat="1" hidden="1" x14ac:dyDescent="0.2">
      <c r="A140" s="114">
        <v>351</v>
      </c>
      <c r="B140" s="114">
        <v>37</v>
      </c>
      <c r="C140" s="114"/>
      <c r="D140" s="114"/>
      <c r="E140" s="114" t="s">
        <v>1877</v>
      </c>
      <c r="F140" s="114" t="s">
        <v>1684</v>
      </c>
      <c r="G140" s="114">
        <v>2</v>
      </c>
      <c r="H140" s="114"/>
      <c r="I140" s="114">
        <v>2</v>
      </c>
      <c r="J140" s="114">
        <v>1</v>
      </c>
      <c r="K140" s="114">
        <v>1</v>
      </c>
      <c r="L140" s="114">
        <v>2</v>
      </c>
      <c r="M140" s="114" t="s">
        <v>529</v>
      </c>
      <c r="AH140" s="47"/>
      <c r="BH140" s="114"/>
      <c r="BI140" s="114">
        <v>2</v>
      </c>
      <c r="BJ140" s="114"/>
      <c r="BK140" s="114"/>
      <c r="BL140" s="114"/>
      <c r="BM140" s="114" t="s">
        <v>1712</v>
      </c>
      <c r="BN140" s="114">
        <v>1</v>
      </c>
      <c r="BO140" s="114" t="s">
        <v>1725</v>
      </c>
      <c r="BP140" s="114">
        <v>1</v>
      </c>
      <c r="BQ140" s="114">
        <v>1</v>
      </c>
      <c r="BR140" s="114">
        <v>4</v>
      </c>
      <c r="BS140" s="114">
        <v>4</v>
      </c>
      <c r="BT140" s="114">
        <v>4</v>
      </c>
      <c r="BU140" s="114">
        <v>1</v>
      </c>
      <c r="BV140" s="114">
        <v>4</v>
      </c>
      <c r="BW140" s="114">
        <v>4</v>
      </c>
      <c r="BX140" s="114" t="s">
        <v>1737</v>
      </c>
      <c r="BY140" s="114">
        <v>1</v>
      </c>
      <c r="BZ140" s="114">
        <v>1</v>
      </c>
      <c r="CA140" s="114" t="s">
        <v>1750</v>
      </c>
      <c r="CB140" s="114">
        <v>7</v>
      </c>
      <c r="CC140" s="114">
        <v>1</v>
      </c>
      <c r="CD140" s="114">
        <v>2</v>
      </c>
      <c r="CE140" s="114">
        <v>3</v>
      </c>
      <c r="CF140" s="114"/>
      <c r="CG140" s="114"/>
      <c r="CH140" s="114"/>
      <c r="CI140" s="114"/>
      <c r="CJ140" s="114"/>
      <c r="CK140" s="114"/>
      <c r="CL140" s="114">
        <v>2</v>
      </c>
      <c r="CM140" s="114"/>
      <c r="CN140" s="114">
        <v>7</v>
      </c>
      <c r="CO140" s="114"/>
      <c r="CP140" s="114">
        <v>4</v>
      </c>
      <c r="CQ140" s="114">
        <v>1</v>
      </c>
      <c r="CR140" s="114">
        <v>10</v>
      </c>
      <c r="CS140" s="114" t="s">
        <v>1809</v>
      </c>
    </row>
    <row r="141" spans="1:97" s="115" customFormat="1" hidden="1" x14ac:dyDescent="0.2">
      <c r="A141" s="114">
        <v>352</v>
      </c>
      <c r="B141" s="114">
        <v>38</v>
      </c>
      <c r="C141" s="114"/>
      <c r="D141" s="114"/>
      <c r="E141" s="114" t="s">
        <v>1878</v>
      </c>
      <c r="F141" s="114" t="s">
        <v>1685</v>
      </c>
      <c r="G141" s="114">
        <v>2</v>
      </c>
      <c r="H141" s="114"/>
      <c r="I141" s="114">
        <v>2</v>
      </c>
      <c r="J141" s="114">
        <v>1</v>
      </c>
      <c r="K141" s="114">
        <v>1</v>
      </c>
      <c r="L141" s="114">
        <v>2</v>
      </c>
      <c r="M141" s="114" t="s">
        <v>809</v>
      </c>
      <c r="AH141" s="47"/>
      <c r="BH141" s="114"/>
      <c r="BI141" s="114"/>
      <c r="BJ141" s="114"/>
      <c r="BK141" s="114"/>
      <c r="BL141" s="114">
        <v>5</v>
      </c>
      <c r="BM141" s="114"/>
      <c r="BN141" s="114">
        <v>2</v>
      </c>
      <c r="BO141" s="114"/>
      <c r="BP141" s="114">
        <v>1</v>
      </c>
      <c r="BQ141" s="114">
        <v>1</v>
      </c>
      <c r="BR141" s="114">
        <v>3</v>
      </c>
      <c r="BS141" s="114">
        <v>3</v>
      </c>
      <c r="BT141" s="114">
        <v>2</v>
      </c>
      <c r="BU141" s="114">
        <v>2</v>
      </c>
      <c r="BV141" s="114">
        <v>2</v>
      </c>
      <c r="BW141" s="114">
        <v>4</v>
      </c>
      <c r="BX141" s="114" t="s">
        <v>1738</v>
      </c>
      <c r="BY141" s="114" t="s">
        <v>1751</v>
      </c>
      <c r="BZ141" s="114"/>
      <c r="CA141" s="114"/>
      <c r="CB141" s="114"/>
      <c r="CC141" s="114"/>
      <c r="CD141" s="114"/>
      <c r="CE141" s="114"/>
      <c r="CF141" s="114"/>
      <c r="CG141" s="114"/>
      <c r="CH141" s="114"/>
      <c r="CI141" s="114"/>
      <c r="CJ141" s="114"/>
      <c r="CK141" s="114"/>
      <c r="CL141" s="114"/>
      <c r="CM141" s="114"/>
      <c r="CN141" s="114">
        <v>5</v>
      </c>
      <c r="CO141" s="114"/>
      <c r="CP141" s="114">
        <v>5</v>
      </c>
      <c r="CQ141" s="114">
        <v>1</v>
      </c>
      <c r="CR141" s="114">
        <v>10</v>
      </c>
      <c r="CS141" s="114" t="s">
        <v>1807</v>
      </c>
    </row>
    <row r="142" spans="1:97" s="115" customFormat="1" hidden="1" x14ac:dyDescent="0.2">
      <c r="A142" s="114">
        <v>353</v>
      </c>
      <c r="B142" s="114">
        <v>39</v>
      </c>
      <c r="C142" s="114"/>
      <c r="D142" s="114"/>
      <c r="E142" s="114" t="s">
        <v>1652</v>
      </c>
      <c r="F142" s="114" t="s">
        <v>1686</v>
      </c>
      <c r="G142" s="114">
        <v>2</v>
      </c>
      <c r="H142" s="114"/>
      <c r="I142" s="114">
        <v>2</v>
      </c>
      <c r="J142" s="114">
        <v>6</v>
      </c>
      <c r="K142" s="114">
        <v>1</v>
      </c>
      <c r="L142" s="114">
        <v>2</v>
      </c>
      <c r="M142" s="114" t="s">
        <v>809</v>
      </c>
      <c r="AH142" s="47"/>
      <c r="BH142" s="114"/>
      <c r="BI142" s="114"/>
      <c r="BJ142" s="114"/>
      <c r="BK142" s="114"/>
      <c r="BL142" s="114">
        <v>5</v>
      </c>
      <c r="BM142" s="114" t="s">
        <v>1713</v>
      </c>
      <c r="BN142" s="114">
        <v>2</v>
      </c>
      <c r="BO142" s="114"/>
      <c r="BP142" s="114">
        <v>2</v>
      </c>
      <c r="BQ142" s="114">
        <v>1</v>
      </c>
      <c r="BR142" s="114">
        <v>2</v>
      </c>
      <c r="BS142" s="114">
        <v>3</v>
      </c>
      <c r="BT142" s="114">
        <v>2</v>
      </c>
      <c r="BU142" s="114">
        <v>2</v>
      </c>
      <c r="BV142" s="114">
        <v>4</v>
      </c>
      <c r="BW142" s="114">
        <v>2</v>
      </c>
      <c r="BX142" s="114"/>
      <c r="BY142" s="114">
        <v>1</v>
      </c>
      <c r="BZ142" s="114"/>
      <c r="CA142" s="114"/>
      <c r="CB142" s="114">
        <v>5</v>
      </c>
      <c r="CC142" s="114">
        <v>1</v>
      </c>
      <c r="CD142" s="114"/>
      <c r="CE142" s="114"/>
      <c r="CF142" s="114"/>
      <c r="CG142" s="114"/>
      <c r="CH142" s="114"/>
      <c r="CI142" s="114"/>
      <c r="CJ142" s="114"/>
      <c r="CK142" s="114"/>
      <c r="CL142" s="114">
        <v>2</v>
      </c>
      <c r="CM142" s="114"/>
      <c r="CN142" s="114">
        <v>6</v>
      </c>
      <c r="CO142" s="114"/>
      <c r="CP142" s="114">
        <v>5</v>
      </c>
      <c r="CQ142" s="114">
        <v>1</v>
      </c>
      <c r="CR142" s="114">
        <v>10</v>
      </c>
      <c r="CS142" s="114" t="s">
        <v>1810</v>
      </c>
    </row>
    <row r="143" spans="1:97" s="115" customFormat="1" hidden="1" x14ac:dyDescent="0.2">
      <c r="A143" s="114">
        <v>354</v>
      </c>
      <c r="B143" s="114">
        <v>40</v>
      </c>
      <c r="C143" s="114"/>
      <c r="D143" s="114"/>
      <c r="E143" s="114" t="s">
        <v>1879</v>
      </c>
      <c r="F143" s="114" t="s">
        <v>1687</v>
      </c>
      <c r="G143" s="114">
        <v>2</v>
      </c>
      <c r="H143" s="114"/>
      <c r="I143" s="114">
        <v>2</v>
      </c>
      <c r="J143" s="114">
        <v>1</v>
      </c>
      <c r="K143" s="114">
        <v>1</v>
      </c>
      <c r="L143" s="114">
        <v>2</v>
      </c>
      <c r="M143" s="114" t="s">
        <v>809</v>
      </c>
      <c r="AH143" s="47"/>
      <c r="BH143" s="114">
        <v>1</v>
      </c>
      <c r="BI143" s="114">
        <v>2</v>
      </c>
      <c r="BJ143" s="114">
        <v>3</v>
      </c>
      <c r="BK143" s="114">
        <v>4</v>
      </c>
      <c r="BL143" s="114"/>
      <c r="BM143" s="114" t="s">
        <v>1714</v>
      </c>
      <c r="BN143" s="114">
        <v>2</v>
      </c>
      <c r="BO143" s="114"/>
      <c r="BP143" s="114">
        <v>1</v>
      </c>
      <c r="BQ143" s="114">
        <v>1</v>
      </c>
      <c r="BR143" s="114">
        <v>5</v>
      </c>
      <c r="BS143" s="114">
        <v>2</v>
      </c>
      <c r="BT143" s="114">
        <v>2</v>
      </c>
      <c r="BU143" s="114">
        <v>2</v>
      </c>
      <c r="BV143" s="114">
        <v>4</v>
      </c>
      <c r="BW143" s="114">
        <v>4</v>
      </c>
      <c r="BX143" s="114" t="s">
        <v>1739</v>
      </c>
      <c r="BY143" s="114">
        <v>1</v>
      </c>
      <c r="BZ143" s="114">
        <v>1</v>
      </c>
      <c r="CA143" s="114"/>
      <c r="CB143" s="114">
        <v>6</v>
      </c>
      <c r="CC143" s="114">
        <v>1</v>
      </c>
      <c r="CD143" s="114"/>
      <c r="CE143" s="114"/>
      <c r="CF143" s="114"/>
      <c r="CG143" s="114"/>
      <c r="CH143" s="114"/>
      <c r="CI143" s="114"/>
      <c r="CJ143" s="114"/>
      <c r="CK143" s="114"/>
      <c r="CL143" s="114">
        <v>1</v>
      </c>
      <c r="CM143" s="114" t="s">
        <v>1783</v>
      </c>
      <c r="CN143" s="114">
        <v>7</v>
      </c>
      <c r="CO143" s="114"/>
      <c r="CP143" s="114">
        <v>5</v>
      </c>
      <c r="CQ143" s="114">
        <v>1</v>
      </c>
      <c r="CR143" s="114">
        <v>10</v>
      </c>
      <c r="CS143" s="114" t="s">
        <v>1811</v>
      </c>
    </row>
    <row r="144" spans="1:97" s="115" customFormat="1" hidden="1" x14ac:dyDescent="0.2">
      <c r="A144" s="114">
        <v>355</v>
      </c>
      <c r="B144" s="114">
        <v>41</v>
      </c>
      <c r="C144" s="114"/>
      <c r="D144" s="114"/>
      <c r="E144" s="114" t="s">
        <v>1880</v>
      </c>
      <c r="F144" s="114" t="s">
        <v>1688</v>
      </c>
      <c r="G144" s="114">
        <v>2</v>
      </c>
      <c r="H144" s="114"/>
      <c r="I144" s="114">
        <v>2</v>
      </c>
      <c r="J144" s="114">
        <v>4</v>
      </c>
      <c r="K144" s="114">
        <v>1</v>
      </c>
      <c r="L144" s="114">
        <v>2</v>
      </c>
      <c r="M144" s="114" t="s">
        <v>809</v>
      </c>
      <c r="AH144" s="47"/>
      <c r="BH144" s="114">
        <v>1</v>
      </c>
      <c r="BI144" s="114">
        <v>2</v>
      </c>
      <c r="BJ144" s="114">
        <v>3</v>
      </c>
      <c r="BK144" s="114">
        <v>4</v>
      </c>
      <c r="BL144" s="114"/>
      <c r="BM144" s="114"/>
      <c r="BN144" s="114">
        <v>2</v>
      </c>
      <c r="BO144" s="114"/>
      <c r="BP144" s="114">
        <v>1</v>
      </c>
      <c r="BQ144" s="114">
        <v>1</v>
      </c>
      <c r="BR144" s="114">
        <v>2</v>
      </c>
      <c r="BS144" s="114">
        <v>2</v>
      </c>
      <c r="BT144" s="114">
        <v>4</v>
      </c>
      <c r="BU144" s="114">
        <v>2</v>
      </c>
      <c r="BV144" s="114">
        <v>2</v>
      </c>
      <c r="BW144" s="114">
        <v>2</v>
      </c>
      <c r="BX144" s="114" t="s">
        <v>1740</v>
      </c>
      <c r="BY144" s="114">
        <v>1</v>
      </c>
      <c r="BZ144" s="114">
        <v>1</v>
      </c>
      <c r="CA144" s="114"/>
      <c r="CB144" s="114">
        <v>6</v>
      </c>
      <c r="CC144" s="114">
        <v>1</v>
      </c>
      <c r="CD144" s="114">
        <v>2</v>
      </c>
      <c r="CE144" s="114"/>
      <c r="CF144" s="114"/>
      <c r="CG144" s="114"/>
      <c r="CH144" s="114"/>
      <c r="CI144" s="114"/>
      <c r="CJ144" s="114"/>
      <c r="CK144" s="114" t="s">
        <v>1764</v>
      </c>
      <c r="CL144" s="114">
        <v>2</v>
      </c>
      <c r="CM144" s="114"/>
      <c r="CN144" s="114">
        <v>5</v>
      </c>
      <c r="CO144" s="114"/>
      <c r="CP144" s="114">
        <v>3</v>
      </c>
      <c r="CQ144" s="114">
        <v>1</v>
      </c>
      <c r="CR144" s="114">
        <v>10</v>
      </c>
      <c r="CS144" s="114" t="s">
        <v>1812</v>
      </c>
    </row>
    <row r="145" spans="1:97" s="115" customFormat="1" hidden="1" x14ac:dyDescent="0.2">
      <c r="A145" s="114">
        <v>356</v>
      </c>
      <c r="B145" s="114">
        <v>42</v>
      </c>
      <c r="C145" s="114"/>
      <c r="D145" s="114"/>
      <c r="E145" s="114" t="s">
        <v>1881</v>
      </c>
      <c r="F145" s="114" t="s">
        <v>1689</v>
      </c>
      <c r="G145" s="114">
        <v>2</v>
      </c>
      <c r="H145" s="114"/>
      <c r="I145" s="114">
        <v>3</v>
      </c>
      <c r="J145" s="114">
        <v>2</v>
      </c>
      <c r="K145" s="114">
        <v>3</v>
      </c>
      <c r="L145" s="114">
        <v>2</v>
      </c>
      <c r="M145" s="114" t="s">
        <v>809</v>
      </c>
      <c r="AH145" s="47"/>
      <c r="BH145" s="114">
        <v>1</v>
      </c>
      <c r="BI145" s="114">
        <v>2</v>
      </c>
      <c r="BJ145" s="114">
        <v>3</v>
      </c>
      <c r="BK145" s="114">
        <v>4</v>
      </c>
      <c r="BL145" s="114"/>
      <c r="BM145" s="114" t="s">
        <v>1715</v>
      </c>
      <c r="BN145" s="114">
        <v>2</v>
      </c>
      <c r="BO145" s="114"/>
      <c r="BP145" s="114">
        <v>1</v>
      </c>
      <c r="BQ145" s="114">
        <v>1</v>
      </c>
      <c r="BR145" s="114">
        <v>2</v>
      </c>
      <c r="BS145" s="114">
        <v>2</v>
      </c>
      <c r="BT145" s="114">
        <v>3</v>
      </c>
      <c r="BU145" s="114">
        <v>1</v>
      </c>
      <c r="BV145" s="114">
        <v>4</v>
      </c>
      <c r="BW145" s="114">
        <v>4</v>
      </c>
      <c r="BX145" s="114" t="s">
        <v>1741</v>
      </c>
      <c r="BY145" s="114">
        <v>1</v>
      </c>
      <c r="BZ145" s="114"/>
      <c r="CA145" s="114"/>
      <c r="CB145" s="114">
        <v>5</v>
      </c>
      <c r="CC145" s="114">
        <v>1</v>
      </c>
      <c r="CD145" s="114"/>
      <c r="CE145" s="114"/>
      <c r="CF145" s="114"/>
      <c r="CG145" s="114"/>
      <c r="CH145" s="114"/>
      <c r="CI145" s="114"/>
      <c r="CJ145" s="114"/>
      <c r="CK145" s="114"/>
      <c r="CL145" s="114">
        <v>2</v>
      </c>
      <c r="CM145" s="114"/>
      <c r="CN145" s="114">
        <v>2</v>
      </c>
      <c r="CO145" s="114"/>
      <c r="CP145" s="114">
        <v>3</v>
      </c>
      <c r="CQ145" s="114">
        <v>1</v>
      </c>
      <c r="CR145" s="114">
        <v>4</v>
      </c>
      <c r="CS145" s="114" t="s">
        <v>1813</v>
      </c>
    </row>
    <row r="146" spans="1:97" s="115" customFormat="1" hidden="1" x14ac:dyDescent="0.2">
      <c r="A146" s="114">
        <v>357</v>
      </c>
      <c r="B146" s="114">
        <v>43</v>
      </c>
      <c r="C146" s="114"/>
      <c r="D146" s="114"/>
      <c r="E146" s="114" t="s">
        <v>1882</v>
      </c>
      <c r="F146" s="114" t="s">
        <v>1690</v>
      </c>
      <c r="G146" s="114">
        <v>2</v>
      </c>
      <c r="H146" s="114"/>
      <c r="I146" s="114">
        <v>2</v>
      </c>
      <c r="J146" s="114">
        <v>1</v>
      </c>
      <c r="K146" s="114">
        <v>1</v>
      </c>
      <c r="L146" s="114">
        <v>2</v>
      </c>
      <c r="M146" s="114" t="s">
        <v>809</v>
      </c>
      <c r="AH146" s="47"/>
      <c r="BH146" s="114">
        <v>1</v>
      </c>
      <c r="BI146" s="114"/>
      <c r="BJ146" s="114">
        <v>3</v>
      </c>
      <c r="BK146" s="114"/>
      <c r="BL146" s="114"/>
      <c r="BM146" s="114" t="s">
        <v>1716</v>
      </c>
      <c r="BN146" s="114">
        <v>2</v>
      </c>
      <c r="BO146" s="114"/>
      <c r="BP146" s="114">
        <v>1</v>
      </c>
      <c r="BQ146" s="114">
        <v>1</v>
      </c>
      <c r="BR146" s="114">
        <v>2</v>
      </c>
      <c r="BS146" s="114">
        <v>3</v>
      </c>
      <c r="BT146" s="114">
        <v>4</v>
      </c>
      <c r="BU146" s="114">
        <v>5</v>
      </c>
      <c r="BV146" s="114">
        <v>5</v>
      </c>
      <c r="BW146" s="114">
        <v>4</v>
      </c>
      <c r="BX146" s="114" t="s">
        <v>1742</v>
      </c>
      <c r="BY146" s="114">
        <v>1</v>
      </c>
      <c r="BZ146" s="114">
        <v>1</v>
      </c>
      <c r="CA146" s="114" t="s">
        <v>1752</v>
      </c>
      <c r="CB146" s="114">
        <v>1</v>
      </c>
      <c r="CC146" s="114"/>
      <c r="CD146" s="114"/>
      <c r="CE146" s="114">
        <v>3</v>
      </c>
      <c r="CF146" s="114"/>
      <c r="CG146" s="114"/>
      <c r="CH146" s="114"/>
      <c r="CI146" s="114"/>
      <c r="CJ146" s="114"/>
      <c r="CK146" s="114" t="s">
        <v>1765</v>
      </c>
      <c r="CL146" s="114">
        <v>1</v>
      </c>
      <c r="CM146" s="114" t="s">
        <v>1784</v>
      </c>
      <c r="CN146" s="114">
        <v>3</v>
      </c>
      <c r="CO146" s="114"/>
      <c r="CP146" s="114">
        <v>3</v>
      </c>
      <c r="CQ146" s="114">
        <v>1</v>
      </c>
      <c r="CR146" s="114">
        <v>8</v>
      </c>
      <c r="CS146" s="114" t="s">
        <v>1814</v>
      </c>
    </row>
    <row r="147" spans="1:97" s="115" customFormat="1" hidden="1" x14ac:dyDescent="0.2">
      <c r="A147" s="114">
        <v>358</v>
      </c>
      <c r="B147" s="114">
        <v>44</v>
      </c>
      <c r="C147" s="114"/>
      <c r="D147" s="114"/>
      <c r="E147" s="114" t="s">
        <v>1653</v>
      </c>
      <c r="F147" s="114" t="s">
        <v>1691</v>
      </c>
      <c r="G147" s="114">
        <v>2</v>
      </c>
      <c r="H147" s="114"/>
      <c r="I147" s="114">
        <v>3</v>
      </c>
      <c r="J147" s="114">
        <v>1</v>
      </c>
      <c r="K147" s="114">
        <v>1</v>
      </c>
      <c r="L147" s="114">
        <v>2</v>
      </c>
      <c r="M147" s="114" t="s">
        <v>584</v>
      </c>
      <c r="AH147" s="47"/>
      <c r="BH147" s="114">
        <v>1</v>
      </c>
      <c r="BI147" s="114">
        <v>2</v>
      </c>
      <c r="BJ147" s="114"/>
      <c r="BK147" s="114"/>
      <c r="BL147" s="114"/>
      <c r="BM147" s="114"/>
      <c r="BN147" s="114">
        <v>2</v>
      </c>
      <c r="BO147" s="114"/>
      <c r="BP147" s="114">
        <v>2</v>
      </c>
      <c r="BQ147" s="114">
        <v>1</v>
      </c>
      <c r="BR147" s="114">
        <v>4</v>
      </c>
      <c r="BS147" s="114">
        <v>4</v>
      </c>
      <c r="BT147" s="114">
        <v>4</v>
      </c>
      <c r="BU147" s="114">
        <v>2</v>
      </c>
      <c r="BV147" s="114">
        <v>2</v>
      </c>
      <c r="BW147" s="114">
        <v>2</v>
      </c>
      <c r="BX147" s="114"/>
      <c r="BY147" s="114">
        <v>1</v>
      </c>
      <c r="BZ147" s="114"/>
      <c r="CA147" s="114"/>
      <c r="CB147" s="114">
        <v>5</v>
      </c>
      <c r="CC147" s="114"/>
      <c r="CD147" s="114"/>
      <c r="CE147" s="114"/>
      <c r="CF147" s="114">
        <v>4</v>
      </c>
      <c r="CG147" s="114"/>
      <c r="CH147" s="114"/>
      <c r="CI147" s="114"/>
      <c r="CJ147" s="114"/>
      <c r="CK147" s="114"/>
      <c r="CL147" s="114">
        <v>2</v>
      </c>
      <c r="CM147" s="114"/>
      <c r="CN147" s="114">
        <v>7</v>
      </c>
      <c r="CO147" s="114"/>
      <c r="CP147" s="114">
        <v>7</v>
      </c>
      <c r="CQ147" s="114">
        <v>1</v>
      </c>
      <c r="CR147" s="114"/>
      <c r="CS147" s="114" t="s">
        <v>1815</v>
      </c>
    </row>
    <row r="148" spans="1:97" s="115" customFormat="1" hidden="1" x14ac:dyDescent="0.2">
      <c r="A148" s="114">
        <v>359</v>
      </c>
      <c r="B148" s="114">
        <v>45</v>
      </c>
      <c r="C148" s="114"/>
      <c r="D148" s="114"/>
      <c r="E148" s="114" t="s">
        <v>1883</v>
      </c>
      <c r="F148" s="114" t="s">
        <v>1692</v>
      </c>
      <c r="G148" s="114">
        <v>2</v>
      </c>
      <c r="H148" s="114"/>
      <c r="I148" s="114">
        <v>2</v>
      </c>
      <c r="J148" s="114">
        <v>1</v>
      </c>
      <c r="K148" s="114">
        <v>1</v>
      </c>
      <c r="L148" s="114">
        <v>2</v>
      </c>
      <c r="M148" s="114" t="s">
        <v>809</v>
      </c>
      <c r="AH148" s="47"/>
      <c r="BH148" s="114"/>
      <c r="BI148" s="114"/>
      <c r="BJ148" s="114"/>
      <c r="BK148" s="114"/>
      <c r="BL148" s="114">
        <v>5</v>
      </c>
      <c r="BM148" s="114"/>
      <c r="BN148" s="114">
        <v>1</v>
      </c>
      <c r="BO148" s="114" t="s">
        <v>1726</v>
      </c>
      <c r="BP148" s="114">
        <v>2</v>
      </c>
      <c r="BQ148" s="114">
        <v>1</v>
      </c>
      <c r="BR148" s="114">
        <v>3</v>
      </c>
      <c r="BS148" s="114">
        <v>4</v>
      </c>
      <c r="BT148" s="114">
        <v>3</v>
      </c>
      <c r="BU148" s="114">
        <v>4</v>
      </c>
      <c r="BV148" s="114">
        <v>3</v>
      </c>
      <c r="BW148" s="114">
        <v>3</v>
      </c>
      <c r="BX148" s="114"/>
      <c r="BY148" s="114">
        <v>1</v>
      </c>
      <c r="BZ148" s="114">
        <v>1</v>
      </c>
      <c r="CA148" s="114"/>
      <c r="CB148" s="114">
        <v>5</v>
      </c>
      <c r="CC148" s="114"/>
      <c r="CD148" s="114"/>
      <c r="CE148" s="114">
        <v>3</v>
      </c>
      <c r="CF148" s="114"/>
      <c r="CG148" s="114"/>
      <c r="CH148" s="114">
        <v>6</v>
      </c>
      <c r="CI148" s="114">
        <v>7</v>
      </c>
      <c r="CJ148" s="114"/>
      <c r="CK148" s="114" t="s">
        <v>1766</v>
      </c>
      <c r="CL148" s="114">
        <v>2</v>
      </c>
      <c r="CM148" s="114"/>
      <c r="CN148" s="114">
        <v>7</v>
      </c>
      <c r="CO148" s="114"/>
      <c r="CP148" s="114">
        <v>7</v>
      </c>
      <c r="CQ148" s="114">
        <v>1</v>
      </c>
      <c r="CR148" s="114">
        <v>9</v>
      </c>
      <c r="CS148" s="114"/>
    </row>
    <row r="149" spans="1:97" s="115" customFormat="1" hidden="1" x14ac:dyDescent="0.2">
      <c r="A149" s="114">
        <v>360</v>
      </c>
      <c r="B149" s="114">
        <v>46</v>
      </c>
      <c r="C149" s="114"/>
      <c r="D149" s="114"/>
      <c r="E149" s="114" t="s">
        <v>1884</v>
      </c>
      <c r="F149" s="114" t="s">
        <v>1693</v>
      </c>
      <c r="G149" s="114">
        <v>2</v>
      </c>
      <c r="H149" s="114"/>
      <c r="I149" s="114">
        <v>5</v>
      </c>
      <c r="J149" s="114">
        <v>2</v>
      </c>
      <c r="K149" s="114">
        <v>1</v>
      </c>
      <c r="L149" s="114">
        <v>1</v>
      </c>
      <c r="M149" s="114" t="s">
        <v>1904</v>
      </c>
      <c r="AH149" s="47"/>
      <c r="BH149" s="114"/>
      <c r="BI149" s="114"/>
      <c r="BJ149" s="114"/>
      <c r="BK149" s="114"/>
      <c r="BL149" s="114">
        <v>5</v>
      </c>
      <c r="BM149" s="114"/>
      <c r="BN149" s="114">
        <v>1</v>
      </c>
      <c r="BO149" s="114" t="s">
        <v>1727</v>
      </c>
      <c r="BP149" s="114">
        <v>2</v>
      </c>
      <c r="BQ149" s="114">
        <v>1</v>
      </c>
      <c r="BR149" s="114">
        <v>2</v>
      </c>
      <c r="BS149" s="114">
        <v>2</v>
      </c>
      <c r="BT149" s="114">
        <v>5</v>
      </c>
      <c r="BU149" s="114">
        <v>5</v>
      </c>
      <c r="BV149" s="114">
        <v>1</v>
      </c>
      <c r="BW149" s="114">
        <v>3</v>
      </c>
      <c r="BX149" s="114"/>
      <c r="BY149" s="114">
        <v>1</v>
      </c>
      <c r="BZ149" s="114"/>
      <c r="CA149" s="114" t="s">
        <v>1753</v>
      </c>
      <c r="CB149" s="114">
        <v>2</v>
      </c>
      <c r="CC149" s="114">
        <v>1</v>
      </c>
      <c r="CD149" s="114">
        <v>2</v>
      </c>
      <c r="CE149" s="114"/>
      <c r="CF149" s="114"/>
      <c r="CG149" s="114"/>
      <c r="CH149" s="114">
        <v>6</v>
      </c>
      <c r="CI149" s="114"/>
      <c r="CJ149" s="114"/>
      <c r="CK149" s="114" t="s">
        <v>1767</v>
      </c>
      <c r="CL149" s="114">
        <v>1</v>
      </c>
      <c r="CM149" s="114" t="s">
        <v>1785</v>
      </c>
      <c r="CN149" s="114">
        <v>5</v>
      </c>
      <c r="CO149" s="114"/>
      <c r="CP149" s="114">
        <v>3</v>
      </c>
      <c r="CQ149" s="114">
        <v>1</v>
      </c>
      <c r="CR149" s="114">
        <v>5</v>
      </c>
      <c r="CS149" s="114"/>
    </row>
    <row r="150" spans="1:97" s="115" customFormat="1" x14ac:dyDescent="0.2">
      <c r="A150" s="114">
        <v>361</v>
      </c>
      <c r="B150" s="114">
        <v>47</v>
      </c>
      <c r="C150" s="114"/>
      <c r="D150" s="114"/>
      <c r="E150" s="114" t="s">
        <v>1885</v>
      </c>
      <c r="F150" s="114" t="s">
        <v>1694</v>
      </c>
      <c r="G150" s="114">
        <v>2</v>
      </c>
      <c r="H150" s="114"/>
      <c r="I150" s="114">
        <v>2</v>
      </c>
      <c r="J150" s="114">
        <v>2</v>
      </c>
      <c r="K150" s="114">
        <v>1</v>
      </c>
      <c r="L150" s="114">
        <v>1</v>
      </c>
      <c r="M150" s="114" t="s">
        <v>1901</v>
      </c>
      <c r="AH150" s="47"/>
      <c r="BH150" s="114"/>
      <c r="BI150" s="114">
        <v>2</v>
      </c>
      <c r="BJ150" s="114"/>
      <c r="BK150" s="114"/>
      <c r="BL150" s="114"/>
      <c r="BM150" s="114"/>
      <c r="BN150" s="114">
        <v>2</v>
      </c>
      <c r="BO150" s="114"/>
      <c r="BP150" s="114">
        <v>2</v>
      </c>
      <c r="BQ150" s="114">
        <v>1</v>
      </c>
      <c r="BR150" s="114">
        <v>2</v>
      </c>
      <c r="BS150" s="114">
        <v>5</v>
      </c>
      <c r="BT150" s="114">
        <v>4</v>
      </c>
      <c r="BU150" s="114">
        <v>1</v>
      </c>
      <c r="BV150" s="114">
        <v>2</v>
      </c>
      <c r="BW150" s="114">
        <v>1</v>
      </c>
      <c r="BX150" s="114"/>
      <c r="BY150" s="114">
        <v>1</v>
      </c>
      <c r="BZ150" s="114">
        <v>1</v>
      </c>
      <c r="CA150" s="114"/>
      <c r="CB150" s="114">
        <v>5</v>
      </c>
      <c r="CC150" s="114"/>
      <c r="CD150" s="114"/>
      <c r="CE150" s="114"/>
      <c r="CF150" s="114"/>
      <c r="CG150" s="114"/>
      <c r="CH150" s="114"/>
      <c r="CI150" s="114"/>
      <c r="CJ150" s="114"/>
      <c r="CK150" s="114" t="s">
        <v>1768</v>
      </c>
      <c r="CL150" s="114">
        <v>2</v>
      </c>
      <c r="CM150" s="114"/>
      <c r="CN150" s="114">
        <v>7</v>
      </c>
      <c r="CO150" s="114"/>
      <c r="CP150" s="114">
        <v>6</v>
      </c>
      <c r="CQ150" s="114">
        <v>1</v>
      </c>
      <c r="CR150" s="114"/>
      <c r="CS150" s="114" t="s">
        <v>1815</v>
      </c>
    </row>
    <row r="151" spans="1:97" s="115" customFormat="1" hidden="1" x14ac:dyDescent="0.2">
      <c r="A151" s="114">
        <v>362</v>
      </c>
      <c r="B151" s="114">
        <v>48</v>
      </c>
      <c r="C151" s="114"/>
      <c r="D151" s="114"/>
      <c r="E151" s="114" t="s">
        <v>1886</v>
      </c>
      <c r="F151" s="114" t="s">
        <v>1695</v>
      </c>
      <c r="G151" s="114">
        <v>2</v>
      </c>
      <c r="H151" s="114"/>
      <c r="I151" s="114">
        <v>2</v>
      </c>
      <c r="J151" s="114">
        <v>1</v>
      </c>
      <c r="K151" s="114">
        <v>1</v>
      </c>
      <c r="L151" s="114">
        <v>2</v>
      </c>
      <c r="M151" s="114" t="s">
        <v>809</v>
      </c>
      <c r="AH151" s="47"/>
      <c r="BH151" s="114"/>
      <c r="BI151" s="114"/>
      <c r="BJ151" s="114"/>
      <c r="BK151" s="114"/>
      <c r="BL151" s="114">
        <v>5</v>
      </c>
      <c r="BM151" s="114"/>
      <c r="BN151" s="114">
        <v>2</v>
      </c>
      <c r="BO151" s="114"/>
      <c r="BP151" s="114">
        <v>1</v>
      </c>
      <c r="BQ151" s="114">
        <v>1</v>
      </c>
      <c r="BR151" s="114">
        <v>2</v>
      </c>
      <c r="BS151" s="114">
        <v>4</v>
      </c>
      <c r="BT151" s="114">
        <v>2</v>
      </c>
      <c r="BU151" s="114">
        <v>4</v>
      </c>
      <c r="BV151" s="114">
        <v>4</v>
      </c>
      <c r="BW151" s="114">
        <v>4</v>
      </c>
      <c r="BX151" s="114"/>
      <c r="BY151" s="114">
        <v>2</v>
      </c>
      <c r="BZ151" s="114"/>
      <c r="CA151" s="114"/>
      <c r="CB151" s="114"/>
      <c r="CC151" s="114"/>
      <c r="CD151" s="114"/>
      <c r="CE151" s="114"/>
      <c r="CF151" s="114"/>
      <c r="CG151" s="114"/>
      <c r="CH151" s="114"/>
      <c r="CI151" s="114"/>
      <c r="CJ151" s="114"/>
      <c r="CK151" s="114"/>
      <c r="CL151" s="114"/>
      <c r="CM151" s="114"/>
      <c r="CN151" s="114">
        <v>7</v>
      </c>
      <c r="CO151" s="114"/>
      <c r="CP151" s="114">
        <v>7</v>
      </c>
      <c r="CQ151" s="114">
        <v>1</v>
      </c>
      <c r="CR151" s="114">
        <v>9</v>
      </c>
      <c r="CS151" s="114"/>
    </row>
    <row r="152" spans="1:97" hidden="1" x14ac:dyDescent="0.2">
      <c r="A152" s="78"/>
      <c r="B152" s="78"/>
      <c r="C152" s="78"/>
      <c r="D152" s="78"/>
      <c r="BP152" t="s">
        <v>1728</v>
      </c>
    </row>
    <row r="162" spans="12:15" x14ac:dyDescent="0.2">
      <c r="L162">
        <v>47</v>
      </c>
      <c r="M162" t="s">
        <v>2374</v>
      </c>
      <c r="N162">
        <v>1</v>
      </c>
      <c r="O162" s="74">
        <f>N162/L$162</f>
        <v>2.1276595744680851E-2</v>
      </c>
    </row>
    <row r="163" spans="12:15" x14ac:dyDescent="0.2">
      <c r="M163" t="s">
        <v>711</v>
      </c>
      <c r="N163">
        <v>7</v>
      </c>
      <c r="O163" s="74">
        <f t="shared" ref="O163:O166" si="0">N163/L$162</f>
        <v>0.14893617021276595</v>
      </c>
    </row>
    <row r="164" spans="12:15" x14ac:dyDescent="0.2">
      <c r="M164" t="s">
        <v>2375</v>
      </c>
      <c r="N164">
        <v>19</v>
      </c>
      <c r="O164" s="74">
        <f t="shared" si="0"/>
        <v>0.40425531914893614</v>
      </c>
    </row>
    <row r="165" spans="12:15" x14ac:dyDescent="0.2">
      <c r="M165" t="s">
        <v>2376</v>
      </c>
      <c r="N165">
        <v>3</v>
      </c>
      <c r="O165" s="74">
        <f t="shared" si="0"/>
        <v>6.3829787234042548E-2</v>
      </c>
    </row>
    <row r="166" spans="12:15" x14ac:dyDescent="0.2">
      <c r="M166" t="s">
        <v>2377</v>
      </c>
      <c r="N166">
        <v>17</v>
      </c>
      <c r="O166" s="74">
        <f t="shared" si="0"/>
        <v>0.36170212765957449</v>
      </c>
    </row>
  </sheetData>
  <autoFilter ref="A1:CS152" xr:uid="{00000000-0009-0000-0000-000007000000}">
    <filterColumn colId="6">
      <filters>
        <filter val="2"/>
      </filters>
    </filterColumn>
    <filterColumn colId="12">
      <filters>
        <filter val="OT"/>
        <filter val="RN"/>
        <filter val="TBB"/>
      </filters>
    </filterColumn>
    <filterColumn colId="59" showButton="0"/>
    <filterColumn colId="60" showButton="0"/>
    <filterColumn colId="61" showButton="0"/>
    <filterColumn colId="62" showButton="0"/>
    <filterColumn colId="63" showButton="0"/>
    <filterColumn colId="65" showButton="0"/>
    <filterColumn colId="80" showButton="0"/>
    <filterColumn colId="81" showButton="0"/>
    <filterColumn colId="82" showButton="0"/>
    <filterColumn colId="83" showButton="0"/>
    <filterColumn colId="84" showButton="0"/>
    <filterColumn colId="85" showButton="0"/>
    <filterColumn colId="86" showButton="0"/>
  </autoFilter>
  <mergeCells count="3">
    <mergeCell ref="BH1:BM1"/>
    <mergeCell ref="BN1:BO1"/>
    <mergeCell ref="CC1:CJ1"/>
  </mergeCells>
  <conditionalFormatting sqref="E105:E1048576 E1">
    <cfRule type="duplicateValues" dxfId="17" priority="1"/>
  </conditionalFormatting>
  <pageMargins left="0.7" right="0.7" top="0.75" bottom="0.75" header="0.3" footer="0.3"/>
  <pageSetup paperSize="9" orientation="portrait" verticalDpi="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Y170"/>
  <sheetViews>
    <sheetView topLeftCell="AN1" zoomScale="70" zoomScaleNormal="70" workbookViewId="0">
      <pane ySplit="1" topLeftCell="A122" activePane="bottomLeft" state="frozen"/>
      <selection pane="bottomLeft" activeCell="AY124" sqref="AY124:AY170"/>
    </sheetView>
  </sheetViews>
  <sheetFormatPr baseColWidth="10" defaultColWidth="11.5" defaultRowHeight="15" x14ac:dyDescent="0.2"/>
  <cols>
    <col min="1" max="1" width="7" customWidth="1"/>
    <col min="2" max="2" width="7.5" customWidth="1"/>
    <col min="3" max="3" width="7.33203125" style="78" customWidth="1"/>
    <col min="4" max="4" width="9" style="78" customWidth="1"/>
    <col min="5" max="5" width="7.83203125" customWidth="1"/>
    <col min="6" max="6" width="8.1640625" customWidth="1"/>
    <col min="7" max="7" width="9.6640625" style="78" customWidth="1"/>
    <col min="11" max="11" width="11.33203125" customWidth="1"/>
    <col min="12" max="12" width="13.1640625" customWidth="1"/>
    <col min="13" max="13" width="8.33203125" customWidth="1"/>
    <col min="14" max="14" width="7.83203125" customWidth="1"/>
    <col min="15" max="15" width="8.1640625" customWidth="1"/>
    <col min="16" max="16" width="8" customWidth="1"/>
    <col min="17" max="17" width="7.33203125" customWidth="1"/>
    <col min="20" max="20" width="38.6640625" customWidth="1"/>
    <col min="23" max="23" width="25.1640625" customWidth="1"/>
    <col min="30" max="30" width="22.1640625" customWidth="1"/>
    <col min="31" max="31" width="18.5" customWidth="1"/>
  </cols>
  <sheetData>
    <row r="1" spans="1:48" ht="16" x14ac:dyDescent="0.2">
      <c r="A1" s="77" t="s">
        <v>310</v>
      </c>
      <c r="B1" t="s">
        <v>1943</v>
      </c>
      <c r="C1" s="83" t="s">
        <v>1911</v>
      </c>
      <c r="D1" s="159" t="s">
        <v>500</v>
      </c>
      <c r="E1" s="41" t="s">
        <v>290</v>
      </c>
      <c r="F1" s="41" t="s">
        <v>347</v>
      </c>
      <c r="G1" s="159" t="s">
        <v>1631</v>
      </c>
      <c r="H1" s="41" t="s">
        <v>312</v>
      </c>
      <c r="I1" s="40" t="s">
        <v>410</v>
      </c>
      <c r="J1" s="32" t="s">
        <v>350</v>
      </c>
      <c r="K1" s="32" t="s">
        <v>351</v>
      </c>
      <c r="L1" s="32" t="s">
        <v>352</v>
      </c>
      <c r="M1" s="32" t="s">
        <v>514</v>
      </c>
      <c r="N1" s="32" t="s">
        <v>515</v>
      </c>
      <c r="O1" s="32" t="s">
        <v>516</v>
      </c>
      <c r="P1" s="32" t="s">
        <v>517</v>
      </c>
      <c r="Q1" s="32" t="s">
        <v>518</v>
      </c>
      <c r="R1" s="32" t="s">
        <v>353</v>
      </c>
      <c r="S1" s="32" t="s">
        <v>354</v>
      </c>
      <c r="T1" s="32" t="s">
        <v>355</v>
      </c>
      <c r="U1" s="32" t="s">
        <v>356</v>
      </c>
      <c r="V1" s="32" t="s">
        <v>357</v>
      </c>
      <c r="W1" s="32" t="s">
        <v>358</v>
      </c>
      <c r="X1" s="32" t="s">
        <v>359</v>
      </c>
      <c r="Y1" s="32" t="s">
        <v>360</v>
      </c>
      <c r="Z1" s="32" t="s">
        <v>361</v>
      </c>
      <c r="AA1" s="32" t="s">
        <v>362</v>
      </c>
      <c r="AB1" s="32" t="s">
        <v>363</v>
      </c>
      <c r="AC1" s="32" t="s">
        <v>364</v>
      </c>
      <c r="AD1" s="32" t="s">
        <v>365</v>
      </c>
      <c r="AE1" s="33" t="s">
        <v>366</v>
      </c>
      <c r="AF1" s="34" t="s">
        <v>367</v>
      </c>
      <c r="AG1" s="35" t="s">
        <v>368</v>
      </c>
      <c r="AH1" s="35" t="s">
        <v>369</v>
      </c>
      <c r="AI1" s="35" t="s">
        <v>370</v>
      </c>
      <c r="AJ1" s="35" t="s">
        <v>371</v>
      </c>
      <c r="AK1" s="35" t="s">
        <v>372</v>
      </c>
      <c r="AL1" s="35" t="s">
        <v>373</v>
      </c>
      <c r="AM1" s="35" t="s">
        <v>374</v>
      </c>
      <c r="AN1" s="35" t="s">
        <v>375</v>
      </c>
      <c r="AO1" s="35" t="s">
        <v>376</v>
      </c>
      <c r="AP1" s="35" t="s">
        <v>377</v>
      </c>
      <c r="AQ1" s="35" t="s">
        <v>378</v>
      </c>
      <c r="AR1" s="35" t="s">
        <v>379</v>
      </c>
      <c r="AS1" s="35" t="s">
        <v>380</v>
      </c>
      <c r="AT1" s="35" t="s">
        <v>381</v>
      </c>
      <c r="AU1" s="35" t="s">
        <v>382</v>
      </c>
      <c r="AV1" s="36" t="s">
        <v>383</v>
      </c>
    </row>
    <row r="2" spans="1:48" x14ac:dyDescent="0.2">
      <c r="A2" s="65">
        <v>7</v>
      </c>
      <c r="B2" s="92">
        <v>7</v>
      </c>
      <c r="C2" s="18">
        <v>1</v>
      </c>
      <c r="D2" s="18">
        <v>2</v>
      </c>
      <c r="E2" s="18">
        <v>1</v>
      </c>
      <c r="F2" s="18">
        <v>3</v>
      </c>
      <c r="G2" s="18">
        <v>1</v>
      </c>
      <c r="H2" s="43">
        <v>4</v>
      </c>
      <c r="I2" s="43">
        <v>6</v>
      </c>
      <c r="J2" s="43">
        <v>2</v>
      </c>
      <c r="K2" s="44" t="s">
        <v>691</v>
      </c>
      <c r="L2" s="44" t="s">
        <v>521</v>
      </c>
      <c r="M2" s="44">
        <v>2</v>
      </c>
      <c r="N2" s="44">
        <v>2</v>
      </c>
      <c r="O2" s="44">
        <v>2</v>
      </c>
      <c r="P2" s="44">
        <v>1</v>
      </c>
      <c r="Q2" s="44">
        <v>2</v>
      </c>
      <c r="R2" s="44" t="s">
        <v>522</v>
      </c>
      <c r="S2" s="45">
        <v>10000</v>
      </c>
      <c r="T2" s="44" t="s">
        <v>523</v>
      </c>
      <c r="U2" s="44" t="s">
        <v>524</v>
      </c>
      <c r="V2" s="44" t="s">
        <v>525</v>
      </c>
      <c r="W2" s="44" t="s">
        <v>526</v>
      </c>
      <c r="X2" s="44">
        <v>12</v>
      </c>
      <c r="Y2" s="44">
        <v>180</v>
      </c>
      <c r="Z2" s="44" t="s">
        <v>522</v>
      </c>
      <c r="AA2" s="44">
        <v>2000</v>
      </c>
      <c r="AB2" s="44" t="s">
        <v>527</v>
      </c>
      <c r="AC2" s="44">
        <v>6</v>
      </c>
      <c r="AD2" s="44" t="s">
        <v>528</v>
      </c>
      <c r="AE2" s="46">
        <v>160</v>
      </c>
      <c r="AF2" s="47">
        <v>1</v>
      </c>
      <c r="AG2" s="44" t="s">
        <v>529</v>
      </c>
      <c r="AH2" s="44" t="s">
        <v>530</v>
      </c>
      <c r="AI2" s="44" t="s">
        <v>535</v>
      </c>
      <c r="AJ2" s="44">
        <v>150</v>
      </c>
      <c r="AK2" s="44" t="s">
        <v>1643</v>
      </c>
      <c r="AL2" s="44" t="s">
        <v>531</v>
      </c>
      <c r="AM2" s="44" t="s">
        <v>532</v>
      </c>
      <c r="AN2" s="44" t="s">
        <v>533</v>
      </c>
      <c r="AO2" s="48" t="s">
        <v>534</v>
      </c>
      <c r="AP2" s="44">
        <v>180</v>
      </c>
      <c r="AQ2" s="44" t="s">
        <v>535</v>
      </c>
      <c r="AR2" s="44">
        <v>20</v>
      </c>
      <c r="AS2" s="44" t="s">
        <v>536</v>
      </c>
      <c r="AT2" s="44">
        <v>5</v>
      </c>
      <c r="AU2" s="44" t="s">
        <v>535</v>
      </c>
      <c r="AV2" s="46">
        <v>45</v>
      </c>
    </row>
    <row r="3" spans="1:48" x14ac:dyDescent="0.2">
      <c r="A3" s="65">
        <v>9</v>
      </c>
      <c r="B3" s="92">
        <v>9</v>
      </c>
      <c r="C3" s="18">
        <v>1</v>
      </c>
      <c r="D3" s="18">
        <v>2</v>
      </c>
      <c r="E3" s="18">
        <v>1</v>
      </c>
      <c r="F3" s="18">
        <v>2</v>
      </c>
      <c r="G3" s="18">
        <v>1</v>
      </c>
      <c r="H3" s="43">
        <v>5</v>
      </c>
      <c r="I3" s="43">
        <v>7</v>
      </c>
      <c r="J3" s="43">
        <v>2</v>
      </c>
      <c r="K3" s="44" t="s">
        <v>543</v>
      </c>
      <c r="L3" s="44" t="s">
        <v>544</v>
      </c>
      <c r="M3" s="44">
        <v>2</v>
      </c>
      <c r="N3" s="44">
        <v>2</v>
      </c>
      <c r="O3" s="44">
        <v>1</v>
      </c>
      <c r="P3" s="44">
        <v>2</v>
      </c>
      <c r="Q3" s="44">
        <v>2</v>
      </c>
      <c r="R3" s="44" t="s">
        <v>522</v>
      </c>
      <c r="S3" s="44">
        <v>800</v>
      </c>
      <c r="T3" s="42" t="s">
        <v>545</v>
      </c>
      <c r="U3" s="44" t="s">
        <v>546</v>
      </c>
      <c r="V3" s="44" t="s">
        <v>547</v>
      </c>
      <c r="W3" s="44" t="s">
        <v>526</v>
      </c>
      <c r="X3" s="44">
        <v>12</v>
      </c>
      <c r="Y3" s="44">
        <v>220</v>
      </c>
      <c r="Z3" s="60" t="s">
        <v>535</v>
      </c>
      <c r="AA3" s="60">
        <v>2</v>
      </c>
      <c r="AB3" s="42"/>
      <c r="AC3" s="42"/>
      <c r="AD3" s="42"/>
      <c r="AE3" s="50"/>
      <c r="AF3" s="47">
        <v>1</v>
      </c>
      <c r="AG3" s="44" t="s">
        <v>529</v>
      </c>
      <c r="AH3" s="44" t="s">
        <v>530</v>
      </c>
      <c r="AI3" s="44" t="s">
        <v>535</v>
      </c>
      <c r="AJ3" s="44">
        <v>400</v>
      </c>
      <c r="AK3" s="42"/>
      <c r="AL3" s="42"/>
      <c r="AM3" s="42"/>
      <c r="AN3" s="44" t="s">
        <v>526</v>
      </c>
      <c r="AO3" s="42"/>
      <c r="AP3" s="44">
        <v>220</v>
      </c>
      <c r="AQ3" s="44" t="s">
        <v>535</v>
      </c>
      <c r="AR3" s="44">
        <v>2</v>
      </c>
      <c r="AS3" s="44" t="s">
        <v>536</v>
      </c>
      <c r="AT3" s="44">
        <v>40</v>
      </c>
      <c r="AU3" s="51" t="s">
        <v>535</v>
      </c>
      <c r="AV3" s="46">
        <v>80</v>
      </c>
    </row>
    <row r="4" spans="1:48" x14ac:dyDescent="0.2">
      <c r="A4" s="65">
        <v>16</v>
      </c>
      <c r="B4" s="92">
        <v>16</v>
      </c>
      <c r="C4" s="18">
        <v>1</v>
      </c>
      <c r="D4" s="18">
        <v>3</v>
      </c>
      <c r="E4" s="18">
        <v>3</v>
      </c>
      <c r="F4" s="18">
        <v>2</v>
      </c>
      <c r="G4" s="18">
        <v>1</v>
      </c>
      <c r="H4" s="43">
        <v>4</v>
      </c>
      <c r="I4" s="43">
        <v>7</v>
      </c>
      <c r="J4" s="43">
        <v>2</v>
      </c>
      <c r="K4" s="44" t="s">
        <v>549</v>
      </c>
      <c r="L4" s="44" t="s">
        <v>550</v>
      </c>
      <c r="M4" s="44">
        <v>2</v>
      </c>
      <c r="N4" s="44">
        <v>2</v>
      </c>
      <c r="O4" s="44">
        <v>2</v>
      </c>
      <c r="P4" s="44">
        <v>2</v>
      </c>
      <c r="Q4" s="44">
        <v>1</v>
      </c>
      <c r="R4" s="44" t="s">
        <v>522</v>
      </c>
      <c r="S4" s="44">
        <v>100</v>
      </c>
      <c r="T4" s="44" t="s">
        <v>551</v>
      </c>
      <c r="U4" s="44" t="s">
        <v>552</v>
      </c>
      <c r="V4" s="44" t="s">
        <v>553</v>
      </c>
      <c r="W4" s="44" t="s">
        <v>554</v>
      </c>
      <c r="X4" s="44">
        <v>6</v>
      </c>
      <c r="Y4" s="44">
        <v>80</v>
      </c>
      <c r="Z4" s="44" t="s">
        <v>535</v>
      </c>
      <c r="AA4" s="52">
        <v>1.5</v>
      </c>
      <c r="AB4" s="44" t="s">
        <v>536</v>
      </c>
      <c r="AC4" s="104">
        <v>0.125</v>
      </c>
      <c r="AD4" s="44" t="s">
        <v>535</v>
      </c>
      <c r="AE4" s="53">
        <v>95</v>
      </c>
      <c r="AF4" s="47">
        <v>2</v>
      </c>
      <c r="AG4" s="44"/>
      <c r="AH4" s="44"/>
      <c r="AI4" s="44"/>
      <c r="AJ4" s="44"/>
      <c r="AK4" s="44"/>
      <c r="AL4" s="44"/>
      <c r="AM4" s="44"/>
      <c r="AN4" s="44"/>
      <c r="AO4" s="44"/>
      <c r="AP4" s="44"/>
      <c r="AQ4" s="44"/>
      <c r="AR4" s="44"/>
      <c r="AS4" s="44"/>
      <c r="AT4" s="44"/>
      <c r="AU4" s="44"/>
      <c r="AV4" s="44"/>
    </row>
    <row r="5" spans="1:48" x14ac:dyDescent="0.2">
      <c r="A5" s="65">
        <v>20</v>
      </c>
      <c r="B5" s="92">
        <v>20</v>
      </c>
      <c r="C5" s="18">
        <v>1</v>
      </c>
      <c r="D5" s="18">
        <v>1</v>
      </c>
      <c r="E5" s="18">
        <v>1</v>
      </c>
      <c r="F5" s="18">
        <v>2</v>
      </c>
      <c r="G5" s="18">
        <v>1</v>
      </c>
      <c r="H5" s="43">
        <v>2</v>
      </c>
      <c r="I5" s="43">
        <v>4</v>
      </c>
      <c r="J5" s="43">
        <v>2</v>
      </c>
      <c r="K5" s="44" t="s">
        <v>556</v>
      </c>
      <c r="L5" s="44" t="s">
        <v>557</v>
      </c>
      <c r="M5" s="44">
        <v>2</v>
      </c>
      <c r="N5" s="44">
        <v>2</v>
      </c>
      <c r="O5" s="44">
        <v>2</v>
      </c>
      <c r="P5" s="44">
        <v>2</v>
      </c>
      <c r="Q5" s="44">
        <v>1</v>
      </c>
      <c r="R5" s="44" t="s">
        <v>522</v>
      </c>
      <c r="S5" s="44">
        <v>100</v>
      </c>
      <c r="T5" s="44" t="s">
        <v>558</v>
      </c>
      <c r="U5" s="44" t="s">
        <v>552</v>
      </c>
      <c r="V5" s="44" t="s">
        <v>553</v>
      </c>
      <c r="W5" s="44" t="s">
        <v>559</v>
      </c>
      <c r="X5" s="44">
        <v>9</v>
      </c>
      <c r="Y5" s="44">
        <v>80</v>
      </c>
      <c r="Z5" s="44" t="s">
        <v>560</v>
      </c>
      <c r="AA5" s="44">
        <v>50</v>
      </c>
      <c r="AB5" s="44"/>
      <c r="AC5" s="44"/>
      <c r="AD5" s="44" t="s">
        <v>535</v>
      </c>
      <c r="AE5" s="46">
        <v>2</v>
      </c>
      <c r="AF5" s="47">
        <v>1</v>
      </c>
      <c r="AG5" s="44" t="s">
        <v>556</v>
      </c>
      <c r="AH5" s="44" t="s">
        <v>562</v>
      </c>
      <c r="AI5" s="44" t="s">
        <v>535</v>
      </c>
      <c r="AJ5" s="44">
        <v>2</v>
      </c>
      <c r="AK5" s="44" t="s">
        <v>563</v>
      </c>
      <c r="AL5" s="44" t="s">
        <v>564</v>
      </c>
      <c r="AM5" s="44" t="s">
        <v>565</v>
      </c>
      <c r="AN5" s="44" t="s">
        <v>566</v>
      </c>
      <c r="AO5" s="44">
        <v>7</v>
      </c>
      <c r="AP5" s="44">
        <v>100</v>
      </c>
      <c r="AQ5" s="44" t="s">
        <v>535</v>
      </c>
      <c r="AR5" s="42"/>
      <c r="AS5" s="42"/>
      <c r="AT5" s="42"/>
      <c r="AU5" s="44"/>
      <c r="AV5" s="46"/>
    </row>
    <row r="6" spans="1:48" x14ac:dyDescent="0.2">
      <c r="A6" s="65">
        <v>27</v>
      </c>
      <c r="B6" s="92">
        <v>27</v>
      </c>
      <c r="C6" s="18">
        <v>1</v>
      </c>
      <c r="D6" s="18">
        <v>1</v>
      </c>
      <c r="E6" s="18">
        <v>1</v>
      </c>
      <c r="F6" s="18">
        <v>2</v>
      </c>
      <c r="G6" s="18">
        <v>1</v>
      </c>
      <c r="H6" s="43">
        <v>3</v>
      </c>
      <c r="I6" s="43">
        <v>3</v>
      </c>
      <c r="J6" s="43">
        <v>2</v>
      </c>
      <c r="K6" s="44" t="s">
        <v>556</v>
      </c>
      <c r="L6" s="44" t="s">
        <v>557</v>
      </c>
      <c r="M6" s="44">
        <v>2</v>
      </c>
      <c r="N6" s="44">
        <v>2</v>
      </c>
      <c r="O6" s="44">
        <v>2</v>
      </c>
      <c r="P6" s="44">
        <v>2</v>
      </c>
      <c r="Q6" s="44">
        <v>1</v>
      </c>
      <c r="R6" s="44" t="s">
        <v>522</v>
      </c>
      <c r="S6" s="42"/>
      <c r="T6" s="42"/>
      <c r="U6" s="44" t="s">
        <v>564</v>
      </c>
      <c r="V6" s="44" t="s">
        <v>567</v>
      </c>
      <c r="W6" s="44" t="s">
        <v>568</v>
      </c>
      <c r="X6" s="44">
        <v>9</v>
      </c>
      <c r="Y6" s="44">
        <v>250</v>
      </c>
      <c r="Z6" s="42"/>
      <c r="AA6" s="42"/>
      <c r="AB6" s="42"/>
      <c r="AC6" s="42"/>
      <c r="AD6" s="42"/>
      <c r="AE6" s="50"/>
      <c r="AF6" s="47">
        <v>2</v>
      </c>
      <c r="AG6" s="44"/>
      <c r="AH6" s="44"/>
      <c r="AI6" s="44"/>
      <c r="AJ6" s="44"/>
      <c r="AK6" s="44"/>
      <c r="AL6" s="44"/>
      <c r="AM6" s="44"/>
      <c r="AN6" s="44"/>
      <c r="AO6" s="44"/>
      <c r="AP6" s="44"/>
      <c r="AQ6" s="44"/>
      <c r="AR6" s="44"/>
      <c r="AS6" s="44"/>
      <c r="AT6" s="44"/>
      <c r="AU6" s="44"/>
      <c r="AV6" s="44"/>
    </row>
    <row r="7" spans="1:48" x14ac:dyDescent="0.2">
      <c r="A7" s="65">
        <v>28</v>
      </c>
      <c r="B7" s="92">
        <v>28</v>
      </c>
      <c r="C7" s="18">
        <v>1</v>
      </c>
      <c r="D7" s="18">
        <v>4</v>
      </c>
      <c r="E7" s="18">
        <v>3</v>
      </c>
      <c r="F7" s="18">
        <v>3</v>
      </c>
      <c r="G7" s="18">
        <v>2</v>
      </c>
      <c r="H7" s="43">
        <v>1</v>
      </c>
      <c r="I7" s="43">
        <v>3</v>
      </c>
      <c r="J7" s="43">
        <v>2</v>
      </c>
      <c r="K7" s="44" t="s">
        <v>543</v>
      </c>
      <c r="L7" s="44" t="s">
        <v>544</v>
      </c>
      <c r="M7" s="44">
        <v>1</v>
      </c>
      <c r="N7" s="44">
        <v>2</v>
      </c>
      <c r="O7" s="44">
        <v>2</v>
      </c>
      <c r="P7" s="44">
        <v>2</v>
      </c>
      <c r="Q7" s="44">
        <v>2</v>
      </c>
      <c r="R7" s="44" t="s">
        <v>522</v>
      </c>
      <c r="S7" s="45">
        <v>20000</v>
      </c>
      <c r="T7" s="98" t="s">
        <v>569</v>
      </c>
      <c r="U7" s="44" t="s">
        <v>570</v>
      </c>
      <c r="V7" s="44" t="s">
        <v>571</v>
      </c>
      <c r="W7" s="44" t="s">
        <v>572</v>
      </c>
      <c r="X7" s="44">
        <v>12</v>
      </c>
      <c r="Y7" s="44">
        <v>200</v>
      </c>
      <c r="Z7" s="44" t="s">
        <v>522</v>
      </c>
      <c r="AA7" s="45">
        <v>1000</v>
      </c>
      <c r="AB7" s="44" t="s">
        <v>527</v>
      </c>
      <c r="AC7" s="44">
        <v>5</v>
      </c>
      <c r="AD7" s="44" t="s">
        <v>528</v>
      </c>
      <c r="AE7" s="46">
        <v>70</v>
      </c>
      <c r="AF7" s="47">
        <v>2</v>
      </c>
      <c r="AG7" s="44"/>
      <c r="AH7" s="44"/>
      <c r="AI7" s="44"/>
      <c r="AJ7" s="44"/>
      <c r="AK7" s="44"/>
      <c r="AL7" s="44"/>
      <c r="AM7" s="44"/>
      <c r="AN7" s="44"/>
      <c r="AO7" s="44"/>
      <c r="AP7" s="44"/>
      <c r="AQ7" s="44"/>
      <c r="AR7" s="44"/>
      <c r="AS7" s="44"/>
      <c r="AT7" s="44"/>
      <c r="AU7" s="44"/>
      <c r="AV7" s="44"/>
    </row>
    <row r="8" spans="1:48" x14ac:dyDescent="0.2">
      <c r="A8" s="65">
        <v>34</v>
      </c>
      <c r="B8" s="92">
        <v>34</v>
      </c>
      <c r="C8" s="18">
        <v>1</v>
      </c>
      <c r="D8" s="18">
        <v>3</v>
      </c>
      <c r="E8" s="18">
        <v>1</v>
      </c>
      <c r="F8" s="18">
        <v>6</v>
      </c>
      <c r="G8" s="18">
        <v>3</v>
      </c>
      <c r="H8" s="43">
        <v>3</v>
      </c>
      <c r="I8" s="43">
        <v>4</v>
      </c>
      <c r="J8" s="43">
        <v>1</v>
      </c>
      <c r="K8" s="44" t="s">
        <v>573</v>
      </c>
      <c r="L8" s="44" t="s">
        <v>574</v>
      </c>
      <c r="M8" s="44">
        <v>2</v>
      </c>
      <c r="N8" s="44">
        <v>2</v>
      </c>
      <c r="O8" s="44">
        <v>2</v>
      </c>
      <c r="P8" s="44">
        <v>2</v>
      </c>
      <c r="Q8" s="44">
        <v>1</v>
      </c>
      <c r="R8" s="44" t="s">
        <v>535</v>
      </c>
      <c r="S8" s="44">
        <v>16</v>
      </c>
      <c r="T8" s="44" t="s">
        <v>575</v>
      </c>
      <c r="U8" s="44" t="s">
        <v>576</v>
      </c>
      <c r="V8" s="44" t="s">
        <v>749</v>
      </c>
      <c r="W8" s="44" t="s">
        <v>577</v>
      </c>
      <c r="X8" s="44">
        <v>8</v>
      </c>
      <c r="Y8" s="44">
        <v>150</v>
      </c>
      <c r="Z8" s="42"/>
      <c r="AA8" s="44">
        <v>0</v>
      </c>
      <c r="AB8" s="44" t="s">
        <v>536</v>
      </c>
      <c r="AC8" s="44">
        <v>0.6</v>
      </c>
      <c r="AD8" s="44" t="s">
        <v>535</v>
      </c>
      <c r="AE8" s="46">
        <v>500</v>
      </c>
      <c r="AF8" s="47">
        <v>2</v>
      </c>
      <c r="AG8" s="62"/>
      <c r="AH8" s="62"/>
      <c r="AI8" s="62"/>
      <c r="AJ8" s="62"/>
      <c r="AK8" s="62"/>
      <c r="AL8" s="62"/>
      <c r="AM8" s="62"/>
      <c r="AN8" s="62"/>
      <c r="AO8" s="62"/>
      <c r="AP8" s="62"/>
      <c r="AQ8" s="62"/>
      <c r="AR8" s="62"/>
      <c r="AS8" s="62"/>
      <c r="AT8" s="62"/>
      <c r="AU8" s="62"/>
      <c r="AV8" s="62"/>
    </row>
    <row r="9" spans="1:48" x14ac:dyDescent="0.2">
      <c r="A9" s="65">
        <v>36</v>
      </c>
      <c r="B9" s="92">
        <v>36</v>
      </c>
      <c r="C9" s="18">
        <v>1</v>
      </c>
      <c r="D9" s="18"/>
      <c r="E9" s="18">
        <v>1</v>
      </c>
      <c r="F9" s="18">
        <v>1</v>
      </c>
      <c r="G9" s="18">
        <v>1</v>
      </c>
      <c r="H9" s="43">
        <v>2</v>
      </c>
      <c r="I9" s="43">
        <v>3</v>
      </c>
      <c r="J9" s="43">
        <v>2</v>
      </c>
      <c r="K9" s="44" t="s">
        <v>543</v>
      </c>
      <c r="L9" s="44" t="s">
        <v>544</v>
      </c>
      <c r="M9" s="44">
        <v>2</v>
      </c>
      <c r="N9" s="44">
        <v>2</v>
      </c>
      <c r="O9" s="44">
        <v>1</v>
      </c>
      <c r="P9" s="44">
        <v>2</v>
      </c>
      <c r="Q9" s="44">
        <v>2</v>
      </c>
      <c r="R9" s="44" t="s">
        <v>522</v>
      </c>
      <c r="S9" s="45">
        <v>2000</v>
      </c>
      <c r="T9" s="98" t="s">
        <v>581</v>
      </c>
      <c r="U9" s="44" t="s">
        <v>582</v>
      </c>
      <c r="V9" s="44" t="s">
        <v>583</v>
      </c>
      <c r="W9" s="44" t="s">
        <v>568</v>
      </c>
      <c r="X9" s="44">
        <v>9</v>
      </c>
      <c r="Y9" s="44">
        <v>150</v>
      </c>
      <c r="Z9" s="42"/>
      <c r="AA9" s="44">
        <v>0</v>
      </c>
      <c r="AB9" s="42"/>
      <c r="AC9" s="42"/>
      <c r="AD9" s="44" t="s">
        <v>528</v>
      </c>
      <c r="AE9" s="46">
        <v>200</v>
      </c>
      <c r="AF9" s="47">
        <v>1</v>
      </c>
      <c r="AG9" s="44" t="s">
        <v>584</v>
      </c>
      <c r="AH9" s="44" t="s">
        <v>585</v>
      </c>
      <c r="AI9" s="44" t="s">
        <v>535</v>
      </c>
      <c r="AJ9" s="44">
        <v>600</v>
      </c>
      <c r="AK9" s="44" t="s">
        <v>586</v>
      </c>
      <c r="AL9" s="44" t="s">
        <v>552</v>
      </c>
      <c r="AM9" s="44" t="s">
        <v>553</v>
      </c>
      <c r="AN9" s="44" t="s">
        <v>568</v>
      </c>
      <c r="AO9" s="44">
        <v>9</v>
      </c>
      <c r="AP9" s="44">
        <v>150</v>
      </c>
      <c r="AQ9" s="44" t="s">
        <v>535</v>
      </c>
      <c r="AR9" s="104">
        <v>5.5</v>
      </c>
      <c r="AS9" s="48" t="s">
        <v>536</v>
      </c>
      <c r="AT9" s="44">
        <v>0.75</v>
      </c>
      <c r="AU9" s="44" t="s">
        <v>587</v>
      </c>
      <c r="AV9" s="46">
        <v>100</v>
      </c>
    </row>
    <row r="10" spans="1:48" x14ac:dyDescent="0.2">
      <c r="A10" s="65">
        <v>37</v>
      </c>
      <c r="B10" s="92">
        <v>37</v>
      </c>
      <c r="C10" s="18">
        <v>1</v>
      </c>
      <c r="D10" s="18">
        <v>1</v>
      </c>
      <c r="E10" s="18">
        <v>1</v>
      </c>
      <c r="F10" s="18">
        <v>2</v>
      </c>
      <c r="G10" s="18">
        <v>1</v>
      </c>
      <c r="H10" s="43">
        <v>3</v>
      </c>
      <c r="I10" s="43">
        <v>2</v>
      </c>
      <c r="J10" s="43">
        <v>2</v>
      </c>
      <c r="K10" s="44" t="s">
        <v>647</v>
      </c>
      <c r="L10" s="44" t="s">
        <v>589</v>
      </c>
      <c r="M10" s="44">
        <v>2</v>
      </c>
      <c r="N10" s="44">
        <v>2</v>
      </c>
      <c r="O10" s="44">
        <v>2</v>
      </c>
      <c r="P10" s="44">
        <v>1</v>
      </c>
      <c r="Q10" s="44">
        <v>2</v>
      </c>
      <c r="R10" s="44" t="s">
        <v>522</v>
      </c>
      <c r="S10" s="45">
        <v>3000</v>
      </c>
      <c r="T10" s="44" t="s">
        <v>590</v>
      </c>
      <c r="U10" s="42" t="s">
        <v>591</v>
      </c>
      <c r="V10" s="44" t="s">
        <v>592</v>
      </c>
      <c r="W10" s="44" t="s">
        <v>526</v>
      </c>
      <c r="X10" s="44">
        <v>12</v>
      </c>
      <c r="Y10" s="44">
        <v>170</v>
      </c>
      <c r="Z10" s="44" t="s">
        <v>522</v>
      </c>
      <c r="AA10" s="44">
        <v>20</v>
      </c>
      <c r="AB10" s="62" t="s">
        <v>536</v>
      </c>
      <c r="AC10" s="44">
        <v>2</v>
      </c>
      <c r="AD10" s="44" t="s">
        <v>528</v>
      </c>
      <c r="AE10" s="46">
        <v>240</v>
      </c>
      <c r="AF10" s="47">
        <v>1</v>
      </c>
      <c r="AG10" s="44" t="s">
        <v>556</v>
      </c>
      <c r="AH10" s="44" t="s">
        <v>593</v>
      </c>
      <c r="AI10" s="42"/>
      <c r="AJ10" s="42"/>
      <c r="AK10" s="42" t="s">
        <v>594</v>
      </c>
      <c r="AL10" s="42"/>
      <c r="AM10" s="42" t="s">
        <v>595</v>
      </c>
      <c r="AN10" s="44" t="s">
        <v>526</v>
      </c>
      <c r="AO10" s="44">
        <v>12</v>
      </c>
      <c r="AP10" s="44">
        <v>270</v>
      </c>
      <c r="AQ10" s="42"/>
      <c r="AR10" s="42"/>
      <c r="AS10" s="42"/>
      <c r="AT10" s="42"/>
      <c r="AU10" s="42"/>
      <c r="AV10" s="50"/>
    </row>
    <row r="11" spans="1:48" x14ac:dyDescent="0.2">
      <c r="A11" s="65">
        <v>38</v>
      </c>
      <c r="B11" s="92">
        <v>38</v>
      </c>
      <c r="C11" s="18">
        <v>1</v>
      </c>
      <c r="D11" s="18">
        <v>2</v>
      </c>
      <c r="E11" s="18">
        <v>1</v>
      </c>
      <c r="F11" s="18">
        <v>3</v>
      </c>
      <c r="G11" s="18">
        <v>1</v>
      </c>
      <c r="H11" s="43">
        <v>4</v>
      </c>
      <c r="I11" s="43">
        <v>3</v>
      </c>
      <c r="J11" s="43">
        <v>2</v>
      </c>
      <c r="K11" s="44" t="s">
        <v>543</v>
      </c>
      <c r="L11" s="44" t="s">
        <v>544</v>
      </c>
      <c r="M11" s="44">
        <v>2</v>
      </c>
      <c r="N11" s="44">
        <v>2</v>
      </c>
      <c r="O11" s="44">
        <v>1</v>
      </c>
      <c r="P11" s="44">
        <v>2</v>
      </c>
      <c r="Q11" s="44">
        <v>2</v>
      </c>
      <c r="R11" s="44" t="s">
        <v>522</v>
      </c>
      <c r="S11" s="45">
        <v>8000</v>
      </c>
      <c r="T11" s="98" t="s">
        <v>598</v>
      </c>
      <c r="U11" s="44" t="s">
        <v>570</v>
      </c>
      <c r="V11" s="44" t="s">
        <v>571</v>
      </c>
      <c r="W11" s="44" t="s">
        <v>599</v>
      </c>
      <c r="X11" s="44">
        <v>6</v>
      </c>
      <c r="Y11" s="44">
        <v>150</v>
      </c>
      <c r="Z11" s="44" t="s">
        <v>522</v>
      </c>
      <c r="AA11" s="44">
        <v>500</v>
      </c>
      <c r="AB11" s="44" t="s">
        <v>527</v>
      </c>
      <c r="AC11" s="44">
        <v>4</v>
      </c>
      <c r="AD11" s="44" t="s">
        <v>528</v>
      </c>
      <c r="AE11" s="46">
        <v>200</v>
      </c>
      <c r="AF11" s="47">
        <v>1</v>
      </c>
      <c r="AG11" s="44" t="s">
        <v>549</v>
      </c>
      <c r="AH11" s="44" t="s">
        <v>600</v>
      </c>
      <c r="AI11" s="44" t="s">
        <v>535</v>
      </c>
      <c r="AJ11" s="42"/>
      <c r="AK11" s="44" t="s">
        <v>601</v>
      </c>
      <c r="AL11" s="44" t="s">
        <v>552</v>
      </c>
      <c r="AM11" s="44" t="s">
        <v>553</v>
      </c>
      <c r="AN11" s="44" t="s">
        <v>602</v>
      </c>
      <c r="AO11" s="44">
        <v>8</v>
      </c>
      <c r="AP11" s="44">
        <v>40</v>
      </c>
      <c r="AQ11" s="44" t="s">
        <v>603</v>
      </c>
      <c r="AR11" s="44">
        <v>10</v>
      </c>
      <c r="AS11" s="44" t="s">
        <v>536</v>
      </c>
      <c r="AT11" s="44">
        <v>0.08</v>
      </c>
      <c r="AU11" s="51" t="s">
        <v>535</v>
      </c>
      <c r="AV11" s="46">
        <v>1</v>
      </c>
    </row>
    <row r="12" spans="1:48" x14ac:dyDescent="0.2">
      <c r="A12" s="65">
        <v>60</v>
      </c>
      <c r="B12" s="92">
        <v>60</v>
      </c>
      <c r="C12" s="18">
        <v>1</v>
      </c>
      <c r="D12" s="18"/>
      <c r="E12" s="18">
        <v>1</v>
      </c>
      <c r="F12" s="18">
        <v>3</v>
      </c>
      <c r="G12" s="18">
        <v>1</v>
      </c>
      <c r="H12" s="43">
        <v>3</v>
      </c>
      <c r="I12" s="43">
        <v>6</v>
      </c>
      <c r="J12" s="43">
        <v>2</v>
      </c>
      <c r="K12" s="44" t="s">
        <v>584</v>
      </c>
      <c r="L12" s="44" t="s">
        <v>607</v>
      </c>
      <c r="M12" s="44">
        <v>2</v>
      </c>
      <c r="N12" s="44">
        <v>2</v>
      </c>
      <c r="O12" s="44">
        <v>2</v>
      </c>
      <c r="P12" s="44">
        <v>2</v>
      </c>
      <c r="Q12" s="44">
        <v>1</v>
      </c>
      <c r="R12" s="44" t="s">
        <v>522</v>
      </c>
      <c r="S12" s="45">
        <v>2500</v>
      </c>
      <c r="T12" s="42"/>
      <c r="U12" s="44" t="s">
        <v>608</v>
      </c>
      <c r="V12" s="44" t="s">
        <v>609</v>
      </c>
      <c r="W12" s="44" t="s">
        <v>526</v>
      </c>
      <c r="X12" s="44">
        <v>11</v>
      </c>
      <c r="Y12" s="44">
        <v>120</v>
      </c>
      <c r="Z12" s="44" t="s">
        <v>535</v>
      </c>
      <c r="AA12" s="44">
        <v>2</v>
      </c>
      <c r="AB12" s="44" t="s">
        <v>536</v>
      </c>
      <c r="AC12" s="44">
        <v>3</v>
      </c>
      <c r="AD12" s="42" t="s">
        <v>548</v>
      </c>
      <c r="AE12" s="46">
        <v>25</v>
      </c>
      <c r="AF12" s="47">
        <v>2</v>
      </c>
      <c r="AG12" s="44"/>
      <c r="AH12" s="44"/>
      <c r="AI12" s="44"/>
      <c r="AJ12" s="44"/>
      <c r="AK12" s="44"/>
      <c r="AL12" s="44"/>
      <c r="AM12" s="44"/>
      <c r="AN12" s="44"/>
      <c r="AO12" s="44"/>
      <c r="AP12" s="44"/>
      <c r="AQ12" s="44"/>
      <c r="AR12" s="44"/>
      <c r="AS12" s="44"/>
      <c r="AT12" s="44"/>
      <c r="AU12" s="44"/>
      <c r="AV12" s="44"/>
    </row>
    <row r="13" spans="1:48" x14ac:dyDescent="0.2">
      <c r="A13" s="65">
        <v>63</v>
      </c>
      <c r="B13" s="92">
        <v>63</v>
      </c>
      <c r="C13" s="18">
        <v>1</v>
      </c>
      <c r="D13" s="18">
        <v>4</v>
      </c>
      <c r="E13" s="18">
        <v>1</v>
      </c>
      <c r="F13" s="18">
        <v>2</v>
      </c>
      <c r="G13" s="18">
        <v>2</v>
      </c>
      <c r="H13" s="43">
        <v>2</v>
      </c>
      <c r="I13" s="43">
        <v>3</v>
      </c>
      <c r="J13" s="43">
        <v>2</v>
      </c>
      <c r="K13" s="44" t="s">
        <v>615</v>
      </c>
      <c r="L13" s="44" t="s">
        <v>672</v>
      </c>
      <c r="M13" s="44">
        <v>2</v>
      </c>
      <c r="N13" s="44">
        <v>2</v>
      </c>
      <c r="O13" s="44">
        <v>2</v>
      </c>
      <c r="P13" s="44">
        <v>2</v>
      </c>
      <c r="Q13" s="44">
        <v>1</v>
      </c>
      <c r="R13" s="44" t="s">
        <v>522</v>
      </c>
      <c r="S13" s="45">
        <v>6000</v>
      </c>
      <c r="T13" s="44" t="s">
        <v>616</v>
      </c>
      <c r="U13" s="44" t="s">
        <v>617</v>
      </c>
      <c r="V13" s="44" t="s">
        <v>618</v>
      </c>
      <c r="W13" s="44" t="s">
        <v>526</v>
      </c>
      <c r="X13" s="44">
        <v>12</v>
      </c>
      <c r="Y13" s="44">
        <v>200</v>
      </c>
      <c r="Z13" s="44" t="s">
        <v>535</v>
      </c>
      <c r="AA13" s="52">
        <v>2.5</v>
      </c>
      <c r="AB13" s="44" t="s">
        <v>536</v>
      </c>
      <c r="AC13" s="52">
        <v>2.5</v>
      </c>
      <c r="AD13" s="44" t="s">
        <v>535</v>
      </c>
      <c r="AE13" s="46">
        <v>170</v>
      </c>
      <c r="AF13" s="47">
        <v>2</v>
      </c>
      <c r="AG13" s="44"/>
      <c r="AH13" s="44"/>
      <c r="AI13" s="44"/>
      <c r="AJ13" s="44"/>
      <c r="AK13" s="44"/>
      <c r="AL13" s="44"/>
      <c r="AM13" s="44"/>
      <c r="AN13" s="44"/>
      <c r="AO13" s="44"/>
      <c r="AP13" s="44"/>
      <c r="AQ13" s="44"/>
      <c r="AR13" s="44"/>
      <c r="AS13" s="44"/>
      <c r="AT13" s="44"/>
      <c r="AU13" s="44"/>
      <c r="AV13" s="44"/>
    </row>
    <row r="14" spans="1:48" x14ac:dyDescent="0.2">
      <c r="A14" s="65">
        <v>68</v>
      </c>
      <c r="B14" s="92">
        <v>68</v>
      </c>
      <c r="C14" s="18">
        <v>1</v>
      </c>
      <c r="D14" s="18">
        <v>3</v>
      </c>
      <c r="E14" s="18">
        <v>3</v>
      </c>
      <c r="F14" s="18">
        <v>3</v>
      </c>
      <c r="G14" s="18">
        <v>1</v>
      </c>
      <c r="H14" s="43">
        <v>4</v>
      </c>
      <c r="I14" s="43">
        <v>7</v>
      </c>
      <c r="J14" s="43">
        <v>2</v>
      </c>
      <c r="K14" s="44" t="s">
        <v>543</v>
      </c>
      <c r="L14" s="44" t="s">
        <v>544</v>
      </c>
      <c r="M14" s="44">
        <v>2</v>
      </c>
      <c r="N14" s="44">
        <v>2</v>
      </c>
      <c r="O14" s="44">
        <v>1</v>
      </c>
      <c r="P14" s="44">
        <v>2</v>
      </c>
      <c r="Q14" s="44">
        <v>2</v>
      </c>
      <c r="R14" s="44" t="s">
        <v>522</v>
      </c>
      <c r="S14" s="45">
        <v>10000</v>
      </c>
      <c r="T14" s="100"/>
      <c r="U14" s="44" t="s">
        <v>570</v>
      </c>
      <c r="V14" s="44" t="s">
        <v>571</v>
      </c>
      <c r="W14" s="44" t="s">
        <v>619</v>
      </c>
      <c r="X14" s="44">
        <v>3</v>
      </c>
      <c r="Y14" s="44">
        <v>160</v>
      </c>
      <c r="Z14" s="44" t="s">
        <v>522</v>
      </c>
      <c r="AA14" s="44">
        <v>300</v>
      </c>
      <c r="AB14" s="44" t="s">
        <v>536</v>
      </c>
      <c r="AC14" s="44">
        <v>1</v>
      </c>
      <c r="AD14" s="44" t="s">
        <v>528</v>
      </c>
      <c r="AE14" s="46">
        <v>270</v>
      </c>
      <c r="AF14" s="47">
        <v>1</v>
      </c>
      <c r="AG14" s="44" t="s">
        <v>529</v>
      </c>
      <c r="AH14" s="44" t="s">
        <v>530</v>
      </c>
      <c r="AI14" s="44" t="s">
        <v>535</v>
      </c>
      <c r="AJ14" s="44">
        <v>100</v>
      </c>
      <c r="AK14" s="44" t="s">
        <v>620</v>
      </c>
      <c r="AL14" s="44" t="s">
        <v>621</v>
      </c>
      <c r="AM14" s="44" t="s">
        <v>622</v>
      </c>
      <c r="AN14" s="44" t="s">
        <v>623</v>
      </c>
      <c r="AO14" s="44">
        <v>3</v>
      </c>
      <c r="AP14" s="44">
        <v>40</v>
      </c>
      <c r="AQ14" s="42"/>
      <c r="AR14" s="42"/>
      <c r="AS14" s="44" t="s">
        <v>536</v>
      </c>
      <c r="AT14" s="44">
        <v>8</v>
      </c>
      <c r="AU14" s="51" t="s">
        <v>535</v>
      </c>
      <c r="AV14" s="46">
        <v>70</v>
      </c>
    </row>
    <row r="15" spans="1:48" x14ac:dyDescent="0.2">
      <c r="A15" s="65">
        <v>70</v>
      </c>
      <c r="B15" s="92">
        <v>70</v>
      </c>
      <c r="C15" s="18">
        <v>1</v>
      </c>
      <c r="D15" s="18">
        <v>1</v>
      </c>
      <c r="E15" s="18">
        <v>3</v>
      </c>
      <c r="F15" s="18">
        <v>3</v>
      </c>
      <c r="G15" s="18">
        <v>2</v>
      </c>
      <c r="H15" s="43">
        <v>3</v>
      </c>
      <c r="I15" s="43">
        <v>1</v>
      </c>
      <c r="J15" s="43">
        <v>1</v>
      </c>
      <c r="K15" s="44" t="s">
        <v>629</v>
      </c>
      <c r="L15" s="44" t="s">
        <v>630</v>
      </c>
      <c r="M15" s="44">
        <v>2</v>
      </c>
      <c r="N15" s="44">
        <v>2</v>
      </c>
      <c r="O15" s="44">
        <v>2</v>
      </c>
      <c r="P15" s="44">
        <v>2</v>
      </c>
      <c r="Q15" s="44">
        <v>1</v>
      </c>
      <c r="R15" s="44" t="s">
        <v>535</v>
      </c>
      <c r="S15" s="44">
        <v>4</v>
      </c>
      <c r="T15" s="98" t="s">
        <v>1633</v>
      </c>
      <c r="U15" s="44" t="s">
        <v>992</v>
      </c>
      <c r="V15" s="44" t="s">
        <v>993</v>
      </c>
      <c r="W15" s="44" t="s">
        <v>1634</v>
      </c>
      <c r="X15" s="44">
        <v>11</v>
      </c>
      <c r="Y15" s="44">
        <v>180</v>
      </c>
      <c r="Z15" s="42"/>
      <c r="AA15" s="44">
        <v>0</v>
      </c>
      <c r="AB15" s="44" t="s">
        <v>536</v>
      </c>
      <c r="AC15" s="44">
        <v>15</v>
      </c>
      <c r="AD15" s="62" t="s">
        <v>535</v>
      </c>
      <c r="AE15" s="46">
        <v>12000</v>
      </c>
      <c r="AF15" s="47">
        <v>1</v>
      </c>
      <c r="AG15" s="44" t="s">
        <v>573</v>
      </c>
      <c r="AH15" s="44" t="s">
        <v>574</v>
      </c>
      <c r="AI15" s="44" t="s">
        <v>535</v>
      </c>
      <c r="AJ15" s="44">
        <v>4</v>
      </c>
      <c r="AK15" s="44" t="s">
        <v>994</v>
      </c>
      <c r="AL15" s="44" t="s">
        <v>576</v>
      </c>
      <c r="AM15" s="44" t="s">
        <v>633</v>
      </c>
      <c r="AN15" s="44" t="s">
        <v>634</v>
      </c>
      <c r="AO15" s="44">
        <v>2</v>
      </c>
      <c r="AP15" s="44">
        <v>25</v>
      </c>
      <c r="AQ15" s="42"/>
      <c r="AR15" s="42"/>
      <c r="AS15" s="44" t="s">
        <v>536</v>
      </c>
      <c r="AT15" s="44">
        <v>8</v>
      </c>
      <c r="AU15" s="51" t="s">
        <v>535</v>
      </c>
      <c r="AV15" s="46">
        <v>2500</v>
      </c>
    </row>
    <row r="16" spans="1:48" x14ac:dyDescent="0.2">
      <c r="A16" s="65">
        <v>74</v>
      </c>
      <c r="B16" s="92">
        <v>74</v>
      </c>
      <c r="C16" s="18">
        <v>1</v>
      </c>
      <c r="D16" s="18">
        <v>4</v>
      </c>
      <c r="E16" s="18">
        <v>3</v>
      </c>
      <c r="F16" s="18">
        <v>3</v>
      </c>
      <c r="G16" s="18">
        <v>1</v>
      </c>
      <c r="H16" s="43">
        <v>3</v>
      </c>
      <c r="I16" s="43">
        <v>5</v>
      </c>
      <c r="J16" s="43">
        <v>1</v>
      </c>
      <c r="K16" s="44" t="s">
        <v>638</v>
      </c>
      <c r="L16" s="44" t="s">
        <v>639</v>
      </c>
      <c r="M16" s="44">
        <v>2</v>
      </c>
      <c r="N16" s="44">
        <v>2</v>
      </c>
      <c r="O16" s="44">
        <v>2</v>
      </c>
      <c r="P16" s="44">
        <v>2</v>
      </c>
      <c r="Q16" s="44">
        <v>1</v>
      </c>
      <c r="R16" s="44" t="s">
        <v>535</v>
      </c>
      <c r="S16" s="44">
        <v>1</v>
      </c>
      <c r="T16" s="98" t="s">
        <v>640</v>
      </c>
      <c r="U16" s="44" t="s">
        <v>570</v>
      </c>
      <c r="V16" s="44" t="s">
        <v>571</v>
      </c>
      <c r="W16" s="44" t="s">
        <v>641</v>
      </c>
      <c r="X16" s="44">
        <v>6</v>
      </c>
      <c r="Y16" s="44">
        <v>100</v>
      </c>
      <c r="Z16" s="42"/>
      <c r="AA16" s="44">
        <v>0</v>
      </c>
      <c r="AB16" s="44" t="s">
        <v>536</v>
      </c>
      <c r="AC16" s="44">
        <v>2</v>
      </c>
      <c r="AD16" s="44" t="s">
        <v>535</v>
      </c>
      <c r="AE16" s="46">
        <v>4000</v>
      </c>
      <c r="AF16" s="47">
        <v>1</v>
      </c>
      <c r="AG16" s="44" t="s">
        <v>638</v>
      </c>
      <c r="AH16" s="44" t="s">
        <v>642</v>
      </c>
      <c r="AI16" s="44" t="s">
        <v>535</v>
      </c>
      <c r="AJ16" s="44">
        <v>1</v>
      </c>
      <c r="AK16" s="44" t="s">
        <v>643</v>
      </c>
      <c r="AL16" s="42"/>
      <c r="AM16" s="44" t="s">
        <v>644</v>
      </c>
      <c r="AN16" s="44" t="s">
        <v>645</v>
      </c>
      <c r="AO16" s="44">
        <v>4</v>
      </c>
      <c r="AP16" s="44">
        <v>60</v>
      </c>
      <c r="AQ16" s="42"/>
      <c r="AR16" s="42"/>
      <c r="AS16" s="44" t="s">
        <v>536</v>
      </c>
      <c r="AT16" s="44">
        <v>2</v>
      </c>
      <c r="AU16" s="51" t="s">
        <v>535</v>
      </c>
      <c r="AV16" s="46">
        <v>4000</v>
      </c>
    </row>
    <row r="17" spans="1:48" x14ac:dyDescent="0.2">
      <c r="A17" s="65">
        <v>78</v>
      </c>
      <c r="B17" s="92">
        <v>78</v>
      </c>
      <c r="C17" s="18">
        <v>1</v>
      </c>
      <c r="D17" s="18">
        <v>4</v>
      </c>
      <c r="E17" s="18">
        <v>1</v>
      </c>
      <c r="F17" s="18">
        <v>2</v>
      </c>
      <c r="G17" s="18">
        <v>1</v>
      </c>
      <c r="H17" s="43">
        <v>2</v>
      </c>
      <c r="I17" s="43">
        <v>4</v>
      </c>
      <c r="J17" s="43">
        <v>2</v>
      </c>
      <c r="K17" s="44" t="s">
        <v>543</v>
      </c>
      <c r="L17" s="44" t="s">
        <v>544</v>
      </c>
      <c r="M17" s="44">
        <v>2</v>
      </c>
      <c r="N17" s="44">
        <v>2</v>
      </c>
      <c r="O17" s="44">
        <v>1</v>
      </c>
      <c r="P17" s="44">
        <v>2</v>
      </c>
      <c r="Q17" s="44">
        <v>2</v>
      </c>
      <c r="R17" s="44" t="s">
        <v>522</v>
      </c>
      <c r="S17" s="45">
        <v>6000</v>
      </c>
      <c r="T17" s="98" t="s">
        <v>1632</v>
      </c>
      <c r="U17" s="44" t="s">
        <v>570</v>
      </c>
      <c r="V17" s="44" t="s">
        <v>571</v>
      </c>
      <c r="W17" s="44" t="s">
        <v>646</v>
      </c>
      <c r="X17" s="44">
        <v>12</v>
      </c>
      <c r="Y17" s="44">
        <v>200</v>
      </c>
      <c r="Z17" s="44" t="s">
        <v>522</v>
      </c>
      <c r="AA17" s="44">
        <v>50</v>
      </c>
      <c r="AB17" s="44" t="s">
        <v>536</v>
      </c>
      <c r="AC17" s="44">
        <v>1</v>
      </c>
      <c r="AD17" s="44" t="s">
        <v>528</v>
      </c>
      <c r="AE17" s="46">
        <v>160</v>
      </c>
      <c r="AF17" s="47">
        <v>1</v>
      </c>
      <c r="AG17" s="44" t="s">
        <v>647</v>
      </c>
      <c r="AH17" s="44" t="s">
        <v>648</v>
      </c>
      <c r="AI17" s="44" t="s">
        <v>522</v>
      </c>
      <c r="AJ17" s="44">
        <v>2000</v>
      </c>
      <c r="AK17" s="44" t="s">
        <v>649</v>
      </c>
      <c r="AL17" s="44" t="s">
        <v>650</v>
      </c>
      <c r="AM17" s="44" t="s">
        <v>651</v>
      </c>
      <c r="AN17" s="44" t="s">
        <v>526</v>
      </c>
      <c r="AO17" s="44">
        <v>12</v>
      </c>
      <c r="AP17" s="44">
        <v>200</v>
      </c>
      <c r="AQ17" s="44" t="s">
        <v>522</v>
      </c>
      <c r="AR17" s="44">
        <v>50</v>
      </c>
      <c r="AS17" s="44" t="s">
        <v>536</v>
      </c>
      <c r="AT17" s="44">
        <v>1</v>
      </c>
      <c r="AU17" s="51" t="s">
        <v>528</v>
      </c>
      <c r="AV17" s="46">
        <v>250</v>
      </c>
    </row>
    <row r="18" spans="1:48" x14ac:dyDescent="0.2">
      <c r="A18" s="65">
        <v>80</v>
      </c>
      <c r="B18" s="92">
        <v>80</v>
      </c>
      <c r="C18" s="18">
        <v>1</v>
      </c>
      <c r="D18" s="18">
        <v>4</v>
      </c>
      <c r="E18" s="18">
        <v>1</v>
      </c>
      <c r="F18" s="18">
        <v>2</v>
      </c>
      <c r="G18" s="18">
        <v>1</v>
      </c>
      <c r="H18" s="43">
        <v>3</v>
      </c>
      <c r="I18" s="43">
        <v>4</v>
      </c>
      <c r="J18" s="43">
        <v>2</v>
      </c>
      <c r="K18" s="44" t="s">
        <v>647</v>
      </c>
      <c r="L18" s="44" t="s">
        <v>654</v>
      </c>
      <c r="M18" s="44">
        <v>2</v>
      </c>
      <c r="N18" s="44">
        <v>2</v>
      </c>
      <c r="O18" s="44">
        <v>2</v>
      </c>
      <c r="P18" s="44">
        <v>1</v>
      </c>
      <c r="Q18" s="44">
        <v>2</v>
      </c>
      <c r="R18" s="44" t="s">
        <v>522</v>
      </c>
      <c r="S18" s="42"/>
      <c r="T18" s="44" t="s">
        <v>655</v>
      </c>
      <c r="U18" s="44" t="s">
        <v>656</v>
      </c>
      <c r="V18" s="44" t="s">
        <v>657</v>
      </c>
      <c r="W18" s="44" t="s">
        <v>658</v>
      </c>
      <c r="X18" s="44">
        <v>12</v>
      </c>
      <c r="Y18" s="44">
        <v>250</v>
      </c>
      <c r="Z18" s="44" t="s">
        <v>522</v>
      </c>
      <c r="AA18" s="44">
        <v>1500</v>
      </c>
      <c r="AB18" s="44" t="s">
        <v>536</v>
      </c>
      <c r="AC18" s="52">
        <v>1.75</v>
      </c>
      <c r="AD18" s="59" t="s">
        <v>1642</v>
      </c>
      <c r="AE18" s="156">
        <v>15000</v>
      </c>
      <c r="AF18" s="47">
        <v>1</v>
      </c>
      <c r="AG18" s="44" t="s">
        <v>659</v>
      </c>
      <c r="AH18" s="44" t="s">
        <v>660</v>
      </c>
      <c r="AI18" s="44" t="s">
        <v>522</v>
      </c>
      <c r="AJ18" s="44">
        <v>60000</v>
      </c>
      <c r="AK18" s="42"/>
      <c r="AL18" s="44" t="s">
        <v>661</v>
      </c>
      <c r="AM18" s="44" t="s">
        <v>662</v>
      </c>
      <c r="AN18" s="44" t="s">
        <v>663</v>
      </c>
      <c r="AO18" s="44">
        <v>10</v>
      </c>
      <c r="AP18" s="44">
        <v>200</v>
      </c>
      <c r="AQ18" s="62" t="s">
        <v>522</v>
      </c>
      <c r="AR18" s="44">
        <v>1250</v>
      </c>
      <c r="AS18" s="44" t="s">
        <v>536</v>
      </c>
      <c r="AT18" s="44">
        <v>2</v>
      </c>
      <c r="AU18" s="51" t="s">
        <v>528</v>
      </c>
      <c r="AV18" s="46">
        <v>60</v>
      </c>
    </row>
    <row r="19" spans="1:48" x14ac:dyDescent="0.2">
      <c r="A19" s="65">
        <v>110</v>
      </c>
      <c r="B19" s="65">
        <v>110</v>
      </c>
      <c r="C19" s="18">
        <v>1</v>
      </c>
      <c r="D19" s="18">
        <v>2</v>
      </c>
      <c r="E19" s="18">
        <v>1</v>
      </c>
      <c r="F19" s="18">
        <v>4</v>
      </c>
      <c r="G19" s="18">
        <v>1</v>
      </c>
      <c r="H19" s="43">
        <v>3</v>
      </c>
      <c r="I19" s="43">
        <v>5</v>
      </c>
      <c r="J19" s="43">
        <v>2</v>
      </c>
      <c r="K19" s="44" t="s">
        <v>529</v>
      </c>
      <c r="L19" s="44" t="s">
        <v>840</v>
      </c>
      <c r="M19" s="44">
        <v>2</v>
      </c>
      <c r="N19" s="44">
        <v>2</v>
      </c>
      <c r="O19" s="44">
        <v>2</v>
      </c>
      <c r="P19" s="44">
        <v>2</v>
      </c>
      <c r="Q19" s="44">
        <v>1</v>
      </c>
      <c r="R19" s="44" t="s">
        <v>535</v>
      </c>
      <c r="S19" s="44">
        <v>700</v>
      </c>
      <c r="T19" s="42"/>
      <c r="U19" s="44" t="s">
        <v>769</v>
      </c>
      <c r="V19" s="44" t="s">
        <v>770</v>
      </c>
      <c r="W19" s="44" t="s">
        <v>526</v>
      </c>
      <c r="X19" s="44">
        <v>11</v>
      </c>
      <c r="Y19" s="62">
        <v>250</v>
      </c>
      <c r="Z19" s="44" t="s">
        <v>535</v>
      </c>
      <c r="AA19" s="44">
        <v>750</v>
      </c>
      <c r="AB19" s="62" t="s">
        <v>536</v>
      </c>
      <c r="AC19" s="44">
        <v>3.5</v>
      </c>
      <c r="AD19" s="44" t="s">
        <v>535</v>
      </c>
      <c r="AE19" s="46">
        <v>15</v>
      </c>
      <c r="AF19" s="47">
        <v>2</v>
      </c>
      <c r="AG19" s="44"/>
      <c r="AH19" s="44"/>
      <c r="AI19" s="44"/>
      <c r="AJ19" s="44"/>
      <c r="AK19" s="44"/>
      <c r="AL19" s="44"/>
      <c r="AM19" s="44"/>
      <c r="AN19" s="44"/>
      <c r="AO19" s="44"/>
      <c r="AP19" s="44"/>
      <c r="AQ19" s="44"/>
      <c r="AR19" s="44"/>
      <c r="AS19" s="44"/>
      <c r="AT19" s="44"/>
      <c r="AU19" s="44"/>
      <c r="AV19" s="44"/>
    </row>
    <row r="20" spans="1:48" x14ac:dyDescent="0.2">
      <c r="A20" s="65">
        <v>97</v>
      </c>
      <c r="B20" s="92">
        <v>97</v>
      </c>
      <c r="C20" s="18">
        <v>1</v>
      </c>
      <c r="D20" s="18">
        <v>4</v>
      </c>
      <c r="E20" s="18">
        <v>1</v>
      </c>
      <c r="F20" s="18">
        <v>3</v>
      </c>
      <c r="G20" s="18">
        <v>1</v>
      </c>
      <c r="H20" s="43">
        <v>3</v>
      </c>
      <c r="I20" s="43">
        <v>3</v>
      </c>
      <c r="J20" s="43">
        <v>2</v>
      </c>
      <c r="K20" s="44" t="s">
        <v>615</v>
      </c>
      <c r="L20" s="44" t="s">
        <v>672</v>
      </c>
      <c r="M20" s="44">
        <v>2</v>
      </c>
      <c r="N20" s="44">
        <v>2</v>
      </c>
      <c r="O20" s="44">
        <v>2</v>
      </c>
      <c r="P20" s="44">
        <v>2</v>
      </c>
      <c r="Q20" s="44">
        <v>1</v>
      </c>
      <c r="R20" s="44" t="s">
        <v>522</v>
      </c>
      <c r="S20" s="45">
        <v>2000</v>
      </c>
      <c r="T20" s="44" t="s">
        <v>1639</v>
      </c>
      <c r="U20" s="44" t="s">
        <v>552</v>
      </c>
      <c r="V20" s="44" t="s">
        <v>553</v>
      </c>
      <c r="W20" s="44" t="s">
        <v>646</v>
      </c>
      <c r="X20" s="44">
        <v>12</v>
      </c>
      <c r="Y20" s="44">
        <v>200</v>
      </c>
      <c r="Z20" s="62" t="s">
        <v>522</v>
      </c>
      <c r="AA20" s="44">
        <v>2000</v>
      </c>
      <c r="AB20" s="44" t="s">
        <v>536</v>
      </c>
      <c r="AC20" s="44">
        <v>1</v>
      </c>
      <c r="AD20" s="42" t="s">
        <v>548</v>
      </c>
      <c r="AE20" s="46">
        <v>30</v>
      </c>
      <c r="AF20" s="47">
        <v>2</v>
      </c>
      <c r="AG20" s="44"/>
      <c r="AH20" s="44"/>
      <c r="AI20" s="62"/>
      <c r="AJ20" s="44"/>
      <c r="AK20" s="44"/>
      <c r="AL20" s="44"/>
      <c r="AM20" s="44"/>
      <c r="AN20" s="44"/>
      <c r="AO20" s="48"/>
      <c r="AP20" s="44"/>
      <c r="AQ20" s="62"/>
      <c r="AR20" s="44"/>
      <c r="AS20" s="44"/>
      <c r="AT20" s="44"/>
      <c r="AU20" s="51"/>
      <c r="AV20" s="46"/>
    </row>
    <row r="21" spans="1:48" x14ac:dyDescent="0.2">
      <c r="A21" s="65">
        <v>104</v>
      </c>
      <c r="B21" s="92">
        <v>104</v>
      </c>
      <c r="C21" s="18">
        <v>1</v>
      </c>
      <c r="D21" s="18">
        <v>4</v>
      </c>
      <c r="E21" s="18">
        <v>7</v>
      </c>
      <c r="F21" s="18">
        <v>4</v>
      </c>
      <c r="G21" s="18">
        <v>2</v>
      </c>
      <c r="H21" s="43">
        <v>5</v>
      </c>
      <c r="I21" s="43">
        <v>7</v>
      </c>
      <c r="J21" s="43">
        <v>2</v>
      </c>
      <c r="K21" s="44" t="s">
        <v>680</v>
      </c>
      <c r="L21" s="44" t="s">
        <v>681</v>
      </c>
      <c r="M21" s="44">
        <v>2</v>
      </c>
      <c r="N21" s="44">
        <v>2</v>
      </c>
      <c r="O21" s="44">
        <v>2</v>
      </c>
      <c r="P21" s="44">
        <v>2</v>
      </c>
      <c r="Q21" s="44">
        <v>1</v>
      </c>
      <c r="R21" s="44" t="s">
        <v>522</v>
      </c>
      <c r="S21" s="44">
        <v>600</v>
      </c>
      <c r="T21" s="44" t="s">
        <v>551</v>
      </c>
      <c r="U21" s="44" t="s">
        <v>552</v>
      </c>
      <c r="V21" s="44" t="s">
        <v>553</v>
      </c>
      <c r="W21" s="44" t="s">
        <v>572</v>
      </c>
      <c r="X21" s="44">
        <v>12</v>
      </c>
      <c r="Y21" s="44">
        <v>240</v>
      </c>
      <c r="Z21" s="44" t="s">
        <v>535</v>
      </c>
      <c r="AA21" s="44">
        <v>1.5</v>
      </c>
      <c r="AB21" s="44" t="s">
        <v>536</v>
      </c>
      <c r="AC21" s="44">
        <v>0.41</v>
      </c>
      <c r="AD21" s="42" t="s">
        <v>548</v>
      </c>
      <c r="AE21" s="46">
        <v>200</v>
      </c>
      <c r="AF21" s="47">
        <v>1</v>
      </c>
      <c r="AG21" s="44" t="s">
        <v>683</v>
      </c>
      <c r="AH21" s="44" t="s">
        <v>684</v>
      </c>
      <c r="AI21" s="44" t="s">
        <v>522</v>
      </c>
      <c r="AJ21" s="44">
        <v>900</v>
      </c>
      <c r="AK21" s="44" t="s">
        <v>685</v>
      </c>
      <c r="AL21" s="44" t="s">
        <v>686</v>
      </c>
      <c r="AM21" s="44" t="s">
        <v>687</v>
      </c>
      <c r="AN21" s="44" t="s">
        <v>623</v>
      </c>
      <c r="AO21" s="44">
        <v>3</v>
      </c>
      <c r="AP21" s="44">
        <v>80</v>
      </c>
      <c r="AQ21" s="42"/>
      <c r="AR21" s="42"/>
      <c r="AS21" s="44" t="s">
        <v>536</v>
      </c>
      <c r="AT21" s="44">
        <v>0.33</v>
      </c>
      <c r="AU21" s="54" t="s">
        <v>548</v>
      </c>
      <c r="AV21" s="46">
        <v>1000</v>
      </c>
    </row>
    <row r="22" spans="1:48" x14ac:dyDescent="0.2">
      <c r="A22" s="65">
        <v>114</v>
      </c>
      <c r="B22" s="92">
        <v>114</v>
      </c>
      <c r="C22" s="18">
        <v>1</v>
      </c>
      <c r="D22" s="18">
        <v>4</v>
      </c>
      <c r="E22" s="18">
        <v>1</v>
      </c>
      <c r="F22" s="18">
        <v>2</v>
      </c>
      <c r="G22" s="18">
        <v>1</v>
      </c>
      <c r="H22" s="43">
        <v>1</v>
      </c>
      <c r="I22" s="43">
        <v>3</v>
      </c>
      <c r="J22" s="43">
        <v>2</v>
      </c>
      <c r="K22" s="44" t="s">
        <v>691</v>
      </c>
      <c r="L22" s="44" t="s">
        <v>692</v>
      </c>
      <c r="M22" s="44">
        <v>2</v>
      </c>
      <c r="N22" s="44">
        <v>1</v>
      </c>
      <c r="O22" s="44">
        <v>2</v>
      </c>
      <c r="P22" s="44">
        <v>2</v>
      </c>
      <c r="Q22" s="44">
        <v>2</v>
      </c>
      <c r="R22" s="160" t="s">
        <v>522</v>
      </c>
      <c r="S22" s="160">
        <v>2000</v>
      </c>
      <c r="T22" s="44" t="s">
        <v>693</v>
      </c>
      <c r="U22" s="44" t="s">
        <v>694</v>
      </c>
      <c r="V22" s="44" t="s">
        <v>695</v>
      </c>
      <c r="W22" s="44" t="s">
        <v>568</v>
      </c>
      <c r="X22" s="44">
        <v>11</v>
      </c>
      <c r="Y22" s="42"/>
      <c r="Z22" s="44"/>
      <c r="AA22" s="44"/>
      <c r="AB22" s="44" t="s">
        <v>536</v>
      </c>
      <c r="AC22" s="44">
        <v>2</v>
      </c>
      <c r="AD22" s="44" t="s">
        <v>528</v>
      </c>
      <c r="AE22" s="46">
        <v>260</v>
      </c>
      <c r="AF22" s="47">
        <v>2</v>
      </c>
      <c r="AG22" s="44"/>
      <c r="AH22" s="44"/>
      <c r="AI22" s="44"/>
      <c r="AJ22" s="44"/>
      <c r="AK22" s="44"/>
      <c r="AL22" s="44"/>
      <c r="AM22" s="44"/>
      <c r="AN22" s="44"/>
      <c r="AO22" s="44"/>
      <c r="AP22" s="44"/>
      <c r="AQ22" s="44"/>
      <c r="AR22" s="44"/>
      <c r="AS22" s="44"/>
      <c r="AT22" s="44"/>
      <c r="AU22" s="44"/>
      <c r="AV22" s="44"/>
    </row>
    <row r="23" spans="1:48" x14ac:dyDescent="0.2">
      <c r="A23" s="65">
        <v>120</v>
      </c>
      <c r="B23" s="92">
        <v>120</v>
      </c>
      <c r="C23" s="18">
        <v>1</v>
      </c>
      <c r="D23" s="18">
        <v>4</v>
      </c>
      <c r="E23" s="18">
        <v>4</v>
      </c>
      <c r="F23" s="18">
        <v>3</v>
      </c>
      <c r="G23" s="18">
        <v>2</v>
      </c>
      <c r="H23" s="43">
        <v>2</v>
      </c>
      <c r="I23" s="43">
        <v>2</v>
      </c>
      <c r="J23" s="43">
        <v>1</v>
      </c>
      <c r="K23" s="44" t="s">
        <v>698</v>
      </c>
      <c r="L23" s="44" t="s">
        <v>699</v>
      </c>
      <c r="M23" s="44">
        <v>2</v>
      </c>
      <c r="N23" s="44">
        <v>2</v>
      </c>
      <c r="O23" s="44">
        <v>2</v>
      </c>
      <c r="P23" s="44">
        <v>2</v>
      </c>
      <c r="Q23" s="44">
        <v>1</v>
      </c>
      <c r="R23" s="44" t="s">
        <v>535</v>
      </c>
      <c r="S23" s="44">
        <v>5</v>
      </c>
      <c r="T23" s="44" t="s">
        <v>700</v>
      </c>
      <c r="U23" s="44" t="s">
        <v>701</v>
      </c>
      <c r="V23" s="44" t="s">
        <v>702</v>
      </c>
      <c r="W23" s="42"/>
      <c r="X23" s="42"/>
      <c r="Y23" s="44">
        <v>150</v>
      </c>
      <c r="Z23" s="42"/>
      <c r="AA23" s="44">
        <v>0</v>
      </c>
      <c r="AB23" s="44" t="s">
        <v>536</v>
      </c>
      <c r="AC23" s="44">
        <v>10</v>
      </c>
      <c r="AD23" s="42" t="s">
        <v>548</v>
      </c>
      <c r="AE23" s="46">
        <v>6000</v>
      </c>
      <c r="AF23" s="47">
        <v>1</v>
      </c>
      <c r="AG23" s="44" t="s">
        <v>680</v>
      </c>
      <c r="AH23" s="44" t="s">
        <v>703</v>
      </c>
      <c r="AI23" s="42"/>
      <c r="AJ23" s="44">
        <v>20</v>
      </c>
      <c r="AK23" s="42"/>
      <c r="AL23" s="44" t="s">
        <v>704</v>
      </c>
      <c r="AM23" s="44" t="s">
        <v>705</v>
      </c>
      <c r="AN23" s="42"/>
      <c r="AO23" s="42"/>
      <c r="AP23" s="44">
        <v>10</v>
      </c>
      <c r="AQ23" s="42"/>
      <c r="AR23" s="44">
        <v>5</v>
      </c>
      <c r="AS23" s="44" t="s">
        <v>561</v>
      </c>
      <c r="AT23" s="44">
        <v>1</v>
      </c>
      <c r="AU23" s="54" t="s">
        <v>548</v>
      </c>
      <c r="AV23" s="46">
        <v>20</v>
      </c>
    </row>
    <row r="24" spans="1:48" x14ac:dyDescent="0.2">
      <c r="A24" s="65">
        <v>122</v>
      </c>
      <c r="B24" s="92">
        <v>122</v>
      </c>
      <c r="C24" s="18">
        <v>1</v>
      </c>
      <c r="D24" s="18">
        <v>4</v>
      </c>
      <c r="E24" s="18">
        <v>1</v>
      </c>
      <c r="F24" s="18">
        <v>2</v>
      </c>
      <c r="G24" s="18">
        <v>2</v>
      </c>
      <c r="H24" s="43">
        <v>4</v>
      </c>
      <c r="I24" s="43">
        <v>7</v>
      </c>
      <c r="J24" s="43">
        <v>2</v>
      </c>
      <c r="K24" s="44" t="s">
        <v>615</v>
      </c>
      <c r="L24" s="44" t="s">
        <v>1944</v>
      </c>
      <c r="M24" s="44">
        <v>2</v>
      </c>
      <c r="N24" s="44">
        <v>2</v>
      </c>
      <c r="O24" s="44">
        <v>2</v>
      </c>
      <c r="P24" s="44">
        <v>2</v>
      </c>
      <c r="Q24" s="44">
        <v>1</v>
      </c>
      <c r="R24" s="44" t="s">
        <v>535</v>
      </c>
      <c r="S24" s="44">
        <v>1000</v>
      </c>
      <c r="T24" s="44" t="s">
        <v>709</v>
      </c>
      <c r="U24" s="44" t="s">
        <v>617</v>
      </c>
      <c r="V24" s="44" t="s">
        <v>710</v>
      </c>
      <c r="W24" s="44" t="s">
        <v>602</v>
      </c>
      <c r="X24" s="44">
        <v>8</v>
      </c>
      <c r="Y24" s="44">
        <v>150</v>
      </c>
      <c r="Z24" s="44" t="s">
        <v>535</v>
      </c>
      <c r="AA24" s="44">
        <v>50</v>
      </c>
      <c r="AB24" s="44" t="s">
        <v>536</v>
      </c>
      <c r="AC24" s="44">
        <v>1</v>
      </c>
      <c r="AD24" s="44"/>
      <c r="AE24" s="46"/>
      <c r="AF24" s="47">
        <v>1</v>
      </c>
      <c r="AG24" s="44" t="s">
        <v>529</v>
      </c>
      <c r="AH24" s="44" t="s">
        <v>711</v>
      </c>
      <c r="AI24" s="44" t="s">
        <v>535</v>
      </c>
      <c r="AJ24" s="44">
        <v>300</v>
      </c>
      <c r="AK24" s="44" t="s">
        <v>712</v>
      </c>
      <c r="AL24" s="44" t="s">
        <v>713</v>
      </c>
      <c r="AM24" s="44" t="s">
        <v>714</v>
      </c>
      <c r="AN24" s="44" t="s">
        <v>559</v>
      </c>
      <c r="AO24" s="44">
        <v>9</v>
      </c>
      <c r="AP24" s="44">
        <v>150</v>
      </c>
      <c r="AQ24" s="44"/>
      <c r="AR24" s="44">
        <v>10</v>
      </c>
      <c r="AS24" s="44"/>
      <c r="AT24" s="44"/>
      <c r="AU24" s="51"/>
      <c r="AV24" s="46"/>
    </row>
    <row r="25" spans="1:48" x14ac:dyDescent="0.2">
      <c r="A25" s="65">
        <v>128</v>
      </c>
      <c r="B25" s="92">
        <v>128</v>
      </c>
      <c r="C25" s="18">
        <v>1</v>
      </c>
      <c r="D25" s="18">
        <v>4</v>
      </c>
      <c r="E25" s="18">
        <v>3</v>
      </c>
      <c r="F25" s="18">
        <v>2</v>
      </c>
      <c r="G25" s="18">
        <v>1</v>
      </c>
      <c r="H25" s="43">
        <v>2</v>
      </c>
      <c r="I25" s="43">
        <v>3</v>
      </c>
      <c r="J25" s="43">
        <v>2</v>
      </c>
      <c r="K25" s="44" t="s">
        <v>543</v>
      </c>
      <c r="L25" s="44" t="s">
        <v>718</v>
      </c>
      <c r="M25" s="44">
        <v>1</v>
      </c>
      <c r="N25" s="44">
        <v>2</v>
      </c>
      <c r="O25" s="44">
        <v>2</v>
      </c>
      <c r="P25" s="44">
        <v>2</v>
      </c>
      <c r="Q25" s="44">
        <v>2</v>
      </c>
      <c r="R25" s="44" t="s">
        <v>522</v>
      </c>
      <c r="S25" s="45">
        <v>2000</v>
      </c>
      <c r="T25" s="42"/>
      <c r="U25" s="44" t="s">
        <v>719</v>
      </c>
      <c r="V25" s="44" t="s">
        <v>720</v>
      </c>
      <c r="W25" s="42"/>
      <c r="X25" s="44">
        <v>10</v>
      </c>
      <c r="Y25" s="44">
        <v>250</v>
      </c>
      <c r="Z25" s="42"/>
      <c r="AA25" s="44">
        <v>0</v>
      </c>
      <c r="AB25" s="44" t="s">
        <v>536</v>
      </c>
      <c r="AC25" s="44">
        <v>1</v>
      </c>
      <c r="AD25" s="44" t="s">
        <v>528</v>
      </c>
      <c r="AE25" s="46">
        <v>300</v>
      </c>
      <c r="AF25" s="47">
        <v>2</v>
      </c>
      <c r="AG25" s="44"/>
      <c r="AH25" s="44"/>
      <c r="AI25" s="44"/>
      <c r="AJ25" s="44"/>
      <c r="AK25" s="44"/>
      <c r="AL25" s="44"/>
      <c r="AM25" s="44"/>
      <c r="AN25" s="44"/>
      <c r="AO25" s="44"/>
      <c r="AP25" s="44"/>
      <c r="AQ25" s="44"/>
      <c r="AR25" s="44"/>
      <c r="AS25" s="44"/>
      <c r="AT25" s="44"/>
      <c r="AU25" s="44"/>
      <c r="AV25" s="44"/>
    </row>
    <row r="26" spans="1:48" x14ac:dyDescent="0.2">
      <c r="A26" s="65">
        <v>135</v>
      </c>
      <c r="B26" s="92">
        <v>135</v>
      </c>
      <c r="C26" s="18">
        <v>1</v>
      </c>
      <c r="D26" s="18">
        <v>2</v>
      </c>
      <c r="E26" s="18">
        <v>3</v>
      </c>
      <c r="F26" s="18">
        <v>7</v>
      </c>
      <c r="G26" s="18">
        <v>6</v>
      </c>
      <c r="H26" s="43">
        <v>4</v>
      </c>
      <c r="I26" s="43">
        <v>7</v>
      </c>
      <c r="J26" s="43">
        <v>1</v>
      </c>
      <c r="K26" s="44" t="s">
        <v>638</v>
      </c>
      <c r="L26" s="44" t="s">
        <v>639</v>
      </c>
      <c r="M26" s="44">
        <v>2</v>
      </c>
      <c r="N26" s="44">
        <v>2</v>
      </c>
      <c r="O26" s="44">
        <v>2</v>
      </c>
      <c r="P26" s="44">
        <v>2</v>
      </c>
      <c r="Q26" s="44">
        <v>1</v>
      </c>
      <c r="R26" s="44" t="s">
        <v>535</v>
      </c>
      <c r="S26" s="44">
        <v>3</v>
      </c>
      <c r="T26" s="98" t="s">
        <v>722</v>
      </c>
      <c r="U26" s="42"/>
      <c r="V26" s="44" t="s">
        <v>723</v>
      </c>
      <c r="W26" s="44" t="s">
        <v>646</v>
      </c>
      <c r="X26" s="44">
        <v>12</v>
      </c>
      <c r="Y26" s="44">
        <v>250</v>
      </c>
      <c r="Z26" s="42"/>
      <c r="AA26" s="44">
        <v>0</v>
      </c>
      <c r="AB26" s="44" t="s">
        <v>536</v>
      </c>
      <c r="AC26" s="44">
        <v>2</v>
      </c>
      <c r="AD26" s="44" t="s">
        <v>535</v>
      </c>
      <c r="AE26" s="46">
        <v>12000</v>
      </c>
      <c r="AF26" s="47">
        <v>2</v>
      </c>
      <c r="AG26" s="44"/>
      <c r="AH26" s="44"/>
      <c r="AI26" s="44"/>
      <c r="AJ26" s="44"/>
      <c r="AK26" s="44"/>
      <c r="AL26" s="44"/>
      <c r="AM26" s="44"/>
      <c r="AN26" s="44"/>
      <c r="AO26" s="44"/>
      <c r="AP26" s="44"/>
      <c r="AQ26" s="44"/>
      <c r="AR26" s="44"/>
      <c r="AS26" s="44"/>
      <c r="AT26" s="44"/>
      <c r="AU26" s="44"/>
      <c r="AV26" s="44"/>
    </row>
    <row r="27" spans="1:48" x14ac:dyDescent="0.2">
      <c r="A27" s="65">
        <v>136</v>
      </c>
      <c r="B27" s="92">
        <v>136</v>
      </c>
      <c r="C27" s="18">
        <v>1</v>
      </c>
      <c r="D27" s="18">
        <v>4</v>
      </c>
      <c r="E27" s="18">
        <v>1</v>
      </c>
      <c r="F27" s="18">
        <v>3</v>
      </c>
      <c r="G27" s="18">
        <v>1</v>
      </c>
      <c r="H27" s="43">
        <v>2</v>
      </c>
      <c r="I27" s="43">
        <v>3</v>
      </c>
      <c r="J27" s="43">
        <v>2</v>
      </c>
      <c r="K27" s="44" t="s">
        <v>543</v>
      </c>
      <c r="L27" s="44" t="s">
        <v>544</v>
      </c>
      <c r="M27" s="44">
        <v>1</v>
      </c>
      <c r="N27" s="44">
        <v>2</v>
      </c>
      <c r="O27" s="44">
        <v>2</v>
      </c>
      <c r="P27" s="44">
        <v>2</v>
      </c>
      <c r="Q27" s="44">
        <v>2</v>
      </c>
      <c r="R27" s="44" t="s">
        <v>522</v>
      </c>
      <c r="S27" s="45">
        <v>15000</v>
      </c>
      <c r="T27" s="44" t="s">
        <v>725</v>
      </c>
      <c r="U27" s="44" t="s">
        <v>564</v>
      </c>
      <c r="V27" s="44" t="s">
        <v>726</v>
      </c>
      <c r="W27" s="44" t="s">
        <v>526</v>
      </c>
      <c r="X27" s="44">
        <v>12</v>
      </c>
      <c r="Y27" s="44">
        <v>350</v>
      </c>
      <c r="Z27" s="44" t="s">
        <v>522</v>
      </c>
      <c r="AA27" s="45">
        <v>2000</v>
      </c>
      <c r="AB27" s="45" t="s">
        <v>536</v>
      </c>
      <c r="AC27" s="44">
        <v>1</v>
      </c>
      <c r="AD27" s="44" t="s">
        <v>528</v>
      </c>
      <c r="AE27" s="46">
        <v>180</v>
      </c>
      <c r="AF27" s="47">
        <v>2</v>
      </c>
      <c r="AG27" s="44"/>
      <c r="AH27" s="44"/>
      <c r="AI27" s="44"/>
      <c r="AJ27" s="44"/>
      <c r="AK27" s="44"/>
      <c r="AL27" s="44"/>
      <c r="AM27" s="44"/>
      <c r="AN27" s="44"/>
      <c r="AO27" s="44"/>
      <c r="AP27" s="44"/>
      <c r="AQ27" s="44"/>
      <c r="AR27" s="44"/>
      <c r="AS27" s="44"/>
      <c r="AT27" s="44"/>
      <c r="AU27" s="44"/>
      <c r="AV27" s="44"/>
    </row>
    <row r="28" spans="1:48" x14ac:dyDescent="0.2">
      <c r="A28" s="65">
        <v>138</v>
      </c>
      <c r="B28" s="92">
        <v>138</v>
      </c>
      <c r="C28" s="18">
        <v>1</v>
      </c>
      <c r="D28" s="18">
        <v>4</v>
      </c>
      <c r="E28" s="18">
        <v>1</v>
      </c>
      <c r="F28" s="18">
        <v>2</v>
      </c>
      <c r="G28" s="18">
        <v>1</v>
      </c>
      <c r="H28" s="43">
        <v>4</v>
      </c>
      <c r="I28" s="43">
        <v>3</v>
      </c>
      <c r="J28" s="43">
        <v>2</v>
      </c>
      <c r="K28" s="44" t="s">
        <v>543</v>
      </c>
      <c r="L28" s="44" t="s">
        <v>544</v>
      </c>
      <c r="M28" s="44">
        <v>1</v>
      </c>
      <c r="N28" s="44">
        <v>2</v>
      </c>
      <c r="O28" s="44">
        <v>2</v>
      </c>
      <c r="P28" s="44">
        <v>2</v>
      </c>
      <c r="Q28" s="44">
        <v>2</v>
      </c>
      <c r="R28" s="44" t="s">
        <v>522</v>
      </c>
      <c r="S28" s="45">
        <v>2000</v>
      </c>
      <c r="T28" s="44" t="s">
        <v>729</v>
      </c>
      <c r="U28" s="44" t="s">
        <v>730</v>
      </c>
      <c r="V28" s="44" t="s">
        <v>731</v>
      </c>
      <c r="W28" s="44" t="s">
        <v>646</v>
      </c>
      <c r="X28" s="44">
        <v>12</v>
      </c>
      <c r="Y28" s="44">
        <v>200</v>
      </c>
      <c r="Z28" s="42"/>
      <c r="AA28" s="44">
        <v>0</v>
      </c>
      <c r="AB28" s="42"/>
      <c r="AC28" s="44"/>
      <c r="AD28" s="42"/>
      <c r="AE28" s="46"/>
      <c r="AF28" s="47">
        <v>2</v>
      </c>
      <c r="AG28" s="44"/>
      <c r="AH28" s="44"/>
      <c r="AI28" s="44"/>
      <c r="AJ28" s="44"/>
      <c r="AK28" s="44"/>
      <c r="AL28" s="44"/>
      <c r="AM28" s="44"/>
      <c r="AN28" s="44"/>
      <c r="AO28" s="44"/>
      <c r="AP28" s="44"/>
      <c r="AQ28" s="44"/>
      <c r="AR28" s="44"/>
      <c r="AS28" s="44"/>
      <c r="AT28" s="44"/>
      <c r="AU28" s="44"/>
      <c r="AV28" s="44"/>
    </row>
    <row r="29" spans="1:48" x14ac:dyDescent="0.2">
      <c r="A29" s="65">
        <v>141</v>
      </c>
      <c r="B29" s="92">
        <v>141</v>
      </c>
      <c r="C29" s="18">
        <v>1</v>
      </c>
      <c r="D29" s="18">
        <v>4</v>
      </c>
      <c r="E29" s="18">
        <v>1</v>
      </c>
      <c r="F29" s="18">
        <v>3</v>
      </c>
      <c r="G29" s="18">
        <v>1</v>
      </c>
      <c r="H29" s="43">
        <v>3</v>
      </c>
      <c r="I29" s="43">
        <v>3</v>
      </c>
      <c r="J29" s="43">
        <v>2</v>
      </c>
      <c r="K29" s="44" t="s">
        <v>615</v>
      </c>
      <c r="L29" s="44" t="s">
        <v>672</v>
      </c>
      <c r="M29" s="44">
        <v>2</v>
      </c>
      <c r="N29" s="44">
        <v>2</v>
      </c>
      <c r="O29" s="44">
        <v>2</v>
      </c>
      <c r="P29" s="44">
        <v>2</v>
      </c>
      <c r="Q29" s="44">
        <v>1</v>
      </c>
      <c r="R29" s="44" t="s">
        <v>522</v>
      </c>
      <c r="S29" s="45">
        <v>1500</v>
      </c>
      <c r="T29" s="44" t="s">
        <v>1636</v>
      </c>
      <c r="U29" s="44" t="s">
        <v>735</v>
      </c>
      <c r="V29" s="44" t="s">
        <v>736</v>
      </c>
      <c r="W29" s="44" t="s">
        <v>526</v>
      </c>
      <c r="X29" s="44">
        <v>12</v>
      </c>
      <c r="Y29" s="44">
        <v>150</v>
      </c>
      <c r="Z29" s="42"/>
      <c r="AA29" s="44"/>
      <c r="AB29" s="62" t="s">
        <v>536</v>
      </c>
      <c r="AC29" s="44">
        <v>1</v>
      </c>
      <c r="AD29" s="62" t="s">
        <v>535</v>
      </c>
      <c r="AE29" s="46">
        <v>400</v>
      </c>
      <c r="AF29" s="47">
        <v>2</v>
      </c>
      <c r="AG29" s="44"/>
      <c r="AH29" s="44"/>
      <c r="AI29" s="44"/>
      <c r="AJ29" s="44"/>
      <c r="AK29" s="44"/>
      <c r="AL29" s="44"/>
      <c r="AM29" s="44"/>
      <c r="AN29" s="44"/>
      <c r="AO29" s="44"/>
      <c r="AP29" s="44"/>
      <c r="AQ29" s="44"/>
      <c r="AR29" s="44"/>
      <c r="AS29" s="44"/>
      <c r="AT29" s="44"/>
      <c r="AU29" s="44"/>
      <c r="AV29" s="44"/>
    </row>
    <row r="30" spans="1:48" x14ac:dyDescent="0.2">
      <c r="A30" s="65">
        <v>142</v>
      </c>
      <c r="B30" s="92">
        <v>142</v>
      </c>
      <c r="C30" s="18">
        <v>1</v>
      </c>
      <c r="D30" s="18">
        <v>4</v>
      </c>
      <c r="E30" s="18">
        <v>1</v>
      </c>
      <c r="F30" s="18">
        <v>2</v>
      </c>
      <c r="G30" s="18">
        <v>1</v>
      </c>
      <c r="H30" s="43">
        <v>4</v>
      </c>
      <c r="I30" s="43">
        <v>7</v>
      </c>
      <c r="J30" s="43">
        <v>2</v>
      </c>
      <c r="K30" s="44" t="s">
        <v>680</v>
      </c>
      <c r="L30" s="44" t="s">
        <v>739</v>
      </c>
      <c r="M30" s="44">
        <v>2</v>
      </c>
      <c r="N30" s="44">
        <v>2</v>
      </c>
      <c r="O30" s="44">
        <v>2</v>
      </c>
      <c r="P30" s="44">
        <v>2</v>
      </c>
      <c r="Q30" s="44">
        <v>1</v>
      </c>
      <c r="R30" s="44" t="s">
        <v>522</v>
      </c>
      <c r="S30" s="45">
        <v>2000</v>
      </c>
      <c r="T30" s="42"/>
      <c r="U30" s="44" t="s">
        <v>735</v>
      </c>
      <c r="V30" s="44" t="s">
        <v>740</v>
      </c>
      <c r="W30" s="44" t="s">
        <v>741</v>
      </c>
      <c r="X30" s="44">
        <v>7</v>
      </c>
      <c r="Y30" s="44">
        <v>250</v>
      </c>
      <c r="Z30" s="42"/>
      <c r="AA30" s="44">
        <v>0</v>
      </c>
      <c r="AB30" s="44" t="s">
        <v>536</v>
      </c>
      <c r="AC30" s="44">
        <v>0.5</v>
      </c>
      <c r="AD30" s="62" t="s">
        <v>1640</v>
      </c>
      <c r="AE30" s="46">
        <v>46</v>
      </c>
      <c r="AF30" s="47">
        <v>1</v>
      </c>
      <c r="AG30" s="62" t="s">
        <v>1651</v>
      </c>
      <c r="AH30" s="44" t="s">
        <v>742</v>
      </c>
      <c r="AI30" s="44" t="s">
        <v>535</v>
      </c>
      <c r="AJ30" s="44">
        <v>2</v>
      </c>
      <c r="AK30" s="42"/>
      <c r="AL30" s="42"/>
      <c r="AM30" s="42"/>
      <c r="AN30" s="42"/>
      <c r="AO30" s="42"/>
      <c r="AP30" s="42"/>
      <c r="AQ30" s="42"/>
      <c r="AR30" s="42"/>
      <c r="AS30" s="44" t="s">
        <v>536</v>
      </c>
      <c r="AT30" s="44">
        <v>0.16</v>
      </c>
      <c r="AU30" s="54"/>
      <c r="AV30" s="46">
        <v>1000</v>
      </c>
    </row>
    <row r="31" spans="1:48" x14ac:dyDescent="0.2">
      <c r="A31" s="17">
        <v>143</v>
      </c>
      <c r="B31" s="92">
        <v>143</v>
      </c>
      <c r="C31" s="18">
        <v>1</v>
      </c>
      <c r="D31" s="18">
        <v>2</v>
      </c>
      <c r="E31" s="18">
        <v>1</v>
      </c>
      <c r="F31" s="18">
        <v>4</v>
      </c>
      <c r="G31" s="18">
        <v>2</v>
      </c>
      <c r="H31" s="43">
        <v>4</v>
      </c>
      <c r="I31" s="43">
        <v>7</v>
      </c>
      <c r="J31" s="43">
        <v>1</v>
      </c>
      <c r="K31" s="62" t="s">
        <v>638</v>
      </c>
      <c r="L31" s="62" t="s">
        <v>639</v>
      </c>
      <c r="M31" s="62">
        <v>2</v>
      </c>
      <c r="N31" s="62">
        <v>2</v>
      </c>
      <c r="O31" s="62">
        <v>2</v>
      </c>
      <c r="P31" s="62">
        <v>2</v>
      </c>
      <c r="Q31" s="62">
        <v>1</v>
      </c>
      <c r="R31" s="62" t="s">
        <v>535</v>
      </c>
      <c r="S31" s="62">
        <v>1</v>
      </c>
      <c r="T31" s="107" t="s">
        <v>744</v>
      </c>
      <c r="U31" s="62" t="s">
        <v>745</v>
      </c>
      <c r="V31" s="62" t="s">
        <v>746</v>
      </c>
      <c r="W31" s="62" t="s">
        <v>747</v>
      </c>
      <c r="X31" s="62">
        <v>8</v>
      </c>
      <c r="Y31" s="62">
        <v>250</v>
      </c>
      <c r="Z31" s="42"/>
      <c r="AA31" s="62">
        <v>0</v>
      </c>
      <c r="AB31" s="62" t="s">
        <v>536</v>
      </c>
      <c r="AC31" s="62">
        <v>5</v>
      </c>
      <c r="AD31" s="62" t="s">
        <v>535</v>
      </c>
      <c r="AE31" s="63">
        <v>5000</v>
      </c>
      <c r="AF31" s="18">
        <v>1</v>
      </c>
      <c r="AG31" s="62" t="s">
        <v>573</v>
      </c>
      <c r="AH31" s="62" t="s">
        <v>574</v>
      </c>
      <c r="AI31" s="62" t="s">
        <v>535</v>
      </c>
      <c r="AJ31" s="62">
        <v>10</v>
      </c>
      <c r="AK31" s="62" t="s">
        <v>748</v>
      </c>
      <c r="AL31" s="62" t="s">
        <v>576</v>
      </c>
      <c r="AM31" s="62" t="s">
        <v>749</v>
      </c>
      <c r="AN31" s="62" t="s">
        <v>750</v>
      </c>
      <c r="AO31" s="62">
        <v>7</v>
      </c>
      <c r="AP31" s="62">
        <v>250</v>
      </c>
      <c r="AQ31" s="62"/>
      <c r="AR31" s="62">
        <v>0</v>
      </c>
      <c r="AS31" s="62" t="s">
        <v>536</v>
      </c>
      <c r="AT31" s="62">
        <v>3</v>
      </c>
      <c r="AU31" s="42"/>
      <c r="AV31" s="63">
        <v>500</v>
      </c>
    </row>
    <row r="32" spans="1:48" x14ac:dyDescent="0.2">
      <c r="A32" s="65">
        <v>145</v>
      </c>
      <c r="B32" s="92">
        <v>145</v>
      </c>
      <c r="C32" s="18">
        <v>1</v>
      </c>
      <c r="D32" s="18">
        <v>4</v>
      </c>
      <c r="E32" s="56">
        <v>3</v>
      </c>
      <c r="F32" s="18">
        <v>3</v>
      </c>
      <c r="G32" s="18">
        <v>2</v>
      </c>
      <c r="H32" s="43">
        <v>2</v>
      </c>
      <c r="I32" s="43">
        <v>2</v>
      </c>
      <c r="J32" s="43">
        <v>2</v>
      </c>
      <c r="K32" s="44" t="s">
        <v>584</v>
      </c>
      <c r="L32" s="44" t="s">
        <v>585</v>
      </c>
      <c r="M32" s="44">
        <v>2</v>
      </c>
      <c r="N32" s="44">
        <v>2</v>
      </c>
      <c r="O32" s="44">
        <v>2</v>
      </c>
      <c r="P32" s="44">
        <v>2</v>
      </c>
      <c r="Q32" s="44">
        <v>1</v>
      </c>
      <c r="R32" s="44" t="s">
        <v>522</v>
      </c>
      <c r="S32" s="45">
        <v>4000</v>
      </c>
      <c r="T32" s="44" t="s">
        <v>754</v>
      </c>
      <c r="U32" s="44" t="s">
        <v>755</v>
      </c>
      <c r="V32" s="44" t="s">
        <v>756</v>
      </c>
      <c r="W32" s="44" t="s">
        <v>526</v>
      </c>
      <c r="X32" s="44">
        <v>12</v>
      </c>
      <c r="Y32" s="44">
        <v>220</v>
      </c>
      <c r="Z32" s="44" t="s">
        <v>522</v>
      </c>
      <c r="AA32" s="44">
        <v>1000</v>
      </c>
      <c r="AB32" s="44" t="s">
        <v>536</v>
      </c>
      <c r="AC32" s="44">
        <v>0.33</v>
      </c>
      <c r="AD32" s="44" t="s">
        <v>757</v>
      </c>
      <c r="AE32" s="46">
        <v>80</v>
      </c>
      <c r="AF32" s="47">
        <v>2</v>
      </c>
      <c r="AG32" s="44"/>
      <c r="AH32" s="44"/>
      <c r="AI32" s="44"/>
      <c r="AJ32" s="44"/>
      <c r="AK32" s="44"/>
      <c r="AL32" s="44"/>
      <c r="AM32" s="44"/>
      <c r="AN32" s="44"/>
      <c r="AO32" s="44"/>
      <c r="AP32" s="44"/>
      <c r="AQ32" s="44"/>
      <c r="AR32" s="44"/>
      <c r="AS32" s="44"/>
      <c r="AT32" s="44"/>
      <c r="AU32" s="44"/>
      <c r="AV32" s="44"/>
    </row>
    <row r="33" spans="1:48" x14ac:dyDescent="0.2">
      <c r="A33" s="65">
        <v>164</v>
      </c>
      <c r="B33" s="92">
        <v>164</v>
      </c>
      <c r="C33" s="18">
        <v>1</v>
      </c>
      <c r="D33" s="18"/>
      <c r="E33" s="56">
        <v>1</v>
      </c>
      <c r="F33" s="18">
        <v>5</v>
      </c>
      <c r="G33" s="18">
        <v>5</v>
      </c>
      <c r="H33" s="43">
        <v>3</v>
      </c>
      <c r="I33" s="43">
        <v>6</v>
      </c>
      <c r="J33" s="43">
        <v>1</v>
      </c>
      <c r="K33" s="44" t="s">
        <v>761</v>
      </c>
      <c r="L33" s="44" t="s">
        <v>630</v>
      </c>
      <c r="M33" s="44">
        <v>2</v>
      </c>
      <c r="N33" s="44">
        <v>2</v>
      </c>
      <c r="O33" s="44">
        <v>2</v>
      </c>
      <c r="P33" s="44">
        <v>2</v>
      </c>
      <c r="Q33" s="44">
        <v>1</v>
      </c>
      <c r="R33" s="44" t="s">
        <v>535</v>
      </c>
      <c r="S33" s="44">
        <v>8</v>
      </c>
      <c r="T33" s="98" t="s">
        <v>762</v>
      </c>
      <c r="U33" s="44" t="s">
        <v>763</v>
      </c>
      <c r="V33" s="44" t="s">
        <v>764</v>
      </c>
      <c r="W33" s="44" t="s">
        <v>526</v>
      </c>
      <c r="X33" s="44">
        <v>12</v>
      </c>
      <c r="Y33" s="44">
        <v>300</v>
      </c>
      <c r="Z33" s="42"/>
      <c r="AA33" s="44">
        <v>0</v>
      </c>
      <c r="AB33" s="44" t="s">
        <v>536</v>
      </c>
      <c r="AC33" s="52">
        <v>4</v>
      </c>
      <c r="AD33" s="44" t="s">
        <v>535</v>
      </c>
      <c r="AE33" s="46">
        <v>10000</v>
      </c>
      <c r="AF33" s="47">
        <v>2</v>
      </c>
      <c r="AG33" s="44"/>
      <c r="AH33" s="44"/>
      <c r="AI33" s="44"/>
      <c r="AJ33" s="44"/>
      <c r="AK33" s="44"/>
      <c r="AL33" s="44"/>
      <c r="AM33" s="44"/>
      <c r="AN33" s="44"/>
      <c r="AO33" s="44"/>
      <c r="AP33" s="44"/>
      <c r="AQ33" s="44"/>
      <c r="AR33" s="44"/>
      <c r="AS33" s="44"/>
      <c r="AT33" s="44"/>
      <c r="AU33" s="44"/>
      <c r="AV33" s="44"/>
    </row>
    <row r="34" spans="1:48" x14ac:dyDescent="0.2">
      <c r="A34" s="65">
        <v>69</v>
      </c>
      <c r="B34" s="92">
        <v>69</v>
      </c>
      <c r="C34" s="18">
        <v>1</v>
      </c>
      <c r="D34" s="18">
        <v>2</v>
      </c>
      <c r="E34" s="56">
        <v>2</v>
      </c>
      <c r="F34" s="18">
        <v>2</v>
      </c>
      <c r="G34" s="18">
        <v>1</v>
      </c>
      <c r="H34" s="43">
        <v>3</v>
      </c>
      <c r="I34" s="43">
        <v>5</v>
      </c>
      <c r="J34" s="43">
        <v>2</v>
      </c>
      <c r="K34" s="44" t="s">
        <v>543</v>
      </c>
      <c r="L34" s="44" t="s">
        <v>544</v>
      </c>
      <c r="M34" s="44">
        <v>1</v>
      </c>
      <c r="N34" s="44">
        <v>2</v>
      </c>
      <c r="O34" s="44">
        <v>2</v>
      </c>
      <c r="P34" s="44">
        <v>2</v>
      </c>
      <c r="Q34" s="44">
        <v>2</v>
      </c>
      <c r="R34" s="44" t="s">
        <v>522</v>
      </c>
      <c r="S34" s="45">
        <v>1000</v>
      </c>
      <c r="T34" s="42"/>
      <c r="U34" s="44" t="s">
        <v>626</v>
      </c>
      <c r="V34" s="44" t="s">
        <v>627</v>
      </c>
      <c r="W34" s="44" t="s">
        <v>619</v>
      </c>
      <c r="X34" s="44">
        <v>3</v>
      </c>
      <c r="Y34" s="44">
        <v>30</v>
      </c>
      <c r="Z34" s="42"/>
      <c r="AA34" s="44">
        <v>0</v>
      </c>
      <c r="AB34" s="44" t="s">
        <v>536</v>
      </c>
      <c r="AC34" s="44">
        <v>5</v>
      </c>
      <c r="AD34" s="42" t="s">
        <v>548</v>
      </c>
      <c r="AE34" s="46">
        <v>120</v>
      </c>
      <c r="AF34" s="47">
        <v>2</v>
      </c>
      <c r="AG34" s="44"/>
      <c r="AH34" s="44"/>
      <c r="AI34" s="44"/>
      <c r="AJ34" s="44"/>
      <c r="AK34" s="44"/>
      <c r="AL34" s="44"/>
      <c r="AM34" s="44"/>
      <c r="AN34" s="44"/>
      <c r="AO34" s="44"/>
      <c r="AP34" s="44"/>
      <c r="AQ34" s="44"/>
      <c r="AR34" s="44"/>
      <c r="AS34" s="44"/>
      <c r="AT34" s="44"/>
      <c r="AU34" s="44"/>
      <c r="AV34" s="44"/>
    </row>
    <row r="35" spans="1:48" x14ac:dyDescent="0.2">
      <c r="A35" s="65">
        <v>81</v>
      </c>
      <c r="B35" s="92">
        <v>81</v>
      </c>
      <c r="C35" s="18">
        <v>1</v>
      </c>
      <c r="D35" s="18">
        <v>1</v>
      </c>
      <c r="E35" s="56">
        <v>1</v>
      </c>
      <c r="F35" s="18">
        <v>3</v>
      </c>
      <c r="G35" s="18">
        <v>1</v>
      </c>
      <c r="H35" s="43">
        <v>4</v>
      </c>
      <c r="I35" s="43">
        <v>7</v>
      </c>
      <c r="J35" s="43">
        <v>2</v>
      </c>
      <c r="K35" s="44" t="s">
        <v>529</v>
      </c>
      <c r="L35" s="44" t="s">
        <v>530</v>
      </c>
      <c r="M35" s="44">
        <v>2</v>
      </c>
      <c r="N35" s="44">
        <v>2</v>
      </c>
      <c r="O35" s="44">
        <v>2</v>
      </c>
      <c r="P35" s="44">
        <v>2</v>
      </c>
      <c r="Q35" s="44">
        <v>1</v>
      </c>
      <c r="R35" s="44" t="s">
        <v>535</v>
      </c>
      <c r="S35" s="44">
        <v>700</v>
      </c>
      <c r="T35" s="44" t="s">
        <v>667</v>
      </c>
      <c r="U35" s="44" t="s">
        <v>668</v>
      </c>
      <c r="V35" s="44" t="s">
        <v>669</v>
      </c>
      <c r="W35" s="44" t="s">
        <v>646</v>
      </c>
      <c r="X35" s="44">
        <v>12</v>
      </c>
      <c r="Y35" s="44">
        <v>200</v>
      </c>
      <c r="Z35" s="44" t="s">
        <v>535</v>
      </c>
      <c r="AA35" s="44">
        <v>70</v>
      </c>
      <c r="AB35" s="42"/>
      <c r="AC35" s="44"/>
      <c r="AD35" s="62" t="s">
        <v>535</v>
      </c>
      <c r="AE35" s="46" t="s">
        <v>670</v>
      </c>
      <c r="AF35" s="47">
        <v>2</v>
      </c>
      <c r="AG35" s="62"/>
      <c r="AH35" s="62"/>
      <c r="AI35" s="62"/>
      <c r="AJ35" s="62"/>
      <c r="AK35" s="62"/>
      <c r="AL35" s="62"/>
      <c r="AM35" s="62"/>
      <c r="AN35" s="62"/>
      <c r="AO35" s="62"/>
      <c r="AP35" s="62"/>
      <c r="AQ35" s="62"/>
      <c r="AR35" s="62"/>
      <c r="AS35" s="62"/>
      <c r="AT35" s="62"/>
      <c r="AU35" s="62"/>
      <c r="AV35" s="62"/>
    </row>
    <row r="36" spans="1:48" x14ac:dyDescent="0.2">
      <c r="A36" s="65">
        <v>183</v>
      </c>
      <c r="B36" s="92">
        <v>183</v>
      </c>
      <c r="C36" s="18">
        <v>1</v>
      </c>
      <c r="D36" s="18"/>
      <c r="E36" s="56">
        <v>1</v>
      </c>
      <c r="F36" s="18">
        <v>2</v>
      </c>
      <c r="G36" s="18">
        <v>1</v>
      </c>
      <c r="H36" s="43">
        <v>4</v>
      </c>
      <c r="I36" s="43">
        <v>6</v>
      </c>
      <c r="J36" s="43">
        <v>2</v>
      </c>
      <c r="K36" s="44" t="s">
        <v>785</v>
      </c>
      <c r="L36" s="44" t="s">
        <v>544</v>
      </c>
      <c r="M36" s="44">
        <v>1</v>
      </c>
      <c r="N36" s="44">
        <v>2</v>
      </c>
      <c r="O36" s="44">
        <v>2</v>
      </c>
      <c r="P36" s="44">
        <v>2</v>
      </c>
      <c r="Q36" s="44">
        <v>2</v>
      </c>
      <c r="R36" s="44" t="s">
        <v>522</v>
      </c>
      <c r="S36" s="45">
        <v>2000</v>
      </c>
      <c r="T36" s="44" t="s">
        <v>786</v>
      </c>
      <c r="U36" s="44" t="s">
        <v>570</v>
      </c>
      <c r="V36" s="44" t="s">
        <v>571</v>
      </c>
      <c r="W36" s="44" t="s">
        <v>787</v>
      </c>
      <c r="X36" s="42"/>
      <c r="Y36" s="42"/>
      <c r="Z36" s="42"/>
      <c r="AA36" s="44">
        <v>0</v>
      </c>
      <c r="AB36" s="42"/>
      <c r="AC36" s="44"/>
      <c r="AD36" s="42"/>
      <c r="AE36" s="46"/>
      <c r="AF36" s="47">
        <v>2</v>
      </c>
      <c r="AG36" s="44"/>
      <c r="AH36" s="44"/>
      <c r="AI36" s="44"/>
      <c r="AJ36" s="44"/>
      <c r="AK36" s="44"/>
      <c r="AL36" s="44"/>
      <c r="AM36" s="44"/>
      <c r="AN36" s="44"/>
      <c r="AO36" s="44"/>
      <c r="AP36" s="44"/>
      <c r="AQ36" s="44"/>
      <c r="AR36" s="44"/>
      <c r="AS36" s="44"/>
      <c r="AT36" s="44"/>
      <c r="AU36" s="44"/>
      <c r="AV36" s="44"/>
    </row>
    <row r="37" spans="1:48" x14ac:dyDescent="0.2">
      <c r="A37" s="65">
        <v>185</v>
      </c>
      <c r="B37" s="92">
        <v>185</v>
      </c>
      <c r="C37" s="18">
        <v>1</v>
      </c>
      <c r="D37" s="18">
        <v>4</v>
      </c>
      <c r="E37" s="56">
        <v>1</v>
      </c>
      <c r="F37" s="18">
        <v>2</v>
      </c>
      <c r="G37" s="18">
        <v>2</v>
      </c>
      <c r="H37" s="43">
        <v>3</v>
      </c>
      <c r="I37" s="43">
        <v>5</v>
      </c>
      <c r="J37" s="43">
        <v>2</v>
      </c>
      <c r="K37" s="44" t="s">
        <v>615</v>
      </c>
      <c r="L37" s="44" t="s">
        <v>792</v>
      </c>
      <c r="M37" s="44">
        <v>2</v>
      </c>
      <c r="N37" s="44">
        <v>2</v>
      </c>
      <c r="O37" s="44">
        <v>2</v>
      </c>
      <c r="P37" s="44">
        <v>2</v>
      </c>
      <c r="Q37" s="44">
        <v>1</v>
      </c>
      <c r="R37" s="62" t="s">
        <v>522</v>
      </c>
      <c r="S37" s="44">
        <v>10000</v>
      </c>
      <c r="T37" s="42"/>
      <c r="U37" s="44" t="s">
        <v>552</v>
      </c>
      <c r="V37" s="44" t="s">
        <v>553</v>
      </c>
      <c r="W37" s="44" t="s">
        <v>776</v>
      </c>
      <c r="X37" s="44">
        <v>10</v>
      </c>
      <c r="Y37" s="44">
        <v>200</v>
      </c>
      <c r="Z37" s="62" t="s">
        <v>522</v>
      </c>
      <c r="AA37" s="44">
        <v>15000</v>
      </c>
      <c r="AB37" s="62" t="s">
        <v>536</v>
      </c>
      <c r="AC37" s="44">
        <v>2</v>
      </c>
      <c r="AD37" s="62" t="s">
        <v>528</v>
      </c>
      <c r="AE37" s="46">
        <v>100</v>
      </c>
      <c r="AF37" s="47">
        <v>1</v>
      </c>
      <c r="AG37" s="44" t="s">
        <v>529</v>
      </c>
      <c r="AH37" s="42"/>
      <c r="AI37" s="44" t="s">
        <v>535</v>
      </c>
      <c r="AJ37" s="62">
        <v>500</v>
      </c>
      <c r="AK37" s="42"/>
      <c r="AL37" s="62" t="s">
        <v>850</v>
      </c>
      <c r="AM37" s="62" t="s">
        <v>862</v>
      </c>
      <c r="AN37" s="62"/>
      <c r="AO37" s="62"/>
      <c r="AP37" s="62"/>
      <c r="AQ37" s="62" t="s">
        <v>535</v>
      </c>
      <c r="AR37" s="62">
        <v>10</v>
      </c>
      <c r="AS37" s="62" t="s">
        <v>536</v>
      </c>
      <c r="AT37" s="62">
        <v>7</v>
      </c>
      <c r="AU37" s="62" t="s">
        <v>535</v>
      </c>
      <c r="AV37" s="46">
        <v>60</v>
      </c>
    </row>
    <row r="38" spans="1:48" x14ac:dyDescent="0.2">
      <c r="A38" s="65">
        <v>209</v>
      </c>
      <c r="B38" s="92">
        <v>209</v>
      </c>
      <c r="C38" s="18">
        <v>1</v>
      </c>
      <c r="D38" s="18">
        <v>1</v>
      </c>
      <c r="E38" s="56">
        <v>1</v>
      </c>
      <c r="F38" s="18">
        <v>2</v>
      </c>
      <c r="G38" s="18">
        <v>1</v>
      </c>
      <c r="H38" s="43">
        <v>4</v>
      </c>
      <c r="I38" s="43">
        <v>7</v>
      </c>
      <c r="J38" s="43">
        <v>2</v>
      </c>
      <c r="K38" s="44" t="s">
        <v>691</v>
      </c>
      <c r="L38" s="44" t="s">
        <v>692</v>
      </c>
      <c r="M38" s="44">
        <v>2</v>
      </c>
      <c r="N38" s="44">
        <v>2</v>
      </c>
      <c r="O38" s="44">
        <v>2</v>
      </c>
      <c r="P38" s="44">
        <v>1</v>
      </c>
      <c r="Q38" s="44">
        <v>2</v>
      </c>
      <c r="R38" s="44" t="s">
        <v>522</v>
      </c>
      <c r="S38" s="45">
        <v>7000</v>
      </c>
      <c r="T38" s="42" t="s">
        <v>545</v>
      </c>
      <c r="U38" s="44" t="s">
        <v>570</v>
      </c>
      <c r="V38" s="44" t="s">
        <v>571</v>
      </c>
      <c r="W38" s="44" t="s">
        <v>572</v>
      </c>
      <c r="X38" s="42"/>
      <c r="Y38" s="42"/>
      <c r="Z38" s="42"/>
      <c r="AA38" s="44"/>
      <c r="AB38" s="44" t="s">
        <v>536</v>
      </c>
      <c r="AC38" s="44">
        <v>2</v>
      </c>
      <c r="AD38" s="42"/>
      <c r="AE38" s="46"/>
      <c r="AF38" s="47">
        <v>1</v>
      </c>
      <c r="AG38" s="44" t="s">
        <v>529</v>
      </c>
      <c r="AH38" s="44" t="s">
        <v>800</v>
      </c>
      <c r="AI38" s="44" t="s">
        <v>535</v>
      </c>
      <c r="AJ38" s="44">
        <v>450</v>
      </c>
      <c r="AK38" s="42"/>
      <c r="AL38" s="44" t="s">
        <v>769</v>
      </c>
      <c r="AM38" s="44" t="s">
        <v>801</v>
      </c>
      <c r="AN38" s="44" t="s">
        <v>526</v>
      </c>
      <c r="AO38" s="44">
        <v>12</v>
      </c>
      <c r="AP38" s="42"/>
      <c r="AQ38" s="42"/>
      <c r="AR38" s="44"/>
      <c r="AS38" s="44" t="s">
        <v>536</v>
      </c>
      <c r="AT38" s="44">
        <v>4.5</v>
      </c>
      <c r="AU38" s="51" t="s">
        <v>535</v>
      </c>
      <c r="AV38" s="46">
        <v>15</v>
      </c>
    </row>
    <row r="39" spans="1:48" x14ac:dyDescent="0.2">
      <c r="A39" s="65">
        <v>174</v>
      </c>
      <c r="B39" s="92">
        <v>174</v>
      </c>
      <c r="C39" s="18">
        <v>1</v>
      </c>
      <c r="D39" s="18">
        <v>2</v>
      </c>
      <c r="E39" s="56">
        <v>1</v>
      </c>
      <c r="F39" s="18">
        <v>2</v>
      </c>
      <c r="G39" s="18">
        <v>1</v>
      </c>
      <c r="H39" s="43">
        <v>3</v>
      </c>
      <c r="I39" s="43">
        <v>3</v>
      </c>
      <c r="J39" s="43">
        <v>2</v>
      </c>
      <c r="K39" s="44" t="s">
        <v>529</v>
      </c>
      <c r="L39" s="44" t="s">
        <v>530</v>
      </c>
      <c r="M39" s="44">
        <v>2</v>
      </c>
      <c r="N39" s="44">
        <v>2</v>
      </c>
      <c r="O39" s="44">
        <v>2</v>
      </c>
      <c r="P39" s="44">
        <v>2</v>
      </c>
      <c r="Q39" s="44">
        <v>1</v>
      </c>
      <c r="R39" s="44" t="s">
        <v>535</v>
      </c>
      <c r="S39" s="44">
        <v>480</v>
      </c>
      <c r="T39" s="42"/>
      <c r="U39" s="44" t="s">
        <v>769</v>
      </c>
      <c r="V39" s="44" t="s">
        <v>770</v>
      </c>
      <c r="W39" s="44" t="s">
        <v>771</v>
      </c>
      <c r="X39" s="44">
        <v>11</v>
      </c>
      <c r="Y39" s="42"/>
      <c r="Z39" s="44" t="s">
        <v>535</v>
      </c>
      <c r="AA39" s="44">
        <v>75</v>
      </c>
      <c r="AB39" s="44" t="s">
        <v>536</v>
      </c>
      <c r="AC39" s="44">
        <v>5</v>
      </c>
      <c r="AD39" s="44" t="s">
        <v>535</v>
      </c>
      <c r="AE39" s="46">
        <v>7</v>
      </c>
      <c r="AF39" s="47">
        <v>1</v>
      </c>
      <c r="AG39" s="44" t="s">
        <v>529</v>
      </c>
      <c r="AH39" s="44" t="s">
        <v>772</v>
      </c>
      <c r="AI39" s="44" t="s">
        <v>535</v>
      </c>
      <c r="AJ39" s="44">
        <v>300</v>
      </c>
      <c r="AK39" s="44" t="s">
        <v>773</v>
      </c>
      <c r="AL39" s="44" t="s">
        <v>774</v>
      </c>
      <c r="AM39" s="44" t="s">
        <v>775</v>
      </c>
      <c r="AN39" s="44" t="s">
        <v>776</v>
      </c>
      <c r="AO39" s="44">
        <v>10</v>
      </c>
      <c r="AP39" s="42"/>
      <c r="AQ39" s="44" t="s">
        <v>535</v>
      </c>
      <c r="AR39" s="44">
        <v>20</v>
      </c>
      <c r="AS39" s="44" t="s">
        <v>536</v>
      </c>
      <c r="AT39" s="44">
        <v>7.5</v>
      </c>
      <c r="AU39" s="51" t="s">
        <v>535</v>
      </c>
      <c r="AV39" s="46">
        <v>75</v>
      </c>
    </row>
    <row r="40" spans="1:48" x14ac:dyDescent="0.2">
      <c r="A40" s="65">
        <v>216</v>
      </c>
      <c r="B40" s="92">
        <v>216</v>
      </c>
      <c r="C40" s="18">
        <v>1</v>
      </c>
      <c r="D40" s="18">
        <v>1</v>
      </c>
      <c r="E40" s="56">
        <v>7</v>
      </c>
      <c r="F40" s="18">
        <v>1</v>
      </c>
      <c r="G40" s="18" t="s">
        <v>1466</v>
      </c>
      <c r="H40" s="43">
        <v>5</v>
      </c>
      <c r="I40" s="43">
        <v>7</v>
      </c>
      <c r="J40" s="43">
        <v>2</v>
      </c>
      <c r="K40" s="44" t="s">
        <v>809</v>
      </c>
      <c r="L40" s="44" t="s">
        <v>810</v>
      </c>
      <c r="M40" s="44">
        <v>2</v>
      </c>
      <c r="N40" s="44">
        <v>2</v>
      </c>
      <c r="O40" s="44">
        <v>2</v>
      </c>
      <c r="P40" s="44">
        <v>1</v>
      </c>
      <c r="Q40" s="44">
        <v>2</v>
      </c>
      <c r="R40" s="44" t="s">
        <v>537</v>
      </c>
      <c r="S40" s="42"/>
      <c r="T40" s="44" t="s">
        <v>811</v>
      </c>
      <c r="U40" s="44" t="s">
        <v>796</v>
      </c>
      <c r="V40" s="44" t="s">
        <v>797</v>
      </c>
      <c r="W40" s="44" t="s">
        <v>812</v>
      </c>
      <c r="X40" s="44">
        <v>11</v>
      </c>
      <c r="Y40" s="42"/>
      <c r="Z40" s="42"/>
      <c r="AA40" s="42"/>
      <c r="AB40" s="44" t="s">
        <v>536</v>
      </c>
      <c r="AC40" s="44">
        <v>1</v>
      </c>
      <c r="AD40" s="42"/>
      <c r="AE40" s="50"/>
      <c r="AF40" s="47">
        <v>1</v>
      </c>
      <c r="AG40" s="44" t="s">
        <v>573</v>
      </c>
      <c r="AH40" s="44" t="s">
        <v>813</v>
      </c>
      <c r="AI40" s="44" t="s">
        <v>535</v>
      </c>
      <c r="AJ40" s="44">
        <v>3</v>
      </c>
      <c r="AK40" s="44" t="s">
        <v>814</v>
      </c>
      <c r="AL40" s="44" t="s">
        <v>815</v>
      </c>
      <c r="AM40" s="44" t="s">
        <v>816</v>
      </c>
      <c r="AN40" s="44" t="s">
        <v>817</v>
      </c>
      <c r="AO40" s="44">
        <v>7.5</v>
      </c>
      <c r="AP40" s="42"/>
      <c r="AQ40" s="42"/>
      <c r="AR40" s="42"/>
      <c r="AS40" s="44" t="s">
        <v>536</v>
      </c>
      <c r="AT40" s="44">
        <v>2.5</v>
      </c>
      <c r="AU40" s="51" t="s">
        <v>535</v>
      </c>
      <c r="AV40" s="46">
        <v>3500</v>
      </c>
    </row>
    <row r="41" spans="1:48" x14ac:dyDescent="0.2">
      <c r="A41" s="65">
        <v>244</v>
      </c>
      <c r="B41" s="92">
        <v>244</v>
      </c>
      <c r="C41" s="18">
        <v>1</v>
      </c>
      <c r="D41" s="18">
        <v>1</v>
      </c>
      <c r="E41" s="56">
        <v>1</v>
      </c>
      <c r="F41" s="18">
        <v>3</v>
      </c>
      <c r="G41" s="18">
        <v>1</v>
      </c>
      <c r="H41" s="43">
        <v>3</v>
      </c>
      <c r="I41" s="43">
        <v>4</v>
      </c>
      <c r="J41" s="43">
        <v>1</v>
      </c>
      <c r="K41" s="44" t="s">
        <v>573</v>
      </c>
      <c r="L41" s="44" t="s">
        <v>574</v>
      </c>
      <c r="M41" s="44">
        <v>2</v>
      </c>
      <c r="N41" s="44">
        <v>2</v>
      </c>
      <c r="O41" s="44">
        <v>2</v>
      </c>
      <c r="P41" s="44">
        <v>2</v>
      </c>
      <c r="Q41" s="44">
        <v>1</v>
      </c>
      <c r="R41" s="44" t="s">
        <v>535</v>
      </c>
      <c r="S41" s="44">
        <v>8</v>
      </c>
      <c r="T41" s="44" t="s">
        <v>821</v>
      </c>
      <c r="U41" s="44" t="s">
        <v>576</v>
      </c>
      <c r="V41" s="44" t="s">
        <v>749</v>
      </c>
      <c r="W41" s="44" t="s">
        <v>577</v>
      </c>
      <c r="X41" s="44">
        <v>5</v>
      </c>
      <c r="Y41" s="44">
        <v>150</v>
      </c>
      <c r="Z41" s="42"/>
      <c r="AA41" s="44">
        <v>0</v>
      </c>
      <c r="AB41" s="44" t="s">
        <v>536</v>
      </c>
      <c r="AC41" s="44">
        <v>0.08</v>
      </c>
      <c r="AD41" s="44" t="s">
        <v>535</v>
      </c>
      <c r="AE41" s="46">
        <v>5000</v>
      </c>
      <c r="AF41" s="47">
        <v>1</v>
      </c>
      <c r="AG41" s="44" t="s">
        <v>573</v>
      </c>
      <c r="AH41" s="44" t="s">
        <v>822</v>
      </c>
      <c r="AI41" s="44" t="s">
        <v>535</v>
      </c>
      <c r="AJ41" s="44">
        <v>6</v>
      </c>
      <c r="AK41" s="44" t="s">
        <v>823</v>
      </c>
      <c r="AL41" s="44" t="s">
        <v>824</v>
      </c>
      <c r="AM41" s="44" t="s">
        <v>825</v>
      </c>
      <c r="AN41" s="44" t="s">
        <v>826</v>
      </c>
      <c r="AO41" s="44">
        <v>2.5</v>
      </c>
      <c r="AP41" s="44">
        <v>40</v>
      </c>
      <c r="AQ41" s="42"/>
      <c r="AR41" s="42"/>
      <c r="AS41" s="44" t="s">
        <v>536</v>
      </c>
      <c r="AT41" s="44">
        <v>4</v>
      </c>
      <c r="AU41" s="51" t="s">
        <v>535</v>
      </c>
      <c r="AV41" s="46">
        <v>4000</v>
      </c>
    </row>
    <row r="42" spans="1:48" x14ac:dyDescent="0.2">
      <c r="A42" s="65">
        <v>245</v>
      </c>
      <c r="B42" s="92">
        <v>245</v>
      </c>
      <c r="C42" s="18">
        <v>1</v>
      </c>
      <c r="D42" s="18">
        <v>2</v>
      </c>
      <c r="E42" s="56">
        <v>1</v>
      </c>
      <c r="F42" s="18">
        <v>3</v>
      </c>
      <c r="G42" s="18">
        <v>1</v>
      </c>
      <c r="H42" s="43"/>
      <c r="I42" s="43"/>
      <c r="J42" s="43">
        <v>2</v>
      </c>
      <c r="K42" s="44" t="s">
        <v>543</v>
      </c>
      <c r="L42" s="44" t="s">
        <v>544</v>
      </c>
      <c r="M42" s="44">
        <v>1</v>
      </c>
      <c r="N42" s="44">
        <v>2</v>
      </c>
      <c r="O42" s="44">
        <v>2</v>
      </c>
      <c r="P42" s="44">
        <v>2</v>
      </c>
      <c r="Q42" s="44">
        <v>2</v>
      </c>
      <c r="R42" s="44" t="s">
        <v>522</v>
      </c>
      <c r="S42" s="45">
        <v>12000</v>
      </c>
      <c r="T42" s="44" t="s">
        <v>827</v>
      </c>
      <c r="U42" s="44" t="s">
        <v>524</v>
      </c>
      <c r="V42" s="44" t="s">
        <v>828</v>
      </c>
      <c r="W42" s="42"/>
      <c r="X42" s="42"/>
      <c r="Y42" s="44">
        <v>170</v>
      </c>
      <c r="Z42" s="44" t="s">
        <v>522</v>
      </c>
      <c r="AA42" s="44">
        <v>1500</v>
      </c>
      <c r="AB42" s="44" t="s">
        <v>527</v>
      </c>
      <c r="AC42" s="44">
        <v>1.5</v>
      </c>
      <c r="AD42" s="44" t="s">
        <v>528</v>
      </c>
      <c r="AE42" s="46">
        <v>233</v>
      </c>
      <c r="AF42" s="47">
        <v>2</v>
      </c>
      <c r="AG42" s="44"/>
      <c r="AH42" s="44"/>
      <c r="AI42" s="44"/>
      <c r="AJ42" s="44"/>
      <c r="AK42" s="44"/>
      <c r="AL42" s="44"/>
      <c r="AM42" s="44"/>
      <c r="AN42" s="44"/>
      <c r="AO42" s="44"/>
      <c r="AP42" s="44"/>
      <c r="AQ42" s="44"/>
      <c r="AR42" s="44"/>
      <c r="AS42" s="44"/>
      <c r="AT42" s="44"/>
      <c r="AU42" s="44"/>
      <c r="AV42" s="44"/>
    </row>
    <row r="43" spans="1:48" x14ac:dyDescent="0.2">
      <c r="A43" s="65">
        <v>178</v>
      </c>
      <c r="B43" s="92">
        <v>178</v>
      </c>
      <c r="C43" s="18">
        <v>1</v>
      </c>
      <c r="D43" s="18">
        <v>2</v>
      </c>
      <c r="E43" s="56">
        <v>1</v>
      </c>
      <c r="F43" s="18">
        <v>2</v>
      </c>
      <c r="G43" s="18">
        <v>1</v>
      </c>
      <c r="H43" s="43">
        <v>3</v>
      </c>
      <c r="I43" s="43">
        <v>5</v>
      </c>
      <c r="J43" s="43">
        <v>2</v>
      </c>
      <c r="K43" s="44" t="s">
        <v>529</v>
      </c>
      <c r="L43" s="44" t="s">
        <v>530</v>
      </c>
      <c r="M43" s="44">
        <v>2</v>
      </c>
      <c r="N43" s="44">
        <v>2</v>
      </c>
      <c r="O43" s="44">
        <v>2</v>
      </c>
      <c r="P43" s="44">
        <v>2</v>
      </c>
      <c r="Q43" s="44">
        <v>1</v>
      </c>
      <c r="R43" s="44" t="s">
        <v>535</v>
      </c>
      <c r="S43" s="44">
        <v>200</v>
      </c>
      <c r="T43" s="44">
        <v>40</v>
      </c>
      <c r="U43" s="44" t="s">
        <v>774</v>
      </c>
      <c r="V43" s="44" t="s">
        <v>777</v>
      </c>
      <c r="W43" s="44" t="s">
        <v>559</v>
      </c>
      <c r="X43" s="44">
        <v>9</v>
      </c>
      <c r="Y43" s="44">
        <v>100</v>
      </c>
      <c r="Z43" s="44" t="s">
        <v>535</v>
      </c>
      <c r="AA43" s="44">
        <v>15</v>
      </c>
      <c r="AB43" s="44" t="s">
        <v>536</v>
      </c>
      <c r="AC43" s="44">
        <v>4</v>
      </c>
      <c r="AD43" s="44" t="s">
        <v>535</v>
      </c>
      <c r="AE43" s="46">
        <v>80</v>
      </c>
      <c r="AF43" s="47">
        <v>1</v>
      </c>
      <c r="AG43" s="44" t="s">
        <v>691</v>
      </c>
      <c r="AH43" s="44" t="s">
        <v>1638</v>
      </c>
      <c r="AI43" s="44" t="s">
        <v>535</v>
      </c>
      <c r="AJ43" s="44">
        <v>15</v>
      </c>
      <c r="AK43" s="44" t="s">
        <v>778</v>
      </c>
      <c r="AL43" s="44" t="s">
        <v>779</v>
      </c>
      <c r="AM43" s="44" t="s">
        <v>780</v>
      </c>
      <c r="AN43" s="44" t="s">
        <v>690</v>
      </c>
      <c r="AO43" s="44">
        <v>5</v>
      </c>
      <c r="AP43" s="44">
        <v>60</v>
      </c>
      <c r="AQ43" s="44" t="s">
        <v>537</v>
      </c>
      <c r="AR43" s="44">
        <v>25</v>
      </c>
      <c r="AS43" s="44" t="s">
        <v>536</v>
      </c>
      <c r="AT43" s="44">
        <v>0.57999999999999996</v>
      </c>
      <c r="AU43" s="51" t="s">
        <v>528</v>
      </c>
      <c r="AV43" s="46">
        <v>75</v>
      </c>
    </row>
    <row r="44" spans="1:48" x14ac:dyDescent="0.2">
      <c r="A44" s="65">
        <v>247</v>
      </c>
      <c r="B44" s="92">
        <v>247</v>
      </c>
      <c r="C44" s="18">
        <v>1</v>
      </c>
      <c r="D44" s="18">
        <v>2</v>
      </c>
      <c r="E44" s="56">
        <v>1</v>
      </c>
      <c r="F44" s="18">
        <v>4</v>
      </c>
      <c r="G44" s="18">
        <v>2</v>
      </c>
      <c r="H44" s="43">
        <v>4</v>
      </c>
      <c r="I44" s="43">
        <v>7</v>
      </c>
      <c r="J44" s="43">
        <v>1</v>
      </c>
      <c r="K44" s="44" t="s">
        <v>638</v>
      </c>
      <c r="L44" s="44" t="s">
        <v>639</v>
      </c>
      <c r="M44" s="44">
        <v>2</v>
      </c>
      <c r="N44" s="44">
        <v>2</v>
      </c>
      <c r="O44" s="44">
        <v>2</v>
      </c>
      <c r="P44" s="44">
        <v>2</v>
      </c>
      <c r="Q44" s="44">
        <v>1</v>
      </c>
      <c r="R44" s="44" t="s">
        <v>535</v>
      </c>
      <c r="S44" s="44">
        <v>5</v>
      </c>
      <c r="T44" s="100"/>
      <c r="U44" s="44" t="s">
        <v>833</v>
      </c>
      <c r="V44" s="44" t="s">
        <v>834</v>
      </c>
      <c r="W44" s="44" t="s">
        <v>835</v>
      </c>
      <c r="X44" s="44">
        <v>3</v>
      </c>
      <c r="Y44" s="44">
        <v>220</v>
      </c>
      <c r="Z44" s="42"/>
      <c r="AA44" s="44">
        <v>0</v>
      </c>
      <c r="AB44" s="44" t="s">
        <v>536</v>
      </c>
      <c r="AC44" s="44">
        <v>4</v>
      </c>
      <c r="AD44" s="44" t="s">
        <v>535</v>
      </c>
      <c r="AE44" s="46">
        <v>30000</v>
      </c>
      <c r="AF44" s="47">
        <v>1</v>
      </c>
      <c r="AG44" s="44" t="s">
        <v>573</v>
      </c>
      <c r="AH44" s="44" t="s">
        <v>574</v>
      </c>
      <c r="AI44" s="44" t="s">
        <v>535</v>
      </c>
      <c r="AJ44" s="44">
        <v>7</v>
      </c>
      <c r="AK44" s="44" t="s">
        <v>836</v>
      </c>
      <c r="AL44" s="44" t="s">
        <v>837</v>
      </c>
      <c r="AM44" s="44" t="s">
        <v>838</v>
      </c>
      <c r="AN44" s="44" t="s">
        <v>577</v>
      </c>
      <c r="AO44" s="44">
        <v>8</v>
      </c>
      <c r="AP44" s="44">
        <v>128</v>
      </c>
      <c r="AQ44" s="42"/>
      <c r="AR44" s="42"/>
      <c r="AS44" s="44" t="s">
        <v>536</v>
      </c>
      <c r="AT44" s="44">
        <v>2</v>
      </c>
      <c r="AU44" s="54"/>
      <c r="AV44" s="50"/>
    </row>
    <row r="45" spans="1:48" x14ac:dyDescent="0.2">
      <c r="A45" s="65">
        <v>248</v>
      </c>
      <c r="B45" s="92">
        <v>248</v>
      </c>
      <c r="C45" s="18">
        <v>1</v>
      </c>
      <c r="D45" s="18">
        <v>1</v>
      </c>
      <c r="E45" s="56">
        <v>1</v>
      </c>
      <c r="F45" s="18">
        <v>4</v>
      </c>
      <c r="G45" s="18">
        <v>2</v>
      </c>
      <c r="H45" s="43">
        <v>4</v>
      </c>
      <c r="I45" s="43">
        <v>7</v>
      </c>
      <c r="J45" s="43">
        <v>2</v>
      </c>
      <c r="K45" s="44" t="s">
        <v>543</v>
      </c>
      <c r="L45" s="44" t="s">
        <v>544</v>
      </c>
      <c r="M45" s="44">
        <v>1</v>
      </c>
      <c r="N45" s="44">
        <v>2</v>
      </c>
      <c r="O45" s="44">
        <v>2</v>
      </c>
      <c r="P45" s="44">
        <v>2</v>
      </c>
      <c r="Q45" s="44">
        <v>2</v>
      </c>
      <c r="R45" s="44" t="s">
        <v>522</v>
      </c>
      <c r="S45" s="45">
        <v>30000</v>
      </c>
      <c r="T45" s="44" t="s">
        <v>1637</v>
      </c>
      <c r="U45" s="44" t="s">
        <v>570</v>
      </c>
      <c r="V45" s="44" t="s">
        <v>571</v>
      </c>
      <c r="W45" s="44" t="s">
        <v>526</v>
      </c>
      <c r="X45" s="44">
        <v>12</v>
      </c>
      <c r="Y45" s="44">
        <v>225</v>
      </c>
      <c r="Z45" s="42"/>
      <c r="AA45" s="44">
        <v>0</v>
      </c>
      <c r="AB45" s="44" t="s">
        <v>527</v>
      </c>
      <c r="AC45" s="44">
        <v>6</v>
      </c>
      <c r="AD45" s="59" t="s">
        <v>839</v>
      </c>
      <c r="AE45" s="156">
        <v>200</v>
      </c>
      <c r="AF45" s="47">
        <v>2</v>
      </c>
      <c r="AG45" s="44"/>
      <c r="AH45" s="44"/>
      <c r="AI45" s="44"/>
      <c r="AJ45" s="44"/>
      <c r="AK45" s="44"/>
      <c r="AL45" s="44"/>
      <c r="AM45" s="44"/>
      <c r="AN45" s="44"/>
      <c r="AO45" s="44"/>
      <c r="AP45" s="44"/>
      <c r="AQ45" s="44"/>
      <c r="AR45" s="44"/>
      <c r="AS45" s="44"/>
      <c r="AT45" s="44"/>
      <c r="AU45" s="44"/>
      <c r="AV45" s="44"/>
    </row>
    <row r="46" spans="1:48" x14ac:dyDescent="0.2">
      <c r="A46" s="65">
        <v>211</v>
      </c>
      <c r="B46" s="92">
        <v>211</v>
      </c>
      <c r="C46" s="18">
        <v>1</v>
      </c>
      <c r="D46" s="18"/>
      <c r="E46" s="56">
        <v>4</v>
      </c>
      <c r="F46" s="18">
        <v>4</v>
      </c>
      <c r="G46" s="18">
        <v>2</v>
      </c>
      <c r="H46" s="43"/>
      <c r="I46" s="43"/>
      <c r="J46" s="43">
        <v>2</v>
      </c>
      <c r="K46" s="44" t="s">
        <v>529</v>
      </c>
      <c r="L46" s="44" t="s">
        <v>530</v>
      </c>
      <c r="M46" s="44">
        <v>2</v>
      </c>
      <c r="N46" s="44">
        <v>2</v>
      </c>
      <c r="O46" s="44">
        <v>2</v>
      </c>
      <c r="P46" s="44">
        <v>2</v>
      </c>
      <c r="Q46" s="44">
        <v>1</v>
      </c>
      <c r="R46" s="44" t="s">
        <v>535</v>
      </c>
      <c r="S46" s="44">
        <v>650</v>
      </c>
      <c r="T46" s="44" t="s">
        <v>802</v>
      </c>
      <c r="U46" s="44" t="s">
        <v>769</v>
      </c>
      <c r="V46" s="44" t="s">
        <v>770</v>
      </c>
      <c r="W46" s="44" t="s">
        <v>646</v>
      </c>
      <c r="X46" s="42"/>
      <c r="Y46" s="42"/>
      <c r="Z46" s="44" t="s">
        <v>535</v>
      </c>
      <c r="AA46" s="44">
        <v>225</v>
      </c>
      <c r="AB46" s="44" t="s">
        <v>536</v>
      </c>
      <c r="AC46" s="52">
        <v>4</v>
      </c>
      <c r="AD46" s="42"/>
      <c r="AE46" s="50"/>
      <c r="AF46" s="47">
        <v>1</v>
      </c>
      <c r="AG46" s="44" t="s">
        <v>529</v>
      </c>
      <c r="AH46" s="44" t="s">
        <v>803</v>
      </c>
      <c r="AI46" s="44" t="s">
        <v>535</v>
      </c>
      <c r="AJ46" s="44">
        <v>200</v>
      </c>
      <c r="AK46" s="44" t="s">
        <v>804</v>
      </c>
      <c r="AL46" s="44" t="s">
        <v>805</v>
      </c>
      <c r="AM46" s="44" t="s">
        <v>806</v>
      </c>
      <c r="AN46" s="44" t="s">
        <v>807</v>
      </c>
      <c r="AO46" s="44">
        <v>3</v>
      </c>
      <c r="AP46" s="42"/>
      <c r="AQ46" s="44" t="s">
        <v>535</v>
      </c>
      <c r="AR46" s="44">
        <v>40</v>
      </c>
      <c r="AS46" s="44" t="s">
        <v>536</v>
      </c>
      <c r="AT46" s="44">
        <v>3</v>
      </c>
      <c r="AU46" s="51" t="s">
        <v>535</v>
      </c>
      <c r="AV46" s="46">
        <v>80</v>
      </c>
    </row>
    <row r="47" spans="1:48" x14ac:dyDescent="0.2">
      <c r="A47" s="65">
        <v>246</v>
      </c>
      <c r="B47" s="92">
        <v>246</v>
      </c>
      <c r="C47" s="18">
        <v>1</v>
      </c>
      <c r="D47" s="18">
        <v>2</v>
      </c>
      <c r="E47" s="56">
        <v>2</v>
      </c>
      <c r="F47" s="18">
        <v>2</v>
      </c>
      <c r="G47" s="18">
        <v>1</v>
      </c>
      <c r="H47" s="43">
        <v>4</v>
      </c>
      <c r="I47" s="43">
        <v>7</v>
      </c>
      <c r="J47" s="43">
        <v>2</v>
      </c>
      <c r="K47" s="44" t="s">
        <v>529</v>
      </c>
      <c r="L47" s="44" t="s">
        <v>530</v>
      </c>
      <c r="M47" s="44">
        <v>2</v>
      </c>
      <c r="N47" s="44">
        <v>2</v>
      </c>
      <c r="O47" s="44">
        <v>2</v>
      </c>
      <c r="P47" s="44">
        <v>2</v>
      </c>
      <c r="Q47" s="44">
        <v>1</v>
      </c>
      <c r="R47" s="44" t="s">
        <v>535</v>
      </c>
      <c r="S47" s="44">
        <v>600</v>
      </c>
      <c r="T47" s="42"/>
      <c r="U47" s="44" t="s">
        <v>769</v>
      </c>
      <c r="V47" s="44" t="s">
        <v>770</v>
      </c>
      <c r="W47" s="44" t="s">
        <v>771</v>
      </c>
      <c r="X47" s="44">
        <v>11</v>
      </c>
      <c r="Y47" s="42"/>
      <c r="Z47" s="44" t="s">
        <v>535</v>
      </c>
      <c r="AA47" s="44">
        <v>60</v>
      </c>
      <c r="AB47" s="44" t="s">
        <v>536</v>
      </c>
      <c r="AC47" s="44">
        <v>6</v>
      </c>
      <c r="AD47" s="42"/>
      <c r="AE47" s="50"/>
      <c r="AF47" s="47">
        <v>1</v>
      </c>
      <c r="AG47" s="44" t="s">
        <v>647</v>
      </c>
      <c r="AH47" s="44" t="s">
        <v>830</v>
      </c>
      <c r="AI47" s="44" t="s">
        <v>522</v>
      </c>
      <c r="AJ47" s="44">
        <v>2000</v>
      </c>
      <c r="AK47" s="44" t="s">
        <v>831</v>
      </c>
      <c r="AL47" s="44" t="s">
        <v>570</v>
      </c>
      <c r="AM47" s="44" t="s">
        <v>570</v>
      </c>
      <c r="AN47" s="44" t="s">
        <v>832</v>
      </c>
      <c r="AO47" s="44">
        <v>4</v>
      </c>
      <c r="AP47" s="44">
        <v>25</v>
      </c>
      <c r="AQ47" s="62" t="s">
        <v>537</v>
      </c>
      <c r="AR47" s="62">
        <v>1000</v>
      </c>
      <c r="AS47" s="44" t="s">
        <v>536</v>
      </c>
      <c r="AT47" s="44">
        <v>2</v>
      </c>
      <c r="AU47" s="54"/>
      <c r="AV47" s="50"/>
    </row>
    <row r="48" spans="1:48" x14ac:dyDescent="0.2">
      <c r="A48" s="65">
        <v>251</v>
      </c>
      <c r="B48" s="92">
        <v>251</v>
      </c>
      <c r="C48" s="18">
        <v>1</v>
      </c>
      <c r="D48" s="18">
        <v>2</v>
      </c>
      <c r="E48" s="56">
        <v>3</v>
      </c>
      <c r="F48" s="18">
        <v>3</v>
      </c>
      <c r="G48" s="18" t="s">
        <v>1486</v>
      </c>
      <c r="H48" s="43">
        <v>2</v>
      </c>
      <c r="I48" s="43">
        <v>3</v>
      </c>
      <c r="J48" s="43">
        <v>2</v>
      </c>
      <c r="K48" s="44" t="s">
        <v>529</v>
      </c>
      <c r="L48" s="44" t="s">
        <v>840</v>
      </c>
      <c r="M48" s="44">
        <v>2</v>
      </c>
      <c r="N48" s="44">
        <v>2</v>
      </c>
      <c r="O48" s="44">
        <v>2</v>
      </c>
      <c r="P48" s="44">
        <v>2</v>
      </c>
      <c r="Q48" s="44">
        <v>1</v>
      </c>
      <c r="R48" s="44" t="s">
        <v>535</v>
      </c>
      <c r="S48" s="44">
        <v>700</v>
      </c>
      <c r="T48" s="42"/>
      <c r="U48" s="44" t="s">
        <v>769</v>
      </c>
      <c r="V48" s="44" t="s">
        <v>770</v>
      </c>
      <c r="W48" s="44" t="s">
        <v>771</v>
      </c>
      <c r="X48" s="44">
        <v>11</v>
      </c>
      <c r="Y48" s="44">
        <v>200</v>
      </c>
      <c r="Z48" s="44" t="s">
        <v>535</v>
      </c>
      <c r="AA48" s="44">
        <v>5</v>
      </c>
      <c r="AB48" s="44" t="s">
        <v>536</v>
      </c>
      <c r="AC48" s="52">
        <v>6</v>
      </c>
      <c r="AD48" s="44" t="s">
        <v>535</v>
      </c>
      <c r="AE48" s="46">
        <v>20</v>
      </c>
      <c r="AF48" s="47">
        <v>1</v>
      </c>
      <c r="AG48" s="44" t="s">
        <v>529</v>
      </c>
      <c r="AH48" s="44" t="s">
        <v>841</v>
      </c>
      <c r="AI48" s="44" t="s">
        <v>535</v>
      </c>
      <c r="AJ48" s="44">
        <v>90</v>
      </c>
      <c r="AK48" s="44" t="s">
        <v>842</v>
      </c>
      <c r="AL48" s="42"/>
      <c r="AM48" s="44" t="s">
        <v>843</v>
      </c>
      <c r="AN48" s="44" t="s">
        <v>844</v>
      </c>
      <c r="AO48" s="44">
        <v>4</v>
      </c>
      <c r="AP48" s="44">
        <v>80</v>
      </c>
      <c r="AQ48" s="44" t="s">
        <v>535</v>
      </c>
      <c r="AR48" s="44">
        <v>1</v>
      </c>
      <c r="AS48" s="44" t="s">
        <v>536</v>
      </c>
      <c r="AT48" s="44">
        <v>10</v>
      </c>
      <c r="AU48" s="51" t="s">
        <v>535</v>
      </c>
      <c r="AV48" s="46">
        <v>100</v>
      </c>
    </row>
    <row r="49" spans="1:48" x14ac:dyDescent="0.2">
      <c r="A49" s="65">
        <v>253</v>
      </c>
      <c r="B49" s="92">
        <v>253</v>
      </c>
      <c r="C49" s="18">
        <v>1</v>
      </c>
      <c r="D49" s="18">
        <v>2</v>
      </c>
      <c r="E49" s="56">
        <v>1</v>
      </c>
      <c r="F49" s="18">
        <v>2</v>
      </c>
      <c r="G49" s="18">
        <v>1</v>
      </c>
      <c r="H49" s="43">
        <v>3</v>
      </c>
      <c r="I49" s="43">
        <v>6</v>
      </c>
      <c r="J49" s="43">
        <v>2</v>
      </c>
      <c r="K49" s="44" t="s">
        <v>529</v>
      </c>
      <c r="L49" s="44" t="s">
        <v>840</v>
      </c>
      <c r="M49" s="44">
        <v>2</v>
      </c>
      <c r="N49" s="44">
        <v>2</v>
      </c>
      <c r="O49" s="44">
        <v>2</v>
      </c>
      <c r="P49" s="44">
        <v>2</v>
      </c>
      <c r="Q49" s="44">
        <v>1</v>
      </c>
      <c r="R49" s="44" t="s">
        <v>535</v>
      </c>
      <c r="S49" s="44">
        <v>720</v>
      </c>
      <c r="T49" s="42"/>
      <c r="U49" s="44" t="s">
        <v>769</v>
      </c>
      <c r="V49" s="44" t="s">
        <v>770</v>
      </c>
      <c r="W49" s="44" t="s">
        <v>526</v>
      </c>
      <c r="X49" s="44">
        <v>12</v>
      </c>
      <c r="Y49" s="44">
        <v>220</v>
      </c>
      <c r="Z49" s="42"/>
      <c r="AA49" s="42"/>
      <c r="AB49" s="42"/>
      <c r="AC49" s="42"/>
      <c r="AD49" s="44" t="s">
        <v>535</v>
      </c>
      <c r="AE49" s="46">
        <v>20</v>
      </c>
      <c r="AF49" s="47">
        <v>2</v>
      </c>
      <c r="AG49" s="44"/>
      <c r="AH49" s="44"/>
      <c r="AI49" s="44"/>
      <c r="AJ49" s="44"/>
      <c r="AK49" s="44"/>
      <c r="AL49" s="44"/>
      <c r="AM49" s="44"/>
      <c r="AN49" s="44"/>
      <c r="AO49" s="44"/>
      <c r="AP49" s="44"/>
      <c r="AQ49" s="44"/>
      <c r="AR49" s="44"/>
      <c r="AS49" s="44"/>
      <c r="AT49" s="44"/>
      <c r="AU49" s="44"/>
      <c r="AV49" s="44"/>
    </row>
    <row r="50" spans="1:48" x14ac:dyDescent="0.2">
      <c r="A50" s="65">
        <v>259</v>
      </c>
      <c r="B50" s="92">
        <v>259</v>
      </c>
      <c r="C50" s="18">
        <v>1</v>
      </c>
      <c r="D50" s="18">
        <v>2</v>
      </c>
      <c r="E50" s="56">
        <v>2</v>
      </c>
      <c r="F50" s="18">
        <v>3</v>
      </c>
      <c r="G50" s="18">
        <v>1</v>
      </c>
      <c r="H50" s="43">
        <v>5</v>
      </c>
      <c r="I50" s="43">
        <v>7</v>
      </c>
      <c r="J50" s="43">
        <v>2</v>
      </c>
      <c r="K50" s="44" t="s">
        <v>543</v>
      </c>
      <c r="L50" s="44" t="s">
        <v>544</v>
      </c>
      <c r="M50" s="44">
        <v>1</v>
      </c>
      <c r="N50" s="44">
        <v>2</v>
      </c>
      <c r="O50" s="44">
        <v>2</v>
      </c>
      <c r="P50" s="44">
        <v>2</v>
      </c>
      <c r="Q50" s="44">
        <v>2</v>
      </c>
      <c r="R50" s="44" t="s">
        <v>522</v>
      </c>
      <c r="S50" s="45">
        <v>12000</v>
      </c>
      <c r="T50" s="98" t="s">
        <v>854</v>
      </c>
      <c r="U50" s="44" t="s">
        <v>570</v>
      </c>
      <c r="V50" s="44" t="s">
        <v>571</v>
      </c>
      <c r="W50" s="44" t="s">
        <v>646</v>
      </c>
      <c r="X50" s="44">
        <v>12</v>
      </c>
      <c r="Y50" s="44">
        <v>220</v>
      </c>
      <c r="Z50" s="44" t="s">
        <v>522</v>
      </c>
      <c r="AA50" s="44">
        <v>1000</v>
      </c>
      <c r="AB50" s="44" t="s">
        <v>527</v>
      </c>
      <c r="AC50" s="44">
        <v>2</v>
      </c>
      <c r="AD50" s="44" t="s">
        <v>528</v>
      </c>
      <c r="AE50" s="46">
        <v>270</v>
      </c>
      <c r="AF50" s="47">
        <v>2</v>
      </c>
      <c r="AG50" s="44"/>
      <c r="AH50" s="44"/>
      <c r="AI50" s="44"/>
      <c r="AJ50" s="44"/>
      <c r="AK50" s="44"/>
      <c r="AL50" s="44"/>
      <c r="AM50" s="44"/>
      <c r="AN50" s="44"/>
      <c r="AO50" s="44"/>
      <c r="AP50" s="44"/>
      <c r="AQ50" s="44"/>
      <c r="AR50" s="44"/>
      <c r="AS50" s="44"/>
      <c r="AT50" s="44"/>
      <c r="AU50" s="44"/>
      <c r="AV50" s="44"/>
    </row>
    <row r="51" spans="1:48" x14ac:dyDescent="0.2">
      <c r="A51" s="65">
        <v>255</v>
      </c>
      <c r="B51" s="92">
        <v>255</v>
      </c>
      <c r="C51" s="18">
        <v>1</v>
      </c>
      <c r="D51" s="18">
        <v>2</v>
      </c>
      <c r="E51" s="56">
        <v>1</v>
      </c>
      <c r="F51" s="18">
        <v>3</v>
      </c>
      <c r="G51" s="18">
        <v>1</v>
      </c>
      <c r="H51" s="43">
        <v>2</v>
      </c>
      <c r="I51" s="43">
        <v>2</v>
      </c>
      <c r="J51" s="43">
        <v>2</v>
      </c>
      <c r="K51" s="44" t="s">
        <v>529</v>
      </c>
      <c r="L51" s="44" t="s">
        <v>840</v>
      </c>
      <c r="M51" s="44">
        <v>2</v>
      </c>
      <c r="N51" s="44">
        <v>2</v>
      </c>
      <c r="O51" s="44">
        <v>2</v>
      </c>
      <c r="P51" s="44">
        <v>2</v>
      </c>
      <c r="Q51" s="44">
        <v>1</v>
      </c>
      <c r="R51" s="44" t="s">
        <v>535</v>
      </c>
      <c r="S51" s="44">
        <v>600</v>
      </c>
      <c r="T51" s="44" t="s">
        <v>848</v>
      </c>
      <c r="U51" s="44" t="s">
        <v>769</v>
      </c>
      <c r="V51" s="44" t="s">
        <v>770</v>
      </c>
      <c r="W51" s="44" t="s">
        <v>526</v>
      </c>
      <c r="X51" s="44">
        <v>12</v>
      </c>
      <c r="Y51" s="44">
        <v>250</v>
      </c>
      <c r="Z51" s="44" t="s">
        <v>535</v>
      </c>
      <c r="AA51" s="44">
        <v>150</v>
      </c>
      <c r="AB51" s="44" t="s">
        <v>536</v>
      </c>
      <c r="AC51" s="44">
        <v>3</v>
      </c>
      <c r="AD51" s="44" t="s">
        <v>535</v>
      </c>
      <c r="AE51" s="46">
        <v>15</v>
      </c>
      <c r="AF51" s="47">
        <v>1</v>
      </c>
      <c r="AG51" s="44" t="s">
        <v>529</v>
      </c>
      <c r="AH51" s="44" t="s">
        <v>530</v>
      </c>
      <c r="AI51" s="44" t="s">
        <v>535</v>
      </c>
      <c r="AJ51" s="44">
        <v>400</v>
      </c>
      <c r="AK51" s="44" t="s">
        <v>849</v>
      </c>
      <c r="AL51" s="44" t="s">
        <v>850</v>
      </c>
      <c r="AM51" s="44" t="s">
        <v>851</v>
      </c>
      <c r="AN51" s="44" t="s">
        <v>852</v>
      </c>
      <c r="AO51" s="44">
        <v>3</v>
      </c>
      <c r="AP51" s="44">
        <v>70</v>
      </c>
      <c r="AQ51" s="44" t="s">
        <v>535</v>
      </c>
      <c r="AR51" s="44">
        <v>20</v>
      </c>
      <c r="AS51" s="44" t="s">
        <v>536</v>
      </c>
      <c r="AT51" s="44">
        <v>2</v>
      </c>
      <c r="AU51" s="51" t="s">
        <v>535</v>
      </c>
      <c r="AV51" s="46">
        <v>75</v>
      </c>
    </row>
    <row r="52" spans="1:48" x14ac:dyDescent="0.2">
      <c r="A52" s="65">
        <v>262</v>
      </c>
      <c r="B52" s="92">
        <v>262</v>
      </c>
      <c r="C52" s="18">
        <v>1</v>
      </c>
      <c r="D52" s="18">
        <v>1</v>
      </c>
      <c r="E52" s="56">
        <v>1</v>
      </c>
      <c r="F52" s="18">
        <v>3</v>
      </c>
      <c r="G52" s="18">
        <v>1</v>
      </c>
      <c r="H52" s="43">
        <v>1</v>
      </c>
      <c r="I52" s="43">
        <v>2</v>
      </c>
      <c r="J52" s="43">
        <v>2</v>
      </c>
      <c r="K52" s="44" t="s">
        <v>647</v>
      </c>
      <c r="L52" s="44" t="s">
        <v>869</v>
      </c>
      <c r="M52" s="44">
        <v>2</v>
      </c>
      <c r="N52" s="44">
        <v>2</v>
      </c>
      <c r="O52" s="44">
        <v>2</v>
      </c>
      <c r="P52" s="44">
        <v>1</v>
      </c>
      <c r="Q52" s="44">
        <v>2</v>
      </c>
      <c r="R52" s="44" t="s">
        <v>522</v>
      </c>
      <c r="S52" s="45">
        <v>45000</v>
      </c>
      <c r="T52" s="44" t="s">
        <v>870</v>
      </c>
      <c r="U52" s="44" t="s">
        <v>871</v>
      </c>
      <c r="V52" s="44" t="s">
        <v>872</v>
      </c>
      <c r="W52" s="44" t="s">
        <v>873</v>
      </c>
      <c r="X52" s="44">
        <v>7</v>
      </c>
      <c r="Y52" s="44">
        <v>70</v>
      </c>
      <c r="Z52" s="44" t="s">
        <v>522</v>
      </c>
      <c r="AA52" s="44">
        <v>0</v>
      </c>
      <c r="AB52" s="44" t="s">
        <v>536</v>
      </c>
      <c r="AC52" s="44">
        <v>3</v>
      </c>
      <c r="AD52" s="44" t="s">
        <v>528</v>
      </c>
      <c r="AE52" s="46">
        <v>150</v>
      </c>
      <c r="AF52" s="47">
        <v>1</v>
      </c>
      <c r="AG52" s="44" t="s">
        <v>573</v>
      </c>
      <c r="AH52" s="44" t="s">
        <v>875</v>
      </c>
      <c r="AI52" s="44" t="s">
        <v>535</v>
      </c>
      <c r="AJ52" s="44">
        <v>2</v>
      </c>
      <c r="AK52" s="44" t="s">
        <v>876</v>
      </c>
      <c r="AL52" s="44" t="s">
        <v>576</v>
      </c>
      <c r="AM52" s="44" t="s">
        <v>749</v>
      </c>
      <c r="AN52" s="44" t="s">
        <v>750</v>
      </c>
      <c r="AO52" s="44">
        <v>7</v>
      </c>
      <c r="AP52" s="44">
        <v>45</v>
      </c>
      <c r="AQ52" s="42"/>
      <c r="AR52" s="42"/>
      <c r="AS52" s="44" t="s">
        <v>536</v>
      </c>
      <c r="AT52" s="44">
        <v>5</v>
      </c>
      <c r="AU52" s="51" t="s">
        <v>535</v>
      </c>
      <c r="AV52" s="46">
        <v>2500</v>
      </c>
    </row>
    <row r="53" spans="1:48" x14ac:dyDescent="0.2">
      <c r="A53" s="65">
        <v>263</v>
      </c>
      <c r="B53" s="92">
        <v>263</v>
      </c>
      <c r="C53" s="18">
        <v>1</v>
      </c>
      <c r="D53" s="18">
        <v>1</v>
      </c>
      <c r="E53" s="56">
        <v>4</v>
      </c>
      <c r="F53" s="18">
        <v>2</v>
      </c>
      <c r="G53" s="18">
        <v>1</v>
      </c>
      <c r="H53" s="43">
        <v>1</v>
      </c>
      <c r="I53" s="43">
        <v>1</v>
      </c>
      <c r="J53" s="43">
        <v>2</v>
      </c>
      <c r="K53" s="44" t="s">
        <v>809</v>
      </c>
      <c r="L53" s="44" t="s">
        <v>649</v>
      </c>
      <c r="M53" s="44">
        <v>2</v>
      </c>
      <c r="N53" s="44">
        <v>2</v>
      </c>
      <c r="O53" s="44">
        <v>2</v>
      </c>
      <c r="P53" s="44">
        <v>1</v>
      </c>
      <c r="Q53" s="44">
        <v>2</v>
      </c>
      <c r="R53" s="44" t="s">
        <v>522</v>
      </c>
      <c r="S53" s="45">
        <v>45000</v>
      </c>
      <c r="T53" s="44" t="s">
        <v>878</v>
      </c>
      <c r="U53" s="44" t="s">
        <v>879</v>
      </c>
      <c r="V53" s="44" t="s">
        <v>880</v>
      </c>
      <c r="W53" s="44" t="s">
        <v>881</v>
      </c>
      <c r="X53" s="44">
        <v>6</v>
      </c>
      <c r="Y53" s="44">
        <v>130</v>
      </c>
      <c r="Z53" s="44" t="s">
        <v>522</v>
      </c>
      <c r="AA53" s="44">
        <v>20</v>
      </c>
      <c r="AB53" s="44" t="s">
        <v>536</v>
      </c>
      <c r="AC53" s="44">
        <v>3</v>
      </c>
      <c r="AD53" s="44" t="s">
        <v>528</v>
      </c>
      <c r="AE53" s="46">
        <v>120</v>
      </c>
      <c r="AF53" s="47">
        <v>1</v>
      </c>
      <c r="AG53" s="44" t="s">
        <v>573</v>
      </c>
      <c r="AH53" s="44" t="s">
        <v>574</v>
      </c>
      <c r="AI53" s="44" t="s">
        <v>535</v>
      </c>
      <c r="AJ53" s="44">
        <v>2</v>
      </c>
      <c r="AK53" s="44" t="s">
        <v>882</v>
      </c>
      <c r="AL53" s="44" t="s">
        <v>576</v>
      </c>
      <c r="AM53" s="44" t="s">
        <v>749</v>
      </c>
      <c r="AN53" s="44" t="s">
        <v>883</v>
      </c>
      <c r="AO53" s="44">
        <v>5</v>
      </c>
      <c r="AP53" s="44">
        <v>40</v>
      </c>
      <c r="AQ53" s="42"/>
      <c r="AR53" s="42"/>
      <c r="AS53" s="44" t="s">
        <v>536</v>
      </c>
      <c r="AT53" s="44">
        <v>10</v>
      </c>
      <c r="AU53" s="51" t="s">
        <v>535</v>
      </c>
      <c r="AV53" s="46">
        <v>2000</v>
      </c>
    </row>
    <row r="54" spans="1:48" x14ac:dyDescent="0.2">
      <c r="A54" s="65">
        <v>264</v>
      </c>
      <c r="B54" s="92">
        <v>264</v>
      </c>
      <c r="C54" s="18">
        <v>1</v>
      </c>
      <c r="D54" s="18">
        <v>1</v>
      </c>
      <c r="E54" s="56">
        <v>1</v>
      </c>
      <c r="F54" s="18">
        <v>2</v>
      </c>
      <c r="G54" s="18">
        <v>1</v>
      </c>
      <c r="H54" s="43">
        <v>3</v>
      </c>
      <c r="I54" s="43">
        <v>1</v>
      </c>
      <c r="J54" s="43">
        <v>2</v>
      </c>
      <c r="K54" s="44" t="s">
        <v>647</v>
      </c>
      <c r="L54" s="44" t="s">
        <v>869</v>
      </c>
      <c r="M54" s="44">
        <v>2</v>
      </c>
      <c r="N54" s="44">
        <v>1</v>
      </c>
      <c r="O54" s="44">
        <v>2</v>
      </c>
      <c r="P54" s="44">
        <v>2</v>
      </c>
      <c r="Q54" s="44">
        <v>2</v>
      </c>
      <c r="R54" s="44" t="s">
        <v>522</v>
      </c>
      <c r="S54" s="45">
        <v>3000</v>
      </c>
      <c r="T54" s="42"/>
      <c r="U54" s="44" t="s">
        <v>886</v>
      </c>
      <c r="V54" s="44" t="s">
        <v>887</v>
      </c>
      <c r="W54" s="44" t="s">
        <v>526</v>
      </c>
      <c r="X54" s="44">
        <v>12</v>
      </c>
      <c r="Y54" s="44">
        <v>250</v>
      </c>
      <c r="Z54" s="44" t="s">
        <v>522</v>
      </c>
      <c r="AA54" s="44">
        <v>3</v>
      </c>
      <c r="AB54" s="44" t="s">
        <v>536</v>
      </c>
      <c r="AC54" s="44">
        <v>1</v>
      </c>
      <c r="AD54" s="44" t="s">
        <v>528</v>
      </c>
      <c r="AE54" s="46">
        <v>300</v>
      </c>
      <c r="AF54" s="47">
        <v>2</v>
      </c>
      <c r="AG54" s="44"/>
      <c r="AH54" s="44"/>
      <c r="AI54" s="44"/>
      <c r="AJ54" s="44"/>
      <c r="AK54" s="44"/>
      <c r="AL54" s="44"/>
      <c r="AM54" s="44"/>
      <c r="AN54" s="44"/>
      <c r="AO54" s="44"/>
      <c r="AP54" s="44"/>
      <c r="AQ54" s="44"/>
      <c r="AR54" s="44"/>
      <c r="AS54" s="44"/>
      <c r="AT54" s="44"/>
      <c r="AU54" s="44"/>
      <c r="AV54" s="44"/>
    </row>
    <row r="55" spans="1:48" x14ac:dyDescent="0.2">
      <c r="A55" s="65">
        <v>265</v>
      </c>
      <c r="B55" s="92">
        <v>265</v>
      </c>
      <c r="C55" s="18">
        <v>1</v>
      </c>
      <c r="D55" s="18">
        <v>1</v>
      </c>
      <c r="E55" s="56">
        <v>1</v>
      </c>
      <c r="F55" s="18">
        <v>2</v>
      </c>
      <c r="G55" s="18">
        <v>1</v>
      </c>
      <c r="H55" s="43">
        <v>4</v>
      </c>
      <c r="I55" s="43">
        <v>7</v>
      </c>
      <c r="J55" s="43">
        <v>2</v>
      </c>
      <c r="K55" s="44" t="s">
        <v>691</v>
      </c>
      <c r="L55" s="44" t="s">
        <v>692</v>
      </c>
      <c r="M55" s="44">
        <v>2</v>
      </c>
      <c r="N55" s="44">
        <v>2</v>
      </c>
      <c r="O55" s="44">
        <v>2</v>
      </c>
      <c r="P55" s="44">
        <v>1</v>
      </c>
      <c r="Q55" s="44">
        <v>2</v>
      </c>
      <c r="R55" s="44" t="s">
        <v>522</v>
      </c>
      <c r="S55" s="45">
        <v>20000</v>
      </c>
      <c r="T55" s="42"/>
      <c r="U55" s="44" t="s">
        <v>891</v>
      </c>
      <c r="V55" s="44" t="s">
        <v>892</v>
      </c>
      <c r="W55" s="44" t="s">
        <v>893</v>
      </c>
      <c r="X55" s="44">
        <v>8</v>
      </c>
      <c r="Y55" s="44">
        <v>200</v>
      </c>
      <c r="Z55" s="44" t="s">
        <v>522</v>
      </c>
      <c r="AA55" s="44">
        <v>1000</v>
      </c>
      <c r="AB55" s="44" t="s">
        <v>536</v>
      </c>
      <c r="AC55" s="44">
        <v>2</v>
      </c>
      <c r="AD55" s="44" t="s">
        <v>528</v>
      </c>
      <c r="AE55" s="46">
        <v>100</v>
      </c>
      <c r="AF55" s="47">
        <v>1</v>
      </c>
      <c r="AG55" s="44" t="s">
        <v>529</v>
      </c>
      <c r="AH55" s="44" t="s">
        <v>894</v>
      </c>
      <c r="AI55" s="44" t="s">
        <v>535</v>
      </c>
      <c r="AJ55" s="44">
        <v>300</v>
      </c>
      <c r="AK55" s="42"/>
      <c r="AL55" s="44" t="s">
        <v>895</v>
      </c>
      <c r="AM55" s="44" t="s">
        <v>896</v>
      </c>
      <c r="AN55" s="44" t="s">
        <v>881</v>
      </c>
      <c r="AO55" s="44">
        <v>6</v>
      </c>
      <c r="AP55" s="44">
        <v>100</v>
      </c>
      <c r="AQ55" s="44" t="s">
        <v>535</v>
      </c>
      <c r="AR55" s="44">
        <v>2</v>
      </c>
      <c r="AS55" s="44" t="s">
        <v>536</v>
      </c>
      <c r="AT55" s="44"/>
      <c r="AU55" s="51" t="s">
        <v>535</v>
      </c>
      <c r="AV55" s="46">
        <v>60</v>
      </c>
    </row>
    <row r="56" spans="1:48" x14ac:dyDescent="0.2">
      <c r="A56" s="65">
        <v>271</v>
      </c>
      <c r="B56" s="92">
        <v>271</v>
      </c>
      <c r="C56" s="18">
        <v>1</v>
      </c>
      <c r="D56" s="18">
        <v>4</v>
      </c>
      <c r="E56" s="56">
        <v>4</v>
      </c>
      <c r="F56" s="18">
        <v>6</v>
      </c>
      <c r="G56" s="18">
        <v>3</v>
      </c>
      <c r="H56" s="43">
        <v>1</v>
      </c>
      <c r="I56" s="43">
        <v>2</v>
      </c>
      <c r="J56" s="43">
        <v>1</v>
      </c>
      <c r="K56" s="44" t="s">
        <v>897</v>
      </c>
      <c r="L56" s="44" t="s">
        <v>898</v>
      </c>
      <c r="M56" s="44">
        <v>2</v>
      </c>
      <c r="N56" s="44">
        <v>2</v>
      </c>
      <c r="O56" s="44">
        <v>2</v>
      </c>
      <c r="P56" s="44">
        <v>2</v>
      </c>
      <c r="Q56" s="44">
        <v>1</v>
      </c>
      <c r="R56" s="44" t="s">
        <v>535</v>
      </c>
      <c r="S56" s="44">
        <v>3</v>
      </c>
      <c r="T56" s="44">
        <v>80</v>
      </c>
      <c r="U56" s="44" t="s">
        <v>899</v>
      </c>
      <c r="V56" s="44" t="s">
        <v>900</v>
      </c>
      <c r="W56" s="44" t="s">
        <v>901</v>
      </c>
      <c r="X56" s="44">
        <v>3</v>
      </c>
      <c r="Y56" s="44">
        <v>300</v>
      </c>
      <c r="Z56" s="42"/>
      <c r="AA56" s="44">
        <v>0</v>
      </c>
      <c r="AB56" s="42"/>
      <c r="AC56" s="44"/>
      <c r="AD56" s="44" t="s">
        <v>535</v>
      </c>
      <c r="AE56" s="46">
        <v>20000</v>
      </c>
      <c r="AF56" s="47">
        <v>1</v>
      </c>
      <c r="AG56" s="42"/>
      <c r="AH56" s="44" t="s">
        <v>902</v>
      </c>
      <c r="AI56" s="44" t="s">
        <v>535</v>
      </c>
      <c r="AJ56" s="44">
        <v>4</v>
      </c>
      <c r="AK56" s="44" t="s">
        <v>903</v>
      </c>
      <c r="AL56" s="44" t="s">
        <v>904</v>
      </c>
      <c r="AM56" s="44" t="s">
        <v>905</v>
      </c>
      <c r="AN56" s="44" t="s">
        <v>526</v>
      </c>
      <c r="AO56" s="44">
        <v>12</v>
      </c>
      <c r="AP56" s="44">
        <v>300</v>
      </c>
      <c r="AQ56" s="42"/>
      <c r="AR56" s="42"/>
      <c r="AS56" s="42"/>
      <c r="AT56" s="44"/>
      <c r="AU56" s="51" t="s">
        <v>535</v>
      </c>
      <c r="AV56" s="46">
        <v>20000</v>
      </c>
    </row>
    <row r="57" spans="1:48" x14ac:dyDescent="0.2">
      <c r="A57" s="65">
        <v>274</v>
      </c>
      <c r="B57" s="92">
        <v>274</v>
      </c>
      <c r="C57" s="18">
        <v>1</v>
      </c>
      <c r="D57" s="18">
        <v>4</v>
      </c>
      <c r="E57" s="56">
        <v>4</v>
      </c>
      <c r="F57" s="18">
        <v>5</v>
      </c>
      <c r="G57" s="18">
        <v>3</v>
      </c>
      <c r="H57" s="43">
        <v>1</v>
      </c>
      <c r="I57" s="43">
        <v>1</v>
      </c>
      <c r="J57" s="43">
        <v>1</v>
      </c>
      <c r="K57" s="44" t="s">
        <v>638</v>
      </c>
      <c r="L57" s="44" t="s">
        <v>908</v>
      </c>
      <c r="M57" s="44">
        <v>2</v>
      </c>
      <c r="N57" s="44">
        <v>2</v>
      </c>
      <c r="O57" s="44">
        <v>2</v>
      </c>
      <c r="P57" s="44">
        <v>2</v>
      </c>
      <c r="Q57" s="44">
        <v>1</v>
      </c>
      <c r="R57" s="44" t="s">
        <v>522</v>
      </c>
      <c r="S57" s="44">
        <v>110</v>
      </c>
      <c r="T57" s="98" t="s">
        <v>909</v>
      </c>
      <c r="U57" s="44" t="s">
        <v>701</v>
      </c>
      <c r="V57" s="44" t="s">
        <v>702</v>
      </c>
      <c r="W57" s="44" t="s">
        <v>554</v>
      </c>
      <c r="X57" s="44">
        <v>6</v>
      </c>
      <c r="Y57" s="44">
        <v>200</v>
      </c>
      <c r="Z57" s="44" t="s">
        <v>535</v>
      </c>
      <c r="AA57" s="44">
        <v>3</v>
      </c>
      <c r="AB57" s="42"/>
      <c r="AC57" s="44"/>
      <c r="AD57" s="42"/>
      <c r="AE57" s="46">
        <v>5000</v>
      </c>
      <c r="AF57" s="47">
        <v>1</v>
      </c>
      <c r="AG57" s="44" t="s">
        <v>638</v>
      </c>
      <c r="AH57" s="44" t="s">
        <v>902</v>
      </c>
      <c r="AI57" s="44" t="s">
        <v>535</v>
      </c>
      <c r="AJ57" s="44">
        <v>10</v>
      </c>
      <c r="AK57" s="44" t="s">
        <v>910</v>
      </c>
      <c r="AL57" s="44" t="s">
        <v>911</v>
      </c>
      <c r="AM57" s="44" t="s">
        <v>912</v>
      </c>
      <c r="AN57" s="44" t="s">
        <v>913</v>
      </c>
      <c r="AO57" s="44">
        <v>6</v>
      </c>
      <c r="AP57" s="44">
        <v>150</v>
      </c>
      <c r="AQ57" s="44" t="s">
        <v>535</v>
      </c>
      <c r="AR57" s="44">
        <v>3</v>
      </c>
      <c r="AS57" s="42"/>
      <c r="AT57" s="42"/>
      <c r="AU57" s="51" t="s">
        <v>535</v>
      </c>
      <c r="AV57" s="46">
        <v>5000</v>
      </c>
    </row>
    <row r="58" spans="1:48" x14ac:dyDescent="0.2">
      <c r="A58" s="65">
        <v>275</v>
      </c>
      <c r="B58" s="92">
        <v>275</v>
      </c>
      <c r="C58" s="18">
        <v>1</v>
      </c>
      <c r="D58" s="18">
        <v>4</v>
      </c>
      <c r="E58" s="56">
        <v>4</v>
      </c>
      <c r="F58" s="18">
        <v>3</v>
      </c>
      <c r="G58" s="18">
        <v>1</v>
      </c>
      <c r="H58" s="43">
        <v>1</v>
      </c>
      <c r="I58" s="43">
        <v>1</v>
      </c>
      <c r="J58" s="43">
        <v>2</v>
      </c>
      <c r="K58" s="44" t="s">
        <v>615</v>
      </c>
      <c r="L58" s="44" t="s">
        <v>672</v>
      </c>
      <c r="M58" s="44">
        <v>2</v>
      </c>
      <c r="N58" s="44">
        <v>2</v>
      </c>
      <c r="O58" s="44">
        <v>2</v>
      </c>
      <c r="P58" s="44">
        <v>2</v>
      </c>
      <c r="Q58" s="44">
        <v>1</v>
      </c>
      <c r="R58" s="44" t="s">
        <v>522</v>
      </c>
      <c r="S58" s="45">
        <v>5000</v>
      </c>
      <c r="T58" s="44" t="s">
        <v>918</v>
      </c>
      <c r="U58" s="44" t="s">
        <v>552</v>
      </c>
      <c r="V58" s="44" t="s">
        <v>553</v>
      </c>
      <c r="W58" s="59" t="s">
        <v>919</v>
      </c>
      <c r="X58" s="60">
        <v>1</v>
      </c>
      <c r="Y58" s="60">
        <v>280</v>
      </c>
      <c r="Z58" s="42"/>
      <c r="AA58" s="44">
        <v>0</v>
      </c>
      <c r="AB58" s="44" t="s">
        <v>536</v>
      </c>
      <c r="AC58" s="44">
        <v>6</v>
      </c>
      <c r="AD58" s="44" t="s">
        <v>920</v>
      </c>
      <c r="AE58" s="46">
        <v>80</v>
      </c>
      <c r="AF58" s="47">
        <v>1</v>
      </c>
      <c r="AG58" s="44" t="s">
        <v>529</v>
      </c>
      <c r="AH58" s="44" t="s">
        <v>829</v>
      </c>
      <c r="AI58" s="44" t="s">
        <v>535</v>
      </c>
      <c r="AJ58" s="44">
        <v>200</v>
      </c>
      <c r="AK58" s="44" t="s">
        <v>921</v>
      </c>
      <c r="AL58" s="44" t="s">
        <v>850</v>
      </c>
      <c r="AM58" s="44" t="s">
        <v>922</v>
      </c>
      <c r="AN58" s="44" t="s">
        <v>923</v>
      </c>
      <c r="AO58" s="44">
        <v>5</v>
      </c>
      <c r="AP58" s="44">
        <v>280</v>
      </c>
      <c r="AQ58" s="42"/>
      <c r="AR58" s="44">
        <v>0</v>
      </c>
      <c r="AS58" s="44" t="s">
        <v>536</v>
      </c>
      <c r="AT58" s="44">
        <v>15</v>
      </c>
      <c r="AU58" s="51" t="s">
        <v>535</v>
      </c>
      <c r="AV58" s="46">
        <v>100</v>
      </c>
    </row>
    <row r="59" spans="1:48" x14ac:dyDescent="0.2">
      <c r="A59" s="65">
        <v>276</v>
      </c>
      <c r="B59" s="92">
        <v>276</v>
      </c>
      <c r="C59" s="18">
        <v>1</v>
      </c>
      <c r="D59" s="18">
        <v>4</v>
      </c>
      <c r="E59" s="56">
        <v>4</v>
      </c>
      <c r="F59" s="18">
        <v>3</v>
      </c>
      <c r="G59" s="18">
        <v>1</v>
      </c>
      <c r="H59" s="43">
        <v>1</v>
      </c>
      <c r="I59" s="43">
        <v>1</v>
      </c>
      <c r="J59" s="43">
        <v>2</v>
      </c>
      <c r="K59" s="44" t="s">
        <v>543</v>
      </c>
      <c r="L59" s="44" t="s">
        <v>544</v>
      </c>
      <c r="M59" s="44">
        <v>2</v>
      </c>
      <c r="N59" s="44">
        <v>2</v>
      </c>
      <c r="O59" s="44">
        <v>1</v>
      </c>
      <c r="P59" s="44">
        <v>2</v>
      </c>
      <c r="Q59" s="44">
        <v>2</v>
      </c>
      <c r="R59" s="44" t="s">
        <v>522</v>
      </c>
      <c r="S59" s="45">
        <v>26000</v>
      </c>
      <c r="T59" s="98" t="s">
        <v>925</v>
      </c>
      <c r="U59" s="44" t="s">
        <v>570</v>
      </c>
      <c r="V59" s="44" t="s">
        <v>571</v>
      </c>
      <c r="W59" s="44" t="s">
        <v>526</v>
      </c>
      <c r="X59" s="44">
        <v>12</v>
      </c>
      <c r="Y59" s="44">
        <v>300</v>
      </c>
      <c r="Z59" s="44" t="s">
        <v>522</v>
      </c>
      <c r="AA59" s="44">
        <v>2000</v>
      </c>
      <c r="AB59" s="44" t="s">
        <v>527</v>
      </c>
      <c r="AC59" s="44">
        <v>4</v>
      </c>
      <c r="AD59" s="44" t="s">
        <v>528</v>
      </c>
      <c r="AE59" s="46">
        <v>200</v>
      </c>
      <c r="AF59" s="47">
        <v>1</v>
      </c>
      <c r="AG59" s="44" t="s">
        <v>809</v>
      </c>
      <c r="AH59" s="44" t="s">
        <v>926</v>
      </c>
      <c r="AI59" s="44" t="s">
        <v>522</v>
      </c>
      <c r="AJ59" s="44">
        <v>4000</v>
      </c>
      <c r="AK59" s="44" t="s">
        <v>927</v>
      </c>
      <c r="AL59" s="44" t="s">
        <v>552</v>
      </c>
      <c r="AM59" s="44" t="s">
        <v>928</v>
      </c>
      <c r="AN59" s="44" t="s">
        <v>793</v>
      </c>
      <c r="AO59" s="44">
        <v>3</v>
      </c>
      <c r="AP59" s="44">
        <v>300</v>
      </c>
      <c r="AQ59" s="44" t="s">
        <v>522</v>
      </c>
      <c r="AR59" s="44">
        <v>200</v>
      </c>
      <c r="AS59" s="44" t="s">
        <v>527</v>
      </c>
      <c r="AT59" s="44">
        <v>5</v>
      </c>
      <c r="AU59" s="51" t="s">
        <v>528</v>
      </c>
      <c r="AV59" s="46">
        <v>200</v>
      </c>
    </row>
    <row r="60" spans="1:48" x14ac:dyDescent="0.2">
      <c r="A60" s="65">
        <v>277</v>
      </c>
      <c r="B60" s="92">
        <v>277</v>
      </c>
      <c r="C60" s="18">
        <v>1</v>
      </c>
      <c r="D60" s="18">
        <v>3</v>
      </c>
      <c r="E60" s="56">
        <v>1</v>
      </c>
      <c r="F60" s="18">
        <v>2</v>
      </c>
      <c r="G60" s="18">
        <v>1</v>
      </c>
      <c r="H60" s="43">
        <v>3</v>
      </c>
      <c r="I60" s="43">
        <v>5</v>
      </c>
      <c r="J60" s="43">
        <v>2</v>
      </c>
      <c r="K60" s="44" t="s">
        <v>556</v>
      </c>
      <c r="L60" s="44" t="s">
        <v>557</v>
      </c>
      <c r="M60" s="44">
        <v>2</v>
      </c>
      <c r="N60" s="44">
        <v>2</v>
      </c>
      <c r="O60" s="44">
        <v>2</v>
      </c>
      <c r="P60" s="44">
        <v>2</v>
      </c>
      <c r="Q60" s="44">
        <v>1</v>
      </c>
      <c r="R60" s="60" t="s">
        <v>535</v>
      </c>
      <c r="S60" s="161">
        <v>1.5</v>
      </c>
      <c r="T60" s="44" t="s">
        <v>931</v>
      </c>
      <c r="U60" s="44" t="s">
        <v>552</v>
      </c>
      <c r="V60" s="44" t="s">
        <v>553</v>
      </c>
      <c r="W60" s="44" t="s">
        <v>932</v>
      </c>
      <c r="X60" s="44">
        <v>2</v>
      </c>
      <c r="Y60" s="44">
        <v>100</v>
      </c>
      <c r="Z60" s="44" t="s">
        <v>522</v>
      </c>
      <c r="AA60" s="44">
        <v>1000</v>
      </c>
      <c r="AB60" s="44"/>
      <c r="AC60" s="44"/>
      <c r="AD60" s="44" t="s">
        <v>528</v>
      </c>
      <c r="AE60" s="46">
        <v>100</v>
      </c>
      <c r="AF60" s="47">
        <v>1</v>
      </c>
      <c r="AG60" s="44" t="s">
        <v>529</v>
      </c>
      <c r="AH60" s="44" t="s">
        <v>841</v>
      </c>
      <c r="AI60" s="44" t="s">
        <v>535</v>
      </c>
      <c r="AJ60" s="44">
        <v>100</v>
      </c>
      <c r="AK60" s="44" t="s">
        <v>934</v>
      </c>
      <c r="AL60" s="44" t="s">
        <v>935</v>
      </c>
      <c r="AM60" s="44" t="s">
        <v>936</v>
      </c>
      <c r="AN60" s="44" t="s">
        <v>776</v>
      </c>
      <c r="AO60" s="44">
        <v>10</v>
      </c>
      <c r="AP60" s="44">
        <v>100</v>
      </c>
      <c r="AQ60" s="44" t="s">
        <v>535</v>
      </c>
      <c r="AR60" s="44">
        <v>50</v>
      </c>
      <c r="AS60" s="44" t="s">
        <v>536</v>
      </c>
      <c r="AT60" s="44">
        <v>2.5</v>
      </c>
      <c r="AU60" s="51" t="s">
        <v>535</v>
      </c>
      <c r="AV60" s="46">
        <v>60</v>
      </c>
    </row>
    <row r="61" spans="1:48" x14ac:dyDescent="0.2">
      <c r="A61" s="65">
        <v>278</v>
      </c>
      <c r="B61" s="92">
        <v>278</v>
      </c>
      <c r="C61" s="18">
        <v>1</v>
      </c>
      <c r="D61" s="18"/>
      <c r="E61" s="56">
        <v>5</v>
      </c>
      <c r="F61" s="18">
        <v>7</v>
      </c>
      <c r="G61" s="18" t="s">
        <v>1520</v>
      </c>
      <c r="H61" s="43">
        <v>3</v>
      </c>
      <c r="I61" s="43">
        <v>4</v>
      </c>
      <c r="J61" s="43">
        <v>2</v>
      </c>
      <c r="K61" s="44" t="s">
        <v>584</v>
      </c>
      <c r="L61" s="44" t="s">
        <v>939</v>
      </c>
      <c r="M61" s="44">
        <v>2</v>
      </c>
      <c r="N61" s="44">
        <v>2</v>
      </c>
      <c r="O61" s="44">
        <v>2</v>
      </c>
      <c r="P61" s="44">
        <v>2</v>
      </c>
      <c r="Q61" s="44">
        <v>1</v>
      </c>
      <c r="R61" s="44" t="s">
        <v>522</v>
      </c>
      <c r="S61" s="45">
        <v>40000</v>
      </c>
      <c r="T61" s="42"/>
      <c r="U61" s="44" t="s">
        <v>940</v>
      </c>
      <c r="V61" s="44" t="s">
        <v>941</v>
      </c>
      <c r="W61" s="44" t="s">
        <v>942</v>
      </c>
      <c r="X61" s="44">
        <v>12</v>
      </c>
      <c r="Y61" s="44">
        <v>200</v>
      </c>
      <c r="Z61" s="44" t="s">
        <v>603</v>
      </c>
      <c r="AA61" s="44">
        <v>1000</v>
      </c>
      <c r="AB61" s="44" t="s">
        <v>536</v>
      </c>
      <c r="AC61" s="44">
        <v>0.5</v>
      </c>
      <c r="AD61" s="42"/>
      <c r="AE61" s="50"/>
      <c r="AF61" s="47">
        <v>1</v>
      </c>
      <c r="AG61" s="44" t="s">
        <v>584</v>
      </c>
      <c r="AH61" s="44" t="s">
        <v>673</v>
      </c>
      <c r="AI61" s="42"/>
      <c r="AJ61" s="42"/>
      <c r="AK61" s="44" t="s">
        <v>943</v>
      </c>
      <c r="AL61" s="44" t="s">
        <v>944</v>
      </c>
      <c r="AM61" s="44" t="s">
        <v>945</v>
      </c>
      <c r="AN61" s="42"/>
      <c r="AO61" s="42"/>
      <c r="AP61" s="44">
        <v>200</v>
      </c>
      <c r="AQ61" s="42"/>
      <c r="AR61" s="42"/>
      <c r="AS61" s="44" t="s">
        <v>536</v>
      </c>
      <c r="AT61" s="44">
        <v>0.5</v>
      </c>
      <c r="AU61" s="54"/>
      <c r="AV61" s="50"/>
    </row>
    <row r="62" spans="1:48" x14ac:dyDescent="0.2">
      <c r="A62" s="65">
        <v>279</v>
      </c>
      <c r="B62" s="92">
        <v>279</v>
      </c>
      <c r="C62" s="18">
        <v>1</v>
      </c>
      <c r="D62" s="18">
        <v>1</v>
      </c>
      <c r="E62" s="56">
        <v>3</v>
      </c>
      <c r="F62" s="18">
        <v>7</v>
      </c>
      <c r="G62" s="18">
        <v>6</v>
      </c>
      <c r="H62" s="43">
        <v>3</v>
      </c>
      <c r="I62" s="43">
        <v>4</v>
      </c>
      <c r="J62" s="43">
        <v>1</v>
      </c>
      <c r="K62" s="44" t="s">
        <v>948</v>
      </c>
      <c r="L62" s="44" t="s">
        <v>639</v>
      </c>
      <c r="M62" s="44">
        <v>2</v>
      </c>
      <c r="N62" s="44">
        <v>2</v>
      </c>
      <c r="O62" s="44">
        <v>2</v>
      </c>
      <c r="P62" s="44">
        <v>2</v>
      </c>
      <c r="Q62" s="44">
        <v>1</v>
      </c>
      <c r="R62" s="44" t="s">
        <v>535</v>
      </c>
      <c r="S62" s="44">
        <v>4</v>
      </c>
      <c r="T62" s="98">
        <v>100</v>
      </c>
      <c r="U62" s="44" t="s">
        <v>949</v>
      </c>
      <c r="V62" s="44" t="s">
        <v>872</v>
      </c>
      <c r="W62" s="44" t="s">
        <v>526</v>
      </c>
      <c r="X62" s="44">
        <v>12</v>
      </c>
      <c r="Y62" s="44">
        <v>330</v>
      </c>
      <c r="Z62" s="42"/>
      <c r="AA62" s="44">
        <v>0</v>
      </c>
      <c r="AB62" s="44" t="s">
        <v>536</v>
      </c>
      <c r="AC62" s="44">
        <v>1</v>
      </c>
      <c r="AD62" s="42"/>
      <c r="AE62" s="50" t="s">
        <v>548</v>
      </c>
      <c r="AF62" s="47">
        <v>2</v>
      </c>
      <c r="AG62" s="44"/>
      <c r="AH62" s="44"/>
      <c r="AI62" s="44"/>
      <c r="AJ62" s="44"/>
      <c r="AK62" s="44"/>
      <c r="AL62" s="44"/>
      <c r="AM62" s="44"/>
      <c r="AN62" s="44"/>
      <c r="AO62" s="44"/>
      <c r="AP62" s="44"/>
      <c r="AQ62" s="44"/>
      <c r="AR62" s="44"/>
      <c r="AS62" s="44"/>
      <c r="AT62" s="44"/>
      <c r="AU62" s="44"/>
      <c r="AV62" s="44"/>
    </row>
    <row r="63" spans="1:48" x14ac:dyDescent="0.2">
      <c r="A63" s="17">
        <v>281</v>
      </c>
      <c r="B63" s="129">
        <v>281</v>
      </c>
      <c r="C63" s="18">
        <v>1</v>
      </c>
      <c r="D63" s="112">
        <v>1</v>
      </c>
      <c r="E63" s="18">
        <v>6</v>
      </c>
      <c r="F63" s="18">
        <v>1</v>
      </c>
      <c r="G63" s="112">
        <v>2</v>
      </c>
      <c r="H63" s="43">
        <v>2</v>
      </c>
      <c r="I63" s="43">
        <v>3</v>
      </c>
      <c r="J63" s="43">
        <v>1</v>
      </c>
      <c r="K63" s="62" t="s">
        <v>952</v>
      </c>
      <c r="L63" s="132" t="s">
        <v>953</v>
      </c>
      <c r="M63" s="62">
        <v>2</v>
      </c>
      <c r="N63" s="62">
        <v>2</v>
      </c>
      <c r="O63" s="62">
        <v>2</v>
      </c>
      <c r="P63" s="62">
        <v>2</v>
      </c>
      <c r="Q63" s="62">
        <v>1</v>
      </c>
      <c r="R63" s="62" t="s">
        <v>522</v>
      </c>
      <c r="S63" s="62">
        <v>1800</v>
      </c>
      <c r="T63" s="62" t="s">
        <v>954</v>
      </c>
      <c r="U63" s="62" t="s">
        <v>955</v>
      </c>
      <c r="V63" s="62" t="s">
        <v>956</v>
      </c>
      <c r="W63" s="62" t="s">
        <v>526</v>
      </c>
      <c r="X63" s="62">
        <v>12</v>
      </c>
      <c r="Y63" s="62">
        <v>360</v>
      </c>
      <c r="Z63" s="42"/>
      <c r="AA63" s="62">
        <v>0</v>
      </c>
      <c r="AB63" s="62" t="s">
        <v>536</v>
      </c>
      <c r="AC63" s="62">
        <v>5</v>
      </c>
      <c r="AD63" s="42"/>
      <c r="AE63" s="63">
        <v>1000000</v>
      </c>
      <c r="AF63" s="18">
        <v>2</v>
      </c>
      <c r="AG63" s="62"/>
      <c r="AH63" s="62"/>
      <c r="AI63" s="62"/>
      <c r="AJ63" s="62"/>
      <c r="AK63" s="62"/>
      <c r="AL63" s="106"/>
      <c r="AM63" s="62"/>
      <c r="AN63" s="62"/>
      <c r="AO63" s="62"/>
      <c r="AP63" s="62"/>
      <c r="AQ63" s="62"/>
      <c r="AR63" s="62"/>
      <c r="AS63" s="62"/>
      <c r="AT63" s="62"/>
      <c r="AU63" s="62"/>
      <c r="AV63" s="62"/>
    </row>
    <row r="64" spans="1:48" x14ac:dyDescent="0.2">
      <c r="A64" s="65">
        <v>282</v>
      </c>
      <c r="B64" s="92">
        <v>282</v>
      </c>
      <c r="C64" s="18">
        <v>1</v>
      </c>
      <c r="D64" s="18"/>
      <c r="E64" s="56">
        <v>3</v>
      </c>
      <c r="F64" s="18">
        <v>7</v>
      </c>
      <c r="G64" s="18" t="s">
        <v>1529</v>
      </c>
      <c r="H64" s="43">
        <v>1</v>
      </c>
      <c r="I64" s="43">
        <v>2</v>
      </c>
      <c r="J64" s="43">
        <v>1</v>
      </c>
      <c r="K64" s="62" t="s">
        <v>698</v>
      </c>
      <c r="L64" s="44" t="s">
        <v>959</v>
      </c>
      <c r="M64" s="44">
        <v>2</v>
      </c>
      <c r="N64" s="44">
        <v>2</v>
      </c>
      <c r="O64" s="44">
        <v>2</v>
      </c>
      <c r="P64" s="44">
        <v>2</v>
      </c>
      <c r="Q64" s="44">
        <v>1</v>
      </c>
      <c r="R64" s="44" t="s">
        <v>522</v>
      </c>
      <c r="S64" s="45">
        <v>1200</v>
      </c>
      <c r="T64" s="44" t="s">
        <v>960</v>
      </c>
      <c r="U64" s="44" t="s">
        <v>961</v>
      </c>
      <c r="V64" s="44" t="s">
        <v>962</v>
      </c>
      <c r="W64" s="44" t="s">
        <v>798</v>
      </c>
      <c r="X64" s="44">
        <v>2</v>
      </c>
      <c r="Y64" s="44">
        <v>30</v>
      </c>
      <c r="Z64" s="42"/>
      <c r="AA64" s="44">
        <v>0</v>
      </c>
      <c r="AB64" s="42"/>
      <c r="AC64" s="44">
        <v>30</v>
      </c>
      <c r="AD64" s="42"/>
      <c r="AE64" s="46">
        <v>1000000</v>
      </c>
      <c r="AF64" s="47">
        <v>1</v>
      </c>
      <c r="AG64" s="62" t="s">
        <v>1650</v>
      </c>
      <c r="AH64" s="44" t="s">
        <v>963</v>
      </c>
      <c r="AI64" s="42"/>
      <c r="AJ64" s="44">
        <v>0</v>
      </c>
      <c r="AK64" s="44" t="s">
        <v>964</v>
      </c>
      <c r="AL64" s="44" t="s">
        <v>704</v>
      </c>
      <c r="AM64" s="44" t="s">
        <v>965</v>
      </c>
      <c r="AN64" s="44" t="s">
        <v>526</v>
      </c>
      <c r="AO64" s="44">
        <v>12</v>
      </c>
      <c r="AP64" s="44">
        <v>180</v>
      </c>
      <c r="AQ64" s="42"/>
      <c r="AR64" s="44"/>
      <c r="AS64" s="44" t="s">
        <v>536</v>
      </c>
      <c r="AT64" s="44">
        <v>2</v>
      </c>
      <c r="AU64" s="54"/>
      <c r="AV64" s="50"/>
    </row>
    <row r="65" spans="1:48" x14ac:dyDescent="0.2">
      <c r="A65" s="65">
        <v>284</v>
      </c>
      <c r="B65" s="92">
        <v>284</v>
      </c>
      <c r="C65" s="18">
        <v>1</v>
      </c>
      <c r="D65" s="18">
        <v>1</v>
      </c>
      <c r="E65" s="56">
        <v>4</v>
      </c>
      <c r="F65" s="18">
        <v>7</v>
      </c>
      <c r="G65" s="18" t="s">
        <v>1533</v>
      </c>
      <c r="H65" s="43">
        <v>1</v>
      </c>
      <c r="I65" s="43">
        <v>2</v>
      </c>
      <c r="J65" s="43">
        <v>1</v>
      </c>
      <c r="K65" s="62" t="s">
        <v>698</v>
      </c>
      <c r="L65" s="44" t="s">
        <v>966</v>
      </c>
      <c r="M65" s="44">
        <v>2</v>
      </c>
      <c r="N65" s="44">
        <v>2</v>
      </c>
      <c r="O65" s="44">
        <v>2</v>
      </c>
      <c r="P65" s="44">
        <v>2</v>
      </c>
      <c r="Q65" s="44">
        <v>1</v>
      </c>
      <c r="R65" s="44" t="s">
        <v>522</v>
      </c>
      <c r="S65" s="45">
        <v>1500</v>
      </c>
      <c r="T65" s="44" t="s">
        <v>967</v>
      </c>
      <c r="U65" s="44" t="s">
        <v>955</v>
      </c>
      <c r="V65" s="44" t="s">
        <v>956</v>
      </c>
      <c r="W65" s="44" t="s">
        <v>646</v>
      </c>
      <c r="X65" s="44">
        <v>12</v>
      </c>
      <c r="Y65" s="44">
        <v>320</v>
      </c>
      <c r="Z65" s="42"/>
      <c r="AA65" s="44">
        <v>0</v>
      </c>
      <c r="AB65" s="44" t="s">
        <v>536</v>
      </c>
      <c r="AC65" s="52">
        <v>4.5</v>
      </c>
      <c r="AD65" s="42"/>
      <c r="AE65" s="46">
        <v>500000</v>
      </c>
      <c r="AF65" s="47">
        <v>2</v>
      </c>
      <c r="AG65" s="44"/>
      <c r="AH65" s="44"/>
      <c r="AI65" s="44"/>
      <c r="AJ65" s="44"/>
      <c r="AK65" s="44"/>
      <c r="AL65" s="44"/>
      <c r="AM65" s="44"/>
      <c r="AN65" s="44"/>
      <c r="AO65" s="44"/>
      <c r="AP65" s="44"/>
      <c r="AQ65" s="44"/>
      <c r="AR65" s="44"/>
      <c r="AS65" s="44"/>
      <c r="AT65" s="44"/>
      <c r="AU65" s="44"/>
      <c r="AV65" s="44"/>
    </row>
    <row r="66" spans="1:48" x14ac:dyDescent="0.2">
      <c r="A66" s="65">
        <v>285</v>
      </c>
      <c r="B66" s="92">
        <v>285</v>
      </c>
      <c r="C66" s="18">
        <v>1</v>
      </c>
      <c r="D66" s="18"/>
      <c r="E66" s="56">
        <v>6</v>
      </c>
      <c r="F66" s="18">
        <v>6</v>
      </c>
      <c r="G66" s="18">
        <v>5</v>
      </c>
      <c r="H66" s="43">
        <v>2</v>
      </c>
      <c r="I66" s="43">
        <v>2</v>
      </c>
      <c r="J66" s="43">
        <v>1</v>
      </c>
      <c r="K66" s="44" t="s">
        <v>638</v>
      </c>
      <c r="L66" s="44" t="s">
        <v>639</v>
      </c>
      <c r="M66" s="44">
        <v>2</v>
      </c>
      <c r="N66" s="44">
        <v>2</v>
      </c>
      <c r="O66" s="44">
        <v>2</v>
      </c>
      <c r="P66" s="44">
        <v>2</v>
      </c>
      <c r="Q66" s="44">
        <v>1</v>
      </c>
      <c r="R66" s="44" t="s">
        <v>535</v>
      </c>
      <c r="S66" s="44">
        <v>3</v>
      </c>
      <c r="T66" s="98" t="s">
        <v>969</v>
      </c>
      <c r="U66" s="44" t="s">
        <v>970</v>
      </c>
      <c r="V66" s="44" t="s">
        <v>970</v>
      </c>
      <c r="W66" s="44" t="s">
        <v>646</v>
      </c>
      <c r="X66" s="44">
        <v>12</v>
      </c>
      <c r="Y66" s="42"/>
      <c r="Z66" s="42"/>
      <c r="AA66" s="44">
        <v>0</v>
      </c>
      <c r="AB66" s="44" t="s">
        <v>536</v>
      </c>
      <c r="AC66" s="44">
        <v>1</v>
      </c>
      <c r="AD66" s="44" t="s">
        <v>535</v>
      </c>
      <c r="AE66" s="46">
        <v>30000</v>
      </c>
      <c r="AF66" s="47">
        <v>2</v>
      </c>
      <c r="AG66" s="44"/>
      <c r="AH66" s="44"/>
      <c r="AI66" s="44"/>
      <c r="AJ66" s="44"/>
      <c r="AK66" s="44"/>
      <c r="AL66" s="44"/>
      <c r="AM66" s="44"/>
      <c r="AN66" s="44"/>
      <c r="AO66" s="44"/>
      <c r="AP66" s="44"/>
      <c r="AQ66" s="44"/>
      <c r="AR66" s="44"/>
      <c r="AS66" s="44"/>
      <c r="AT66" s="44"/>
      <c r="AU66" s="44"/>
      <c r="AV66" s="44"/>
    </row>
    <row r="67" spans="1:48" x14ac:dyDescent="0.2">
      <c r="A67" s="65">
        <v>286</v>
      </c>
      <c r="B67" s="92">
        <v>286</v>
      </c>
      <c r="C67" s="18">
        <v>1</v>
      </c>
      <c r="D67" s="18"/>
      <c r="E67" s="56">
        <v>6</v>
      </c>
      <c r="F67" s="18">
        <v>7</v>
      </c>
      <c r="G67" s="18" t="s">
        <v>1535</v>
      </c>
      <c r="H67" s="43">
        <v>2</v>
      </c>
      <c r="I67" s="43">
        <v>4</v>
      </c>
      <c r="J67" s="43">
        <v>2</v>
      </c>
      <c r="K67" s="44" t="s">
        <v>615</v>
      </c>
      <c r="L67" s="44" t="s">
        <v>672</v>
      </c>
      <c r="M67" s="44">
        <v>2</v>
      </c>
      <c r="N67" s="44">
        <v>2</v>
      </c>
      <c r="O67" s="44">
        <v>2</v>
      </c>
      <c r="P67" s="44">
        <v>2</v>
      </c>
      <c r="Q67" s="44">
        <v>1</v>
      </c>
      <c r="R67" s="42"/>
      <c r="S67" s="42"/>
      <c r="T67" s="44" t="s">
        <v>972</v>
      </c>
      <c r="U67" s="44" t="s">
        <v>940</v>
      </c>
      <c r="V67" s="44" t="s">
        <v>941</v>
      </c>
      <c r="W67" s="44" t="s">
        <v>646</v>
      </c>
      <c r="X67" s="44">
        <v>12</v>
      </c>
      <c r="Y67" s="44">
        <v>225</v>
      </c>
      <c r="Z67" s="42"/>
      <c r="AA67" s="42"/>
      <c r="AB67" s="42"/>
      <c r="AC67" s="42"/>
      <c r="AD67" s="42"/>
      <c r="AE67" s="50"/>
      <c r="AF67" s="47">
        <v>1</v>
      </c>
      <c r="AG67" s="44" t="s">
        <v>584</v>
      </c>
      <c r="AH67" s="44" t="s">
        <v>585</v>
      </c>
      <c r="AI67" s="42"/>
      <c r="AJ67" s="42"/>
      <c r="AK67" s="44" t="s">
        <v>973</v>
      </c>
      <c r="AL67" s="42"/>
      <c r="AM67" s="42"/>
      <c r="AN67" s="42"/>
      <c r="AO67" s="42"/>
      <c r="AP67" s="42"/>
      <c r="AQ67" s="42"/>
      <c r="AR67" s="42"/>
      <c r="AS67" s="42"/>
      <c r="AT67" s="42"/>
      <c r="AU67" s="42"/>
      <c r="AV67" s="50"/>
    </row>
    <row r="68" spans="1:48" x14ac:dyDescent="0.2">
      <c r="A68" s="65">
        <v>288</v>
      </c>
      <c r="B68" s="92">
        <v>288</v>
      </c>
      <c r="C68" s="18">
        <v>1</v>
      </c>
      <c r="D68" s="18">
        <v>4</v>
      </c>
      <c r="E68" s="56">
        <v>5</v>
      </c>
      <c r="F68" s="18">
        <v>7</v>
      </c>
      <c r="G68" s="18" t="s">
        <v>1541</v>
      </c>
      <c r="H68" s="43">
        <v>2</v>
      </c>
      <c r="I68" s="43">
        <v>3</v>
      </c>
      <c r="J68" s="43">
        <v>1</v>
      </c>
      <c r="K68" s="44" t="s">
        <v>698</v>
      </c>
      <c r="L68" s="44" t="s">
        <v>960</v>
      </c>
      <c r="M68" s="44">
        <v>2</v>
      </c>
      <c r="N68" s="44">
        <v>2</v>
      </c>
      <c r="O68" s="44">
        <v>2</v>
      </c>
      <c r="P68" s="44">
        <v>2</v>
      </c>
      <c r="Q68" s="44">
        <v>1</v>
      </c>
      <c r="R68" s="44" t="s">
        <v>522</v>
      </c>
      <c r="S68" s="45">
        <v>1800</v>
      </c>
      <c r="T68" s="42"/>
      <c r="U68" s="44" t="s">
        <v>955</v>
      </c>
      <c r="V68" s="44" t="s">
        <v>956</v>
      </c>
      <c r="W68" s="44" t="s">
        <v>646</v>
      </c>
      <c r="X68" s="44">
        <v>6</v>
      </c>
      <c r="Y68" s="42"/>
      <c r="Z68" s="42"/>
      <c r="AA68" s="44">
        <v>0</v>
      </c>
      <c r="AB68" s="44" t="s">
        <v>536</v>
      </c>
      <c r="AC68" s="44">
        <v>3</v>
      </c>
      <c r="AD68" s="44" t="s">
        <v>535</v>
      </c>
      <c r="AE68" s="46">
        <v>700000</v>
      </c>
      <c r="AF68" s="47">
        <v>2</v>
      </c>
      <c r="AG68" s="44"/>
      <c r="AH68" s="44"/>
      <c r="AI68" s="44"/>
      <c r="AJ68" s="44"/>
      <c r="AK68" s="44"/>
      <c r="AL68" s="44"/>
      <c r="AM68" s="44"/>
      <c r="AN68" s="44"/>
      <c r="AO68" s="44"/>
      <c r="AP68" s="44"/>
      <c r="AQ68" s="44"/>
      <c r="AR68" s="44"/>
      <c r="AS68" s="44"/>
      <c r="AT68" s="44"/>
      <c r="AU68" s="44"/>
      <c r="AV68" s="44"/>
    </row>
    <row r="69" spans="1:48" x14ac:dyDescent="0.2">
      <c r="A69" s="65">
        <v>289</v>
      </c>
      <c r="B69" s="92">
        <v>289</v>
      </c>
      <c r="C69" s="18">
        <v>1</v>
      </c>
      <c r="D69" s="18">
        <v>1</v>
      </c>
      <c r="E69" s="56">
        <v>4</v>
      </c>
      <c r="F69" s="18">
        <v>4</v>
      </c>
      <c r="G69" s="18">
        <v>2</v>
      </c>
      <c r="H69" s="43">
        <v>3</v>
      </c>
      <c r="I69" s="43">
        <v>3</v>
      </c>
      <c r="J69" s="43">
        <v>2</v>
      </c>
      <c r="K69" s="44" t="s">
        <v>691</v>
      </c>
      <c r="L69" s="44" t="s">
        <v>692</v>
      </c>
      <c r="M69" s="44">
        <v>2</v>
      </c>
      <c r="N69" s="44">
        <v>1</v>
      </c>
      <c r="O69" s="44">
        <v>2</v>
      </c>
      <c r="P69" s="44">
        <v>2</v>
      </c>
      <c r="Q69" s="44">
        <v>2</v>
      </c>
      <c r="R69" s="44" t="s">
        <v>522</v>
      </c>
      <c r="S69" s="45">
        <v>50000</v>
      </c>
      <c r="T69" s="44" t="s">
        <v>979</v>
      </c>
      <c r="U69" s="44" t="s">
        <v>970</v>
      </c>
      <c r="V69" s="44" t="s">
        <v>970</v>
      </c>
      <c r="W69" s="44" t="s">
        <v>646</v>
      </c>
      <c r="X69" s="44">
        <v>12</v>
      </c>
      <c r="Y69" s="44">
        <v>270</v>
      </c>
      <c r="Z69" s="44" t="s">
        <v>522</v>
      </c>
      <c r="AA69" s="44">
        <v>4000</v>
      </c>
      <c r="AB69" s="44" t="s">
        <v>536</v>
      </c>
      <c r="AC69" s="44">
        <v>1.5</v>
      </c>
      <c r="AD69" s="42"/>
      <c r="AE69" s="50"/>
      <c r="AF69" s="47">
        <v>2</v>
      </c>
      <c r="AG69" s="44"/>
      <c r="AH69" s="44"/>
      <c r="AI69" s="44"/>
      <c r="AJ69" s="44"/>
      <c r="AK69" s="44"/>
      <c r="AL69" s="44"/>
      <c r="AM69" s="44"/>
      <c r="AN69" s="44"/>
      <c r="AO69" s="44"/>
      <c r="AP69" s="44"/>
      <c r="AQ69" s="44"/>
      <c r="AR69" s="44"/>
      <c r="AS69" s="44"/>
      <c r="AT69" s="44"/>
      <c r="AU69" s="44"/>
      <c r="AV69" s="44"/>
    </row>
    <row r="70" spans="1:48" x14ac:dyDescent="0.2">
      <c r="A70" s="65">
        <v>290</v>
      </c>
      <c r="B70" s="92">
        <v>290</v>
      </c>
      <c r="C70" s="18">
        <v>1</v>
      </c>
      <c r="D70" s="18">
        <v>1</v>
      </c>
      <c r="E70" s="56">
        <v>4</v>
      </c>
      <c r="F70" s="18">
        <v>7</v>
      </c>
      <c r="G70" s="18" t="s">
        <v>1545</v>
      </c>
      <c r="H70" s="43"/>
      <c r="I70" s="43"/>
      <c r="J70" s="43">
        <v>1</v>
      </c>
      <c r="K70" s="44" t="s">
        <v>980</v>
      </c>
      <c r="L70" s="44" t="s">
        <v>630</v>
      </c>
      <c r="M70" s="44">
        <v>2</v>
      </c>
      <c r="N70" s="44">
        <v>2</v>
      </c>
      <c r="O70" s="44">
        <v>2</v>
      </c>
      <c r="P70" s="44">
        <v>2</v>
      </c>
      <c r="Q70" s="44">
        <v>1</v>
      </c>
      <c r="R70" s="44" t="s">
        <v>535</v>
      </c>
      <c r="S70" s="44">
        <v>2</v>
      </c>
      <c r="T70" s="44" t="s">
        <v>981</v>
      </c>
      <c r="U70" s="44" t="s">
        <v>631</v>
      </c>
      <c r="V70" s="44" t="s">
        <v>632</v>
      </c>
      <c r="W70" s="44" t="s">
        <v>526</v>
      </c>
      <c r="X70" s="44">
        <v>12</v>
      </c>
      <c r="Y70" s="44">
        <v>320</v>
      </c>
      <c r="Z70" s="42"/>
      <c r="AA70" s="44">
        <v>0</v>
      </c>
      <c r="AB70" s="44" t="s">
        <v>536</v>
      </c>
      <c r="AC70" s="44">
        <v>2</v>
      </c>
      <c r="AD70" s="44" t="s">
        <v>535</v>
      </c>
      <c r="AE70" s="46">
        <v>10000</v>
      </c>
      <c r="AF70" s="47">
        <v>2</v>
      </c>
      <c r="AG70" s="44"/>
      <c r="AH70" s="44"/>
      <c r="AI70" s="44"/>
      <c r="AJ70" s="44"/>
      <c r="AK70" s="44"/>
      <c r="AL70" s="44"/>
      <c r="AM70" s="44"/>
      <c r="AN70" s="44"/>
      <c r="AO70" s="44"/>
      <c r="AP70" s="44"/>
      <c r="AQ70" s="44"/>
      <c r="AR70" s="44"/>
      <c r="AS70" s="44"/>
      <c r="AT70" s="44"/>
      <c r="AU70" s="44"/>
      <c r="AV70" s="44"/>
    </row>
    <row r="71" spans="1:48" x14ac:dyDescent="0.2">
      <c r="A71" s="65">
        <v>295</v>
      </c>
      <c r="B71" s="92">
        <v>295</v>
      </c>
      <c r="C71" s="18">
        <v>1</v>
      </c>
      <c r="D71" s="18"/>
      <c r="E71" s="56">
        <v>4</v>
      </c>
      <c r="F71" s="18">
        <v>7</v>
      </c>
      <c r="G71" s="18" t="s">
        <v>1552</v>
      </c>
      <c r="H71" s="43">
        <v>2</v>
      </c>
      <c r="I71" s="43">
        <v>2</v>
      </c>
      <c r="J71" s="43">
        <v>1</v>
      </c>
      <c r="K71" s="44" t="s">
        <v>347</v>
      </c>
      <c r="L71" s="44" t="s">
        <v>630</v>
      </c>
      <c r="M71" s="44">
        <v>2</v>
      </c>
      <c r="N71" s="44">
        <v>2</v>
      </c>
      <c r="O71" s="44">
        <v>2</v>
      </c>
      <c r="P71" s="44">
        <v>2</v>
      </c>
      <c r="Q71" s="44">
        <v>1</v>
      </c>
      <c r="R71" s="44" t="s">
        <v>522</v>
      </c>
      <c r="S71" s="44">
        <v>60</v>
      </c>
      <c r="T71" s="44" t="s">
        <v>982</v>
      </c>
      <c r="U71" s="44" t="s">
        <v>983</v>
      </c>
      <c r="V71" s="44" t="s">
        <v>983</v>
      </c>
      <c r="W71" s="44" t="s">
        <v>526</v>
      </c>
      <c r="X71" s="44">
        <v>12</v>
      </c>
      <c r="Y71" s="42"/>
      <c r="Z71" s="44" t="s">
        <v>522</v>
      </c>
      <c r="AA71" s="44">
        <v>250</v>
      </c>
      <c r="AB71" s="42"/>
      <c r="AC71" s="44"/>
      <c r="AD71" s="44" t="s">
        <v>535</v>
      </c>
      <c r="AE71" s="156">
        <v>150000</v>
      </c>
      <c r="AF71" s="47">
        <v>1</v>
      </c>
      <c r="AG71" s="44" t="s">
        <v>638</v>
      </c>
      <c r="AH71" s="44" t="s">
        <v>630</v>
      </c>
      <c r="AI71" s="44" t="s">
        <v>535</v>
      </c>
      <c r="AJ71" s="44">
        <v>1</v>
      </c>
      <c r="AK71" s="44" t="s">
        <v>642</v>
      </c>
      <c r="AL71" s="42"/>
      <c r="AM71" s="44" t="s">
        <v>984</v>
      </c>
      <c r="AN71" s="42"/>
      <c r="AO71" s="42"/>
      <c r="AP71" s="42"/>
      <c r="AQ71" s="42"/>
      <c r="AR71" s="42"/>
      <c r="AS71" s="42"/>
      <c r="AT71" s="42"/>
      <c r="AU71" s="54"/>
      <c r="AV71" s="50"/>
    </row>
    <row r="72" spans="1:48" x14ac:dyDescent="0.2">
      <c r="A72" s="65">
        <v>297</v>
      </c>
      <c r="B72" s="92">
        <v>297</v>
      </c>
      <c r="C72" s="18">
        <v>1</v>
      </c>
      <c r="D72" s="18">
        <v>1</v>
      </c>
      <c r="E72" s="56">
        <v>4</v>
      </c>
      <c r="F72" s="18">
        <v>7</v>
      </c>
      <c r="G72" s="18" t="s">
        <v>1555</v>
      </c>
      <c r="H72" s="43">
        <v>2</v>
      </c>
      <c r="I72" s="43">
        <v>1</v>
      </c>
      <c r="J72" s="43">
        <v>1</v>
      </c>
      <c r="K72" s="44" t="s">
        <v>698</v>
      </c>
      <c r="L72" s="44" t="s">
        <v>985</v>
      </c>
      <c r="M72" s="44">
        <v>2</v>
      </c>
      <c r="N72" s="44">
        <v>2</v>
      </c>
      <c r="O72" s="44">
        <v>2</v>
      </c>
      <c r="P72" s="44">
        <v>2</v>
      </c>
      <c r="Q72" s="44">
        <v>1</v>
      </c>
      <c r="R72" s="44" t="s">
        <v>522</v>
      </c>
      <c r="S72" s="45">
        <v>1200</v>
      </c>
      <c r="T72" s="42"/>
      <c r="U72" s="44" t="s">
        <v>986</v>
      </c>
      <c r="V72" s="44" t="s">
        <v>987</v>
      </c>
      <c r="W72" s="42" t="s">
        <v>545</v>
      </c>
      <c r="X72" s="44">
        <v>4</v>
      </c>
      <c r="Y72" s="42"/>
      <c r="Z72" s="42"/>
      <c r="AA72" s="42"/>
      <c r="AB72" s="44" t="s">
        <v>536</v>
      </c>
      <c r="AC72" s="44">
        <v>2</v>
      </c>
      <c r="AD72" s="44" t="s">
        <v>535</v>
      </c>
      <c r="AE72" s="46">
        <v>1000000</v>
      </c>
      <c r="AF72" s="47">
        <v>2</v>
      </c>
      <c r="AG72" s="44"/>
      <c r="AH72" s="44"/>
      <c r="AI72" s="44"/>
      <c r="AJ72" s="44"/>
      <c r="AK72" s="44"/>
      <c r="AL72" s="44"/>
      <c r="AM72" s="44"/>
      <c r="AN72" s="44"/>
      <c r="AO72" s="44"/>
      <c r="AP72" s="44"/>
      <c r="AQ72" s="44"/>
      <c r="AR72" s="44"/>
      <c r="AS72" s="44"/>
      <c r="AT72" s="44"/>
      <c r="AU72" s="44"/>
      <c r="AV72" s="44"/>
    </row>
    <row r="73" spans="1:48" x14ac:dyDescent="0.2">
      <c r="A73" s="65">
        <v>299</v>
      </c>
      <c r="B73" s="92">
        <v>299</v>
      </c>
      <c r="C73" s="18">
        <v>1</v>
      </c>
      <c r="D73" s="18">
        <v>1</v>
      </c>
      <c r="E73" s="56">
        <v>1</v>
      </c>
      <c r="F73" s="18">
        <v>2</v>
      </c>
      <c r="G73" s="18">
        <v>1</v>
      </c>
      <c r="H73" s="43">
        <v>3</v>
      </c>
      <c r="I73" s="43">
        <v>4</v>
      </c>
      <c r="J73" s="43">
        <v>2</v>
      </c>
      <c r="K73" s="44" t="s">
        <v>556</v>
      </c>
      <c r="L73" s="44" t="s">
        <v>988</v>
      </c>
      <c r="M73" s="44">
        <v>2</v>
      </c>
      <c r="N73" s="44">
        <v>2</v>
      </c>
      <c r="O73" s="44">
        <v>2</v>
      </c>
      <c r="P73" s="44">
        <v>2</v>
      </c>
      <c r="Q73" s="44">
        <v>1</v>
      </c>
      <c r="R73" s="42"/>
      <c r="S73" s="42"/>
      <c r="T73" s="42"/>
      <c r="U73" s="44" t="s">
        <v>989</v>
      </c>
      <c r="V73" s="44" t="s">
        <v>990</v>
      </c>
      <c r="W73" s="44" t="s">
        <v>991</v>
      </c>
      <c r="X73" s="44">
        <v>10</v>
      </c>
      <c r="Y73" s="44">
        <v>200</v>
      </c>
      <c r="Z73" s="44" t="s">
        <v>522</v>
      </c>
      <c r="AA73" s="44">
        <v>100</v>
      </c>
      <c r="AB73" s="44" t="s">
        <v>536</v>
      </c>
      <c r="AC73" s="44">
        <v>0.08</v>
      </c>
      <c r="AD73" s="42"/>
      <c r="AE73" s="50"/>
      <c r="AF73" s="47">
        <v>2</v>
      </c>
      <c r="AG73" s="44"/>
      <c r="AH73" s="44"/>
      <c r="AI73" s="44"/>
      <c r="AJ73" s="44"/>
      <c r="AK73" s="44"/>
      <c r="AL73" s="44"/>
      <c r="AM73" s="44"/>
      <c r="AN73" s="44"/>
      <c r="AO73" s="44"/>
      <c r="AP73" s="44"/>
      <c r="AQ73" s="44"/>
      <c r="AR73" s="44"/>
      <c r="AS73" s="44"/>
      <c r="AT73" s="44"/>
      <c r="AU73" s="44"/>
      <c r="AV73" s="44"/>
    </row>
    <row r="74" spans="1:48" x14ac:dyDescent="0.2">
      <c r="A74" s="65">
        <v>306</v>
      </c>
      <c r="B74" s="92">
        <v>306</v>
      </c>
      <c r="C74" s="18">
        <v>1</v>
      </c>
      <c r="D74" s="18">
        <v>1</v>
      </c>
      <c r="E74" s="56">
        <v>1</v>
      </c>
      <c r="F74" s="18">
        <v>2</v>
      </c>
      <c r="G74" s="18">
        <v>1</v>
      </c>
      <c r="H74" s="43">
        <v>5</v>
      </c>
      <c r="I74" s="43">
        <v>7</v>
      </c>
      <c r="J74" s="43">
        <v>2</v>
      </c>
      <c r="K74" s="44" t="s">
        <v>691</v>
      </c>
      <c r="L74" s="44" t="s">
        <v>692</v>
      </c>
      <c r="M74" s="44">
        <v>2</v>
      </c>
      <c r="N74" s="44">
        <v>1</v>
      </c>
      <c r="O74" s="44">
        <v>2</v>
      </c>
      <c r="P74" s="44">
        <v>2</v>
      </c>
      <c r="Q74" s="44">
        <v>2</v>
      </c>
      <c r="R74" s="44" t="s">
        <v>522</v>
      </c>
      <c r="S74" s="45">
        <v>10000</v>
      </c>
      <c r="T74" s="42"/>
      <c r="U74" s="44" t="s">
        <v>570</v>
      </c>
      <c r="V74" s="44" t="s">
        <v>571</v>
      </c>
      <c r="W74" s="44" t="s">
        <v>893</v>
      </c>
      <c r="X74" s="44">
        <v>8</v>
      </c>
      <c r="Y74" s="44">
        <v>220</v>
      </c>
      <c r="Z74" s="42"/>
      <c r="AA74" s="44"/>
      <c r="AB74" s="44" t="s">
        <v>527</v>
      </c>
      <c r="AC74" s="44">
        <v>4</v>
      </c>
      <c r="AD74" s="44" t="s">
        <v>528</v>
      </c>
      <c r="AE74" s="46">
        <v>100</v>
      </c>
      <c r="AF74" s="47">
        <v>2</v>
      </c>
      <c r="AG74" s="44"/>
      <c r="AH74" s="44"/>
      <c r="AI74" s="44"/>
      <c r="AJ74" s="44"/>
      <c r="AK74" s="44"/>
      <c r="AL74" s="44"/>
      <c r="AM74" s="44"/>
      <c r="AN74" s="44"/>
      <c r="AO74" s="44"/>
      <c r="AP74" s="44"/>
      <c r="AQ74" s="44"/>
      <c r="AR74" s="44"/>
      <c r="AS74" s="44"/>
      <c r="AT74" s="44"/>
      <c r="AU74" s="44"/>
      <c r="AV74" s="44"/>
    </row>
    <row r="75" spans="1:48" x14ac:dyDescent="0.2">
      <c r="A75" s="65">
        <v>308</v>
      </c>
      <c r="B75" s="92">
        <v>308</v>
      </c>
      <c r="C75" s="18">
        <v>1</v>
      </c>
      <c r="D75" s="18">
        <v>1</v>
      </c>
      <c r="E75" s="56">
        <v>1</v>
      </c>
      <c r="F75" s="18">
        <v>1</v>
      </c>
      <c r="G75" s="18">
        <v>1</v>
      </c>
      <c r="H75" s="43">
        <v>4</v>
      </c>
      <c r="I75" s="43">
        <v>4</v>
      </c>
      <c r="J75" s="43">
        <v>2</v>
      </c>
      <c r="K75" s="44" t="s">
        <v>691</v>
      </c>
      <c r="L75" s="44" t="s">
        <v>996</v>
      </c>
      <c r="M75" s="44">
        <v>2</v>
      </c>
      <c r="N75" s="44">
        <v>2</v>
      </c>
      <c r="O75" s="44">
        <v>2</v>
      </c>
      <c r="P75" s="44">
        <v>1</v>
      </c>
      <c r="Q75" s="44">
        <v>2</v>
      </c>
      <c r="R75" s="62" t="s">
        <v>522</v>
      </c>
      <c r="S75" s="44">
        <v>2500</v>
      </c>
      <c r="T75" s="42"/>
      <c r="U75" s="44" t="s">
        <v>997</v>
      </c>
      <c r="V75" s="44" t="s">
        <v>998</v>
      </c>
      <c r="W75" s="44" t="s">
        <v>776</v>
      </c>
      <c r="X75" s="44">
        <v>10</v>
      </c>
      <c r="Y75" s="44">
        <v>170</v>
      </c>
      <c r="Z75" s="62" t="s">
        <v>522</v>
      </c>
      <c r="AA75" s="44">
        <v>10</v>
      </c>
      <c r="AB75" s="62" t="s">
        <v>527</v>
      </c>
      <c r="AC75" s="44">
        <v>3.5</v>
      </c>
      <c r="AD75" s="62" t="s">
        <v>528</v>
      </c>
      <c r="AE75" s="46">
        <v>150</v>
      </c>
      <c r="AF75" s="47">
        <v>1</v>
      </c>
      <c r="AG75" s="44" t="s">
        <v>529</v>
      </c>
      <c r="AH75" s="44" t="s">
        <v>999</v>
      </c>
      <c r="AI75" s="44" t="s">
        <v>535</v>
      </c>
      <c r="AJ75" s="44">
        <v>142</v>
      </c>
      <c r="AK75" s="44" t="s">
        <v>1000</v>
      </c>
      <c r="AL75" s="44" t="s">
        <v>1001</v>
      </c>
      <c r="AM75" s="44" t="s">
        <v>1002</v>
      </c>
      <c r="AN75" s="44" t="s">
        <v>776</v>
      </c>
      <c r="AO75" s="44">
        <v>10</v>
      </c>
      <c r="AP75" s="44">
        <v>170</v>
      </c>
      <c r="AQ75" s="62" t="s">
        <v>535</v>
      </c>
      <c r="AR75" s="44">
        <v>10</v>
      </c>
      <c r="AS75" s="42"/>
      <c r="AT75" s="44">
        <v>6</v>
      </c>
      <c r="AU75" s="62" t="s">
        <v>535</v>
      </c>
      <c r="AV75" s="46">
        <v>80</v>
      </c>
    </row>
    <row r="76" spans="1:48" x14ac:dyDescent="0.2">
      <c r="A76" s="65">
        <v>309</v>
      </c>
      <c r="B76" s="92">
        <v>309</v>
      </c>
      <c r="C76" s="18">
        <v>1</v>
      </c>
      <c r="D76" s="18">
        <v>1</v>
      </c>
      <c r="E76" s="56">
        <v>1</v>
      </c>
      <c r="F76" s="18">
        <v>1</v>
      </c>
      <c r="G76" s="18">
        <v>1</v>
      </c>
      <c r="H76" s="43">
        <v>3</v>
      </c>
      <c r="I76" s="43">
        <v>2</v>
      </c>
      <c r="J76" s="43">
        <v>2</v>
      </c>
      <c r="K76" s="44" t="s">
        <v>809</v>
      </c>
      <c r="L76" s="44" t="s">
        <v>1003</v>
      </c>
      <c r="M76" s="44">
        <v>2</v>
      </c>
      <c r="N76" s="44">
        <v>2</v>
      </c>
      <c r="O76" s="44">
        <v>2</v>
      </c>
      <c r="P76" s="44">
        <v>1</v>
      </c>
      <c r="Q76" s="44">
        <v>2</v>
      </c>
      <c r="R76" s="44" t="s">
        <v>522</v>
      </c>
      <c r="S76" s="44">
        <v>900</v>
      </c>
      <c r="T76" s="44" t="s">
        <v>1004</v>
      </c>
      <c r="U76" s="44" t="s">
        <v>1005</v>
      </c>
      <c r="V76" s="44" t="s">
        <v>1006</v>
      </c>
      <c r="W76" s="44" t="s">
        <v>1007</v>
      </c>
      <c r="X76" s="44">
        <v>7</v>
      </c>
      <c r="Y76" s="44">
        <v>120</v>
      </c>
      <c r="Z76" s="42"/>
      <c r="AA76" s="44">
        <v>0</v>
      </c>
      <c r="AB76" s="44" t="s">
        <v>536</v>
      </c>
      <c r="AC76" s="52">
        <v>1.5</v>
      </c>
      <c r="AD76" s="44" t="s">
        <v>528</v>
      </c>
      <c r="AE76" s="46">
        <v>80</v>
      </c>
      <c r="AF76" s="47">
        <v>1</v>
      </c>
      <c r="AG76" s="44" t="s">
        <v>529</v>
      </c>
      <c r="AH76" s="44" t="s">
        <v>829</v>
      </c>
      <c r="AI76" s="42"/>
      <c r="AJ76" s="42"/>
      <c r="AK76" s="44" t="s">
        <v>1008</v>
      </c>
      <c r="AL76" s="44" t="s">
        <v>1009</v>
      </c>
      <c r="AM76" s="44" t="s">
        <v>1010</v>
      </c>
      <c r="AN76" s="44" t="s">
        <v>873</v>
      </c>
      <c r="AO76" s="44">
        <v>7</v>
      </c>
      <c r="AP76" s="44">
        <v>120</v>
      </c>
      <c r="AQ76" s="44" t="s">
        <v>535</v>
      </c>
      <c r="AR76" s="44">
        <v>20</v>
      </c>
      <c r="AS76" s="44" t="s">
        <v>536</v>
      </c>
      <c r="AT76" s="44">
        <v>6</v>
      </c>
      <c r="AU76" s="51" t="s">
        <v>535</v>
      </c>
      <c r="AV76" s="46">
        <v>80</v>
      </c>
    </row>
    <row r="77" spans="1:48" x14ac:dyDescent="0.2">
      <c r="A77" s="65">
        <v>310</v>
      </c>
      <c r="B77" s="92">
        <v>310</v>
      </c>
      <c r="C77" s="18">
        <v>1</v>
      </c>
      <c r="D77" s="18">
        <v>1</v>
      </c>
      <c r="E77" s="56">
        <v>1</v>
      </c>
      <c r="F77" s="18">
        <v>2</v>
      </c>
      <c r="G77" s="18">
        <v>1</v>
      </c>
      <c r="H77" s="43">
        <v>4</v>
      </c>
      <c r="I77" s="43">
        <v>2</v>
      </c>
      <c r="J77" s="43">
        <v>2</v>
      </c>
      <c r="K77" s="44" t="s">
        <v>543</v>
      </c>
      <c r="L77" s="44" t="s">
        <v>1013</v>
      </c>
      <c r="M77" s="44">
        <v>2</v>
      </c>
      <c r="N77" s="44">
        <v>2</v>
      </c>
      <c r="O77" s="44">
        <v>1</v>
      </c>
      <c r="P77" s="44">
        <v>2</v>
      </c>
      <c r="Q77" s="44">
        <v>2</v>
      </c>
      <c r="R77" s="44" t="s">
        <v>522</v>
      </c>
      <c r="S77" s="45">
        <v>15000</v>
      </c>
      <c r="T77" s="98" t="s">
        <v>1014</v>
      </c>
      <c r="U77" s="44" t="s">
        <v>570</v>
      </c>
      <c r="V77" s="44" t="s">
        <v>571</v>
      </c>
      <c r="W77" s="42"/>
      <c r="X77" s="42"/>
      <c r="Y77" s="44">
        <v>250</v>
      </c>
      <c r="Z77" s="44" t="s">
        <v>522</v>
      </c>
      <c r="AA77" s="44">
        <v>400</v>
      </c>
      <c r="AB77" s="44" t="s">
        <v>527</v>
      </c>
      <c r="AC77" s="44">
        <v>2</v>
      </c>
      <c r="AD77" s="44" t="s">
        <v>528</v>
      </c>
      <c r="AE77" s="46">
        <v>100</v>
      </c>
      <c r="AF77" s="47">
        <v>1</v>
      </c>
      <c r="AG77" s="44" t="s">
        <v>647</v>
      </c>
      <c r="AH77" s="44" t="s">
        <v>1015</v>
      </c>
      <c r="AI77" s="44" t="s">
        <v>522</v>
      </c>
      <c r="AJ77" s="44">
        <v>5000</v>
      </c>
      <c r="AK77" s="44" t="s">
        <v>1016</v>
      </c>
      <c r="AL77" s="44" t="s">
        <v>1017</v>
      </c>
      <c r="AM77" s="44" t="s">
        <v>1018</v>
      </c>
      <c r="AN77" s="44" t="s">
        <v>645</v>
      </c>
      <c r="AO77" s="44">
        <v>4</v>
      </c>
      <c r="AP77" s="44">
        <v>70</v>
      </c>
      <c r="AQ77" s="42"/>
      <c r="AR77" s="42"/>
      <c r="AS77" s="44" t="s">
        <v>527</v>
      </c>
      <c r="AT77" s="44">
        <v>1</v>
      </c>
      <c r="AU77" s="51" t="s">
        <v>528</v>
      </c>
      <c r="AV77" s="46">
        <v>98</v>
      </c>
    </row>
    <row r="78" spans="1:48" x14ac:dyDescent="0.2">
      <c r="A78" s="65">
        <v>312</v>
      </c>
      <c r="B78" s="92">
        <v>312</v>
      </c>
      <c r="C78" s="18">
        <v>1</v>
      </c>
      <c r="D78" s="18">
        <v>1</v>
      </c>
      <c r="E78" s="56">
        <v>1</v>
      </c>
      <c r="F78" s="18">
        <v>2</v>
      </c>
      <c r="G78" s="18">
        <v>1</v>
      </c>
      <c r="H78" s="43">
        <v>4</v>
      </c>
      <c r="I78" s="43">
        <v>7</v>
      </c>
      <c r="J78" s="43">
        <v>2</v>
      </c>
      <c r="K78" s="44" t="s">
        <v>647</v>
      </c>
      <c r="L78" s="44" t="s">
        <v>869</v>
      </c>
      <c r="M78" s="44">
        <v>2</v>
      </c>
      <c r="N78" s="44">
        <v>2</v>
      </c>
      <c r="O78" s="44">
        <v>2</v>
      </c>
      <c r="P78" s="44">
        <v>1</v>
      </c>
      <c r="Q78" s="44">
        <v>2</v>
      </c>
      <c r="R78" s="44" t="s">
        <v>522</v>
      </c>
      <c r="S78" s="45">
        <v>1000</v>
      </c>
      <c r="T78" s="44">
        <v>70</v>
      </c>
      <c r="U78" s="44" t="s">
        <v>1017</v>
      </c>
      <c r="V78" s="44" t="s">
        <v>1021</v>
      </c>
      <c r="W78" s="44" t="s">
        <v>1022</v>
      </c>
      <c r="X78" s="44">
        <v>7</v>
      </c>
      <c r="Y78" s="44">
        <v>60</v>
      </c>
      <c r="Z78" s="42"/>
      <c r="AA78" s="44">
        <v>0</v>
      </c>
      <c r="AB78" s="44" t="s">
        <v>527</v>
      </c>
      <c r="AC78" s="44">
        <v>6</v>
      </c>
      <c r="AD78" s="42" t="s">
        <v>548</v>
      </c>
      <c r="AE78" s="46">
        <v>35</v>
      </c>
      <c r="AF78" s="47">
        <v>1</v>
      </c>
      <c r="AG78" s="44" t="s">
        <v>556</v>
      </c>
      <c r="AH78" s="44" t="s">
        <v>703</v>
      </c>
      <c r="AI78" s="44" t="s">
        <v>522</v>
      </c>
      <c r="AJ78" s="44">
        <v>1000</v>
      </c>
      <c r="AK78" s="42"/>
      <c r="AL78" s="44" t="s">
        <v>1023</v>
      </c>
      <c r="AM78" s="44" t="s">
        <v>1024</v>
      </c>
      <c r="AN78" s="44" t="s">
        <v>526</v>
      </c>
      <c r="AO78" s="44">
        <v>12</v>
      </c>
      <c r="AP78" s="44">
        <v>200</v>
      </c>
      <c r="AQ78" s="44" t="s">
        <v>522</v>
      </c>
      <c r="AR78" s="44">
        <v>600</v>
      </c>
      <c r="AS78" s="44" t="s">
        <v>1025</v>
      </c>
      <c r="AT78" s="44">
        <v>2.5</v>
      </c>
      <c r="AU78" s="51" t="s">
        <v>535</v>
      </c>
      <c r="AV78" s="46">
        <v>40</v>
      </c>
    </row>
    <row r="79" spans="1:48" x14ac:dyDescent="0.2">
      <c r="A79" s="65">
        <v>313</v>
      </c>
      <c r="B79" s="92">
        <v>313</v>
      </c>
      <c r="C79" s="18">
        <v>1</v>
      </c>
      <c r="D79" s="18">
        <v>4</v>
      </c>
      <c r="E79" s="56">
        <v>1</v>
      </c>
      <c r="F79" s="18">
        <v>6</v>
      </c>
      <c r="G79" s="18">
        <v>4</v>
      </c>
      <c r="H79" s="43">
        <v>4</v>
      </c>
      <c r="I79" s="43">
        <v>7</v>
      </c>
      <c r="J79" s="43">
        <v>1</v>
      </c>
      <c r="K79" s="44" t="s">
        <v>638</v>
      </c>
      <c r="L79" s="44" t="s">
        <v>639</v>
      </c>
      <c r="M79" s="44">
        <v>2</v>
      </c>
      <c r="N79" s="44">
        <v>2</v>
      </c>
      <c r="O79" s="44">
        <v>2</v>
      </c>
      <c r="P79" s="44">
        <v>2</v>
      </c>
      <c r="Q79" s="44">
        <v>1</v>
      </c>
      <c r="R79" s="44" t="s">
        <v>535</v>
      </c>
      <c r="S79" s="44">
        <v>10</v>
      </c>
      <c r="T79" s="98" t="s">
        <v>1028</v>
      </c>
      <c r="U79" s="44" t="s">
        <v>949</v>
      </c>
      <c r="V79" s="44" t="s">
        <v>872</v>
      </c>
      <c r="W79" s="59" t="s">
        <v>1029</v>
      </c>
      <c r="X79" s="60">
        <v>1</v>
      </c>
      <c r="Y79" s="60">
        <v>300</v>
      </c>
      <c r="Z79" s="42"/>
      <c r="AA79" s="44">
        <v>0</v>
      </c>
      <c r="AB79" s="44" t="s">
        <v>536</v>
      </c>
      <c r="AC79" s="44">
        <v>10</v>
      </c>
      <c r="AD79" s="44" t="s">
        <v>535</v>
      </c>
      <c r="AE79" s="46">
        <v>12000</v>
      </c>
      <c r="AF79" s="47">
        <v>2</v>
      </c>
      <c r="AG79" s="44"/>
      <c r="AH79" s="44"/>
      <c r="AI79" s="44"/>
      <c r="AJ79" s="44"/>
      <c r="AK79" s="44"/>
      <c r="AL79" s="44"/>
      <c r="AM79" s="44"/>
      <c r="AN79" s="44"/>
      <c r="AO79" s="44"/>
      <c r="AP79" s="44"/>
      <c r="AQ79" s="44"/>
      <c r="AR79" s="44"/>
      <c r="AS79" s="44"/>
      <c r="AT79" s="44"/>
      <c r="AU79" s="44"/>
      <c r="AV79" s="44"/>
    </row>
    <row r="80" spans="1:48" x14ac:dyDescent="0.2">
      <c r="A80" s="65">
        <v>314</v>
      </c>
      <c r="B80" s="92">
        <v>314</v>
      </c>
      <c r="C80" s="18">
        <v>1</v>
      </c>
      <c r="D80" s="18"/>
      <c r="E80" s="56">
        <v>2</v>
      </c>
      <c r="F80" s="18">
        <v>6</v>
      </c>
      <c r="G80" s="18" t="s">
        <v>1580</v>
      </c>
      <c r="H80" s="43">
        <v>4</v>
      </c>
      <c r="I80" s="43">
        <v>5</v>
      </c>
      <c r="J80" s="43">
        <v>2</v>
      </c>
      <c r="K80" s="44" t="s">
        <v>584</v>
      </c>
      <c r="L80" s="44" t="s">
        <v>1031</v>
      </c>
      <c r="M80" s="44">
        <v>2</v>
      </c>
      <c r="N80" s="44">
        <v>2</v>
      </c>
      <c r="O80" s="44">
        <v>2</v>
      </c>
      <c r="P80" s="44">
        <v>2</v>
      </c>
      <c r="Q80" s="44">
        <v>1</v>
      </c>
      <c r="R80" s="60" t="s">
        <v>535</v>
      </c>
      <c r="S80" s="60">
        <v>1</v>
      </c>
      <c r="T80" s="42"/>
      <c r="U80" s="44" t="s">
        <v>955</v>
      </c>
      <c r="V80" s="44" t="s">
        <v>1032</v>
      </c>
      <c r="W80" s="44" t="s">
        <v>526</v>
      </c>
      <c r="X80" s="44">
        <v>12</v>
      </c>
      <c r="Y80" s="44">
        <v>250</v>
      </c>
      <c r="Z80" s="44" t="s">
        <v>522</v>
      </c>
      <c r="AA80" s="44">
        <v>5000</v>
      </c>
      <c r="AB80" s="44" t="s">
        <v>536</v>
      </c>
      <c r="AC80" s="44">
        <v>2</v>
      </c>
      <c r="AD80" s="42"/>
      <c r="AE80" s="50"/>
      <c r="AF80" s="47">
        <v>2</v>
      </c>
      <c r="AG80" s="62"/>
      <c r="AH80" s="62"/>
      <c r="AI80" s="62"/>
      <c r="AJ80" s="62"/>
      <c r="AK80" s="62"/>
      <c r="AL80" s="62"/>
      <c r="AM80" s="62"/>
      <c r="AN80" s="62"/>
      <c r="AO80" s="62"/>
      <c r="AP80" s="62"/>
      <c r="AQ80" s="62"/>
      <c r="AR80" s="62"/>
      <c r="AS80" s="62"/>
      <c r="AT80" s="62"/>
      <c r="AU80" s="62"/>
      <c r="AV80" s="62"/>
    </row>
    <row r="81" spans="1:48" x14ac:dyDescent="0.2">
      <c r="A81" s="65">
        <v>260</v>
      </c>
      <c r="B81" s="92">
        <v>260</v>
      </c>
      <c r="C81" s="18">
        <v>1</v>
      </c>
      <c r="D81" s="18"/>
      <c r="E81" s="56">
        <v>1</v>
      </c>
      <c r="F81" s="18">
        <v>2</v>
      </c>
      <c r="G81" s="18">
        <v>1</v>
      </c>
      <c r="H81" s="43">
        <v>3</v>
      </c>
      <c r="I81" s="43">
        <v>4</v>
      </c>
      <c r="J81" s="43">
        <v>2</v>
      </c>
      <c r="K81" s="44" t="s">
        <v>529</v>
      </c>
      <c r="L81" s="44" t="s">
        <v>530</v>
      </c>
      <c r="M81" s="44">
        <v>2</v>
      </c>
      <c r="N81" s="44">
        <v>2</v>
      </c>
      <c r="O81" s="44">
        <v>2</v>
      </c>
      <c r="P81" s="44">
        <v>2</v>
      </c>
      <c r="Q81" s="44">
        <v>1</v>
      </c>
      <c r="R81" s="44" t="s">
        <v>535</v>
      </c>
      <c r="S81" s="44">
        <v>200</v>
      </c>
      <c r="T81" s="44" t="s">
        <v>861</v>
      </c>
      <c r="U81" s="44" t="s">
        <v>850</v>
      </c>
      <c r="V81" s="44" t="s">
        <v>862</v>
      </c>
      <c r="W81" s="44" t="s">
        <v>526</v>
      </c>
      <c r="X81" s="44">
        <v>12</v>
      </c>
      <c r="Y81" s="44">
        <v>340</v>
      </c>
      <c r="Z81" s="44" t="s">
        <v>535</v>
      </c>
      <c r="AA81" s="44">
        <v>20</v>
      </c>
      <c r="AB81" s="44" t="s">
        <v>536</v>
      </c>
      <c r="AC81" s="44">
        <v>5</v>
      </c>
      <c r="AD81" s="44" t="s">
        <v>535</v>
      </c>
      <c r="AE81" s="46">
        <v>80</v>
      </c>
      <c r="AF81" s="47">
        <v>1</v>
      </c>
      <c r="AG81" s="44" t="s">
        <v>529</v>
      </c>
      <c r="AH81" s="44" t="s">
        <v>530</v>
      </c>
      <c r="AI81" s="44" t="s">
        <v>535</v>
      </c>
      <c r="AJ81" s="44">
        <v>100</v>
      </c>
      <c r="AK81" s="44" t="s">
        <v>863</v>
      </c>
      <c r="AL81" s="44" t="s">
        <v>864</v>
      </c>
      <c r="AM81" s="44" t="s">
        <v>865</v>
      </c>
      <c r="AN81" s="44" t="s">
        <v>866</v>
      </c>
      <c r="AO81" s="44">
        <v>6</v>
      </c>
      <c r="AP81" s="44">
        <v>150</v>
      </c>
      <c r="AQ81" s="44" t="s">
        <v>535</v>
      </c>
      <c r="AR81" s="44">
        <v>15</v>
      </c>
      <c r="AS81" s="44" t="s">
        <v>536</v>
      </c>
      <c r="AT81" s="44">
        <v>10</v>
      </c>
      <c r="AU81" s="51" t="s">
        <v>535</v>
      </c>
      <c r="AV81" s="46">
        <v>60</v>
      </c>
    </row>
    <row r="82" spans="1:48" x14ac:dyDescent="0.2">
      <c r="A82" s="67">
        <v>87</v>
      </c>
      <c r="B82" s="67"/>
      <c r="C82" s="18">
        <v>1</v>
      </c>
      <c r="D82" s="18">
        <v>2</v>
      </c>
      <c r="E82" s="56">
        <v>1</v>
      </c>
      <c r="F82" s="18">
        <v>7</v>
      </c>
      <c r="G82" s="18">
        <v>5</v>
      </c>
      <c r="H82" s="43">
        <v>4</v>
      </c>
      <c r="I82" s="43">
        <v>6</v>
      </c>
      <c r="J82" s="43">
        <v>1</v>
      </c>
      <c r="K82" s="44" t="s">
        <v>907</v>
      </c>
      <c r="L82" s="44" t="s">
        <v>1945</v>
      </c>
      <c r="M82" s="44">
        <v>2</v>
      </c>
      <c r="N82" s="44">
        <v>2</v>
      </c>
      <c r="O82" s="44">
        <v>2</v>
      </c>
      <c r="P82" s="44">
        <v>2</v>
      </c>
      <c r="Q82" s="44">
        <v>1</v>
      </c>
      <c r="R82" s="44" t="s">
        <v>535</v>
      </c>
      <c r="S82" s="44">
        <v>3</v>
      </c>
      <c r="T82" s="98" t="s">
        <v>1649</v>
      </c>
      <c r="U82" s="44" t="s">
        <v>1040</v>
      </c>
      <c r="V82" s="44" t="s">
        <v>1041</v>
      </c>
      <c r="W82" s="42"/>
      <c r="X82" s="42"/>
      <c r="Y82" s="44">
        <v>225</v>
      </c>
      <c r="Z82" s="42"/>
      <c r="AA82" s="42"/>
      <c r="AB82" s="44" t="s">
        <v>536</v>
      </c>
      <c r="AC82" s="44">
        <v>2</v>
      </c>
      <c r="AD82" s="62" t="s">
        <v>535</v>
      </c>
      <c r="AE82" s="46">
        <v>70000</v>
      </c>
      <c r="AF82" s="47">
        <v>1</v>
      </c>
      <c r="AG82" s="44" t="s">
        <v>897</v>
      </c>
      <c r="AH82" s="44"/>
      <c r="AI82" s="44" t="s">
        <v>535</v>
      </c>
      <c r="AJ82" s="44">
        <v>2</v>
      </c>
      <c r="AK82" s="42"/>
      <c r="AL82" s="42"/>
      <c r="AM82" s="42" t="s">
        <v>1042</v>
      </c>
      <c r="AN82" s="42"/>
      <c r="AO82" s="42"/>
      <c r="AP82" s="62" t="s">
        <v>1043</v>
      </c>
      <c r="AQ82" s="42"/>
      <c r="AR82" s="42"/>
      <c r="AS82" s="44" t="s">
        <v>536</v>
      </c>
      <c r="AT82" s="44">
        <v>2</v>
      </c>
      <c r="AU82" s="51" t="s">
        <v>535</v>
      </c>
      <c r="AV82" s="46">
        <v>70000</v>
      </c>
    </row>
    <row r="83" spans="1:48" x14ac:dyDescent="0.2">
      <c r="A83" s="67">
        <v>88</v>
      </c>
      <c r="B83" s="67"/>
      <c r="C83" s="18">
        <v>1</v>
      </c>
      <c r="D83" s="18">
        <v>2</v>
      </c>
      <c r="E83" s="56">
        <v>1</v>
      </c>
      <c r="F83" s="18">
        <v>3</v>
      </c>
      <c r="G83" s="18">
        <v>1</v>
      </c>
      <c r="H83" s="43">
        <v>3</v>
      </c>
      <c r="I83" s="43">
        <v>5</v>
      </c>
      <c r="J83" s="43">
        <v>2</v>
      </c>
      <c r="K83" s="62" t="s">
        <v>543</v>
      </c>
      <c r="L83" s="62" t="s">
        <v>544</v>
      </c>
      <c r="M83" s="62">
        <v>2</v>
      </c>
      <c r="N83" s="62">
        <v>2</v>
      </c>
      <c r="O83" s="62">
        <v>1</v>
      </c>
      <c r="P83" s="62">
        <v>2</v>
      </c>
      <c r="Q83" s="62">
        <v>2</v>
      </c>
      <c r="R83" s="62" t="s">
        <v>522</v>
      </c>
      <c r="S83" s="62">
        <v>9000</v>
      </c>
      <c r="T83" s="62">
        <v>100</v>
      </c>
      <c r="U83" s="62" t="s">
        <v>570</v>
      </c>
      <c r="V83" s="44" t="s">
        <v>570</v>
      </c>
      <c r="W83" s="62" t="s">
        <v>893</v>
      </c>
      <c r="X83" s="62">
        <v>8</v>
      </c>
      <c r="Y83" s="62">
        <v>115</v>
      </c>
      <c r="Z83" s="62" t="s">
        <v>522</v>
      </c>
      <c r="AA83" s="62">
        <v>2000</v>
      </c>
      <c r="AB83" s="62" t="s">
        <v>527</v>
      </c>
      <c r="AC83" s="62">
        <v>3</v>
      </c>
      <c r="AD83" s="62" t="s">
        <v>528</v>
      </c>
      <c r="AE83" s="63">
        <v>100</v>
      </c>
      <c r="AF83" s="47">
        <v>1</v>
      </c>
      <c r="AG83" s="62" t="s">
        <v>691</v>
      </c>
      <c r="AH83" s="62" t="s">
        <v>1048</v>
      </c>
      <c r="AI83" s="62" t="s">
        <v>522</v>
      </c>
      <c r="AJ83" s="62">
        <v>5000</v>
      </c>
      <c r="AK83" s="62" t="s">
        <v>1049</v>
      </c>
      <c r="AL83" s="62" t="s">
        <v>1050</v>
      </c>
      <c r="AM83" s="62" t="s">
        <v>1051</v>
      </c>
      <c r="AN83" s="62" t="s">
        <v>1052</v>
      </c>
      <c r="AO83" s="62">
        <v>3</v>
      </c>
      <c r="AP83" s="62">
        <v>45</v>
      </c>
      <c r="AQ83" s="42"/>
      <c r="AR83" s="42"/>
      <c r="AS83" s="62" t="s">
        <v>536</v>
      </c>
      <c r="AT83" s="62">
        <v>2.5</v>
      </c>
      <c r="AU83" s="64" t="s">
        <v>528</v>
      </c>
      <c r="AV83" s="63">
        <v>100</v>
      </c>
    </row>
    <row r="84" spans="1:48" x14ac:dyDescent="0.2">
      <c r="A84" s="67">
        <v>90</v>
      </c>
      <c r="B84" s="67"/>
      <c r="C84" s="18">
        <v>1</v>
      </c>
      <c r="D84" s="18">
        <v>2</v>
      </c>
      <c r="E84" s="56">
        <v>1</v>
      </c>
      <c r="F84" s="18">
        <v>3</v>
      </c>
      <c r="G84" s="18">
        <v>1</v>
      </c>
      <c r="H84" s="43">
        <v>4</v>
      </c>
      <c r="I84" s="43">
        <v>7</v>
      </c>
      <c r="J84" s="43">
        <v>1</v>
      </c>
      <c r="K84" s="62" t="s">
        <v>573</v>
      </c>
      <c r="L84" s="62" t="s">
        <v>574</v>
      </c>
      <c r="M84" s="62">
        <v>2</v>
      </c>
      <c r="N84" s="62">
        <v>2</v>
      </c>
      <c r="O84" s="62">
        <v>2</v>
      </c>
      <c r="P84" s="62">
        <v>2</v>
      </c>
      <c r="Q84" s="62">
        <v>1</v>
      </c>
      <c r="R84" s="62" t="s">
        <v>535</v>
      </c>
      <c r="S84" s="62">
        <v>12</v>
      </c>
      <c r="T84" s="62" t="s">
        <v>1056</v>
      </c>
      <c r="U84" s="62" t="s">
        <v>576</v>
      </c>
      <c r="V84" s="62" t="s">
        <v>749</v>
      </c>
      <c r="W84" s="62" t="s">
        <v>1057</v>
      </c>
      <c r="X84" s="62">
        <v>6.5</v>
      </c>
      <c r="Y84" s="62">
        <v>190</v>
      </c>
      <c r="Z84" s="42"/>
      <c r="AA84" s="62"/>
      <c r="AB84" s="62" t="s">
        <v>536</v>
      </c>
      <c r="AC84" s="62">
        <v>1</v>
      </c>
      <c r="AD84" s="42"/>
      <c r="AE84" s="133">
        <v>18000</v>
      </c>
      <c r="AF84" s="47">
        <v>1</v>
      </c>
      <c r="AG84" s="62" t="s">
        <v>907</v>
      </c>
      <c r="AH84" s="62" t="s">
        <v>1058</v>
      </c>
      <c r="AI84" s="62" t="s">
        <v>535</v>
      </c>
      <c r="AJ84" s="62">
        <v>4</v>
      </c>
      <c r="AK84" s="62" t="s">
        <v>1647</v>
      </c>
      <c r="AL84" s="62" t="s">
        <v>1059</v>
      </c>
      <c r="AM84" s="62" t="s">
        <v>1060</v>
      </c>
      <c r="AN84" s="62" t="s">
        <v>566</v>
      </c>
      <c r="AO84" s="62">
        <v>7</v>
      </c>
      <c r="AP84" s="62">
        <v>204</v>
      </c>
      <c r="AQ84" s="42"/>
      <c r="AR84" s="62"/>
      <c r="AS84" s="62" t="s">
        <v>536</v>
      </c>
      <c r="AT84" s="62">
        <v>10</v>
      </c>
      <c r="AU84" s="54"/>
      <c r="AV84" s="63">
        <v>14500</v>
      </c>
    </row>
    <row r="85" spans="1:48" x14ac:dyDescent="0.2">
      <c r="A85" s="67">
        <v>92</v>
      </c>
      <c r="B85" s="67"/>
      <c r="C85" s="18">
        <v>1</v>
      </c>
      <c r="D85" s="18">
        <v>2</v>
      </c>
      <c r="E85" s="18">
        <v>1</v>
      </c>
      <c r="F85" s="18">
        <v>3</v>
      </c>
      <c r="G85" s="18">
        <v>1</v>
      </c>
      <c r="H85" s="43">
        <v>5</v>
      </c>
      <c r="I85" s="43">
        <v>7</v>
      </c>
      <c r="J85" s="43">
        <v>1</v>
      </c>
      <c r="K85" s="44" t="s">
        <v>638</v>
      </c>
      <c r="L85" s="44" t="s">
        <v>639</v>
      </c>
      <c r="M85" s="44">
        <v>2</v>
      </c>
      <c r="N85" s="44">
        <v>2</v>
      </c>
      <c r="O85" s="44">
        <v>2</v>
      </c>
      <c r="P85" s="44">
        <v>2</v>
      </c>
      <c r="Q85" s="44">
        <v>1</v>
      </c>
      <c r="R85" s="44" t="s">
        <v>535</v>
      </c>
      <c r="S85" s="44">
        <v>10</v>
      </c>
      <c r="T85" s="98" t="s">
        <v>1065</v>
      </c>
      <c r="U85" s="42"/>
      <c r="V85" s="42"/>
      <c r="W85" s="42"/>
      <c r="X85" s="42"/>
      <c r="Y85" s="44">
        <v>225</v>
      </c>
      <c r="Z85" s="42"/>
      <c r="AA85" s="42"/>
      <c r="AB85" s="62" t="s">
        <v>536</v>
      </c>
      <c r="AC85" s="44">
        <v>1</v>
      </c>
      <c r="AD85" s="44" t="s">
        <v>535</v>
      </c>
      <c r="AE85" s="46">
        <v>2000</v>
      </c>
      <c r="AF85" s="47">
        <v>1</v>
      </c>
      <c r="AG85" s="44" t="s">
        <v>573</v>
      </c>
      <c r="AH85" s="44"/>
      <c r="AI85" s="44" t="s">
        <v>535</v>
      </c>
      <c r="AJ85" s="44" t="s">
        <v>1066</v>
      </c>
      <c r="AK85" s="44" t="s">
        <v>1067</v>
      </c>
      <c r="AL85" s="42"/>
      <c r="AM85" s="42"/>
      <c r="AN85" s="44" t="s">
        <v>750</v>
      </c>
      <c r="AO85" s="44">
        <v>7</v>
      </c>
      <c r="AP85" s="42"/>
      <c r="AQ85" s="42"/>
      <c r="AR85" s="42"/>
      <c r="AS85" s="62" t="s">
        <v>536</v>
      </c>
      <c r="AT85" s="44">
        <v>1</v>
      </c>
      <c r="AU85" s="51" t="s">
        <v>535</v>
      </c>
      <c r="AV85" s="46">
        <v>860</v>
      </c>
    </row>
    <row r="86" spans="1:48" x14ac:dyDescent="0.2">
      <c r="A86" s="67">
        <v>93</v>
      </c>
      <c r="B86" s="67"/>
      <c r="C86" s="18">
        <v>1</v>
      </c>
      <c r="D86" s="18">
        <v>2</v>
      </c>
      <c r="E86" s="18">
        <v>1</v>
      </c>
      <c r="F86" s="18">
        <v>5</v>
      </c>
      <c r="G86" s="18" t="s">
        <v>1594</v>
      </c>
      <c r="H86" s="43">
        <v>3</v>
      </c>
      <c r="I86" s="43">
        <v>7</v>
      </c>
      <c r="J86" s="43">
        <v>1</v>
      </c>
      <c r="K86" s="44" t="s">
        <v>573</v>
      </c>
      <c r="L86" s="44" t="s">
        <v>574</v>
      </c>
      <c r="M86" s="44">
        <v>2</v>
      </c>
      <c r="N86" s="44">
        <v>2</v>
      </c>
      <c r="O86" s="44">
        <v>2</v>
      </c>
      <c r="P86" s="44">
        <v>2</v>
      </c>
      <c r="Q86" s="44">
        <v>1</v>
      </c>
      <c r="R86" s="44" t="s">
        <v>535</v>
      </c>
      <c r="S86" s="44">
        <v>12</v>
      </c>
      <c r="T86" s="44" t="s">
        <v>1074</v>
      </c>
      <c r="U86" s="44" t="s">
        <v>576</v>
      </c>
      <c r="V86" s="44" t="s">
        <v>749</v>
      </c>
      <c r="W86" s="44" t="s">
        <v>750</v>
      </c>
      <c r="X86" s="44">
        <v>7</v>
      </c>
      <c r="Y86" s="44">
        <v>190</v>
      </c>
      <c r="Z86" s="44" t="s">
        <v>535</v>
      </c>
      <c r="AA86" s="44">
        <v>6</v>
      </c>
      <c r="AB86" s="62" t="s">
        <v>536</v>
      </c>
      <c r="AC86" s="44">
        <v>1</v>
      </c>
      <c r="AD86" s="42"/>
      <c r="AE86" s="46">
        <v>3350</v>
      </c>
      <c r="AF86" s="47">
        <v>1</v>
      </c>
      <c r="AG86" s="44" t="s">
        <v>1075</v>
      </c>
      <c r="AH86" s="44" t="s">
        <v>1076</v>
      </c>
      <c r="AI86" s="44" t="s">
        <v>535</v>
      </c>
      <c r="AJ86" s="44">
        <v>3</v>
      </c>
      <c r="AK86" s="44" t="s">
        <v>1077</v>
      </c>
      <c r="AL86" s="44" t="s">
        <v>1078</v>
      </c>
      <c r="AM86" s="44" t="s">
        <v>1079</v>
      </c>
      <c r="AN86" s="44" t="s">
        <v>1080</v>
      </c>
      <c r="AO86" s="52" t="s">
        <v>1081</v>
      </c>
      <c r="AP86" s="44">
        <v>125</v>
      </c>
      <c r="AQ86" s="42"/>
      <c r="AR86" s="44"/>
      <c r="AS86" s="62" t="s">
        <v>536</v>
      </c>
      <c r="AT86" s="44">
        <v>3</v>
      </c>
      <c r="AU86" s="51" t="s">
        <v>535</v>
      </c>
      <c r="AV86" s="46">
        <v>5500</v>
      </c>
    </row>
    <row r="87" spans="1:48" x14ac:dyDescent="0.2">
      <c r="A87" s="67">
        <v>94</v>
      </c>
      <c r="B87" s="67"/>
      <c r="C87" s="18">
        <v>1</v>
      </c>
      <c r="D87" s="18"/>
      <c r="E87" s="18">
        <v>4</v>
      </c>
      <c r="F87" s="18">
        <v>5</v>
      </c>
      <c r="G87" s="18">
        <v>2</v>
      </c>
      <c r="H87" s="43">
        <v>3</v>
      </c>
      <c r="I87" s="43">
        <v>5</v>
      </c>
      <c r="J87" s="43">
        <v>1</v>
      </c>
      <c r="K87" s="44" t="s">
        <v>948</v>
      </c>
      <c r="L87" s="44" t="s">
        <v>1946</v>
      </c>
      <c r="M87" s="44">
        <v>2</v>
      </c>
      <c r="N87" s="44">
        <v>2</v>
      </c>
      <c r="O87" s="44">
        <v>2</v>
      </c>
      <c r="P87" s="44">
        <v>2</v>
      </c>
      <c r="Q87" s="44">
        <v>1</v>
      </c>
      <c r="R87" s="44" t="s">
        <v>535</v>
      </c>
      <c r="S87" s="44" t="s">
        <v>1088</v>
      </c>
      <c r="T87" s="100"/>
      <c r="U87" s="44" t="s">
        <v>1089</v>
      </c>
      <c r="V87" s="44" t="s">
        <v>1090</v>
      </c>
      <c r="W87" s="44" t="s">
        <v>554</v>
      </c>
      <c r="X87" s="44">
        <v>6</v>
      </c>
      <c r="Y87" s="42"/>
      <c r="Z87" s="42"/>
      <c r="AA87" s="44">
        <v>0</v>
      </c>
      <c r="AB87" s="44" t="s">
        <v>536</v>
      </c>
      <c r="AC87" s="44">
        <v>3</v>
      </c>
      <c r="AD87" s="42"/>
      <c r="AE87" s="50"/>
      <c r="AF87" s="47">
        <v>1</v>
      </c>
      <c r="AG87" s="44" t="s">
        <v>573</v>
      </c>
      <c r="AH87" s="44"/>
      <c r="AI87" s="44" t="s">
        <v>535</v>
      </c>
      <c r="AJ87" s="44" t="s">
        <v>1091</v>
      </c>
      <c r="AK87" s="44" t="s">
        <v>1067</v>
      </c>
      <c r="AL87" s="44" t="s">
        <v>576</v>
      </c>
      <c r="AM87" s="44" t="s">
        <v>749</v>
      </c>
      <c r="AN87" s="44" t="s">
        <v>577</v>
      </c>
      <c r="AO87" s="44">
        <v>8</v>
      </c>
      <c r="AP87" s="42"/>
      <c r="AQ87" s="42"/>
      <c r="AR87" s="42"/>
      <c r="AS87" s="44" t="s">
        <v>536</v>
      </c>
      <c r="AT87" s="44">
        <v>1</v>
      </c>
      <c r="AU87" s="51" t="s">
        <v>535</v>
      </c>
      <c r="AV87" s="50"/>
    </row>
    <row r="88" spans="1:48" x14ac:dyDescent="0.2">
      <c r="A88" s="67">
        <v>95</v>
      </c>
      <c r="B88" s="67"/>
      <c r="C88" s="18">
        <v>1</v>
      </c>
      <c r="D88" s="18">
        <v>2</v>
      </c>
      <c r="E88" s="18">
        <v>1</v>
      </c>
      <c r="F88" s="18">
        <v>3</v>
      </c>
      <c r="G88" s="18">
        <v>2</v>
      </c>
      <c r="H88" s="43">
        <v>3</v>
      </c>
      <c r="I88" s="43">
        <v>5</v>
      </c>
      <c r="J88" s="43">
        <v>1</v>
      </c>
      <c r="K88" s="44" t="s">
        <v>573</v>
      </c>
      <c r="L88" s="44" t="s">
        <v>574</v>
      </c>
      <c r="M88" s="44">
        <v>2</v>
      </c>
      <c r="N88" s="44">
        <v>2</v>
      </c>
      <c r="O88" s="44">
        <v>2</v>
      </c>
      <c r="P88" s="44">
        <v>2</v>
      </c>
      <c r="Q88" s="44">
        <v>1</v>
      </c>
      <c r="R88" s="44" t="s">
        <v>535</v>
      </c>
      <c r="S88" s="44">
        <v>6</v>
      </c>
      <c r="T88" s="44" t="s">
        <v>1157</v>
      </c>
      <c r="U88" s="44" t="s">
        <v>576</v>
      </c>
      <c r="V88" s="44" t="s">
        <v>749</v>
      </c>
      <c r="W88" s="44" t="s">
        <v>883</v>
      </c>
      <c r="X88" s="44">
        <v>5</v>
      </c>
      <c r="Y88" s="42"/>
      <c r="Z88" s="42"/>
      <c r="AA88" s="44">
        <v>0</v>
      </c>
      <c r="AB88" s="62" t="s">
        <v>536</v>
      </c>
      <c r="AC88" s="44">
        <v>2</v>
      </c>
      <c r="AD88" s="44" t="s">
        <v>535</v>
      </c>
      <c r="AE88" s="46">
        <v>700</v>
      </c>
      <c r="AF88" s="47">
        <v>1</v>
      </c>
      <c r="AG88" s="44" t="s">
        <v>907</v>
      </c>
      <c r="AH88" s="44"/>
      <c r="AI88" s="44" t="s">
        <v>535</v>
      </c>
      <c r="AJ88" s="44">
        <v>8</v>
      </c>
      <c r="AK88" s="44" t="s">
        <v>1094</v>
      </c>
      <c r="AL88" s="44" t="s">
        <v>1095</v>
      </c>
      <c r="AM88" s="44" t="s">
        <v>1096</v>
      </c>
      <c r="AN88" s="44" t="s">
        <v>1097</v>
      </c>
      <c r="AO88" s="44">
        <v>5</v>
      </c>
      <c r="AP88" s="44">
        <v>80</v>
      </c>
      <c r="AQ88" s="44" t="s">
        <v>535</v>
      </c>
      <c r="AR88" s="44">
        <v>2</v>
      </c>
      <c r="AS88" s="44" t="s">
        <v>536</v>
      </c>
      <c r="AT88" s="44">
        <v>15</v>
      </c>
      <c r="AU88" s="54"/>
      <c r="AV88" s="46"/>
    </row>
    <row r="89" spans="1:48" x14ac:dyDescent="0.2">
      <c r="A89" s="110">
        <v>315</v>
      </c>
      <c r="B89" s="56">
        <v>315</v>
      </c>
      <c r="C89" s="18">
        <v>1</v>
      </c>
      <c r="D89" s="18">
        <v>2</v>
      </c>
      <c r="E89" s="18">
        <v>3</v>
      </c>
      <c r="F89" s="18">
        <v>3</v>
      </c>
      <c r="G89" s="18">
        <v>2</v>
      </c>
      <c r="H89" s="43">
        <v>5</v>
      </c>
      <c r="I89" s="43">
        <v>7</v>
      </c>
      <c r="J89" s="43">
        <v>2</v>
      </c>
      <c r="K89" s="44" t="s">
        <v>529</v>
      </c>
      <c r="L89" s="44" t="s">
        <v>530</v>
      </c>
      <c r="M89" s="44">
        <v>2</v>
      </c>
      <c r="N89" s="44">
        <v>2</v>
      </c>
      <c r="O89" s="44">
        <v>2</v>
      </c>
      <c r="P89" s="44">
        <v>2</v>
      </c>
      <c r="Q89" s="44">
        <v>1</v>
      </c>
      <c r="R89" s="44" t="s">
        <v>535</v>
      </c>
      <c r="S89" s="44">
        <v>720</v>
      </c>
      <c r="T89" s="42"/>
      <c r="U89" s="44" t="s">
        <v>769</v>
      </c>
      <c r="V89" s="44" t="s">
        <v>770</v>
      </c>
      <c r="W89" s="44" t="s">
        <v>526</v>
      </c>
      <c r="X89" s="44">
        <v>12</v>
      </c>
      <c r="Y89" s="44">
        <v>210</v>
      </c>
      <c r="Z89" s="44" t="s">
        <v>535</v>
      </c>
      <c r="AA89" s="44">
        <v>75</v>
      </c>
      <c r="AB89" s="44" t="s">
        <v>536</v>
      </c>
      <c r="AC89" s="52">
        <v>2.5</v>
      </c>
      <c r="AD89" s="44" t="s">
        <v>1035</v>
      </c>
      <c r="AE89" s="46">
        <v>20</v>
      </c>
      <c r="AF89" s="47">
        <v>1</v>
      </c>
      <c r="AG89" s="44" t="s">
        <v>573</v>
      </c>
      <c r="AH89" s="44" t="s">
        <v>574</v>
      </c>
      <c r="AI89" s="44" t="s">
        <v>535</v>
      </c>
      <c r="AJ89" s="44">
        <v>8</v>
      </c>
      <c r="AK89" s="44" t="s">
        <v>748</v>
      </c>
      <c r="AL89" s="44" t="s">
        <v>576</v>
      </c>
      <c r="AM89" s="44" t="s">
        <v>1036</v>
      </c>
      <c r="AN89" s="44" t="s">
        <v>1037</v>
      </c>
      <c r="AO89" s="44">
        <v>5</v>
      </c>
      <c r="AP89" s="44">
        <v>85</v>
      </c>
      <c r="AQ89" s="42"/>
      <c r="AR89" s="42"/>
      <c r="AS89" s="44" t="s">
        <v>536</v>
      </c>
      <c r="AT89" s="44">
        <v>0.75</v>
      </c>
      <c r="AU89" s="51" t="s">
        <v>535</v>
      </c>
      <c r="AV89" s="50"/>
    </row>
    <row r="90" spans="1:48" x14ac:dyDescent="0.2">
      <c r="A90" s="67">
        <v>97</v>
      </c>
      <c r="B90" s="67"/>
      <c r="C90" s="18">
        <v>1</v>
      </c>
      <c r="D90" s="18">
        <v>2</v>
      </c>
      <c r="E90" s="18">
        <v>1</v>
      </c>
      <c r="F90" s="18">
        <v>3</v>
      </c>
      <c r="G90" s="18">
        <v>1</v>
      </c>
      <c r="H90" s="43">
        <v>4</v>
      </c>
      <c r="I90" s="43">
        <v>7</v>
      </c>
      <c r="J90" s="43">
        <v>2</v>
      </c>
      <c r="K90" s="44" t="s">
        <v>543</v>
      </c>
      <c r="L90" s="44" t="s">
        <v>544</v>
      </c>
      <c r="M90" s="44">
        <v>2</v>
      </c>
      <c r="N90" s="44">
        <v>2</v>
      </c>
      <c r="O90" s="44">
        <v>1</v>
      </c>
      <c r="P90" s="44">
        <v>2</v>
      </c>
      <c r="Q90" s="44">
        <v>2</v>
      </c>
      <c r="R90" s="44" t="s">
        <v>522</v>
      </c>
      <c r="S90" s="44">
        <v>12000</v>
      </c>
      <c r="T90" s="44" t="s">
        <v>1111</v>
      </c>
      <c r="U90" s="44" t="s">
        <v>570</v>
      </c>
      <c r="V90" s="44" t="s">
        <v>570</v>
      </c>
      <c r="W90" s="42"/>
      <c r="X90" s="42"/>
      <c r="Y90" s="44">
        <v>250</v>
      </c>
      <c r="Z90" s="44" t="s">
        <v>522</v>
      </c>
      <c r="AA90" s="44">
        <v>7000</v>
      </c>
      <c r="AB90" s="44" t="s">
        <v>527</v>
      </c>
      <c r="AC90" s="44">
        <v>3</v>
      </c>
      <c r="AD90" s="44" t="s">
        <v>528</v>
      </c>
      <c r="AE90" s="46">
        <v>180</v>
      </c>
      <c r="AF90" s="47">
        <v>1</v>
      </c>
      <c r="AG90" s="44" t="s">
        <v>529</v>
      </c>
      <c r="AH90" s="44"/>
      <c r="AI90" s="44" t="s">
        <v>535</v>
      </c>
      <c r="AJ90" s="44">
        <v>900</v>
      </c>
      <c r="AK90" s="42"/>
      <c r="AL90" s="44" t="s">
        <v>769</v>
      </c>
      <c r="AM90" s="44" t="s">
        <v>1112</v>
      </c>
      <c r="AN90" s="44" t="s">
        <v>526</v>
      </c>
      <c r="AO90" s="44">
        <v>12</v>
      </c>
      <c r="AP90" s="42"/>
      <c r="AQ90" s="44" t="s">
        <v>535</v>
      </c>
      <c r="AR90" s="44">
        <v>150</v>
      </c>
      <c r="AS90" s="44" t="s">
        <v>527</v>
      </c>
      <c r="AT90" s="44">
        <v>2</v>
      </c>
      <c r="AU90" s="51" t="s">
        <v>535</v>
      </c>
      <c r="AV90" s="46">
        <v>20</v>
      </c>
    </row>
    <row r="91" spans="1:48" x14ac:dyDescent="0.2">
      <c r="A91" s="67">
        <v>98</v>
      </c>
      <c r="B91" s="67"/>
      <c r="C91" s="18">
        <v>1</v>
      </c>
      <c r="D91" s="18"/>
      <c r="E91" s="18">
        <v>1</v>
      </c>
      <c r="F91" s="18">
        <v>2</v>
      </c>
      <c r="G91" s="18">
        <v>2</v>
      </c>
      <c r="H91" s="43">
        <v>4</v>
      </c>
      <c r="I91" s="43">
        <v>7</v>
      </c>
      <c r="J91" s="43">
        <v>2</v>
      </c>
      <c r="K91" s="44" t="s">
        <v>543</v>
      </c>
      <c r="L91" s="44" t="s">
        <v>544</v>
      </c>
      <c r="M91" s="44">
        <v>2</v>
      </c>
      <c r="N91" s="44">
        <v>2</v>
      </c>
      <c r="O91" s="44">
        <v>1</v>
      </c>
      <c r="P91" s="44">
        <v>2</v>
      </c>
      <c r="Q91" s="44">
        <v>2</v>
      </c>
      <c r="R91" s="44" t="s">
        <v>522</v>
      </c>
      <c r="S91" s="44">
        <v>35000</v>
      </c>
      <c r="T91" s="44" t="s">
        <v>1118</v>
      </c>
      <c r="U91" s="42"/>
      <c r="V91" s="42"/>
      <c r="W91" s="44" t="s">
        <v>526</v>
      </c>
      <c r="X91" s="44">
        <v>12</v>
      </c>
      <c r="Y91" s="44">
        <v>200</v>
      </c>
      <c r="Z91" s="42"/>
      <c r="AA91" s="44">
        <v>0</v>
      </c>
      <c r="AB91" s="44" t="s">
        <v>527</v>
      </c>
      <c r="AC91" s="44">
        <v>1</v>
      </c>
      <c r="AD91" s="62" t="s">
        <v>528</v>
      </c>
      <c r="AE91" s="46">
        <v>120</v>
      </c>
      <c r="AF91" s="47">
        <v>1</v>
      </c>
      <c r="AG91" s="44" t="s">
        <v>529</v>
      </c>
      <c r="AH91" s="44"/>
      <c r="AI91" s="44" t="s">
        <v>535</v>
      </c>
      <c r="AJ91" s="44">
        <v>400</v>
      </c>
      <c r="AK91" s="44" t="s">
        <v>1119</v>
      </c>
      <c r="AL91" s="44" t="s">
        <v>1120</v>
      </c>
      <c r="AM91" s="44" t="s">
        <v>1121</v>
      </c>
      <c r="AN91" s="44" t="s">
        <v>873</v>
      </c>
      <c r="AO91" s="44">
        <v>7</v>
      </c>
      <c r="AP91" s="42"/>
      <c r="AQ91" s="42"/>
      <c r="AR91" s="42"/>
      <c r="AS91" s="44" t="s">
        <v>536</v>
      </c>
      <c r="AT91" s="44">
        <v>0.83</v>
      </c>
      <c r="AU91" s="51" t="s">
        <v>535</v>
      </c>
      <c r="AV91" s="46">
        <v>80</v>
      </c>
    </row>
    <row r="92" spans="1:48" x14ac:dyDescent="0.2">
      <c r="A92" s="67">
        <v>99</v>
      </c>
      <c r="B92" s="67"/>
      <c r="C92" s="18">
        <v>1</v>
      </c>
      <c r="D92" s="18">
        <v>4</v>
      </c>
      <c r="E92" s="18">
        <v>1</v>
      </c>
      <c r="F92" s="18">
        <v>6</v>
      </c>
      <c r="G92" s="18">
        <v>1</v>
      </c>
      <c r="H92" s="43">
        <v>3</v>
      </c>
      <c r="I92" s="43">
        <v>5</v>
      </c>
      <c r="J92" s="43">
        <v>1</v>
      </c>
      <c r="K92" s="44" t="s">
        <v>638</v>
      </c>
      <c r="L92" s="44" t="s">
        <v>639</v>
      </c>
      <c r="M92" s="44">
        <v>2</v>
      </c>
      <c r="N92" s="44">
        <v>2</v>
      </c>
      <c r="O92" s="44">
        <v>2</v>
      </c>
      <c r="P92" s="44">
        <v>2</v>
      </c>
      <c r="Q92" s="44">
        <v>1</v>
      </c>
      <c r="R92" s="44" t="s">
        <v>535</v>
      </c>
      <c r="S92" s="44">
        <v>6</v>
      </c>
      <c r="T92" s="98" t="s">
        <v>1125</v>
      </c>
      <c r="U92" s="44" t="s">
        <v>1089</v>
      </c>
      <c r="V92" s="44" t="s">
        <v>1126</v>
      </c>
      <c r="W92" s="44" t="s">
        <v>526</v>
      </c>
      <c r="X92" s="44">
        <v>12</v>
      </c>
      <c r="Y92" s="42"/>
      <c r="Z92" s="44" t="s">
        <v>535</v>
      </c>
      <c r="AA92" s="44">
        <v>1</v>
      </c>
      <c r="AB92" s="44" t="s">
        <v>536</v>
      </c>
      <c r="AC92" s="44">
        <v>3</v>
      </c>
      <c r="AD92" s="44" t="s">
        <v>535</v>
      </c>
      <c r="AE92" s="46">
        <v>10000</v>
      </c>
      <c r="AF92" s="47">
        <v>2</v>
      </c>
      <c r="AG92" s="44"/>
      <c r="AH92" s="44"/>
      <c r="AI92" s="44"/>
      <c r="AJ92" s="44"/>
      <c r="AK92" s="44"/>
      <c r="AL92" s="44"/>
      <c r="AM92" s="44"/>
      <c r="AN92" s="44"/>
      <c r="AO92" s="44"/>
      <c r="AP92" s="44"/>
      <c r="AQ92" s="44"/>
      <c r="AR92" s="44"/>
      <c r="AS92" s="44"/>
      <c r="AT92" s="44"/>
      <c r="AU92" s="44"/>
      <c r="AV92" s="44"/>
    </row>
    <row r="93" spans="1:48" x14ac:dyDescent="0.2">
      <c r="A93" s="67">
        <v>100</v>
      </c>
      <c r="B93" s="67"/>
      <c r="C93" s="18">
        <v>1</v>
      </c>
      <c r="D93" s="18">
        <v>2</v>
      </c>
      <c r="E93" s="18">
        <v>1</v>
      </c>
      <c r="F93" s="18">
        <v>2</v>
      </c>
      <c r="G93" s="18">
        <v>1</v>
      </c>
      <c r="H93" s="43">
        <v>4</v>
      </c>
      <c r="I93" s="43">
        <v>5</v>
      </c>
      <c r="J93" s="43">
        <v>2</v>
      </c>
      <c r="K93" s="44" t="s">
        <v>543</v>
      </c>
      <c r="L93" s="44" t="s">
        <v>544</v>
      </c>
      <c r="M93" s="44">
        <v>1</v>
      </c>
      <c r="N93" s="44">
        <v>2</v>
      </c>
      <c r="O93" s="44">
        <v>2</v>
      </c>
      <c r="P93" s="44">
        <v>2</v>
      </c>
      <c r="Q93" s="44">
        <v>2</v>
      </c>
      <c r="R93" s="44" t="s">
        <v>522</v>
      </c>
      <c r="S93" s="44">
        <v>18000</v>
      </c>
      <c r="T93" s="44" t="s">
        <v>1131</v>
      </c>
      <c r="U93" s="44" t="s">
        <v>570</v>
      </c>
      <c r="V93" s="44" t="s">
        <v>570</v>
      </c>
      <c r="W93" s="44" t="s">
        <v>526</v>
      </c>
      <c r="X93" s="44">
        <v>12</v>
      </c>
      <c r="Y93" s="42"/>
      <c r="Z93" s="44" t="s">
        <v>522</v>
      </c>
      <c r="AA93" s="44">
        <v>5000</v>
      </c>
      <c r="AB93" s="44" t="s">
        <v>527</v>
      </c>
      <c r="AC93" s="44">
        <v>4</v>
      </c>
      <c r="AD93" s="62" t="s">
        <v>528</v>
      </c>
      <c r="AE93" s="46">
        <v>250</v>
      </c>
      <c r="AF93" s="47">
        <v>1</v>
      </c>
      <c r="AG93" s="44" t="s">
        <v>543</v>
      </c>
      <c r="AH93" s="44"/>
      <c r="AI93" s="44" t="s">
        <v>522</v>
      </c>
      <c r="AJ93" s="44">
        <v>10000</v>
      </c>
      <c r="AK93" s="44" t="s">
        <v>1132</v>
      </c>
      <c r="AL93" s="44" t="s">
        <v>1133</v>
      </c>
      <c r="AM93" s="44" t="s">
        <v>1134</v>
      </c>
      <c r="AN93" s="42"/>
      <c r="AO93" s="42"/>
      <c r="AP93" s="42"/>
      <c r="AQ93" s="42"/>
      <c r="AR93" s="42"/>
      <c r="AS93" s="42"/>
      <c r="AT93" s="42"/>
      <c r="AU93" s="54"/>
      <c r="AV93" s="50"/>
    </row>
    <row r="94" spans="1:48" x14ac:dyDescent="0.2">
      <c r="A94" s="67">
        <v>101</v>
      </c>
      <c r="B94" s="67"/>
      <c r="C94" s="18">
        <v>1</v>
      </c>
      <c r="D94" s="18">
        <v>3</v>
      </c>
      <c r="E94" s="18">
        <v>1</v>
      </c>
      <c r="F94" s="18">
        <v>7</v>
      </c>
      <c r="G94" s="18">
        <v>5</v>
      </c>
      <c r="H94" s="43">
        <v>4</v>
      </c>
      <c r="I94" s="43">
        <v>7</v>
      </c>
      <c r="J94" s="43">
        <v>1</v>
      </c>
      <c r="K94" s="44" t="s">
        <v>948</v>
      </c>
      <c r="L94" s="44" t="s">
        <v>1946</v>
      </c>
      <c r="M94" s="44">
        <v>2</v>
      </c>
      <c r="N94" s="44">
        <v>2</v>
      </c>
      <c r="O94" s="44">
        <v>2</v>
      </c>
      <c r="P94" s="44">
        <v>2</v>
      </c>
      <c r="Q94" s="44">
        <v>1</v>
      </c>
      <c r="R94" s="44" t="s">
        <v>535</v>
      </c>
      <c r="S94" s="44">
        <v>5</v>
      </c>
      <c r="T94" s="98" t="s">
        <v>1137</v>
      </c>
      <c r="U94" s="42"/>
      <c r="V94" s="42"/>
      <c r="W94" s="42"/>
      <c r="X94" s="42"/>
      <c r="Y94" s="42"/>
      <c r="Z94" s="42"/>
      <c r="AA94" s="42"/>
      <c r="AB94" s="44" t="s">
        <v>536</v>
      </c>
      <c r="AC94" s="44">
        <v>2</v>
      </c>
      <c r="AD94" s="44" t="s">
        <v>1138</v>
      </c>
      <c r="AE94" s="46">
        <v>20000</v>
      </c>
      <c r="AF94" s="47">
        <v>1</v>
      </c>
      <c r="AG94" s="44" t="s">
        <v>897</v>
      </c>
      <c r="AH94" s="44"/>
      <c r="AI94" s="44" t="s">
        <v>535</v>
      </c>
      <c r="AJ94" s="44">
        <v>2</v>
      </c>
      <c r="AK94" s="44" t="s">
        <v>1139</v>
      </c>
      <c r="AL94" s="44" t="s">
        <v>1017</v>
      </c>
      <c r="AM94" s="44" t="s">
        <v>1140</v>
      </c>
      <c r="AN94" s="44" t="s">
        <v>526</v>
      </c>
      <c r="AO94" s="44">
        <v>12</v>
      </c>
      <c r="AP94" s="42"/>
      <c r="AQ94" s="42"/>
      <c r="AR94" s="42"/>
      <c r="AS94" s="44" t="s">
        <v>536</v>
      </c>
      <c r="AT94" s="44">
        <v>2</v>
      </c>
      <c r="AU94" s="51" t="s">
        <v>535</v>
      </c>
      <c r="AV94" s="46">
        <v>20000</v>
      </c>
    </row>
    <row r="95" spans="1:48" x14ac:dyDescent="0.2">
      <c r="A95" s="67">
        <v>102</v>
      </c>
      <c r="B95" s="67"/>
      <c r="C95" s="18">
        <v>1</v>
      </c>
      <c r="D95" s="18">
        <v>2</v>
      </c>
      <c r="E95" s="18">
        <v>2</v>
      </c>
      <c r="F95" s="18">
        <v>3</v>
      </c>
      <c r="G95" s="18">
        <v>1</v>
      </c>
      <c r="H95" s="43">
        <v>5</v>
      </c>
      <c r="I95" s="43">
        <v>7</v>
      </c>
      <c r="J95" s="43">
        <v>1</v>
      </c>
      <c r="K95" s="44" t="s">
        <v>573</v>
      </c>
      <c r="L95" s="44" t="s">
        <v>574</v>
      </c>
      <c r="M95" s="44">
        <v>2</v>
      </c>
      <c r="N95" s="44">
        <v>2</v>
      </c>
      <c r="O95" s="44">
        <v>2</v>
      </c>
      <c r="P95" s="44">
        <v>2</v>
      </c>
      <c r="Q95" s="44">
        <v>1</v>
      </c>
      <c r="R95" s="44" t="s">
        <v>535</v>
      </c>
      <c r="S95" s="44">
        <v>8</v>
      </c>
      <c r="T95" s="44" t="s">
        <v>1157</v>
      </c>
      <c r="U95" s="44" t="s">
        <v>576</v>
      </c>
      <c r="V95" s="44" t="s">
        <v>749</v>
      </c>
      <c r="W95" s="44" t="s">
        <v>577</v>
      </c>
      <c r="X95" s="44">
        <v>6</v>
      </c>
      <c r="Y95" s="42"/>
      <c r="Z95" s="42"/>
      <c r="AA95" s="44">
        <v>0</v>
      </c>
      <c r="AB95" s="44" t="s">
        <v>536</v>
      </c>
      <c r="AC95" s="44">
        <v>2</v>
      </c>
      <c r="AD95" s="42"/>
      <c r="AE95" s="50"/>
      <c r="AF95" s="47">
        <v>1</v>
      </c>
      <c r="AG95" s="44" t="s">
        <v>638</v>
      </c>
      <c r="AH95" s="44"/>
      <c r="AI95" s="44" t="s">
        <v>535</v>
      </c>
      <c r="AJ95" s="44">
        <v>5</v>
      </c>
      <c r="AK95" s="44" t="s">
        <v>1144</v>
      </c>
      <c r="AL95" s="44" t="s">
        <v>570</v>
      </c>
      <c r="AM95" s="44" t="s">
        <v>570</v>
      </c>
      <c r="AN95" s="44" t="s">
        <v>893</v>
      </c>
      <c r="AO95" s="44">
        <v>8</v>
      </c>
      <c r="AP95" s="42"/>
      <c r="AQ95" s="42"/>
      <c r="AR95" s="44">
        <v>1</v>
      </c>
      <c r="AS95" s="44" t="s">
        <v>536</v>
      </c>
      <c r="AT95" s="44">
        <v>1</v>
      </c>
      <c r="AU95" s="51" t="s">
        <v>535</v>
      </c>
      <c r="AV95" s="46">
        <v>3000</v>
      </c>
    </row>
    <row r="96" spans="1:48" x14ac:dyDescent="0.2">
      <c r="A96" s="67">
        <v>103</v>
      </c>
      <c r="B96" s="67"/>
      <c r="C96" s="18">
        <v>1</v>
      </c>
      <c r="D96" s="18">
        <v>2</v>
      </c>
      <c r="E96" s="18">
        <v>1</v>
      </c>
      <c r="F96" s="18">
        <v>2</v>
      </c>
      <c r="G96" s="18">
        <v>2</v>
      </c>
      <c r="H96" s="43">
        <v>4</v>
      </c>
      <c r="I96" s="43">
        <v>7</v>
      </c>
      <c r="J96" s="43">
        <v>1</v>
      </c>
      <c r="K96" s="44" t="s">
        <v>573</v>
      </c>
      <c r="L96" s="44" t="s">
        <v>574</v>
      </c>
      <c r="M96" s="44">
        <v>2</v>
      </c>
      <c r="N96" s="44">
        <v>2</v>
      </c>
      <c r="O96" s="44">
        <v>2</v>
      </c>
      <c r="P96" s="44">
        <v>2</v>
      </c>
      <c r="Q96" s="44">
        <v>1</v>
      </c>
      <c r="R96" s="44" t="s">
        <v>535</v>
      </c>
      <c r="S96" s="44">
        <v>6</v>
      </c>
      <c r="T96" s="42"/>
      <c r="U96" s="44" t="s">
        <v>576</v>
      </c>
      <c r="V96" s="44" t="s">
        <v>749</v>
      </c>
      <c r="W96" s="44" t="s">
        <v>577</v>
      </c>
      <c r="X96" s="44">
        <v>8</v>
      </c>
      <c r="Y96" s="44">
        <v>70</v>
      </c>
      <c r="Z96" s="42"/>
      <c r="AA96" s="44" t="s">
        <v>1149</v>
      </c>
      <c r="AB96" s="44" t="s">
        <v>536</v>
      </c>
      <c r="AC96" s="44">
        <v>2</v>
      </c>
      <c r="AD96" s="44" t="s">
        <v>535</v>
      </c>
      <c r="AE96" s="46">
        <v>700</v>
      </c>
      <c r="AF96" s="47">
        <v>1</v>
      </c>
      <c r="AG96" s="44" t="s">
        <v>1150</v>
      </c>
      <c r="AH96" s="44"/>
      <c r="AI96" s="44" t="s">
        <v>535</v>
      </c>
      <c r="AJ96" s="44">
        <v>2</v>
      </c>
      <c r="AK96" s="42"/>
      <c r="AL96" s="44" t="s">
        <v>570</v>
      </c>
      <c r="AM96" s="44" t="s">
        <v>570</v>
      </c>
      <c r="AN96" s="44" t="s">
        <v>1151</v>
      </c>
      <c r="AO96" s="44">
        <v>3</v>
      </c>
      <c r="AP96" s="42"/>
      <c r="AQ96" s="42"/>
      <c r="AR96" s="42"/>
      <c r="AS96" s="44" t="s">
        <v>536</v>
      </c>
      <c r="AT96" s="44">
        <v>3</v>
      </c>
      <c r="AU96" s="54"/>
      <c r="AV96" s="46">
        <v>1500</v>
      </c>
    </row>
    <row r="97" spans="1:48" x14ac:dyDescent="0.2">
      <c r="A97" s="67">
        <v>96</v>
      </c>
      <c r="B97" s="67"/>
      <c r="C97" s="18">
        <v>1</v>
      </c>
      <c r="D97" s="18">
        <v>2</v>
      </c>
      <c r="E97" s="18">
        <v>1</v>
      </c>
      <c r="F97" s="18">
        <v>2</v>
      </c>
      <c r="G97" s="18">
        <v>1</v>
      </c>
      <c r="H97" s="43">
        <v>2</v>
      </c>
      <c r="I97" s="43">
        <v>3</v>
      </c>
      <c r="J97" s="43">
        <v>2</v>
      </c>
      <c r="K97" s="44" t="s">
        <v>529</v>
      </c>
      <c r="L97" s="44" t="s">
        <v>840</v>
      </c>
      <c r="M97" s="44">
        <v>2</v>
      </c>
      <c r="N97" s="44">
        <v>2</v>
      </c>
      <c r="O97" s="44">
        <v>2</v>
      </c>
      <c r="P97" s="44">
        <v>2</v>
      </c>
      <c r="Q97" s="44">
        <v>1</v>
      </c>
      <c r="R97" s="44" t="s">
        <v>535</v>
      </c>
      <c r="S97" s="44">
        <v>400</v>
      </c>
      <c r="T97" s="44" t="s">
        <v>1102</v>
      </c>
      <c r="U97" s="42"/>
      <c r="V97" s="42"/>
      <c r="W97" s="44" t="s">
        <v>526</v>
      </c>
      <c r="X97" s="44">
        <v>12</v>
      </c>
      <c r="Y97" s="42"/>
      <c r="Z97" s="44" t="s">
        <v>535</v>
      </c>
      <c r="AA97" s="44">
        <v>10</v>
      </c>
      <c r="AB97" s="44" t="s">
        <v>536</v>
      </c>
      <c r="AC97" s="44">
        <v>15</v>
      </c>
      <c r="AD97" s="44" t="s">
        <v>535</v>
      </c>
      <c r="AE97" s="46">
        <v>80</v>
      </c>
      <c r="AF97" s="47">
        <v>1</v>
      </c>
      <c r="AG97" s="44" t="s">
        <v>543</v>
      </c>
      <c r="AH97" s="44"/>
      <c r="AI97" s="44" t="s">
        <v>522</v>
      </c>
      <c r="AJ97" s="44">
        <v>1000</v>
      </c>
      <c r="AK97" s="44" t="s">
        <v>1103</v>
      </c>
      <c r="AL97" s="44" t="s">
        <v>1104</v>
      </c>
      <c r="AM97" s="44" t="s">
        <v>1105</v>
      </c>
      <c r="AN97" s="42"/>
      <c r="AO97" s="42"/>
      <c r="AP97" s="44">
        <v>240</v>
      </c>
      <c r="AQ97" s="42"/>
      <c r="AR97" s="42"/>
      <c r="AS97" s="44" t="s">
        <v>536</v>
      </c>
      <c r="AT97" s="44">
        <v>7.5</v>
      </c>
      <c r="AU97" s="51" t="s">
        <v>528</v>
      </c>
      <c r="AV97" s="46">
        <v>160</v>
      </c>
    </row>
    <row r="98" spans="1:48" x14ac:dyDescent="0.2">
      <c r="A98" s="67">
        <v>105</v>
      </c>
      <c r="B98" s="67"/>
      <c r="C98" s="18">
        <v>1</v>
      </c>
      <c r="D98" s="18">
        <v>2</v>
      </c>
      <c r="E98" s="18">
        <v>1</v>
      </c>
      <c r="F98" s="18">
        <v>3</v>
      </c>
      <c r="G98" s="18">
        <v>1</v>
      </c>
      <c r="H98" s="43">
        <v>4</v>
      </c>
      <c r="I98" s="43">
        <v>7</v>
      </c>
      <c r="J98" s="43">
        <v>1</v>
      </c>
      <c r="K98" s="44" t="s">
        <v>573</v>
      </c>
      <c r="L98" s="44" t="s">
        <v>574</v>
      </c>
      <c r="M98" s="44">
        <v>2</v>
      </c>
      <c r="N98" s="44">
        <v>2</v>
      </c>
      <c r="O98" s="44">
        <v>2</v>
      </c>
      <c r="P98" s="44">
        <v>2</v>
      </c>
      <c r="Q98" s="44">
        <v>1</v>
      </c>
      <c r="R98" s="44" t="s">
        <v>535</v>
      </c>
      <c r="S98" s="44">
        <v>8</v>
      </c>
      <c r="T98" s="44" t="s">
        <v>1157</v>
      </c>
      <c r="U98" s="44" t="s">
        <v>576</v>
      </c>
      <c r="V98" s="44" t="s">
        <v>749</v>
      </c>
      <c r="W98" s="44" t="s">
        <v>577</v>
      </c>
      <c r="X98" s="44">
        <v>8</v>
      </c>
      <c r="Y98" s="42"/>
      <c r="Z98" s="42"/>
      <c r="AA98" s="42"/>
      <c r="AB98" s="44" t="s">
        <v>536</v>
      </c>
      <c r="AC98" s="44">
        <v>1.33</v>
      </c>
      <c r="AD98" s="42"/>
      <c r="AE98" s="46">
        <v>500</v>
      </c>
      <c r="AF98" s="47">
        <v>1</v>
      </c>
      <c r="AG98" s="44" t="s">
        <v>1150</v>
      </c>
      <c r="AH98" s="44"/>
      <c r="AI98" s="44" t="s">
        <v>535</v>
      </c>
      <c r="AJ98" s="44">
        <v>2</v>
      </c>
      <c r="AK98" s="44" t="s">
        <v>1158</v>
      </c>
      <c r="AL98" s="42"/>
      <c r="AM98" s="44" t="s">
        <v>1159</v>
      </c>
      <c r="AN98" s="44" t="s">
        <v>1160</v>
      </c>
      <c r="AO98" s="44">
        <v>5</v>
      </c>
      <c r="AP98" s="42"/>
      <c r="AQ98" s="42"/>
      <c r="AR98" s="42"/>
      <c r="AS98" s="44" t="s">
        <v>536</v>
      </c>
      <c r="AT98" s="44">
        <v>4</v>
      </c>
      <c r="AU98" s="51" t="s">
        <v>535</v>
      </c>
      <c r="AV98" s="46">
        <v>4000</v>
      </c>
    </row>
    <row r="99" spans="1:48" x14ac:dyDescent="0.2">
      <c r="A99" s="67">
        <v>106</v>
      </c>
      <c r="B99" s="67"/>
      <c r="C99" s="18">
        <v>1</v>
      </c>
      <c r="D99" s="18">
        <v>2</v>
      </c>
      <c r="E99" s="18">
        <v>1</v>
      </c>
      <c r="F99" s="18">
        <v>4</v>
      </c>
      <c r="G99" s="18" t="s">
        <v>1620</v>
      </c>
      <c r="H99" s="43">
        <v>2</v>
      </c>
      <c r="I99" s="43">
        <v>3</v>
      </c>
      <c r="J99" s="43">
        <v>1</v>
      </c>
      <c r="K99" s="44" t="s">
        <v>573</v>
      </c>
      <c r="L99" s="44" t="s">
        <v>574</v>
      </c>
      <c r="M99" s="44">
        <v>2</v>
      </c>
      <c r="N99" s="44">
        <v>2</v>
      </c>
      <c r="O99" s="44">
        <v>2</v>
      </c>
      <c r="P99" s="44">
        <v>2</v>
      </c>
      <c r="Q99" s="44">
        <v>1</v>
      </c>
      <c r="R99" s="44" t="s">
        <v>535</v>
      </c>
      <c r="S99" s="44">
        <v>8</v>
      </c>
      <c r="T99" s="44" t="s">
        <v>1157</v>
      </c>
      <c r="U99" s="44" t="s">
        <v>576</v>
      </c>
      <c r="V99" s="44" t="s">
        <v>749</v>
      </c>
      <c r="W99" s="44" t="s">
        <v>577</v>
      </c>
      <c r="X99" s="44">
        <v>8</v>
      </c>
      <c r="Y99" s="42"/>
      <c r="Z99" s="42"/>
      <c r="AA99" s="42"/>
      <c r="AB99" s="62" t="s">
        <v>536</v>
      </c>
      <c r="AC99" s="44">
        <v>1</v>
      </c>
      <c r="AD99" s="44" t="s">
        <v>535</v>
      </c>
      <c r="AE99" s="46">
        <v>3000</v>
      </c>
      <c r="AF99" s="47">
        <v>1</v>
      </c>
      <c r="AG99" s="44" t="s">
        <v>1075</v>
      </c>
      <c r="AH99" s="44"/>
      <c r="AI99" s="44" t="s">
        <v>535</v>
      </c>
      <c r="AJ99" s="44">
        <v>3</v>
      </c>
      <c r="AK99" s="44" t="s">
        <v>1646</v>
      </c>
      <c r="AL99" s="44" t="s">
        <v>1163</v>
      </c>
      <c r="AM99" s="44" t="s">
        <v>1164</v>
      </c>
      <c r="AN99" s="44" t="s">
        <v>554</v>
      </c>
      <c r="AO99" s="44">
        <v>6</v>
      </c>
      <c r="AP99" s="42"/>
      <c r="AQ99" s="42"/>
      <c r="AR99" s="44" t="s">
        <v>1165</v>
      </c>
      <c r="AS99" s="44" t="s">
        <v>536</v>
      </c>
      <c r="AT99" s="44">
        <v>10</v>
      </c>
      <c r="AU99" s="51" t="s">
        <v>535</v>
      </c>
      <c r="AV99" s="46">
        <v>5000</v>
      </c>
    </row>
    <row r="100" spans="1:48" x14ac:dyDescent="0.2">
      <c r="A100" s="67">
        <v>107</v>
      </c>
      <c r="B100" s="67"/>
      <c r="C100" s="18">
        <v>1</v>
      </c>
      <c r="D100" s="18">
        <v>2</v>
      </c>
      <c r="E100" s="18">
        <v>1</v>
      </c>
      <c r="F100" s="18">
        <v>2</v>
      </c>
      <c r="G100" s="18">
        <v>1</v>
      </c>
      <c r="H100" s="43">
        <v>4</v>
      </c>
      <c r="I100" s="43">
        <v>6</v>
      </c>
      <c r="J100" s="43">
        <v>2</v>
      </c>
      <c r="K100" s="44" t="s">
        <v>543</v>
      </c>
      <c r="L100" s="44" t="s">
        <v>1947</v>
      </c>
      <c r="M100" s="44">
        <v>2</v>
      </c>
      <c r="N100" s="44">
        <v>2</v>
      </c>
      <c r="O100" s="44">
        <v>1</v>
      </c>
      <c r="P100" s="44">
        <v>2</v>
      </c>
      <c r="Q100" s="44">
        <v>2</v>
      </c>
      <c r="R100" s="44" t="s">
        <v>522</v>
      </c>
      <c r="S100" s="44">
        <v>100000</v>
      </c>
      <c r="T100" s="44" t="s">
        <v>1641</v>
      </c>
      <c r="U100" s="44" t="s">
        <v>1168</v>
      </c>
      <c r="V100" s="44" t="s">
        <v>1169</v>
      </c>
      <c r="W100" s="44" t="s">
        <v>776</v>
      </c>
      <c r="X100" s="44">
        <v>10</v>
      </c>
      <c r="Y100" s="44">
        <v>230</v>
      </c>
      <c r="Z100" s="44" t="s">
        <v>522</v>
      </c>
      <c r="AA100" s="44">
        <v>500</v>
      </c>
      <c r="AB100" s="62" t="s">
        <v>536</v>
      </c>
      <c r="AC100" s="44">
        <v>2</v>
      </c>
      <c r="AD100" s="44" t="s">
        <v>528</v>
      </c>
      <c r="AE100" s="46">
        <v>150</v>
      </c>
      <c r="AF100" s="47">
        <v>1</v>
      </c>
      <c r="AG100" s="44" t="s">
        <v>529</v>
      </c>
      <c r="AH100" s="44"/>
      <c r="AI100" s="44" t="s">
        <v>535</v>
      </c>
      <c r="AJ100" s="44">
        <v>150</v>
      </c>
      <c r="AK100" s="44" t="s">
        <v>1170</v>
      </c>
      <c r="AL100" s="44" t="s">
        <v>1171</v>
      </c>
      <c r="AM100" s="44" t="s">
        <v>1172</v>
      </c>
      <c r="AN100" s="44" t="s">
        <v>1173</v>
      </c>
      <c r="AO100" s="52" t="s">
        <v>1174</v>
      </c>
      <c r="AP100" s="42"/>
      <c r="AQ100" s="42"/>
      <c r="AR100" s="42"/>
      <c r="AS100" s="44" t="s">
        <v>536</v>
      </c>
      <c r="AT100" s="44">
        <v>10</v>
      </c>
      <c r="AU100" s="51" t="s">
        <v>535</v>
      </c>
      <c r="AV100" s="46">
        <v>40</v>
      </c>
    </row>
    <row r="101" spans="1:48" x14ac:dyDescent="0.2">
      <c r="A101" s="67">
        <v>108</v>
      </c>
      <c r="B101" s="67"/>
      <c r="C101" s="18">
        <v>1</v>
      </c>
      <c r="D101" s="18">
        <v>2</v>
      </c>
      <c r="E101" s="18">
        <v>1</v>
      </c>
      <c r="F101" s="18">
        <v>5</v>
      </c>
      <c r="G101" s="18">
        <v>3</v>
      </c>
      <c r="H101" s="43">
        <v>4</v>
      </c>
      <c r="I101" s="43">
        <v>6</v>
      </c>
      <c r="J101" s="43">
        <v>1</v>
      </c>
      <c r="K101" s="44" t="s">
        <v>573</v>
      </c>
      <c r="L101" s="44" t="s">
        <v>574</v>
      </c>
      <c r="M101" s="44">
        <v>2</v>
      </c>
      <c r="N101" s="44">
        <v>2</v>
      </c>
      <c r="O101" s="44">
        <v>2</v>
      </c>
      <c r="P101" s="44">
        <v>2</v>
      </c>
      <c r="Q101" s="44">
        <v>1</v>
      </c>
      <c r="R101" s="44" t="s">
        <v>535</v>
      </c>
      <c r="S101" s="44">
        <v>12</v>
      </c>
      <c r="T101" s="44" t="s">
        <v>1157</v>
      </c>
      <c r="U101" s="44" t="s">
        <v>576</v>
      </c>
      <c r="V101" s="44" t="s">
        <v>749</v>
      </c>
      <c r="W101" s="44" t="s">
        <v>1644</v>
      </c>
      <c r="X101" s="44">
        <v>8</v>
      </c>
      <c r="Y101" s="42"/>
      <c r="Z101" s="42"/>
      <c r="AA101" s="42"/>
      <c r="AB101" s="62" t="s">
        <v>536</v>
      </c>
      <c r="AC101" s="44">
        <v>1</v>
      </c>
      <c r="AD101" s="44" t="s">
        <v>535</v>
      </c>
      <c r="AE101" s="46">
        <v>300</v>
      </c>
      <c r="AF101" s="47">
        <v>1</v>
      </c>
      <c r="AG101" s="44" t="s">
        <v>638</v>
      </c>
      <c r="AH101" s="44" t="s">
        <v>1179</v>
      </c>
      <c r="AI101" s="44" t="s">
        <v>535</v>
      </c>
      <c r="AJ101" s="44">
        <v>3</v>
      </c>
      <c r="AK101" s="44" t="s">
        <v>1180</v>
      </c>
      <c r="AL101" s="44" t="s">
        <v>1181</v>
      </c>
      <c r="AM101" s="44" t="s">
        <v>1182</v>
      </c>
      <c r="AN101" s="44" t="s">
        <v>893</v>
      </c>
      <c r="AO101" s="44">
        <v>8</v>
      </c>
      <c r="AP101" s="42"/>
      <c r="AQ101" s="42"/>
      <c r="AR101" s="42"/>
      <c r="AS101" s="44" t="s">
        <v>536</v>
      </c>
      <c r="AT101" s="44">
        <v>6</v>
      </c>
      <c r="AU101" s="54"/>
      <c r="AV101" s="50"/>
    </row>
    <row r="102" spans="1:48" x14ac:dyDescent="0.2">
      <c r="A102" s="67">
        <v>109</v>
      </c>
      <c r="B102" s="67"/>
      <c r="C102" s="18">
        <v>1</v>
      </c>
      <c r="D102" s="18">
        <v>2</v>
      </c>
      <c r="E102" s="18">
        <v>2</v>
      </c>
      <c r="F102" s="18">
        <v>3</v>
      </c>
      <c r="G102" s="18">
        <v>2</v>
      </c>
      <c r="H102" s="43">
        <v>5</v>
      </c>
      <c r="I102" s="43">
        <v>7</v>
      </c>
      <c r="J102" s="43">
        <v>1</v>
      </c>
      <c r="K102" s="44" t="s">
        <v>573</v>
      </c>
      <c r="L102" s="44" t="s">
        <v>574</v>
      </c>
      <c r="M102" s="44">
        <v>2</v>
      </c>
      <c r="N102" s="44">
        <v>2</v>
      </c>
      <c r="O102" s="44">
        <v>2</v>
      </c>
      <c r="P102" s="44">
        <v>2</v>
      </c>
      <c r="Q102" s="44">
        <v>1</v>
      </c>
      <c r="R102" s="44" t="s">
        <v>535</v>
      </c>
      <c r="S102" s="44">
        <v>8</v>
      </c>
      <c r="T102" s="44" t="s">
        <v>1157</v>
      </c>
      <c r="U102" s="44" t="s">
        <v>576</v>
      </c>
      <c r="V102" s="44" t="s">
        <v>749</v>
      </c>
      <c r="W102" s="44" t="s">
        <v>577</v>
      </c>
      <c r="X102" s="44">
        <v>6</v>
      </c>
      <c r="Y102" s="44">
        <v>160</v>
      </c>
      <c r="Z102" s="42"/>
      <c r="AA102" s="44" t="s">
        <v>1185</v>
      </c>
      <c r="AB102" s="62" t="s">
        <v>536</v>
      </c>
      <c r="AC102" s="44">
        <v>1.5</v>
      </c>
      <c r="AD102" s="44" t="s">
        <v>1138</v>
      </c>
      <c r="AE102" s="46">
        <v>6000</v>
      </c>
      <c r="AF102" s="47">
        <v>1</v>
      </c>
      <c r="AG102" s="44" t="s">
        <v>638</v>
      </c>
      <c r="AH102" s="44"/>
      <c r="AI102" s="44" t="s">
        <v>535</v>
      </c>
      <c r="AJ102" s="44">
        <v>2</v>
      </c>
      <c r="AK102" s="44" t="s">
        <v>1186</v>
      </c>
      <c r="AL102" s="44" t="s">
        <v>1187</v>
      </c>
      <c r="AM102" s="44" t="s">
        <v>1188</v>
      </c>
      <c r="AN102" s="44" t="s">
        <v>554</v>
      </c>
      <c r="AO102" s="44">
        <v>6</v>
      </c>
      <c r="AP102" s="44">
        <v>170</v>
      </c>
      <c r="AQ102" s="42"/>
      <c r="AR102" s="51" t="s">
        <v>1189</v>
      </c>
      <c r="AS102" s="44" t="s">
        <v>536</v>
      </c>
      <c r="AT102" s="44">
        <v>3</v>
      </c>
      <c r="AU102" s="51" t="s">
        <v>1190</v>
      </c>
      <c r="AV102" s="46">
        <v>3000</v>
      </c>
    </row>
    <row r="103" spans="1:48" x14ac:dyDescent="0.2">
      <c r="A103" s="67">
        <v>104</v>
      </c>
      <c r="B103" s="67"/>
      <c r="C103" s="18">
        <v>1</v>
      </c>
      <c r="D103" s="18"/>
      <c r="E103" s="18">
        <v>3</v>
      </c>
      <c r="F103" s="18">
        <v>2</v>
      </c>
      <c r="G103" s="18">
        <v>1</v>
      </c>
      <c r="H103" s="43">
        <v>4</v>
      </c>
      <c r="I103" s="43">
        <v>7</v>
      </c>
      <c r="J103" s="43">
        <v>2</v>
      </c>
      <c r="K103" s="44" t="s">
        <v>529</v>
      </c>
      <c r="L103" s="44" t="s">
        <v>840</v>
      </c>
      <c r="M103" s="44">
        <v>2</v>
      </c>
      <c r="N103" s="44">
        <v>2</v>
      </c>
      <c r="O103" s="44">
        <v>2</v>
      </c>
      <c r="P103" s="44">
        <v>2</v>
      </c>
      <c r="Q103" s="44">
        <v>1</v>
      </c>
      <c r="R103" s="44" t="s">
        <v>535</v>
      </c>
      <c r="S103" s="44">
        <v>500</v>
      </c>
      <c r="T103" s="62" t="s">
        <v>1635</v>
      </c>
      <c r="U103" s="44" t="s">
        <v>668</v>
      </c>
      <c r="V103" s="44" t="s">
        <v>669</v>
      </c>
      <c r="W103" s="44" t="s">
        <v>526</v>
      </c>
      <c r="X103" s="44">
        <v>12</v>
      </c>
      <c r="Y103" s="42"/>
      <c r="Z103" s="44" t="s">
        <v>535</v>
      </c>
      <c r="AA103" s="44">
        <v>200</v>
      </c>
      <c r="AB103" s="44" t="s">
        <v>536</v>
      </c>
      <c r="AC103" s="44">
        <v>1</v>
      </c>
      <c r="AD103" s="44" t="s">
        <v>1138</v>
      </c>
      <c r="AE103" s="46">
        <v>20</v>
      </c>
      <c r="AF103" s="47">
        <v>2</v>
      </c>
      <c r="AG103" s="44"/>
      <c r="AH103" s="44"/>
      <c r="AI103" s="44"/>
      <c r="AJ103" s="44"/>
      <c r="AK103" s="44"/>
      <c r="AL103" s="44"/>
      <c r="AM103" s="44"/>
      <c r="AN103" s="44"/>
      <c r="AO103" s="44"/>
      <c r="AP103" s="44"/>
      <c r="AQ103" s="44"/>
      <c r="AR103" s="44"/>
      <c r="AS103" s="44"/>
      <c r="AT103" s="44"/>
      <c r="AU103" s="44"/>
      <c r="AV103" s="44"/>
    </row>
    <row r="104" spans="1:48" x14ac:dyDescent="0.2">
      <c r="A104" s="67">
        <v>111</v>
      </c>
      <c r="B104" s="67"/>
      <c r="C104" s="18">
        <v>1</v>
      </c>
      <c r="D104" s="18">
        <v>2</v>
      </c>
      <c r="E104" s="18">
        <v>1</v>
      </c>
      <c r="F104" s="18">
        <v>5</v>
      </c>
      <c r="G104" s="18" t="s">
        <v>1630</v>
      </c>
      <c r="H104" s="43">
        <v>3</v>
      </c>
      <c r="I104" s="43">
        <v>5</v>
      </c>
      <c r="J104" s="43">
        <v>1</v>
      </c>
      <c r="K104" s="44" t="s">
        <v>573</v>
      </c>
      <c r="L104" s="44" t="s">
        <v>574</v>
      </c>
      <c r="M104" s="44">
        <v>2</v>
      </c>
      <c r="N104" s="44">
        <v>2</v>
      </c>
      <c r="O104" s="44">
        <v>2</v>
      </c>
      <c r="P104" s="44">
        <v>2</v>
      </c>
      <c r="Q104" s="44">
        <v>1</v>
      </c>
      <c r="R104" s="44" t="s">
        <v>535</v>
      </c>
      <c r="S104" s="44">
        <v>30</v>
      </c>
      <c r="T104" s="44" t="s">
        <v>1157</v>
      </c>
      <c r="U104" s="44" t="s">
        <v>576</v>
      </c>
      <c r="V104" s="44" t="s">
        <v>749</v>
      </c>
      <c r="W104" s="44" t="s">
        <v>577</v>
      </c>
      <c r="X104" s="44">
        <v>6</v>
      </c>
      <c r="Y104" s="42"/>
      <c r="Z104" s="42"/>
      <c r="AA104" s="42"/>
      <c r="AB104" s="44" t="s">
        <v>536</v>
      </c>
      <c r="AC104" s="44">
        <v>10</v>
      </c>
      <c r="AD104" s="42" t="s">
        <v>548</v>
      </c>
      <c r="AE104" s="46">
        <v>247</v>
      </c>
      <c r="AF104" s="47">
        <v>1</v>
      </c>
      <c r="AG104" s="44" t="s">
        <v>638</v>
      </c>
      <c r="AH104" s="44" t="s">
        <v>1202</v>
      </c>
      <c r="AI104" s="44" t="s">
        <v>535</v>
      </c>
      <c r="AJ104" s="44">
        <v>3</v>
      </c>
      <c r="AK104" s="44" t="s">
        <v>1203</v>
      </c>
      <c r="AL104" s="44" t="s">
        <v>1204</v>
      </c>
      <c r="AM104" s="44" t="s">
        <v>1205</v>
      </c>
      <c r="AN104" s="44" t="s">
        <v>807</v>
      </c>
      <c r="AO104" s="44">
        <v>3</v>
      </c>
      <c r="AP104" s="42"/>
      <c r="AQ104" s="42"/>
      <c r="AR104" s="42"/>
      <c r="AS104" s="42"/>
      <c r="AT104" s="44" t="s">
        <v>1206</v>
      </c>
      <c r="AU104" s="51" t="s">
        <v>1190</v>
      </c>
      <c r="AV104" s="46">
        <v>7000</v>
      </c>
    </row>
    <row r="105" spans="1:48" x14ac:dyDescent="0.2">
      <c r="A105" s="114">
        <v>316</v>
      </c>
      <c r="B105" s="114">
        <v>1</v>
      </c>
      <c r="C105" s="114">
        <v>2</v>
      </c>
      <c r="D105" s="114"/>
      <c r="E105" s="114">
        <v>1</v>
      </c>
      <c r="F105" s="114">
        <v>3</v>
      </c>
      <c r="G105" s="114">
        <v>1</v>
      </c>
      <c r="H105" s="114"/>
      <c r="I105" s="114"/>
      <c r="J105" s="114">
        <v>2</v>
      </c>
      <c r="K105" s="114" t="s">
        <v>529</v>
      </c>
      <c r="L105" s="114" t="s">
        <v>2022</v>
      </c>
      <c r="M105" s="115"/>
      <c r="N105" s="115"/>
      <c r="O105" s="115"/>
      <c r="P105" s="115"/>
      <c r="Q105" s="115"/>
      <c r="R105" s="201" t="s">
        <v>535</v>
      </c>
      <c r="S105" s="115">
        <v>1000</v>
      </c>
      <c r="T105" s="115" t="s">
        <v>2023</v>
      </c>
      <c r="U105" s="115" t="s">
        <v>2024</v>
      </c>
      <c r="V105" s="115" t="s">
        <v>2025</v>
      </c>
      <c r="W105" s="115" t="s">
        <v>2026</v>
      </c>
      <c r="X105" s="115">
        <v>12</v>
      </c>
      <c r="Y105" s="115">
        <v>120</v>
      </c>
      <c r="Z105" s="115" t="s">
        <v>535</v>
      </c>
      <c r="AA105" s="115">
        <v>1</v>
      </c>
      <c r="AB105" s="201" t="s">
        <v>536</v>
      </c>
      <c r="AC105" s="115">
        <v>5</v>
      </c>
      <c r="AD105" s="201" t="s">
        <v>535</v>
      </c>
      <c r="AE105" s="117" t="s">
        <v>2027</v>
      </c>
      <c r="AF105" s="117">
        <v>2</v>
      </c>
      <c r="AG105" s="201" t="s">
        <v>809</v>
      </c>
      <c r="AH105" s="117" t="s">
        <v>2028</v>
      </c>
      <c r="AI105" s="115" t="s">
        <v>522</v>
      </c>
      <c r="AJ105" s="115">
        <v>8000</v>
      </c>
      <c r="AK105" s="115" t="s">
        <v>2029</v>
      </c>
      <c r="AL105" s="115" t="s">
        <v>2030</v>
      </c>
      <c r="AM105" s="115" t="s">
        <v>2030</v>
      </c>
      <c r="AN105" s="115" t="s">
        <v>2031</v>
      </c>
      <c r="AO105" s="115">
        <v>2</v>
      </c>
      <c r="AP105" s="115">
        <v>22.5</v>
      </c>
      <c r="AQ105" s="115" t="s">
        <v>522</v>
      </c>
      <c r="AR105" s="201">
        <v>0</v>
      </c>
      <c r="AS105" s="115" t="s">
        <v>527</v>
      </c>
      <c r="AT105" s="115">
        <v>3</v>
      </c>
      <c r="AU105" s="115" t="s">
        <v>535</v>
      </c>
      <c r="AV105" s="202">
        <v>135</v>
      </c>
    </row>
    <row r="106" spans="1:48" x14ac:dyDescent="0.2">
      <c r="A106" s="114">
        <v>317</v>
      </c>
      <c r="B106" s="114">
        <v>2</v>
      </c>
      <c r="C106" s="114">
        <v>2</v>
      </c>
      <c r="D106" s="114"/>
      <c r="E106" s="114">
        <v>1</v>
      </c>
      <c r="F106" s="114">
        <v>4</v>
      </c>
      <c r="G106" s="114">
        <v>3</v>
      </c>
      <c r="H106" s="114"/>
      <c r="I106" s="114"/>
      <c r="J106" s="114">
        <v>1</v>
      </c>
      <c r="K106" s="114" t="s">
        <v>1901</v>
      </c>
      <c r="L106" s="114" t="s">
        <v>2032</v>
      </c>
      <c r="M106" s="115"/>
      <c r="N106" s="115"/>
      <c r="O106" s="115"/>
      <c r="P106" s="115"/>
      <c r="Q106" s="115"/>
      <c r="R106" s="201" t="s">
        <v>522</v>
      </c>
      <c r="S106" s="115">
        <v>110</v>
      </c>
      <c r="T106" s="115" t="s">
        <v>2033</v>
      </c>
      <c r="U106" s="115" t="s">
        <v>2034</v>
      </c>
      <c r="V106" s="115" t="s">
        <v>2035</v>
      </c>
      <c r="W106" s="115" t="s">
        <v>2036</v>
      </c>
      <c r="X106" s="115">
        <v>10</v>
      </c>
      <c r="Y106" s="115">
        <v>100</v>
      </c>
      <c r="Z106" s="42"/>
      <c r="AA106" s="115">
        <v>0</v>
      </c>
      <c r="AB106" s="201" t="s">
        <v>536</v>
      </c>
      <c r="AC106" s="115">
        <v>2.5</v>
      </c>
      <c r="AD106" s="201" t="s">
        <v>535</v>
      </c>
      <c r="AE106" s="117" t="s">
        <v>2037</v>
      </c>
      <c r="AF106" s="117">
        <v>1</v>
      </c>
      <c r="AG106" s="201" t="s">
        <v>573</v>
      </c>
      <c r="AH106" s="117" t="s">
        <v>2038</v>
      </c>
      <c r="AI106" s="115" t="s">
        <v>535</v>
      </c>
      <c r="AJ106" s="115">
        <v>12</v>
      </c>
      <c r="AK106" s="115" t="s">
        <v>2039</v>
      </c>
      <c r="AL106" s="115" t="s">
        <v>2040</v>
      </c>
      <c r="AM106" s="115" t="s">
        <v>2041</v>
      </c>
      <c r="AN106" s="115" t="s">
        <v>2042</v>
      </c>
      <c r="AO106" s="115">
        <v>5</v>
      </c>
      <c r="AP106" s="115">
        <v>100</v>
      </c>
      <c r="AQ106" s="42"/>
      <c r="AR106" s="201" t="s">
        <v>1216</v>
      </c>
      <c r="AS106" s="115" t="s">
        <v>536</v>
      </c>
      <c r="AT106" s="115">
        <v>1</v>
      </c>
      <c r="AU106" s="115" t="s">
        <v>535</v>
      </c>
      <c r="AV106" s="204">
        <v>550</v>
      </c>
    </row>
    <row r="107" spans="1:48" x14ac:dyDescent="0.2">
      <c r="A107" s="114">
        <v>318</v>
      </c>
      <c r="B107" s="114">
        <v>3</v>
      </c>
      <c r="C107" s="114">
        <v>2</v>
      </c>
      <c r="D107" s="114"/>
      <c r="E107" s="114">
        <v>1</v>
      </c>
      <c r="F107" s="114">
        <v>3</v>
      </c>
      <c r="G107" s="114">
        <v>2</v>
      </c>
      <c r="H107" s="114"/>
      <c r="I107" s="114"/>
      <c r="J107" s="114">
        <v>2</v>
      </c>
      <c r="K107" s="114" t="s">
        <v>529</v>
      </c>
      <c r="L107" s="114" t="s">
        <v>2044</v>
      </c>
      <c r="M107" s="115"/>
      <c r="N107" s="115"/>
      <c r="O107" s="115"/>
      <c r="P107" s="115"/>
      <c r="Q107" s="115"/>
      <c r="R107" s="114" t="s">
        <v>535</v>
      </c>
      <c r="S107" s="115">
        <v>2800</v>
      </c>
      <c r="T107" s="115" t="s">
        <v>2045</v>
      </c>
      <c r="U107" s="115" t="s">
        <v>2046</v>
      </c>
      <c r="V107" s="115" t="s">
        <v>2047</v>
      </c>
      <c r="W107" s="115" t="s">
        <v>2048</v>
      </c>
      <c r="X107" s="115">
        <v>5</v>
      </c>
      <c r="Y107" s="115">
        <v>130</v>
      </c>
      <c r="Z107" s="115" t="s">
        <v>535</v>
      </c>
      <c r="AA107" s="115">
        <v>40</v>
      </c>
      <c r="AB107" s="201" t="s">
        <v>536</v>
      </c>
      <c r="AC107" s="115">
        <v>10.5</v>
      </c>
      <c r="AD107" s="201" t="s">
        <v>535</v>
      </c>
      <c r="AE107" s="205" t="s">
        <v>2049</v>
      </c>
      <c r="AF107" s="117"/>
      <c r="AG107" s="201"/>
      <c r="AH107" s="117"/>
      <c r="AI107" s="115"/>
      <c r="AJ107" s="115"/>
      <c r="AK107" s="115"/>
      <c r="AL107" s="115"/>
      <c r="AM107" s="115"/>
      <c r="AN107" s="115"/>
      <c r="AO107" s="42"/>
      <c r="AP107" s="42"/>
      <c r="AQ107" s="42"/>
      <c r="AR107" s="201" t="s">
        <v>1216</v>
      </c>
      <c r="AS107" s="42"/>
      <c r="AT107" s="115"/>
      <c r="AU107" s="42"/>
      <c r="AV107" s="206"/>
    </row>
    <row r="108" spans="1:48" x14ac:dyDescent="0.2">
      <c r="A108" s="114">
        <v>319</v>
      </c>
      <c r="B108" s="114">
        <v>4</v>
      </c>
      <c r="C108" s="114">
        <v>2</v>
      </c>
      <c r="D108" s="114"/>
      <c r="E108" s="114">
        <v>5</v>
      </c>
      <c r="F108" s="114">
        <v>3</v>
      </c>
      <c r="G108" s="114">
        <v>1</v>
      </c>
      <c r="H108" s="114"/>
      <c r="I108" s="114"/>
      <c r="J108" s="114">
        <v>2</v>
      </c>
      <c r="K108" s="114" t="s">
        <v>529</v>
      </c>
      <c r="L108" s="114" t="s">
        <v>2050</v>
      </c>
      <c r="M108" s="115"/>
      <c r="N108" s="115"/>
      <c r="O108" s="115"/>
      <c r="P108" s="115"/>
      <c r="Q108" s="115"/>
      <c r="R108" s="201" t="s">
        <v>535</v>
      </c>
      <c r="S108" s="115">
        <v>200</v>
      </c>
      <c r="T108" s="115" t="s">
        <v>2051</v>
      </c>
      <c r="U108" s="115" t="s">
        <v>2046</v>
      </c>
      <c r="V108" s="115" t="s">
        <v>2046</v>
      </c>
      <c r="W108" s="115" t="s">
        <v>2052</v>
      </c>
      <c r="X108" s="115">
        <v>4</v>
      </c>
      <c r="Y108" s="115">
        <v>25</v>
      </c>
      <c r="Z108" s="115" t="s">
        <v>535</v>
      </c>
      <c r="AA108" s="115">
        <v>12</v>
      </c>
      <c r="AB108" s="201" t="s">
        <v>536</v>
      </c>
      <c r="AC108" s="115">
        <v>10</v>
      </c>
      <c r="AD108" s="201" t="s">
        <v>535</v>
      </c>
      <c r="AE108" s="205" t="s">
        <v>2053</v>
      </c>
      <c r="AF108" s="117"/>
      <c r="AG108" s="201"/>
      <c r="AH108" s="117"/>
      <c r="AI108" s="115"/>
      <c r="AJ108" s="115"/>
      <c r="AK108" s="115"/>
      <c r="AL108" s="115"/>
      <c r="AM108" s="115"/>
      <c r="AN108" s="115"/>
      <c r="AO108" s="42"/>
      <c r="AP108" s="42"/>
      <c r="AQ108" s="42"/>
      <c r="AR108" s="201" t="s">
        <v>1216</v>
      </c>
      <c r="AS108" s="42"/>
      <c r="AT108" s="115"/>
      <c r="AU108" s="42"/>
      <c r="AV108" s="206"/>
    </row>
    <row r="109" spans="1:48" x14ac:dyDescent="0.2">
      <c r="A109" s="114">
        <v>320</v>
      </c>
      <c r="B109" s="114">
        <v>5</v>
      </c>
      <c r="C109" s="114">
        <v>2</v>
      </c>
      <c r="D109" s="114"/>
      <c r="E109" s="114">
        <v>3</v>
      </c>
      <c r="F109" s="114">
        <v>3</v>
      </c>
      <c r="G109" s="114">
        <v>3</v>
      </c>
      <c r="H109" s="114"/>
      <c r="I109" s="114"/>
      <c r="J109" s="114">
        <v>1</v>
      </c>
      <c r="K109" s="114" t="s">
        <v>1901</v>
      </c>
      <c r="L109" s="114" t="s">
        <v>2054</v>
      </c>
      <c r="M109" s="115"/>
      <c r="N109" s="115"/>
      <c r="O109" s="115"/>
      <c r="P109" s="115"/>
      <c r="Q109" s="116"/>
      <c r="R109" s="208" t="s">
        <v>535</v>
      </c>
      <c r="S109" s="117">
        <v>2</v>
      </c>
      <c r="T109" s="115" t="s">
        <v>2055</v>
      </c>
      <c r="U109" s="115" t="s">
        <v>2056</v>
      </c>
      <c r="V109" s="115" t="s">
        <v>2057</v>
      </c>
      <c r="W109" s="115" t="s">
        <v>2026</v>
      </c>
      <c r="X109" s="115">
        <v>12</v>
      </c>
      <c r="Y109" s="115">
        <v>200</v>
      </c>
      <c r="Z109" s="42"/>
      <c r="AA109" s="115">
        <v>0</v>
      </c>
      <c r="AB109" s="201" t="s">
        <v>536</v>
      </c>
      <c r="AC109" s="115">
        <v>2.5</v>
      </c>
      <c r="AD109" s="201" t="s">
        <v>535</v>
      </c>
      <c r="AE109" s="205" t="s">
        <v>2058</v>
      </c>
      <c r="AF109" s="117"/>
      <c r="AG109" s="201"/>
      <c r="AH109" s="117"/>
      <c r="AI109" s="115"/>
      <c r="AJ109" s="115"/>
      <c r="AK109" s="115"/>
      <c r="AL109" s="115"/>
      <c r="AM109" s="115"/>
      <c r="AN109" s="115"/>
      <c r="AO109" s="42"/>
      <c r="AP109" s="42"/>
      <c r="AQ109" s="42"/>
      <c r="AR109" s="201" t="s">
        <v>1216</v>
      </c>
      <c r="AS109" s="42"/>
      <c r="AT109" s="115"/>
      <c r="AU109" s="42"/>
      <c r="AV109" s="206"/>
    </row>
    <row r="110" spans="1:48" x14ac:dyDescent="0.2">
      <c r="A110" s="114">
        <v>321</v>
      </c>
      <c r="B110" s="114">
        <v>6</v>
      </c>
      <c r="C110" s="114">
        <v>2</v>
      </c>
      <c r="D110" s="114"/>
      <c r="E110" s="114">
        <v>1</v>
      </c>
      <c r="F110" s="114">
        <v>2</v>
      </c>
      <c r="G110" s="114">
        <v>2</v>
      </c>
      <c r="H110" s="114"/>
      <c r="I110" s="114"/>
      <c r="J110" s="114">
        <v>1</v>
      </c>
      <c r="K110" s="114" t="s">
        <v>1901</v>
      </c>
      <c r="L110" s="114" t="s">
        <v>2059</v>
      </c>
      <c r="M110" s="115"/>
      <c r="N110" s="115"/>
      <c r="O110" s="115"/>
      <c r="P110" s="115"/>
      <c r="Q110" s="115"/>
      <c r="R110" s="201" t="s">
        <v>535</v>
      </c>
      <c r="S110" s="115">
        <v>5</v>
      </c>
      <c r="T110" s="115" t="s">
        <v>2060</v>
      </c>
      <c r="U110" s="115" t="s">
        <v>631</v>
      </c>
      <c r="V110" s="115" t="s">
        <v>631</v>
      </c>
      <c r="W110" s="115" t="s">
        <v>2026</v>
      </c>
      <c r="X110" s="115">
        <v>12</v>
      </c>
      <c r="Y110" s="115">
        <v>120</v>
      </c>
      <c r="Z110" s="42"/>
      <c r="AA110" s="115">
        <v>0</v>
      </c>
      <c r="AB110" s="201" t="s">
        <v>536</v>
      </c>
      <c r="AC110" s="115">
        <v>10</v>
      </c>
      <c r="AD110" s="201" t="s">
        <v>535</v>
      </c>
      <c r="AE110" s="205" t="s">
        <v>2058</v>
      </c>
      <c r="AF110" s="117">
        <v>1</v>
      </c>
      <c r="AG110" s="201" t="s">
        <v>573</v>
      </c>
      <c r="AH110" s="117" t="s">
        <v>2061</v>
      </c>
      <c r="AI110" s="115" t="s">
        <v>535</v>
      </c>
      <c r="AJ110" s="115">
        <v>8</v>
      </c>
      <c r="AK110" s="115" t="s">
        <v>2062</v>
      </c>
      <c r="AL110" s="115" t="s">
        <v>576</v>
      </c>
      <c r="AM110" s="115" t="s">
        <v>2063</v>
      </c>
      <c r="AN110" s="115" t="s">
        <v>2064</v>
      </c>
      <c r="AO110" s="115">
        <v>2</v>
      </c>
      <c r="AP110" s="115">
        <v>35</v>
      </c>
      <c r="AQ110" s="42"/>
      <c r="AR110" s="201" t="s">
        <v>1216</v>
      </c>
      <c r="AS110" s="115" t="s">
        <v>536</v>
      </c>
      <c r="AT110" s="115">
        <v>3</v>
      </c>
      <c r="AU110" s="115" t="s">
        <v>535</v>
      </c>
      <c r="AV110" s="204">
        <v>400</v>
      </c>
    </row>
    <row r="111" spans="1:48" x14ac:dyDescent="0.2">
      <c r="A111" s="114">
        <v>322</v>
      </c>
      <c r="B111" s="114">
        <v>7</v>
      </c>
      <c r="C111" s="114">
        <v>2</v>
      </c>
      <c r="D111" s="114"/>
      <c r="E111" s="114">
        <v>1</v>
      </c>
      <c r="F111" s="114">
        <v>2</v>
      </c>
      <c r="G111" s="114">
        <v>1</v>
      </c>
      <c r="H111" s="114"/>
      <c r="I111" s="114"/>
      <c r="J111" s="114">
        <v>2</v>
      </c>
      <c r="K111" s="114" t="s">
        <v>809</v>
      </c>
      <c r="L111" s="114" t="s">
        <v>2065</v>
      </c>
      <c r="M111" s="115"/>
      <c r="N111" s="115"/>
      <c r="O111" s="115"/>
      <c r="P111" s="115"/>
      <c r="Q111" s="115"/>
      <c r="R111" s="201" t="s">
        <v>522</v>
      </c>
      <c r="S111" s="115">
        <v>1372</v>
      </c>
      <c r="T111" s="115" t="s">
        <v>2066</v>
      </c>
      <c r="U111" s="115" t="s">
        <v>2067</v>
      </c>
      <c r="V111" s="115" t="s">
        <v>2068</v>
      </c>
      <c r="W111" s="115" t="s">
        <v>2069</v>
      </c>
      <c r="X111" s="115">
        <v>6</v>
      </c>
      <c r="Y111" s="115">
        <v>200</v>
      </c>
      <c r="Z111" s="115" t="s">
        <v>522</v>
      </c>
      <c r="AA111" s="115">
        <v>182</v>
      </c>
      <c r="AB111" s="201" t="s">
        <v>536</v>
      </c>
      <c r="AC111" s="115">
        <v>3.5</v>
      </c>
      <c r="AD111" s="201" t="s">
        <v>2070</v>
      </c>
      <c r="AE111" s="205" t="s">
        <v>2071</v>
      </c>
      <c r="AF111" s="117">
        <v>1</v>
      </c>
      <c r="AG111" s="201" t="s">
        <v>948</v>
      </c>
      <c r="AH111" s="117" t="s">
        <v>2072</v>
      </c>
      <c r="AI111" s="115" t="s">
        <v>535</v>
      </c>
      <c r="AJ111" s="115">
        <v>1</v>
      </c>
      <c r="AK111" s="115" t="s">
        <v>2073</v>
      </c>
      <c r="AL111" s="115" t="s">
        <v>2074</v>
      </c>
      <c r="AM111" s="115" t="s">
        <v>2075</v>
      </c>
      <c r="AN111" s="115" t="s">
        <v>2076</v>
      </c>
      <c r="AO111" s="115">
        <v>5</v>
      </c>
      <c r="AP111" s="115">
        <v>35</v>
      </c>
      <c r="AQ111" s="42"/>
      <c r="AR111" s="201">
        <v>0</v>
      </c>
      <c r="AS111" s="42"/>
      <c r="AT111" s="115"/>
      <c r="AU111" s="42"/>
      <c r="AV111" s="206"/>
    </row>
    <row r="112" spans="1:48" x14ac:dyDescent="0.2">
      <c r="A112" s="114">
        <v>323</v>
      </c>
      <c r="B112" s="114">
        <v>8</v>
      </c>
      <c r="C112" s="114">
        <v>2</v>
      </c>
      <c r="D112" s="114"/>
      <c r="E112" s="114">
        <v>1</v>
      </c>
      <c r="F112" s="114">
        <v>1</v>
      </c>
      <c r="G112" s="114">
        <v>6</v>
      </c>
      <c r="H112" s="114"/>
      <c r="I112" s="114"/>
      <c r="J112" s="114">
        <v>2</v>
      </c>
      <c r="K112" s="114" t="s">
        <v>556</v>
      </c>
      <c r="L112" s="114" t="s">
        <v>2077</v>
      </c>
      <c r="M112" s="115"/>
      <c r="N112" s="115"/>
      <c r="O112" s="115"/>
      <c r="P112" s="115"/>
      <c r="Q112" s="115"/>
      <c r="R112" s="42" t="s">
        <v>1216</v>
      </c>
      <c r="S112" s="42" t="s">
        <v>1216</v>
      </c>
      <c r="T112" s="115"/>
      <c r="U112" s="115" t="s">
        <v>2078</v>
      </c>
      <c r="V112" s="115" t="s">
        <v>2079</v>
      </c>
      <c r="W112" s="115" t="s">
        <v>2080</v>
      </c>
      <c r="X112" s="115">
        <v>9</v>
      </c>
      <c r="Y112" s="42"/>
      <c r="Z112" s="115" t="s">
        <v>560</v>
      </c>
      <c r="AA112" s="115">
        <v>30</v>
      </c>
      <c r="AB112" s="42"/>
      <c r="AC112" s="42"/>
      <c r="AD112" s="201" t="s">
        <v>2081</v>
      </c>
      <c r="AE112" s="205" t="s">
        <v>2082</v>
      </c>
      <c r="AF112" s="117"/>
      <c r="AG112" s="42"/>
      <c r="AH112" s="42"/>
      <c r="AI112" s="42"/>
      <c r="AJ112" s="42"/>
      <c r="AK112" s="115"/>
      <c r="AL112" s="115"/>
      <c r="AM112" s="115"/>
      <c r="AN112" s="115"/>
      <c r="AO112" s="42"/>
      <c r="AP112" s="42"/>
      <c r="AQ112" s="42"/>
      <c r="AR112" s="201" t="s">
        <v>1216</v>
      </c>
      <c r="AS112" s="42"/>
      <c r="AT112" s="115"/>
      <c r="AU112" s="42"/>
      <c r="AV112" s="206"/>
    </row>
    <row r="113" spans="1:51" x14ac:dyDescent="0.2">
      <c r="A113" s="114">
        <v>324</v>
      </c>
      <c r="B113" s="114">
        <v>9</v>
      </c>
      <c r="C113" s="114">
        <v>2</v>
      </c>
      <c r="D113" s="114"/>
      <c r="E113" s="114">
        <v>1</v>
      </c>
      <c r="F113" s="114">
        <v>1</v>
      </c>
      <c r="G113" s="114">
        <v>1</v>
      </c>
      <c r="H113" s="114"/>
      <c r="I113" s="114"/>
      <c r="J113" s="114">
        <v>2</v>
      </c>
      <c r="K113" s="114" t="s">
        <v>809</v>
      </c>
      <c r="L113" s="114" t="s">
        <v>2083</v>
      </c>
      <c r="M113" s="115"/>
      <c r="N113" s="115"/>
      <c r="O113" s="115"/>
      <c r="P113" s="115"/>
      <c r="Q113" s="115"/>
      <c r="R113" s="201" t="s">
        <v>522</v>
      </c>
      <c r="S113" s="115">
        <v>5000</v>
      </c>
      <c r="T113" s="115"/>
      <c r="U113" s="115" t="s">
        <v>2084</v>
      </c>
      <c r="V113" s="115" t="s">
        <v>2085</v>
      </c>
      <c r="W113" s="115" t="s">
        <v>2086</v>
      </c>
      <c r="X113" s="115">
        <v>7</v>
      </c>
      <c r="Y113" s="115">
        <v>110</v>
      </c>
      <c r="Z113" s="115" t="s">
        <v>522</v>
      </c>
      <c r="AA113" s="115">
        <v>100</v>
      </c>
      <c r="AB113" s="201" t="s">
        <v>536</v>
      </c>
      <c r="AC113" s="115">
        <v>3</v>
      </c>
      <c r="AD113" s="201" t="s">
        <v>2087</v>
      </c>
      <c r="AE113" s="205" t="s">
        <v>2071</v>
      </c>
      <c r="AF113" s="117">
        <v>2</v>
      </c>
      <c r="AG113" s="201" t="s">
        <v>556</v>
      </c>
      <c r="AH113" s="117" t="s">
        <v>2088</v>
      </c>
      <c r="AI113" s="115" t="s">
        <v>535</v>
      </c>
      <c r="AJ113" s="115">
        <v>1</v>
      </c>
      <c r="AK113" s="115"/>
      <c r="AL113" s="115" t="s">
        <v>2089</v>
      </c>
      <c r="AM113" s="115" t="s">
        <v>2090</v>
      </c>
      <c r="AN113" s="115" t="s">
        <v>2091</v>
      </c>
      <c r="AO113" s="115">
        <v>7</v>
      </c>
      <c r="AP113" s="115">
        <v>20</v>
      </c>
      <c r="AQ113" s="42"/>
      <c r="AR113" s="201" t="s">
        <v>1216</v>
      </c>
      <c r="AS113" s="115" t="s">
        <v>536</v>
      </c>
      <c r="AT113" s="115">
        <v>5</v>
      </c>
      <c r="AU113" s="115" t="s">
        <v>535</v>
      </c>
      <c r="AV113" s="204">
        <v>50</v>
      </c>
    </row>
    <row r="114" spans="1:51" x14ac:dyDescent="0.2">
      <c r="A114" s="114">
        <v>325</v>
      </c>
      <c r="B114" s="114">
        <v>10</v>
      </c>
      <c r="C114" s="114">
        <v>2</v>
      </c>
      <c r="D114" s="114"/>
      <c r="E114" s="114">
        <v>1</v>
      </c>
      <c r="F114" s="114">
        <v>2</v>
      </c>
      <c r="G114" s="114">
        <v>1</v>
      </c>
      <c r="H114" s="114"/>
      <c r="I114" s="114"/>
      <c r="J114" s="114">
        <v>2</v>
      </c>
      <c r="K114" s="114" t="s">
        <v>809</v>
      </c>
      <c r="L114" s="114" t="s">
        <v>2092</v>
      </c>
      <c r="M114" s="115"/>
      <c r="N114" s="115"/>
      <c r="O114" s="115"/>
      <c r="P114" s="115"/>
      <c r="Q114" s="116"/>
      <c r="R114" s="210" t="s">
        <v>522</v>
      </c>
      <c r="S114" s="117">
        <v>500</v>
      </c>
      <c r="T114" s="115" t="s">
        <v>2093</v>
      </c>
      <c r="U114" s="115" t="s">
        <v>2067</v>
      </c>
      <c r="V114" s="115" t="s">
        <v>2094</v>
      </c>
      <c r="W114" s="115" t="s">
        <v>2095</v>
      </c>
      <c r="X114" s="115">
        <v>7</v>
      </c>
      <c r="Y114" s="115">
        <v>65</v>
      </c>
      <c r="Z114" s="42"/>
      <c r="AA114" s="115">
        <v>0</v>
      </c>
      <c r="AB114" s="42"/>
      <c r="AC114" s="42"/>
      <c r="AD114" s="201" t="s">
        <v>535</v>
      </c>
      <c r="AE114" s="205" t="s">
        <v>2096</v>
      </c>
      <c r="AF114" s="117">
        <v>2</v>
      </c>
      <c r="AG114" s="201" t="s">
        <v>543</v>
      </c>
      <c r="AH114" s="117" t="s">
        <v>2097</v>
      </c>
      <c r="AI114" s="115" t="s">
        <v>522</v>
      </c>
      <c r="AJ114" s="115">
        <v>91</v>
      </c>
      <c r="AK114" s="115" t="s">
        <v>2098</v>
      </c>
      <c r="AL114" s="115" t="s">
        <v>1023</v>
      </c>
      <c r="AM114" s="115" t="s">
        <v>2099</v>
      </c>
      <c r="AN114" s="115" t="s">
        <v>2100</v>
      </c>
      <c r="AO114" s="115">
        <v>9</v>
      </c>
      <c r="AP114" s="115">
        <v>65</v>
      </c>
      <c r="AQ114" s="42"/>
      <c r="AR114" s="201" t="s">
        <v>1216</v>
      </c>
      <c r="AS114" s="115" t="s">
        <v>536</v>
      </c>
      <c r="AT114" s="115">
        <v>9</v>
      </c>
      <c r="AU114" s="42"/>
      <c r="AV114" s="206"/>
    </row>
    <row r="115" spans="1:51" x14ac:dyDescent="0.2">
      <c r="A115" s="114">
        <v>326</v>
      </c>
      <c r="B115" s="114">
        <v>11</v>
      </c>
      <c r="C115" s="114">
        <v>2</v>
      </c>
      <c r="D115" s="114"/>
      <c r="E115" s="114">
        <v>1</v>
      </c>
      <c r="F115" s="114">
        <v>2</v>
      </c>
      <c r="G115" s="114">
        <v>1</v>
      </c>
      <c r="H115" s="114"/>
      <c r="I115" s="114"/>
      <c r="J115" s="114">
        <v>2</v>
      </c>
      <c r="K115" s="114" t="s">
        <v>809</v>
      </c>
      <c r="L115" s="114" t="s">
        <v>2101</v>
      </c>
      <c r="M115" s="115"/>
      <c r="N115" s="115"/>
      <c r="O115" s="115"/>
      <c r="P115" s="115"/>
      <c r="Q115" s="115"/>
      <c r="R115" s="201" t="s">
        <v>522</v>
      </c>
      <c r="S115" s="115">
        <v>8000</v>
      </c>
      <c r="T115" s="115" t="s">
        <v>2102</v>
      </c>
      <c r="U115" s="115" t="s">
        <v>2103</v>
      </c>
      <c r="V115" s="115" t="s">
        <v>2104</v>
      </c>
      <c r="W115" s="115" t="s">
        <v>2105</v>
      </c>
      <c r="X115" s="115">
        <v>6</v>
      </c>
      <c r="Y115" s="115">
        <v>75</v>
      </c>
      <c r="Z115" s="115" t="s">
        <v>522</v>
      </c>
      <c r="AA115" s="115">
        <v>0.84</v>
      </c>
      <c r="AB115" s="201" t="s">
        <v>536</v>
      </c>
      <c r="AC115" s="115">
        <v>1</v>
      </c>
      <c r="AD115" s="201" t="s">
        <v>535</v>
      </c>
      <c r="AE115" s="205" t="s">
        <v>2106</v>
      </c>
      <c r="AF115" s="117">
        <v>2</v>
      </c>
      <c r="AG115" s="201" t="s">
        <v>529</v>
      </c>
      <c r="AH115" s="117" t="s">
        <v>2044</v>
      </c>
      <c r="AI115" s="115" t="s">
        <v>535</v>
      </c>
      <c r="AJ115" s="115">
        <v>350</v>
      </c>
      <c r="AK115" s="115"/>
      <c r="AL115" s="115" t="s">
        <v>2046</v>
      </c>
      <c r="AM115" s="115" t="s">
        <v>2107</v>
      </c>
      <c r="AN115" s="115" t="s">
        <v>2108</v>
      </c>
      <c r="AO115" s="115">
        <v>11</v>
      </c>
      <c r="AP115" s="115">
        <v>100</v>
      </c>
      <c r="AQ115" s="115" t="s">
        <v>535</v>
      </c>
      <c r="AR115" s="201">
        <v>1</v>
      </c>
      <c r="AS115" s="115" t="s">
        <v>536</v>
      </c>
      <c r="AT115" s="115">
        <v>1</v>
      </c>
      <c r="AU115" s="115" t="s">
        <v>535</v>
      </c>
      <c r="AV115" s="204">
        <v>100</v>
      </c>
    </row>
    <row r="116" spans="1:51" x14ac:dyDescent="0.2">
      <c r="A116" s="114">
        <v>327</v>
      </c>
      <c r="B116" s="114">
        <v>12</v>
      </c>
      <c r="C116" s="114">
        <v>2</v>
      </c>
      <c r="D116" s="114"/>
      <c r="E116" s="114">
        <v>1</v>
      </c>
      <c r="F116" s="114">
        <v>1</v>
      </c>
      <c r="G116" s="114">
        <v>1</v>
      </c>
      <c r="H116" s="114"/>
      <c r="I116" s="114"/>
      <c r="J116" s="114">
        <v>2</v>
      </c>
      <c r="K116" s="114" t="s">
        <v>809</v>
      </c>
      <c r="L116" s="114" t="s">
        <v>2092</v>
      </c>
      <c r="M116" s="115"/>
      <c r="N116" s="115"/>
      <c r="O116" s="115"/>
      <c r="P116" s="115"/>
      <c r="Q116" s="115"/>
      <c r="R116" s="201" t="s">
        <v>522</v>
      </c>
      <c r="S116" s="115">
        <v>1600</v>
      </c>
      <c r="T116" s="115" t="s">
        <v>2109</v>
      </c>
      <c r="U116" s="115" t="s">
        <v>2110</v>
      </c>
      <c r="V116" s="115" t="s">
        <v>2111</v>
      </c>
      <c r="W116" s="115" t="s">
        <v>2112</v>
      </c>
      <c r="X116" s="115">
        <v>4</v>
      </c>
      <c r="Y116" s="42"/>
      <c r="Z116" s="115" t="s">
        <v>522</v>
      </c>
      <c r="AA116" s="115">
        <v>219</v>
      </c>
      <c r="AB116" s="201" t="s">
        <v>536</v>
      </c>
      <c r="AC116" s="115">
        <v>2.5</v>
      </c>
      <c r="AD116" s="201" t="s">
        <v>535</v>
      </c>
      <c r="AE116" s="205" t="s">
        <v>2096</v>
      </c>
      <c r="AF116" s="117">
        <v>2</v>
      </c>
      <c r="AG116" s="201" t="s">
        <v>809</v>
      </c>
      <c r="AH116" s="117" t="s">
        <v>2113</v>
      </c>
      <c r="AI116" s="115" t="s">
        <v>522</v>
      </c>
      <c r="AJ116" s="115">
        <v>1829</v>
      </c>
      <c r="AK116" s="115" t="s">
        <v>2114</v>
      </c>
      <c r="AL116" s="115" t="s">
        <v>2115</v>
      </c>
      <c r="AM116" s="115" t="s">
        <v>2115</v>
      </c>
      <c r="AN116" s="115" t="s">
        <v>2116</v>
      </c>
      <c r="AO116" s="115">
        <v>7</v>
      </c>
      <c r="AP116" s="115"/>
      <c r="AQ116" s="115" t="s">
        <v>522</v>
      </c>
      <c r="AR116" s="201">
        <v>219</v>
      </c>
      <c r="AS116" s="42"/>
      <c r="AT116" s="42"/>
      <c r="AU116" s="115" t="s">
        <v>535</v>
      </c>
      <c r="AV116" s="204">
        <v>120</v>
      </c>
    </row>
    <row r="117" spans="1:51" x14ac:dyDescent="0.2">
      <c r="A117" s="114">
        <v>328</v>
      </c>
      <c r="B117" s="114">
        <v>13</v>
      </c>
      <c r="C117" s="114">
        <v>2</v>
      </c>
      <c r="D117" s="114"/>
      <c r="E117" s="114">
        <v>3</v>
      </c>
      <c r="F117" s="114">
        <v>3</v>
      </c>
      <c r="G117" s="114">
        <v>2</v>
      </c>
      <c r="H117" s="114"/>
      <c r="I117" s="114"/>
      <c r="J117" s="114">
        <v>1</v>
      </c>
      <c r="K117" s="114" t="s">
        <v>1901</v>
      </c>
      <c r="L117" s="114" t="s">
        <v>2117</v>
      </c>
      <c r="M117" s="115"/>
      <c r="N117" s="115"/>
      <c r="O117" s="115"/>
      <c r="P117" s="115"/>
      <c r="Q117" s="115"/>
      <c r="R117" s="201" t="s">
        <v>535</v>
      </c>
      <c r="S117" s="115">
        <v>4</v>
      </c>
      <c r="T117" s="115" t="s">
        <v>2118</v>
      </c>
      <c r="U117" s="115" t="s">
        <v>2119</v>
      </c>
      <c r="V117" s="115" t="s">
        <v>2120</v>
      </c>
      <c r="W117" s="115" t="s">
        <v>2026</v>
      </c>
      <c r="X117" s="115">
        <v>12</v>
      </c>
      <c r="Y117" s="115">
        <v>250</v>
      </c>
      <c r="Z117" s="42"/>
      <c r="AA117" s="115">
        <v>0</v>
      </c>
      <c r="AB117" s="201" t="s">
        <v>536</v>
      </c>
      <c r="AC117" s="115">
        <v>5</v>
      </c>
      <c r="AD117" s="201" t="s">
        <v>535</v>
      </c>
      <c r="AE117" s="205" t="s">
        <v>2121</v>
      </c>
      <c r="AF117" s="117"/>
      <c r="AG117" s="201"/>
      <c r="AH117" s="117"/>
      <c r="AI117" s="115"/>
      <c r="AJ117" s="115"/>
      <c r="AK117" s="115"/>
      <c r="AL117" s="115"/>
      <c r="AM117" s="115"/>
      <c r="AN117" s="115"/>
      <c r="AO117" s="42"/>
      <c r="AP117" s="42"/>
      <c r="AQ117" s="42"/>
      <c r="AR117" s="201" t="s">
        <v>1216</v>
      </c>
      <c r="AS117" s="42"/>
      <c r="AT117" s="42"/>
      <c r="AU117" s="42"/>
      <c r="AV117" s="206"/>
    </row>
    <row r="118" spans="1:51" x14ac:dyDescent="0.2">
      <c r="A118" s="114">
        <v>329</v>
      </c>
      <c r="B118" s="114">
        <v>14</v>
      </c>
      <c r="C118" s="114">
        <v>2</v>
      </c>
      <c r="D118" s="114"/>
      <c r="E118" s="114">
        <v>3</v>
      </c>
      <c r="F118" s="114">
        <v>2</v>
      </c>
      <c r="G118" s="114">
        <v>3</v>
      </c>
      <c r="H118" s="114"/>
      <c r="I118" s="114"/>
      <c r="J118" s="114">
        <v>1</v>
      </c>
      <c r="K118" s="114" t="s">
        <v>1901</v>
      </c>
      <c r="L118" s="114" t="s">
        <v>2122</v>
      </c>
      <c r="M118" s="115"/>
      <c r="N118" s="115"/>
      <c r="O118" s="115"/>
      <c r="P118" s="115"/>
      <c r="Q118" s="115"/>
      <c r="R118" s="201" t="s">
        <v>535</v>
      </c>
      <c r="S118" s="115">
        <v>2</v>
      </c>
      <c r="T118" s="115" t="s">
        <v>2123</v>
      </c>
      <c r="U118" s="115" t="s">
        <v>2124</v>
      </c>
      <c r="V118" s="115" t="s">
        <v>2125</v>
      </c>
      <c r="W118" s="115" t="s">
        <v>2126</v>
      </c>
      <c r="X118" s="115">
        <v>1</v>
      </c>
      <c r="Y118" s="115">
        <v>190</v>
      </c>
      <c r="Z118" s="42"/>
      <c r="AA118" s="115">
        <v>0</v>
      </c>
      <c r="AB118" s="201" t="s">
        <v>536</v>
      </c>
      <c r="AC118" s="115">
        <v>6.5</v>
      </c>
      <c r="AD118" s="201" t="s">
        <v>535</v>
      </c>
      <c r="AE118" s="205" t="s">
        <v>2058</v>
      </c>
      <c r="AF118" s="117"/>
      <c r="AG118" s="201"/>
      <c r="AH118" s="117"/>
      <c r="AI118" s="115"/>
      <c r="AJ118" s="115"/>
      <c r="AK118" s="115"/>
      <c r="AL118" s="115"/>
      <c r="AM118" s="115"/>
      <c r="AN118" s="115"/>
      <c r="AO118" s="42"/>
      <c r="AP118" s="42"/>
      <c r="AQ118" s="42"/>
      <c r="AR118" s="201" t="s">
        <v>1216</v>
      </c>
      <c r="AS118" s="42"/>
      <c r="AT118" s="42"/>
      <c r="AU118" s="42"/>
      <c r="AV118" s="206"/>
    </row>
    <row r="119" spans="1:51" x14ac:dyDescent="0.2">
      <c r="A119" s="114">
        <v>330</v>
      </c>
      <c r="B119" s="114">
        <v>15</v>
      </c>
      <c r="C119" s="114">
        <v>2</v>
      </c>
      <c r="D119" s="114"/>
      <c r="E119" s="114">
        <v>1</v>
      </c>
      <c r="F119" s="114">
        <v>2</v>
      </c>
      <c r="G119" s="114">
        <v>2</v>
      </c>
      <c r="H119" s="114"/>
      <c r="I119" s="114"/>
      <c r="J119" s="114">
        <v>2</v>
      </c>
      <c r="K119" s="114" t="s">
        <v>809</v>
      </c>
      <c r="L119" s="114" t="s">
        <v>2127</v>
      </c>
      <c r="M119" s="115"/>
      <c r="N119" s="115"/>
      <c r="O119" s="115"/>
      <c r="P119" s="115"/>
      <c r="Q119" s="116"/>
      <c r="R119" s="208" t="s">
        <v>522</v>
      </c>
      <c r="S119" s="117">
        <v>15265</v>
      </c>
      <c r="T119" s="115" t="s">
        <v>2128</v>
      </c>
      <c r="U119" s="115" t="s">
        <v>2129</v>
      </c>
      <c r="V119" s="115" t="s">
        <v>2130</v>
      </c>
      <c r="W119" s="115" t="s">
        <v>2131</v>
      </c>
      <c r="X119" s="115">
        <v>3</v>
      </c>
      <c r="Y119" s="42"/>
      <c r="Z119" s="115" t="s">
        <v>535</v>
      </c>
      <c r="AA119" s="115">
        <v>2</v>
      </c>
      <c r="AB119" s="201" t="s">
        <v>536</v>
      </c>
      <c r="AC119" s="115">
        <v>1</v>
      </c>
      <c r="AD119" s="201" t="s">
        <v>535</v>
      </c>
      <c r="AE119" s="205" t="s">
        <v>2132</v>
      </c>
      <c r="AF119" s="117"/>
      <c r="AG119" s="201"/>
      <c r="AH119" s="117"/>
      <c r="AI119" s="115"/>
      <c r="AJ119" s="115"/>
      <c r="AK119" s="115"/>
      <c r="AL119" s="115"/>
      <c r="AM119" s="115"/>
      <c r="AN119" s="115"/>
      <c r="AO119" s="42"/>
      <c r="AP119" s="42"/>
      <c r="AQ119" s="42"/>
      <c r="AR119" s="201" t="s">
        <v>1216</v>
      </c>
      <c r="AS119" s="42"/>
      <c r="AT119" s="42"/>
      <c r="AU119" s="42"/>
      <c r="AV119" s="206"/>
    </row>
    <row r="120" spans="1:51" x14ac:dyDescent="0.2">
      <c r="A120" s="114">
        <v>331</v>
      </c>
      <c r="B120" s="114">
        <v>16</v>
      </c>
      <c r="C120" s="114">
        <v>2</v>
      </c>
      <c r="D120" s="114"/>
      <c r="E120" s="114">
        <v>3</v>
      </c>
      <c r="F120" s="114">
        <v>6</v>
      </c>
      <c r="G120" s="114">
        <v>5</v>
      </c>
      <c r="H120" s="114"/>
      <c r="I120" s="114"/>
      <c r="J120" s="114">
        <v>2</v>
      </c>
      <c r="K120" s="114" t="s">
        <v>809</v>
      </c>
      <c r="L120" s="114" t="s">
        <v>2133</v>
      </c>
      <c r="M120" s="115"/>
      <c r="N120" s="115"/>
      <c r="O120" s="115"/>
      <c r="P120" s="115"/>
      <c r="Q120" s="115"/>
      <c r="R120" s="201" t="s">
        <v>535</v>
      </c>
      <c r="S120" s="115">
        <v>180</v>
      </c>
      <c r="T120" s="115" t="s">
        <v>2134</v>
      </c>
      <c r="U120" s="115" t="s">
        <v>2135</v>
      </c>
      <c r="V120" s="115" t="s">
        <v>2136</v>
      </c>
      <c r="W120" s="115" t="s">
        <v>2137</v>
      </c>
      <c r="X120" s="115">
        <v>12</v>
      </c>
      <c r="Y120" s="115">
        <v>170</v>
      </c>
      <c r="Z120" s="115" t="s">
        <v>535</v>
      </c>
      <c r="AA120" s="115">
        <v>0.33</v>
      </c>
      <c r="AB120" s="201" t="s">
        <v>536</v>
      </c>
      <c r="AC120" s="115">
        <v>0.6</v>
      </c>
      <c r="AD120" s="201" t="s">
        <v>535</v>
      </c>
      <c r="AE120" s="205" t="s">
        <v>2138</v>
      </c>
      <c r="AF120" s="117"/>
      <c r="AG120" s="201"/>
      <c r="AH120" s="117"/>
      <c r="AI120" s="115"/>
      <c r="AJ120" s="115"/>
      <c r="AK120" s="115"/>
      <c r="AL120" s="115"/>
      <c r="AM120" s="115"/>
      <c r="AN120" s="115"/>
      <c r="AO120" s="42"/>
      <c r="AP120" s="42"/>
      <c r="AQ120" s="42"/>
      <c r="AR120" s="201" t="s">
        <v>1216</v>
      </c>
      <c r="AS120" s="42"/>
      <c r="AT120" s="42"/>
      <c r="AU120" s="42"/>
      <c r="AV120" s="206"/>
    </row>
    <row r="121" spans="1:51" x14ac:dyDescent="0.2">
      <c r="A121" s="114">
        <v>332</v>
      </c>
      <c r="B121" s="114">
        <v>17</v>
      </c>
      <c r="C121" s="114">
        <v>2</v>
      </c>
      <c r="D121" s="114"/>
      <c r="E121" s="114">
        <v>3</v>
      </c>
      <c r="F121" s="114">
        <v>4</v>
      </c>
      <c r="G121" s="114">
        <v>3</v>
      </c>
      <c r="H121" s="114"/>
      <c r="I121" s="114"/>
      <c r="J121" s="114">
        <v>1</v>
      </c>
      <c r="K121" s="114" t="s">
        <v>1901</v>
      </c>
      <c r="L121" s="114" t="s">
        <v>2139</v>
      </c>
      <c r="M121" s="115"/>
      <c r="N121" s="115"/>
      <c r="O121" s="115"/>
      <c r="P121" s="115"/>
      <c r="Q121" s="115"/>
      <c r="R121" s="42" t="s">
        <v>1216</v>
      </c>
      <c r="S121" s="42" t="s">
        <v>1216</v>
      </c>
      <c r="T121" s="115" t="s">
        <v>2140</v>
      </c>
      <c r="U121" s="115"/>
      <c r="V121" s="115" t="s">
        <v>2141</v>
      </c>
      <c r="W121" s="115" t="s">
        <v>2026</v>
      </c>
      <c r="X121" s="115">
        <v>12</v>
      </c>
      <c r="Y121" s="115">
        <v>200</v>
      </c>
      <c r="Z121" s="42"/>
      <c r="AA121" s="42"/>
      <c r="AB121" s="201" t="s">
        <v>536</v>
      </c>
      <c r="AC121" s="115">
        <v>4</v>
      </c>
      <c r="AD121" s="201" t="s">
        <v>535</v>
      </c>
      <c r="AE121" s="203">
        <v>3000</v>
      </c>
      <c r="AF121" s="117"/>
      <c r="AG121" s="201"/>
      <c r="AH121" s="117"/>
      <c r="AI121" s="115"/>
      <c r="AJ121" s="115"/>
      <c r="AK121" s="115"/>
      <c r="AL121" s="115"/>
      <c r="AM121" s="115"/>
      <c r="AN121" s="115"/>
      <c r="AO121" s="42"/>
      <c r="AP121" s="42"/>
      <c r="AQ121" s="42"/>
      <c r="AR121" s="201" t="s">
        <v>1216</v>
      </c>
      <c r="AS121" s="42"/>
      <c r="AT121" s="42"/>
      <c r="AU121" s="42"/>
      <c r="AV121" s="206"/>
    </row>
    <row r="122" spans="1:51" x14ac:dyDescent="0.2">
      <c r="A122" s="114">
        <v>333</v>
      </c>
      <c r="B122" s="114">
        <v>18</v>
      </c>
      <c r="C122" s="114">
        <v>2</v>
      </c>
      <c r="D122" s="114"/>
      <c r="E122" s="114">
        <v>1</v>
      </c>
      <c r="F122" s="114">
        <v>2</v>
      </c>
      <c r="G122" s="114">
        <v>1</v>
      </c>
      <c r="H122" s="114"/>
      <c r="I122" s="114"/>
      <c r="J122" s="114">
        <v>2</v>
      </c>
      <c r="K122" s="114" t="s">
        <v>809</v>
      </c>
      <c r="L122" s="114" t="s">
        <v>2142</v>
      </c>
      <c r="M122" s="115"/>
      <c r="N122" s="115"/>
      <c r="O122" s="115"/>
      <c r="P122" s="115"/>
      <c r="Q122" s="115"/>
      <c r="R122" s="201" t="s">
        <v>522</v>
      </c>
      <c r="S122" s="115">
        <v>16000</v>
      </c>
      <c r="T122" s="115" t="s">
        <v>2143</v>
      </c>
      <c r="U122" s="115" t="s">
        <v>570</v>
      </c>
      <c r="V122" s="115" t="s">
        <v>2144</v>
      </c>
      <c r="W122" s="115" t="s">
        <v>2026</v>
      </c>
      <c r="X122" s="115">
        <v>12</v>
      </c>
      <c r="Y122" s="115">
        <v>100</v>
      </c>
      <c r="Z122" s="115" t="s">
        <v>522</v>
      </c>
      <c r="AA122" s="115">
        <v>200</v>
      </c>
      <c r="AB122" s="201" t="s">
        <v>536</v>
      </c>
      <c r="AC122" s="115">
        <v>0.5</v>
      </c>
      <c r="AD122" s="201" t="s">
        <v>535</v>
      </c>
      <c r="AE122" s="203">
        <v>200</v>
      </c>
      <c r="AF122" s="117">
        <v>2</v>
      </c>
      <c r="AG122" s="201" t="s">
        <v>809</v>
      </c>
      <c r="AH122" s="117" t="s">
        <v>2145</v>
      </c>
      <c r="AI122" s="115" t="s">
        <v>522</v>
      </c>
      <c r="AJ122" s="115">
        <v>15000</v>
      </c>
      <c r="AK122" s="115" t="s">
        <v>2146</v>
      </c>
      <c r="AL122" s="115" t="s">
        <v>570</v>
      </c>
      <c r="AM122" s="115" t="s">
        <v>571</v>
      </c>
      <c r="AN122" s="115" t="s">
        <v>2147</v>
      </c>
      <c r="AO122" s="115">
        <v>12</v>
      </c>
      <c r="AP122" s="115">
        <v>100</v>
      </c>
      <c r="AQ122" s="115" t="s">
        <v>535</v>
      </c>
      <c r="AR122" s="201">
        <v>0.5</v>
      </c>
      <c r="AS122" s="115" t="s">
        <v>536</v>
      </c>
      <c r="AT122" s="115">
        <v>0.5</v>
      </c>
      <c r="AU122" s="42" t="s">
        <v>1035</v>
      </c>
      <c r="AV122" s="42">
        <v>9000</v>
      </c>
    </row>
    <row r="123" spans="1:51" x14ac:dyDescent="0.2">
      <c r="A123" s="114">
        <v>334</v>
      </c>
      <c r="B123" s="114">
        <v>19</v>
      </c>
      <c r="C123" s="114">
        <v>2</v>
      </c>
      <c r="D123" s="114"/>
      <c r="E123" s="114">
        <v>1</v>
      </c>
      <c r="F123" s="114">
        <v>2</v>
      </c>
      <c r="G123" s="114">
        <v>6</v>
      </c>
      <c r="H123" s="114"/>
      <c r="I123" s="114"/>
      <c r="J123" s="114">
        <v>2</v>
      </c>
      <c r="K123" s="114" t="s">
        <v>680</v>
      </c>
      <c r="L123" s="114" t="s">
        <v>2148</v>
      </c>
      <c r="M123" s="115"/>
      <c r="N123" s="115"/>
      <c r="O123" s="115"/>
      <c r="P123" s="115"/>
      <c r="Q123" s="115"/>
      <c r="R123" s="42" t="s">
        <v>1216</v>
      </c>
      <c r="S123" s="42" t="s">
        <v>1216</v>
      </c>
      <c r="T123" s="115"/>
      <c r="U123" s="115" t="s">
        <v>1023</v>
      </c>
      <c r="V123" s="115" t="s">
        <v>2149</v>
      </c>
      <c r="W123" s="115" t="s">
        <v>2150</v>
      </c>
      <c r="X123" s="115">
        <v>5</v>
      </c>
      <c r="Y123" s="42"/>
      <c r="Z123" s="115" t="s">
        <v>535</v>
      </c>
      <c r="AA123" s="115">
        <v>150</v>
      </c>
      <c r="AB123" s="42"/>
      <c r="AC123" s="42"/>
      <c r="AD123" s="42"/>
      <c r="AE123" s="42" t="s">
        <v>1216</v>
      </c>
      <c r="AF123" s="117"/>
      <c r="AG123" s="201"/>
      <c r="AH123" s="117"/>
      <c r="AI123" s="115"/>
      <c r="AJ123" s="115"/>
      <c r="AK123" s="115"/>
      <c r="AL123" s="115"/>
      <c r="AM123" s="115"/>
      <c r="AN123" s="115"/>
      <c r="AO123" s="42"/>
      <c r="AP123" s="42"/>
      <c r="AQ123" s="42"/>
      <c r="AR123" s="201" t="s">
        <v>1216</v>
      </c>
      <c r="AS123" s="42"/>
      <c r="AT123" s="42"/>
      <c r="AU123" s="42"/>
      <c r="AV123" s="206"/>
    </row>
    <row r="124" spans="1:51" x14ac:dyDescent="0.2">
      <c r="A124" s="114">
        <v>335</v>
      </c>
      <c r="B124" s="114">
        <v>20</v>
      </c>
      <c r="C124" s="114">
        <v>2</v>
      </c>
      <c r="D124" s="114"/>
      <c r="E124" s="114">
        <v>1</v>
      </c>
      <c r="F124" s="114">
        <v>3</v>
      </c>
      <c r="G124" s="114">
        <v>2</v>
      </c>
      <c r="H124" s="114"/>
      <c r="I124" s="114"/>
      <c r="J124" s="114">
        <v>1</v>
      </c>
      <c r="K124" s="114" t="s">
        <v>1901</v>
      </c>
      <c r="L124" s="114" t="s">
        <v>2152</v>
      </c>
      <c r="M124" s="115"/>
      <c r="N124" s="115"/>
      <c r="O124" s="115"/>
      <c r="P124" s="115"/>
      <c r="Q124" s="119"/>
      <c r="R124" s="201" t="s">
        <v>535</v>
      </c>
      <c r="S124" s="115">
        <v>22</v>
      </c>
      <c r="T124" s="115" t="s">
        <v>2153</v>
      </c>
      <c r="U124" s="115"/>
      <c r="V124" s="115" t="s">
        <v>2141</v>
      </c>
      <c r="W124" s="115" t="s">
        <v>2026</v>
      </c>
      <c r="X124" s="115">
        <v>12</v>
      </c>
      <c r="Y124" s="115">
        <v>140</v>
      </c>
      <c r="Z124" s="42"/>
      <c r="AA124" s="42"/>
      <c r="AB124" s="201" t="s">
        <v>536</v>
      </c>
      <c r="AC124" s="115">
        <v>5</v>
      </c>
      <c r="AD124" s="201" t="s">
        <v>535</v>
      </c>
      <c r="AE124" s="203">
        <v>10000</v>
      </c>
      <c r="AF124" s="117"/>
      <c r="AG124" s="201"/>
      <c r="AH124" s="117"/>
      <c r="AI124" s="115"/>
      <c r="AJ124" s="115"/>
      <c r="AK124" s="115"/>
      <c r="AL124" s="115"/>
      <c r="AM124" s="115"/>
      <c r="AN124" s="115"/>
      <c r="AO124" s="42"/>
      <c r="AP124" s="42"/>
      <c r="AQ124" s="42"/>
      <c r="AR124" s="201" t="s">
        <v>1216</v>
      </c>
      <c r="AS124" s="42"/>
      <c r="AT124" s="42"/>
      <c r="AU124" s="42"/>
      <c r="AV124" s="206"/>
      <c r="AY124" s="114" t="s">
        <v>529</v>
      </c>
    </row>
    <row r="125" spans="1:51" x14ac:dyDescent="0.2">
      <c r="A125" s="114">
        <v>336</v>
      </c>
      <c r="B125" s="114">
        <v>21</v>
      </c>
      <c r="C125" s="114">
        <v>2</v>
      </c>
      <c r="D125" s="114"/>
      <c r="E125" s="114">
        <v>1</v>
      </c>
      <c r="F125" s="114">
        <v>3</v>
      </c>
      <c r="G125" s="114">
        <v>1</v>
      </c>
      <c r="H125" s="114"/>
      <c r="I125" s="114"/>
      <c r="J125" s="114">
        <v>1</v>
      </c>
      <c r="K125" s="114" t="s">
        <v>1901</v>
      </c>
      <c r="L125" s="114" t="s">
        <v>2154</v>
      </c>
      <c r="M125" s="115"/>
      <c r="N125" s="115"/>
      <c r="O125" s="115"/>
      <c r="P125" s="115"/>
      <c r="Q125" s="115"/>
      <c r="R125" s="201" t="s">
        <v>535</v>
      </c>
      <c r="S125" s="115">
        <v>17</v>
      </c>
      <c r="T125" s="115" t="s">
        <v>2155</v>
      </c>
      <c r="U125" s="115" t="s">
        <v>570</v>
      </c>
      <c r="V125" s="115" t="s">
        <v>571</v>
      </c>
      <c r="W125" s="115" t="s">
        <v>2026</v>
      </c>
      <c r="X125" s="115">
        <v>12</v>
      </c>
      <c r="Y125" s="115">
        <v>120</v>
      </c>
      <c r="Z125" s="115" t="s">
        <v>522</v>
      </c>
      <c r="AA125" s="115">
        <v>9</v>
      </c>
      <c r="AB125" s="201" t="s">
        <v>536</v>
      </c>
      <c r="AC125" s="115">
        <v>1.5</v>
      </c>
      <c r="AD125" s="201" t="s">
        <v>535</v>
      </c>
      <c r="AE125" s="203">
        <v>3500</v>
      </c>
      <c r="AF125" s="117">
        <v>1</v>
      </c>
      <c r="AG125" s="201" t="s">
        <v>1901</v>
      </c>
      <c r="AH125" s="117" t="s">
        <v>2156</v>
      </c>
      <c r="AI125" s="115" t="s">
        <v>535</v>
      </c>
      <c r="AJ125" s="115">
        <v>8</v>
      </c>
      <c r="AK125" s="115" t="s">
        <v>2157</v>
      </c>
      <c r="AL125" s="115" t="s">
        <v>2158</v>
      </c>
      <c r="AM125" s="115" t="s">
        <v>2159</v>
      </c>
      <c r="AN125" s="115" t="s">
        <v>2147</v>
      </c>
      <c r="AO125" s="115">
        <v>12</v>
      </c>
      <c r="AP125" s="115">
        <v>120</v>
      </c>
      <c r="AQ125" s="115" t="s">
        <v>522</v>
      </c>
      <c r="AR125" s="201">
        <v>9</v>
      </c>
      <c r="AS125" s="115" t="s">
        <v>536</v>
      </c>
      <c r="AT125" s="115">
        <v>1.5</v>
      </c>
      <c r="AU125" s="115" t="s">
        <v>535</v>
      </c>
      <c r="AV125" s="204">
        <v>3500</v>
      </c>
      <c r="AY125" s="114" t="s">
        <v>1901</v>
      </c>
    </row>
    <row r="126" spans="1:51" x14ac:dyDescent="0.2">
      <c r="A126" s="114">
        <v>337</v>
      </c>
      <c r="B126" s="114">
        <v>22</v>
      </c>
      <c r="C126" s="114">
        <v>2</v>
      </c>
      <c r="D126" s="114"/>
      <c r="E126" s="114">
        <v>1</v>
      </c>
      <c r="F126" s="114">
        <v>4</v>
      </c>
      <c r="G126" s="114">
        <v>2</v>
      </c>
      <c r="H126" s="114"/>
      <c r="I126" s="114"/>
      <c r="J126" s="114">
        <v>1</v>
      </c>
      <c r="K126" s="114" t="s">
        <v>1902</v>
      </c>
      <c r="L126" s="114" t="s">
        <v>2160</v>
      </c>
      <c r="M126" s="115"/>
      <c r="N126" s="115"/>
      <c r="O126" s="115"/>
      <c r="P126" s="115"/>
      <c r="Q126" s="115"/>
      <c r="R126" s="201" t="s">
        <v>522</v>
      </c>
      <c r="S126" s="115">
        <v>1000</v>
      </c>
      <c r="T126" s="115"/>
      <c r="U126" s="115" t="s">
        <v>701</v>
      </c>
      <c r="V126" s="115" t="s">
        <v>2161</v>
      </c>
      <c r="W126" s="115" t="s">
        <v>2162</v>
      </c>
      <c r="X126" s="115">
        <v>7</v>
      </c>
      <c r="Y126" s="115">
        <v>130</v>
      </c>
      <c r="Z126" s="42"/>
      <c r="AA126" s="115">
        <v>0</v>
      </c>
      <c r="AB126" s="201" t="s">
        <v>536</v>
      </c>
      <c r="AC126" s="115">
        <v>17.5</v>
      </c>
      <c r="AD126" s="201" t="s">
        <v>535</v>
      </c>
      <c r="AE126" s="203">
        <v>81000</v>
      </c>
      <c r="AF126" s="117">
        <v>2</v>
      </c>
      <c r="AG126" s="201" t="s">
        <v>543</v>
      </c>
      <c r="AH126" s="117" t="s">
        <v>2163</v>
      </c>
      <c r="AI126" s="115" t="s">
        <v>522</v>
      </c>
      <c r="AJ126" s="115">
        <v>3000</v>
      </c>
      <c r="AK126" s="115"/>
      <c r="AL126" s="115" t="s">
        <v>2164</v>
      </c>
      <c r="AM126" s="115" t="s">
        <v>2165</v>
      </c>
      <c r="AN126" s="115" t="s">
        <v>2166</v>
      </c>
      <c r="AO126" s="115">
        <v>6</v>
      </c>
      <c r="AP126" s="115">
        <v>80</v>
      </c>
      <c r="AQ126" s="42"/>
      <c r="AR126" s="201">
        <v>0</v>
      </c>
      <c r="AS126" s="42"/>
      <c r="AT126" s="42"/>
      <c r="AU126" s="42"/>
      <c r="AV126" s="42"/>
      <c r="AY126" s="114" t="s">
        <v>529</v>
      </c>
    </row>
    <row r="127" spans="1:51" x14ac:dyDescent="0.2">
      <c r="A127" s="114">
        <v>338</v>
      </c>
      <c r="B127" s="114">
        <v>23</v>
      </c>
      <c r="C127" s="114">
        <v>2</v>
      </c>
      <c r="D127" s="114"/>
      <c r="E127" s="114">
        <v>1</v>
      </c>
      <c r="F127" s="114">
        <v>3</v>
      </c>
      <c r="G127" s="114">
        <v>2</v>
      </c>
      <c r="H127" s="114"/>
      <c r="I127" s="114"/>
      <c r="J127" s="114">
        <v>2</v>
      </c>
      <c r="K127" s="114" t="s">
        <v>1903</v>
      </c>
      <c r="L127" s="114" t="s">
        <v>2167</v>
      </c>
      <c r="M127" s="115"/>
      <c r="N127" s="115"/>
      <c r="O127" s="115"/>
      <c r="P127" s="115"/>
      <c r="Q127" s="115"/>
      <c r="R127" s="201" t="s">
        <v>522</v>
      </c>
      <c r="S127" s="115">
        <v>10000</v>
      </c>
      <c r="T127" s="115"/>
      <c r="U127" s="115" t="s">
        <v>2168</v>
      </c>
      <c r="V127" s="115" t="s">
        <v>2169</v>
      </c>
      <c r="W127" s="115" t="s">
        <v>2170</v>
      </c>
      <c r="X127" s="115">
        <v>9</v>
      </c>
      <c r="Y127" s="115">
        <v>150</v>
      </c>
      <c r="Z127" s="115" t="s">
        <v>535</v>
      </c>
      <c r="AA127" s="115">
        <v>3</v>
      </c>
      <c r="AB127" s="201" t="s">
        <v>536</v>
      </c>
      <c r="AC127" s="115">
        <v>9</v>
      </c>
      <c r="AD127" s="201" t="s">
        <v>535</v>
      </c>
      <c r="AE127" s="203">
        <v>80</v>
      </c>
      <c r="AF127" s="117"/>
      <c r="AG127" s="201"/>
      <c r="AH127" s="117"/>
      <c r="AI127" s="115"/>
      <c r="AJ127" s="115"/>
      <c r="AK127" s="115"/>
      <c r="AL127" s="115"/>
      <c r="AM127" s="115"/>
      <c r="AN127" s="115"/>
      <c r="AO127" s="42"/>
      <c r="AP127" s="42"/>
      <c r="AQ127" s="42"/>
      <c r="AR127" s="201" t="s">
        <v>1216</v>
      </c>
      <c r="AS127" s="42"/>
      <c r="AT127" s="42"/>
      <c r="AU127" s="42"/>
      <c r="AV127" s="206"/>
      <c r="AY127" s="114" t="s">
        <v>529</v>
      </c>
    </row>
    <row r="128" spans="1:51" x14ac:dyDescent="0.2">
      <c r="A128" s="114">
        <v>339</v>
      </c>
      <c r="B128" s="114">
        <v>24</v>
      </c>
      <c r="C128" s="114">
        <v>2</v>
      </c>
      <c r="D128" s="114"/>
      <c r="E128" s="114">
        <v>3</v>
      </c>
      <c r="F128" s="114">
        <v>2</v>
      </c>
      <c r="G128" s="114">
        <v>1</v>
      </c>
      <c r="H128" s="114"/>
      <c r="I128" s="114"/>
      <c r="J128" s="114">
        <v>2</v>
      </c>
      <c r="K128" s="114" t="s">
        <v>529</v>
      </c>
      <c r="L128" s="114" t="s">
        <v>2171</v>
      </c>
      <c r="M128" s="115"/>
      <c r="N128" s="115"/>
      <c r="O128" s="115"/>
      <c r="P128" s="115"/>
      <c r="Q128" s="115"/>
      <c r="R128" s="201" t="s">
        <v>535</v>
      </c>
      <c r="S128" s="115">
        <v>1500</v>
      </c>
      <c r="T128" s="115" t="s">
        <v>2172</v>
      </c>
      <c r="U128" s="115" t="s">
        <v>2173</v>
      </c>
      <c r="V128" s="115" t="s">
        <v>2174</v>
      </c>
      <c r="W128" s="115" t="s">
        <v>2175</v>
      </c>
      <c r="X128" s="115">
        <v>10</v>
      </c>
      <c r="Y128" s="115">
        <v>60</v>
      </c>
      <c r="Z128" s="115" t="s">
        <v>535</v>
      </c>
      <c r="AA128" s="115">
        <v>30</v>
      </c>
      <c r="AB128" s="201" t="s">
        <v>536</v>
      </c>
      <c r="AC128" s="115">
        <v>8</v>
      </c>
      <c r="AD128" s="201" t="s">
        <v>535</v>
      </c>
      <c r="AE128" s="203">
        <v>100</v>
      </c>
      <c r="AF128" s="117">
        <v>2</v>
      </c>
      <c r="AG128" s="201" t="s">
        <v>809</v>
      </c>
      <c r="AH128" s="117" t="s">
        <v>2176</v>
      </c>
      <c r="AI128" s="115" t="s">
        <v>522</v>
      </c>
      <c r="AJ128" s="115">
        <v>10000</v>
      </c>
      <c r="AK128" s="115" t="s">
        <v>2177</v>
      </c>
      <c r="AL128" s="115" t="s">
        <v>570</v>
      </c>
      <c r="AM128" s="115" t="s">
        <v>2178</v>
      </c>
      <c r="AN128" s="115" t="s">
        <v>2179</v>
      </c>
      <c r="AO128" s="115">
        <v>7</v>
      </c>
      <c r="AP128" s="115">
        <v>120</v>
      </c>
      <c r="AQ128" s="42"/>
      <c r="AR128" s="201">
        <v>0</v>
      </c>
      <c r="AS128" s="115" t="s">
        <v>536</v>
      </c>
      <c r="AT128" s="115">
        <v>1</v>
      </c>
      <c r="AU128" s="115" t="s">
        <v>535</v>
      </c>
      <c r="AV128" s="204">
        <v>200</v>
      </c>
      <c r="AY128" s="114" t="s">
        <v>1901</v>
      </c>
    </row>
    <row r="129" spans="1:51" x14ac:dyDescent="0.2">
      <c r="A129" s="114">
        <v>340</v>
      </c>
      <c r="B129" s="114">
        <v>25</v>
      </c>
      <c r="C129" s="114">
        <v>2</v>
      </c>
      <c r="D129" s="114"/>
      <c r="E129" s="114">
        <v>1</v>
      </c>
      <c r="F129" s="114">
        <v>3</v>
      </c>
      <c r="G129" s="114">
        <v>3</v>
      </c>
      <c r="H129" s="114"/>
      <c r="I129" s="114"/>
      <c r="J129" s="114">
        <v>1</v>
      </c>
      <c r="K129" s="114" t="s">
        <v>1901</v>
      </c>
      <c r="L129" s="114" t="s">
        <v>2181</v>
      </c>
      <c r="M129" s="115"/>
      <c r="N129" s="115"/>
      <c r="O129" s="115"/>
      <c r="P129" s="115"/>
      <c r="Q129" s="115"/>
      <c r="R129" s="201" t="s">
        <v>535</v>
      </c>
      <c r="S129" s="115">
        <v>22</v>
      </c>
      <c r="T129" s="115" t="s">
        <v>2182</v>
      </c>
      <c r="U129" s="115" t="s">
        <v>2183</v>
      </c>
      <c r="V129" s="115" t="s">
        <v>2184</v>
      </c>
      <c r="W129" s="115" t="s">
        <v>2026</v>
      </c>
      <c r="X129" s="115">
        <v>12</v>
      </c>
      <c r="Y129" s="42"/>
      <c r="Z129" s="42"/>
      <c r="AA129" s="115">
        <v>0</v>
      </c>
      <c r="AB129" s="201" t="s">
        <v>536</v>
      </c>
      <c r="AC129" s="42" t="s">
        <v>1216</v>
      </c>
      <c r="AD129" s="201" t="s">
        <v>535</v>
      </c>
      <c r="AE129" s="203" t="s">
        <v>1216</v>
      </c>
      <c r="AF129" s="117"/>
      <c r="AG129" s="201"/>
      <c r="AH129" s="117"/>
      <c r="AI129" s="115"/>
      <c r="AJ129" s="115"/>
      <c r="AK129" s="115"/>
      <c r="AL129" s="115"/>
      <c r="AM129" s="115"/>
      <c r="AN129" s="115"/>
      <c r="AO129" s="42"/>
      <c r="AP129" s="42"/>
      <c r="AQ129" s="42"/>
      <c r="AR129" s="201" t="s">
        <v>1216</v>
      </c>
      <c r="AS129" s="42"/>
      <c r="AT129" s="42"/>
      <c r="AU129" s="42"/>
      <c r="AV129" s="206"/>
      <c r="AY129" s="114" t="s">
        <v>1901</v>
      </c>
    </row>
    <row r="130" spans="1:51" x14ac:dyDescent="0.2">
      <c r="A130" s="114">
        <v>341</v>
      </c>
      <c r="B130" s="114">
        <v>26</v>
      </c>
      <c r="C130" s="114">
        <v>2</v>
      </c>
      <c r="D130" s="114"/>
      <c r="E130" s="114">
        <v>1</v>
      </c>
      <c r="F130" s="114">
        <v>4</v>
      </c>
      <c r="G130" s="114">
        <v>3</v>
      </c>
      <c r="H130" s="114"/>
      <c r="I130" s="114"/>
      <c r="J130" s="114">
        <v>1</v>
      </c>
      <c r="K130" s="114" t="s">
        <v>1901</v>
      </c>
      <c r="L130" s="114" t="s">
        <v>2185</v>
      </c>
      <c r="M130" s="115"/>
      <c r="N130" s="115"/>
      <c r="O130" s="115"/>
      <c r="P130" s="115"/>
      <c r="Q130" s="115"/>
      <c r="R130" s="201" t="s">
        <v>535</v>
      </c>
      <c r="S130" s="115">
        <v>17</v>
      </c>
      <c r="T130" s="115" t="s">
        <v>2186</v>
      </c>
      <c r="U130" s="115" t="s">
        <v>2183</v>
      </c>
      <c r="V130" s="115" t="s">
        <v>2187</v>
      </c>
      <c r="W130" s="115" t="s">
        <v>2026</v>
      </c>
      <c r="X130" s="115">
        <v>12</v>
      </c>
      <c r="Y130" s="115">
        <v>190</v>
      </c>
      <c r="Z130" s="115" t="s">
        <v>535</v>
      </c>
      <c r="AA130" s="115">
        <v>0.16</v>
      </c>
      <c r="AB130" s="201" t="s">
        <v>536</v>
      </c>
      <c r="AC130" s="42" t="s">
        <v>1216</v>
      </c>
      <c r="AD130" s="201" t="s">
        <v>535</v>
      </c>
      <c r="AE130" s="203">
        <v>3500</v>
      </c>
      <c r="AF130" s="117"/>
      <c r="AG130" s="201"/>
      <c r="AH130" s="117"/>
      <c r="AI130" s="115"/>
      <c r="AJ130" s="115"/>
      <c r="AK130" s="115"/>
      <c r="AL130" s="115"/>
      <c r="AM130" s="115"/>
      <c r="AN130" s="115"/>
      <c r="AO130" s="42"/>
      <c r="AP130" s="42"/>
      <c r="AQ130" s="42"/>
      <c r="AR130" s="201" t="s">
        <v>1216</v>
      </c>
      <c r="AS130" s="42"/>
      <c r="AT130" s="42"/>
      <c r="AU130" s="42"/>
      <c r="AV130" s="206"/>
      <c r="AY130" s="114" t="s">
        <v>809</v>
      </c>
    </row>
    <row r="131" spans="1:51" x14ac:dyDescent="0.2">
      <c r="A131" s="114">
        <v>342</v>
      </c>
      <c r="B131" s="114">
        <v>27</v>
      </c>
      <c r="C131" s="114">
        <v>2</v>
      </c>
      <c r="D131" s="114"/>
      <c r="E131" s="114">
        <v>3</v>
      </c>
      <c r="F131" s="114">
        <v>5</v>
      </c>
      <c r="G131" s="114">
        <v>2</v>
      </c>
      <c r="H131" s="114"/>
      <c r="I131" s="114"/>
      <c r="J131" s="114">
        <v>1</v>
      </c>
      <c r="K131" s="114" t="s">
        <v>1150</v>
      </c>
      <c r="L131" s="114" t="s">
        <v>2188</v>
      </c>
      <c r="M131" s="115"/>
      <c r="N131" s="115"/>
      <c r="O131" s="115"/>
      <c r="P131" s="115"/>
      <c r="Q131" s="115"/>
      <c r="R131" s="201" t="s">
        <v>535</v>
      </c>
      <c r="S131" s="115">
        <v>4</v>
      </c>
      <c r="T131" s="115" t="s">
        <v>2189</v>
      </c>
      <c r="U131" s="115" t="s">
        <v>2190</v>
      </c>
      <c r="V131" s="115" t="s">
        <v>2191</v>
      </c>
      <c r="W131" s="115" t="s">
        <v>2192</v>
      </c>
      <c r="X131" s="115">
        <v>8</v>
      </c>
      <c r="Y131" s="115">
        <v>160</v>
      </c>
      <c r="Z131" s="42"/>
      <c r="AA131" s="115">
        <v>0</v>
      </c>
      <c r="AB131" s="201" t="s">
        <v>536</v>
      </c>
      <c r="AC131" s="115">
        <v>5</v>
      </c>
      <c r="AD131" s="201" t="s">
        <v>535</v>
      </c>
      <c r="AE131" s="203">
        <v>3500</v>
      </c>
      <c r="AF131" s="117"/>
      <c r="AG131" s="201"/>
      <c r="AH131" s="117"/>
      <c r="AI131" s="115"/>
      <c r="AJ131" s="115"/>
      <c r="AK131" s="115"/>
      <c r="AL131" s="115"/>
      <c r="AM131" s="115"/>
      <c r="AN131" s="115"/>
      <c r="AO131" s="42"/>
      <c r="AP131" s="42"/>
      <c r="AQ131" s="42"/>
      <c r="AR131" s="201" t="s">
        <v>1216</v>
      </c>
      <c r="AS131" s="42"/>
      <c r="AT131" s="42"/>
      <c r="AU131" s="42"/>
      <c r="AV131" s="206"/>
      <c r="AY131" s="114" t="s">
        <v>556</v>
      </c>
    </row>
    <row r="132" spans="1:51" x14ac:dyDescent="0.2">
      <c r="A132" s="114">
        <v>343</v>
      </c>
      <c r="B132" s="114">
        <v>28</v>
      </c>
      <c r="C132" s="114">
        <v>2</v>
      </c>
      <c r="D132" s="114"/>
      <c r="E132" s="114">
        <v>1</v>
      </c>
      <c r="F132" s="114">
        <v>3</v>
      </c>
      <c r="G132" s="114">
        <v>3</v>
      </c>
      <c r="H132" s="114"/>
      <c r="I132" s="114"/>
      <c r="J132" s="114">
        <v>1</v>
      </c>
      <c r="K132" s="114" t="s">
        <v>1901</v>
      </c>
      <c r="L132" s="114" t="s">
        <v>2194</v>
      </c>
      <c r="M132" s="115"/>
      <c r="N132" s="115"/>
      <c r="O132" s="115"/>
      <c r="P132" s="115"/>
      <c r="Q132" s="115"/>
      <c r="R132" s="201" t="s">
        <v>535</v>
      </c>
      <c r="S132" s="115">
        <v>8</v>
      </c>
      <c r="T132" s="115" t="s">
        <v>2195</v>
      </c>
      <c r="U132" s="115" t="s">
        <v>2196</v>
      </c>
      <c r="V132" s="115" t="s">
        <v>2197</v>
      </c>
      <c r="W132" s="115" t="s">
        <v>2026</v>
      </c>
      <c r="X132" s="115">
        <v>12</v>
      </c>
      <c r="Y132" s="115">
        <v>205</v>
      </c>
      <c r="Z132" s="42"/>
      <c r="AA132" s="115">
        <v>0</v>
      </c>
      <c r="AB132" s="201" t="s">
        <v>536</v>
      </c>
      <c r="AC132" s="115">
        <v>1</v>
      </c>
      <c r="AD132" s="201" t="s">
        <v>535</v>
      </c>
      <c r="AE132" s="203">
        <v>3300</v>
      </c>
      <c r="AF132" s="117"/>
      <c r="AG132" s="201"/>
      <c r="AH132" s="117"/>
      <c r="AI132" s="115"/>
      <c r="AJ132" s="115"/>
      <c r="AK132" s="115"/>
      <c r="AL132" s="115"/>
      <c r="AM132" s="115"/>
      <c r="AN132" s="115"/>
      <c r="AO132" s="42"/>
      <c r="AP132" s="42"/>
      <c r="AQ132" s="42"/>
      <c r="AR132" s="201" t="s">
        <v>1216</v>
      </c>
      <c r="AS132" s="42"/>
      <c r="AT132" s="42"/>
      <c r="AU132" s="42"/>
      <c r="AV132" s="206"/>
      <c r="AY132" s="114" t="s">
        <v>809</v>
      </c>
    </row>
    <row r="133" spans="1:51" x14ac:dyDescent="0.2">
      <c r="A133" s="114">
        <v>344</v>
      </c>
      <c r="B133" s="114">
        <v>29</v>
      </c>
      <c r="C133" s="114">
        <v>2</v>
      </c>
      <c r="D133" s="114"/>
      <c r="E133" s="114">
        <v>4</v>
      </c>
      <c r="F133" s="114">
        <v>2</v>
      </c>
      <c r="G133" s="114">
        <v>1</v>
      </c>
      <c r="H133" s="114"/>
      <c r="I133" s="114"/>
      <c r="J133" s="114">
        <v>2</v>
      </c>
      <c r="K133" s="114" t="s">
        <v>809</v>
      </c>
      <c r="L133" s="114" t="s">
        <v>2092</v>
      </c>
      <c r="M133" s="115"/>
      <c r="N133" s="115"/>
      <c r="O133" s="115"/>
      <c r="P133" s="115"/>
      <c r="Q133" s="115"/>
      <c r="R133" s="201" t="s">
        <v>522</v>
      </c>
      <c r="S133" s="115">
        <v>1200</v>
      </c>
      <c r="T133" s="115" t="s">
        <v>2198</v>
      </c>
      <c r="U133" s="115" t="s">
        <v>1023</v>
      </c>
      <c r="V133" s="115" t="s">
        <v>2199</v>
      </c>
      <c r="W133" s="115" t="s">
        <v>2200</v>
      </c>
      <c r="X133" s="115">
        <v>1</v>
      </c>
      <c r="Y133" s="42"/>
      <c r="Z133" s="42"/>
      <c r="AA133" s="115">
        <v>0</v>
      </c>
      <c r="AB133" s="201" t="s">
        <v>536</v>
      </c>
      <c r="AC133" s="115">
        <v>0.5</v>
      </c>
      <c r="AD133" s="201" t="s">
        <v>535</v>
      </c>
      <c r="AE133" s="203" t="s">
        <v>1216</v>
      </c>
      <c r="AF133" s="117">
        <v>2</v>
      </c>
      <c r="AG133" s="201" t="s">
        <v>556</v>
      </c>
      <c r="AH133" s="117" t="s">
        <v>2201</v>
      </c>
      <c r="AI133" s="115"/>
      <c r="AJ133" s="115" t="s">
        <v>1216</v>
      </c>
      <c r="AK133" s="115"/>
      <c r="AL133" s="115"/>
      <c r="AM133" s="115"/>
      <c r="AN133" s="115"/>
      <c r="AO133" s="42"/>
      <c r="AP133" s="42"/>
      <c r="AQ133" s="42"/>
      <c r="AR133" s="201" t="s">
        <v>1216</v>
      </c>
      <c r="AS133" s="42"/>
      <c r="AT133" s="42"/>
      <c r="AU133" s="42"/>
      <c r="AV133" s="206"/>
      <c r="AY133" s="114" t="s">
        <v>809</v>
      </c>
    </row>
    <row r="134" spans="1:51" x14ac:dyDescent="0.2">
      <c r="A134" s="114">
        <v>345</v>
      </c>
      <c r="B134" s="114">
        <v>30</v>
      </c>
      <c r="C134" s="114">
        <v>2</v>
      </c>
      <c r="D134" s="114"/>
      <c r="E134" s="114">
        <v>1</v>
      </c>
      <c r="F134" s="114">
        <v>1</v>
      </c>
      <c r="G134" s="114">
        <v>1</v>
      </c>
      <c r="H134" s="114"/>
      <c r="I134" s="114"/>
      <c r="J134" s="114">
        <v>2</v>
      </c>
      <c r="K134" s="114" t="s">
        <v>529</v>
      </c>
      <c r="L134" s="114" t="s">
        <v>2202</v>
      </c>
      <c r="M134" s="115"/>
      <c r="N134" s="115"/>
      <c r="O134" s="115"/>
      <c r="P134" s="115"/>
      <c r="Q134" s="115"/>
      <c r="R134" s="201" t="s">
        <v>535</v>
      </c>
      <c r="S134" s="115">
        <v>11</v>
      </c>
      <c r="T134" s="115" t="s">
        <v>2203</v>
      </c>
      <c r="U134" s="115" t="s">
        <v>2204</v>
      </c>
      <c r="V134" s="115" t="s">
        <v>2205</v>
      </c>
      <c r="W134" s="115" t="s">
        <v>2206</v>
      </c>
      <c r="X134" s="115">
        <v>6</v>
      </c>
      <c r="Y134" s="115">
        <v>80</v>
      </c>
      <c r="Z134" s="42"/>
      <c r="AA134" s="115">
        <v>0</v>
      </c>
      <c r="AB134" s="201" t="s">
        <v>536</v>
      </c>
      <c r="AC134" s="115">
        <v>1</v>
      </c>
      <c r="AD134" s="201" t="s">
        <v>535</v>
      </c>
      <c r="AE134" s="203">
        <v>30</v>
      </c>
      <c r="AF134" s="117">
        <v>2</v>
      </c>
      <c r="AG134" s="201" t="s">
        <v>556</v>
      </c>
      <c r="AH134" s="117" t="s">
        <v>2207</v>
      </c>
      <c r="AI134" s="115" t="s">
        <v>535</v>
      </c>
      <c r="AJ134" s="115">
        <v>1</v>
      </c>
      <c r="AK134" s="115"/>
      <c r="AL134" s="115" t="s">
        <v>2208</v>
      </c>
      <c r="AM134" s="115" t="s">
        <v>2208</v>
      </c>
      <c r="AN134" s="115" t="s">
        <v>2209</v>
      </c>
      <c r="AO134" s="115">
        <v>5</v>
      </c>
      <c r="AP134" s="115">
        <v>15</v>
      </c>
      <c r="AQ134" s="115" t="s">
        <v>535</v>
      </c>
      <c r="AR134" s="201">
        <v>0</v>
      </c>
      <c r="AS134" s="115" t="s">
        <v>536</v>
      </c>
      <c r="AT134" s="115">
        <v>1</v>
      </c>
      <c r="AU134" s="115" t="s">
        <v>535</v>
      </c>
      <c r="AV134" s="204">
        <v>5</v>
      </c>
      <c r="AY134" s="114" t="s">
        <v>809</v>
      </c>
    </row>
    <row r="135" spans="1:51" x14ac:dyDescent="0.2">
      <c r="A135" s="114">
        <v>346</v>
      </c>
      <c r="B135" s="114">
        <v>31</v>
      </c>
      <c r="C135" s="114">
        <v>2</v>
      </c>
      <c r="D135" s="114"/>
      <c r="E135" s="114">
        <v>1</v>
      </c>
      <c r="F135" s="114">
        <v>4</v>
      </c>
      <c r="G135" s="114">
        <v>6</v>
      </c>
      <c r="H135" s="114"/>
      <c r="I135" s="114"/>
      <c r="J135" s="114">
        <v>1</v>
      </c>
      <c r="K135" s="114" t="s">
        <v>1901</v>
      </c>
      <c r="L135" s="114" t="s">
        <v>2210</v>
      </c>
      <c r="M135" s="115"/>
      <c r="N135" s="115"/>
      <c r="O135" s="115"/>
      <c r="P135" s="115"/>
      <c r="Q135" s="115"/>
      <c r="R135" s="201" t="s">
        <v>535</v>
      </c>
      <c r="S135" s="115">
        <v>5</v>
      </c>
      <c r="T135" s="115" t="s">
        <v>2211</v>
      </c>
      <c r="U135" s="115" t="s">
        <v>2158</v>
      </c>
      <c r="V135" s="115" t="s">
        <v>2158</v>
      </c>
      <c r="W135" s="115" t="s">
        <v>2026</v>
      </c>
      <c r="X135" s="115">
        <v>12</v>
      </c>
      <c r="Y135" s="115">
        <v>230</v>
      </c>
      <c r="Z135" s="42"/>
      <c r="AA135" s="115">
        <v>0</v>
      </c>
      <c r="AB135" s="201" t="s">
        <v>536</v>
      </c>
      <c r="AC135" s="115">
        <v>2</v>
      </c>
      <c r="AD135" s="201" t="s">
        <v>535</v>
      </c>
      <c r="AE135" s="203">
        <v>5000</v>
      </c>
      <c r="AF135" s="117"/>
      <c r="AG135" s="201"/>
      <c r="AH135" s="117"/>
      <c r="AI135" s="115"/>
      <c r="AJ135" s="115"/>
      <c r="AK135" s="115"/>
      <c r="AL135" s="115"/>
      <c r="AM135" s="115"/>
      <c r="AN135" s="115"/>
      <c r="AO135" s="42"/>
      <c r="AP135" s="42"/>
      <c r="AQ135" s="42"/>
      <c r="AR135" s="201"/>
      <c r="AS135" s="42"/>
      <c r="AT135" s="42"/>
      <c r="AU135" s="42"/>
      <c r="AV135" s="206"/>
      <c r="AY135" s="114" t="s">
        <v>809</v>
      </c>
    </row>
    <row r="136" spans="1:51" x14ac:dyDescent="0.2">
      <c r="A136" s="114">
        <v>347</v>
      </c>
      <c r="B136" s="114">
        <v>32</v>
      </c>
      <c r="C136" s="114">
        <v>2</v>
      </c>
      <c r="D136" s="114"/>
      <c r="E136" s="114">
        <v>1</v>
      </c>
      <c r="F136" s="114">
        <v>4</v>
      </c>
      <c r="G136" s="114">
        <v>6</v>
      </c>
      <c r="H136" s="114"/>
      <c r="I136" s="114"/>
      <c r="J136" s="114">
        <v>1</v>
      </c>
      <c r="K136" s="114" t="s">
        <v>1901</v>
      </c>
      <c r="L136" s="114" t="s">
        <v>2212</v>
      </c>
      <c r="M136" s="115"/>
      <c r="N136" s="115"/>
      <c r="O136" s="115"/>
      <c r="P136" s="115"/>
      <c r="Q136" s="115"/>
      <c r="R136" s="201" t="s">
        <v>535</v>
      </c>
      <c r="S136" s="115">
        <v>2</v>
      </c>
      <c r="T136" s="115" t="s">
        <v>2213</v>
      </c>
      <c r="U136" s="115" t="s">
        <v>2214</v>
      </c>
      <c r="V136" s="115" t="s">
        <v>2215</v>
      </c>
      <c r="W136" s="115" t="s">
        <v>2026</v>
      </c>
      <c r="X136" s="115">
        <v>12</v>
      </c>
      <c r="Y136" s="115">
        <v>200</v>
      </c>
      <c r="Z136" s="42"/>
      <c r="AA136" s="115">
        <v>0</v>
      </c>
      <c r="AB136" s="201" t="s">
        <v>536</v>
      </c>
      <c r="AC136" s="115">
        <v>5</v>
      </c>
      <c r="AD136" s="201" t="s">
        <v>535</v>
      </c>
      <c r="AE136" s="203">
        <v>5000</v>
      </c>
      <c r="AF136" s="117"/>
      <c r="AG136" s="201"/>
      <c r="AH136" s="117"/>
      <c r="AI136" s="115"/>
      <c r="AJ136" s="115"/>
      <c r="AK136" s="115"/>
      <c r="AL136" s="115"/>
      <c r="AM136" s="115"/>
      <c r="AN136" s="115"/>
      <c r="AO136" s="42"/>
      <c r="AP136" s="42"/>
      <c r="AQ136" s="42"/>
      <c r="AR136" s="201"/>
      <c r="AS136" s="42"/>
      <c r="AT136" s="42"/>
      <c r="AU136" s="42"/>
      <c r="AV136" s="206"/>
      <c r="AY136" s="114" t="s">
        <v>1901</v>
      </c>
    </row>
    <row r="137" spans="1:51" x14ac:dyDescent="0.2">
      <c r="A137" s="114">
        <v>348</v>
      </c>
      <c r="B137" s="114">
        <v>34</v>
      </c>
      <c r="C137" s="114">
        <v>2</v>
      </c>
      <c r="D137" s="114"/>
      <c r="E137" s="114">
        <v>1</v>
      </c>
      <c r="F137" s="114">
        <v>2</v>
      </c>
      <c r="G137" s="114">
        <v>1</v>
      </c>
      <c r="H137" s="114"/>
      <c r="I137" s="114"/>
      <c r="J137" s="114">
        <v>2</v>
      </c>
      <c r="K137" s="114" t="s">
        <v>809</v>
      </c>
      <c r="L137" s="114" t="s">
        <v>2216</v>
      </c>
      <c r="M137" s="115"/>
      <c r="N137" s="115"/>
      <c r="O137" s="115"/>
      <c r="P137" s="115"/>
      <c r="Q137" s="115"/>
      <c r="R137" s="201" t="s">
        <v>522</v>
      </c>
      <c r="S137" s="115">
        <v>25000</v>
      </c>
      <c r="T137" s="115" t="s">
        <v>2217</v>
      </c>
      <c r="U137" s="115" t="s">
        <v>2218</v>
      </c>
      <c r="V137" s="115" t="s">
        <v>2219</v>
      </c>
      <c r="W137" s="115" t="s">
        <v>2220</v>
      </c>
      <c r="X137" s="115">
        <v>6</v>
      </c>
      <c r="Y137" s="115">
        <v>100</v>
      </c>
      <c r="Z137" s="42"/>
      <c r="AA137" s="115">
        <v>0</v>
      </c>
      <c r="AB137" s="201" t="s">
        <v>536</v>
      </c>
      <c r="AC137" s="115">
        <v>2</v>
      </c>
      <c r="AD137" s="201" t="s">
        <v>535</v>
      </c>
      <c r="AE137" s="203">
        <v>120</v>
      </c>
      <c r="AF137" s="117">
        <v>2</v>
      </c>
      <c r="AG137" s="201" t="s">
        <v>529</v>
      </c>
      <c r="AH137" s="117" t="s">
        <v>2171</v>
      </c>
      <c r="AI137" s="115" t="s">
        <v>535</v>
      </c>
      <c r="AJ137" s="115">
        <v>300</v>
      </c>
      <c r="AK137" s="115" t="s">
        <v>2172</v>
      </c>
      <c r="AL137" s="115" t="s">
        <v>2046</v>
      </c>
      <c r="AM137" s="115" t="s">
        <v>2221</v>
      </c>
      <c r="AN137" s="115" t="s">
        <v>2222</v>
      </c>
      <c r="AO137" s="115">
        <v>4</v>
      </c>
      <c r="AP137" s="115">
        <v>50</v>
      </c>
      <c r="AQ137" s="115" t="s">
        <v>535</v>
      </c>
      <c r="AR137" s="201">
        <v>0</v>
      </c>
      <c r="AS137" s="115" t="s">
        <v>536</v>
      </c>
      <c r="AT137" s="115">
        <v>10</v>
      </c>
      <c r="AU137" s="115" t="s">
        <v>535</v>
      </c>
      <c r="AV137" s="204">
        <v>100</v>
      </c>
      <c r="AY137" s="114" t="s">
        <v>1901</v>
      </c>
    </row>
    <row r="138" spans="1:51" x14ac:dyDescent="0.2">
      <c r="A138" s="114">
        <v>349</v>
      </c>
      <c r="B138" s="114">
        <v>35</v>
      </c>
      <c r="C138" s="114">
        <v>2</v>
      </c>
      <c r="D138" s="114"/>
      <c r="E138" s="114">
        <v>1</v>
      </c>
      <c r="F138" s="114"/>
      <c r="G138" s="114">
        <v>5</v>
      </c>
      <c r="H138" s="114"/>
      <c r="I138" s="114"/>
      <c r="J138" s="114">
        <v>1</v>
      </c>
      <c r="K138" s="114" t="s">
        <v>1901</v>
      </c>
      <c r="L138" s="114" t="s">
        <v>2223</v>
      </c>
      <c r="M138" s="115"/>
      <c r="N138" s="115"/>
      <c r="O138" s="115"/>
      <c r="P138" s="115"/>
      <c r="Q138" s="115"/>
      <c r="R138" s="201" t="s">
        <v>535</v>
      </c>
      <c r="S138" s="115">
        <v>4</v>
      </c>
      <c r="T138" s="115" t="s">
        <v>2224</v>
      </c>
      <c r="U138" s="115" t="s">
        <v>2225</v>
      </c>
      <c r="V138" s="115" t="s">
        <v>2226</v>
      </c>
      <c r="W138" s="115" t="s">
        <v>2026</v>
      </c>
      <c r="X138" s="115">
        <v>12</v>
      </c>
      <c r="Y138" s="115">
        <v>270</v>
      </c>
      <c r="Z138" s="42"/>
      <c r="AA138" s="115">
        <v>0</v>
      </c>
      <c r="AB138" s="201" t="s">
        <v>536</v>
      </c>
      <c r="AC138" s="115">
        <v>3</v>
      </c>
      <c r="AD138" s="201" t="s">
        <v>535</v>
      </c>
      <c r="AE138" s="203">
        <v>6000</v>
      </c>
      <c r="AF138" s="117"/>
      <c r="AG138" s="201"/>
      <c r="AH138" s="117"/>
      <c r="AI138" s="115"/>
      <c r="AJ138" s="115"/>
      <c r="AK138" s="115"/>
      <c r="AL138" s="115"/>
      <c r="AM138" s="115"/>
      <c r="AN138" s="115"/>
      <c r="AO138" s="42"/>
      <c r="AP138" s="42"/>
      <c r="AQ138" s="42"/>
      <c r="AR138" s="201"/>
      <c r="AS138" s="42"/>
      <c r="AT138" s="42"/>
      <c r="AU138" s="42"/>
      <c r="AV138" s="206"/>
      <c r="AY138" s="114" t="s">
        <v>809</v>
      </c>
    </row>
    <row r="139" spans="1:51" x14ac:dyDescent="0.2">
      <c r="A139" s="114">
        <v>350</v>
      </c>
      <c r="B139" s="114">
        <v>36</v>
      </c>
      <c r="C139" s="114">
        <v>2</v>
      </c>
      <c r="D139" s="114"/>
      <c r="E139" s="114">
        <v>1</v>
      </c>
      <c r="F139" s="114">
        <v>2</v>
      </c>
      <c r="G139" s="114">
        <v>6</v>
      </c>
      <c r="H139" s="114"/>
      <c r="I139" s="114"/>
      <c r="J139" s="114">
        <v>2</v>
      </c>
      <c r="K139" s="114" t="s">
        <v>809</v>
      </c>
      <c r="L139" s="114" t="s">
        <v>2227</v>
      </c>
      <c r="M139" s="115"/>
      <c r="N139" s="115"/>
      <c r="O139" s="115"/>
      <c r="P139" s="115"/>
      <c r="Q139" s="115"/>
      <c r="R139" s="201" t="s">
        <v>535</v>
      </c>
      <c r="S139" s="115">
        <v>280</v>
      </c>
      <c r="T139" s="115" t="s">
        <v>2228</v>
      </c>
      <c r="U139" s="115" t="s">
        <v>2229</v>
      </c>
      <c r="V139" s="115" t="s">
        <v>2230</v>
      </c>
      <c r="W139" s="115" t="s">
        <v>2231</v>
      </c>
      <c r="X139" s="115">
        <v>7</v>
      </c>
      <c r="Y139" s="115">
        <v>112</v>
      </c>
      <c r="Z139" s="115" t="s">
        <v>535</v>
      </c>
      <c r="AA139" s="115">
        <v>50</v>
      </c>
      <c r="AB139" s="201" t="s">
        <v>536</v>
      </c>
      <c r="AC139" s="115">
        <v>0.8</v>
      </c>
      <c r="AD139" s="201" t="s">
        <v>535</v>
      </c>
      <c r="AE139" s="203">
        <v>80</v>
      </c>
      <c r="AF139" s="117">
        <v>2</v>
      </c>
      <c r="AG139" s="201" t="s">
        <v>809</v>
      </c>
      <c r="AH139" s="117" t="s">
        <v>2232</v>
      </c>
      <c r="AI139" s="115" t="s">
        <v>535</v>
      </c>
      <c r="AJ139" s="115">
        <v>15</v>
      </c>
      <c r="AK139" s="115" t="s">
        <v>2233</v>
      </c>
      <c r="AL139" s="115" t="s">
        <v>1023</v>
      </c>
      <c r="AM139" s="115" t="s">
        <v>1023</v>
      </c>
      <c r="AN139" s="115" t="s">
        <v>2234</v>
      </c>
      <c r="AO139" s="115">
        <v>5</v>
      </c>
      <c r="AP139" s="42"/>
      <c r="AQ139" s="42"/>
      <c r="AR139" s="201"/>
      <c r="AS139" s="115" t="s">
        <v>1025</v>
      </c>
      <c r="AT139" s="117">
        <v>4</v>
      </c>
      <c r="AU139" s="115" t="s">
        <v>535</v>
      </c>
      <c r="AV139" s="204">
        <v>65</v>
      </c>
      <c r="AY139" s="114" t="s">
        <v>809</v>
      </c>
    </row>
    <row r="140" spans="1:51" x14ac:dyDescent="0.2">
      <c r="A140" s="114">
        <v>351</v>
      </c>
      <c r="B140" s="114">
        <v>37</v>
      </c>
      <c r="C140" s="114">
        <v>2</v>
      </c>
      <c r="D140" s="114"/>
      <c r="E140" s="114">
        <v>1</v>
      </c>
      <c r="F140" s="114">
        <v>2</v>
      </c>
      <c r="G140" s="114">
        <v>1</v>
      </c>
      <c r="H140" s="114"/>
      <c r="I140" s="114"/>
      <c r="J140" s="114">
        <v>2</v>
      </c>
      <c r="K140" s="114" t="s">
        <v>529</v>
      </c>
      <c r="L140" s="114" t="s">
        <v>2235</v>
      </c>
      <c r="M140" s="115"/>
      <c r="N140" s="115"/>
      <c r="O140" s="115"/>
      <c r="P140" s="115"/>
      <c r="Q140" s="115"/>
      <c r="R140" s="201" t="s">
        <v>535</v>
      </c>
      <c r="S140" s="115">
        <v>700</v>
      </c>
      <c r="T140" s="115" t="s">
        <v>2236</v>
      </c>
      <c r="U140" s="115" t="s">
        <v>2046</v>
      </c>
      <c r="V140" s="115" t="s">
        <v>2237</v>
      </c>
      <c r="W140" s="115" t="s">
        <v>2080</v>
      </c>
      <c r="X140" s="115">
        <v>9</v>
      </c>
      <c r="Y140" s="115">
        <v>220</v>
      </c>
      <c r="Z140" s="115" t="s">
        <v>535</v>
      </c>
      <c r="AA140" s="115">
        <v>10</v>
      </c>
      <c r="AB140" s="201" t="s">
        <v>536</v>
      </c>
      <c r="AC140" s="115">
        <v>4</v>
      </c>
      <c r="AD140" s="201" t="s">
        <v>535</v>
      </c>
      <c r="AE140" s="203">
        <v>70</v>
      </c>
      <c r="AF140" s="117">
        <v>2</v>
      </c>
      <c r="AG140" s="201" t="s">
        <v>809</v>
      </c>
      <c r="AH140" s="117" t="s">
        <v>2238</v>
      </c>
      <c r="AI140" s="115" t="s">
        <v>535</v>
      </c>
      <c r="AJ140" s="115">
        <v>40</v>
      </c>
      <c r="AK140" s="115" t="s">
        <v>2239</v>
      </c>
      <c r="AL140" s="115" t="s">
        <v>2240</v>
      </c>
      <c r="AM140" s="115" t="s">
        <v>2241</v>
      </c>
      <c r="AN140" s="115" t="s">
        <v>2242</v>
      </c>
      <c r="AO140" s="115">
        <v>7</v>
      </c>
      <c r="AP140" s="115">
        <v>56</v>
      </c>
      <c r="AQ140" s="115" t="s">
        <v>535</v>
      </c>
      <c r="AR140" s="201">
        <v>100</v>
      </c>
      <c r="AS140" s="115" t="s">
        <v>536</v>
      </c>
      <c r="AT140" s="115">
        <v>1</v>
      </c>
      <c r="AU140" s="115" t="s">
        <v>535</v>
      </c>
      <c r="AV140" s="204">
        <v>142.5</v>
      </c>
      <c r="AY140" s="114" t="s">
        <v>1901</v>
      </c>
    </row>
    <row r="141" spans="1:51" x14ac:dyDescent="0.2">
      <c r="A141" s="114">
        <v>352</v>
      </c>
      <c r="B141" s="114">
        <v>38</v>
      </c>
      <c r="C141" s="114">
        <v>2</v>
      </c>
      <c r="D141" s="114"/>
      <c r="E141" s="114">
        <v>1</v>
      </c>
      <c r="F141" s="114">
        <v>2</v>
      </c>
      <c r="G141" s="114">
        <v>1</v>
      </c>
      <c r="H141" s="114"/>
      <c r="I141" s="114"/>
      <c r="J141" s="114">
        <v>2</v>
      </c>
      <c r="K141" s="114" t="s">
        <v>809</v>
      </c>
      <c r="L141" s="114" t="s">
        <v>2243</v>
      </c>
      <c r="M141" s="115"/>
      <c r="N141" s="115"/>
      <c r="O141" s="115"/>
      <c r="P141" s="115"/>
      <c r="Q141" s="115"/>
      <c r="R141" s="201" t="s">
        <v>535</v>
      </c>
      <c r="S141" s="115">
        <v>80</v>
      </c>
      <c r="T141" s="115" t="s">
        <v>2244</v>
      </c>
      <c r="U141" s="115" t="s">
        <v>871</v>
      </c>
      <c r="V141" s="115" t="s">
        <v>2245</v>
      </c>
      <c r="W141" s="115" t="s">
        <v>2026</v>
      </c>
      <c r="X141" s="115">
        <v>12</v>
      </c>
      <c r="Y141" s="115">
        <v>145</v>
      </c>
      <c r="Z141" s="115" t="s">
        <v>522</v>
      </c>
      <c r="AA141" s="115">
        <v>1828</v>
      </c>
      <c r="AB141" s="201" t="s">
        <v>536</v>
      </c>
      <c r="AC141" s="115">
        <v>0.5</v>
      </c>
      <c r="AD141" s="201" t="s">
        <v>535</v>
      </c>
      <c r="AE141" s="203">
        <v>18</v>
      </c>
      <c r="AF141" s="117"/>
      <c r="AG141" s="201"/>
      <c r="AH141" s="117"/>
      <c r="AI141" s="115"/>
      <c r="AJ141" s="115"/>
      <c r="AK141" s="115"/>
      <c r="AL141" s="115"/>
      <c r="AM141" s="115"/>
      <c r="AN141" s="115"/>
      <c r="AO141" s="42"/>
      <c r="AP141" s="42"/>
      <c r="AQ141" s="42"/>
      <c r="AR141" s="201" t="s">
        <v>1216</v>
      </c>
      <c r="AS141" s="42"/>
      <c r="AT141" s="42"/>
      <c r="AU141" s="42"/>
      <c r="AV141" s="206"/>
      <c r="AY141" s="114" t="s">
        <v>809</v>
      </c>
    </row>
    <row r="142" spans="1:51" x14ac:dyDescent="0.2">
      <c r="A142" s="114">
        <v>353</v>
      </c>
      <c r="B142" s="114">
        <v>39</v>
      </c>
      <c r="C142" s="114">
        <v>2</v>
      </c>
      <c r="D142" s="114"/>
      <c r="E142" s="114">
        <v>1</v>
      </c>
      <c r="F142" s="114">
        <v>2</v>
      </c>
      <c r="G142" s="114">
        <v>6</v>
      </c>
      <c r="H142" s="114"/>
      <c r="I142" s="114"/>
      <c r="J142" s="114">
        <v>2</v>
      </c>
      <c r="K142" s="114" t="s">
        <v>809</v>
      </c>
      <c r="L142" s="114" t="s">
        <v>2246</v>
      </c>
      <c r="M142" s="115"/>
      <c r="N142" s="115"/>
      <c r="O142" s="115"/>
      <c r="P142" s="115"/>
      <c r="Q142" s="115"/>
      <c r="R142" s="201" t="s">
        <v>535</v>
      </c>
      <c r="S142" s="115">
        <v>300</v>
      </c>
      <c r="T142" s="115" t="s">
        <v>2247</v>
      </c>
      <c r="U142" s="115" t="s">
        <v>2248</v>
      </c>
      <c r="V142" s="115" t="s">
        <v>2249</v>
      </c>
      <c r="W142" s="115" t="s">
        <v>2026</v>
      </c>
      <c r="X142" s="115">
        <v>12</v>
      </c>
      <c r="Y142" s="115">
        <v>160</v>
      </c>
      <c r="Z142" s="115" t="s">
        <v>522</v>
      </c>
      <c r="AA142" s="115">
        <v>1500</v>
      </c>
      <c r="AB142" s="201" t="s">
        <v>536</v>
      </c>
      <c r="AC142" s="115">
        <v>0.5</v>
      </c>
      <c r="AD142" s="201" t="s">
        <v>2250</v>
      </c>
      <c r="AE142" s="203">
        <v>18</v>
      </c>
      <c r="AF142" s="117">
        <v>2</v>
      </c>
      <c r="AG142" s="201" t="s">
        <v>809</v>
      </c>
      <c r="AH142" s="117" t="s">
        <v>2251</v>
      </c>
      <c r="AI142" s="115" t="s">
        <v>522</v>
      </c>
      <c r="AJ142" s="115">
        <v>1000</v>
      </c>
      <c r="AK142" s="115" t="s">
        <v>2252</v>
      </c>
      <c r="AL142" s="115" t="s">
        <v>2253</v>
      </c>
      <c r="AM142" s="115" t="s">
        <v>2254</v>
      </c>
      <c r="AN142" s="115" t="s">
        <v>2255</v>
      </c>
      <c r="AO142" s="115">
        <v>5</v>
      </c>
      <c r="AP142" s="42"/>
      <c r="AQ142" s="42"/>
      <c r="AR142" s="201" t="s">
        <v>1216</v>
      </c>
      <c r="AS142" s="115" t="s">
        <v>527</v>
      </c>
      <c r="AT142" s="115">
        <v>3</v>
      </c>
      <c r="AU142" s="115" t="s">
        <v>535</v>
      </c>
      <c r="AV142" s="204">
        <v>40</v>
      </c>
      <c r="AY142" s="114" t="s">
        <v>680</v>
      </c>
    </row>
    <row r="143" spans="1:51" x14ac:dyDescent="0.2">
      <c r="A143" s="114">
        <v>354</v>
      </c>
      <c r="B143" s="114">
        <v>40</v>
      </c>
      <c r="C143" s="114">
        <v>2</v>
      </c>
      <c r="D143" s="114"/>
      <c r="E143" s="114">
        <v>1</v>
      </c>
      <c r="F143" s="114">
        <v>2</v>
      </c>
      <c r="G143" s="114">
        <v>1</v>
      </c>
      <c r="H143" s="114"/>
      <c r="I143" s="114"/>
      <c r="J143" s="114">
        <v>2</v>
      </c>
      <c r="K143" s="114" t="s">
        <v>809</v>
      </c>
      <c r="L143" s="114" t="s">
        <v>2256</v>
      </c>
      <c r="M143" s="115"/>
      <c r="N143" s="115"/>
      <c r="O143" s="115"/>
      <c r="P143" s="115"/>
      <c r="Q143" s="115"/>
      <c r="R143" s="201" t="s">
        <v>535</v>
      </c>
      <c r="S143" s="115">
        <v>4540</v>
      </c>
      <c r="T143" s="115" t="s">
        <v>2257</v>
      </c>
      <c r="U143" s="115" t="s">
        <v>2258</v>
      </c>
      <c r="V143" s="115" t="s">
        <v>2259</v>
      </c>
      <c r="W143" s="115" t="s">
        <v>2026</v>
      </c>
      <c r="X143" s="115">
        <v>12</v>
      </c>
      <c r="Y143" s="115">
        <v>180</v>
      </c>
      <c r="Z143" s="115" t="s">
        <v>535</v>
      </c>
      <c r="AA143" s="115">
        <v>15</v>
      </c>
      <c r="AB143" s="201" t="s">
        <v>536</v>
      </c>
      <c r="AC143" s="115">
        <v>1</v>
      </c>
      <c r="AD143" s="201" t="s">
        <v>535</v>
      </c>
      <c r="AE143" s="203">
        <v>80</v>
      </c>
      <c r="AF143" s="117">
        <v>2</v>
      </c>
      <c r="AG143" s="201"/>
      <c r="AH143" s="117"/>
      <c r="AI143" s="115"/>
      <c r="AJ143" s="115"/>
      <c r="AK143" s="115"/>
      <c r="AL143" s="115"/>
      <c r="AM143" s="115"/>
      <c r="AN143" s="115"/>
      <c r="AO143" s="42"/>
      <c r="AP143" s="42"/>
      <c r="AQ143" s="42"/>
      <c r="AR143" s="201" t="s">
        <v>1216</v>
      </c>
      <c r="AS143" s="42"/>
      <c r="AT143" s="42"/>
      <c r="AU143" s="42"/>
      <c r="AV143" s="206"/>
      <c r="AY143" s="114" t="s">
        <v>1901</v>
      </c>
    </row>
    <row r="144" spans="1:51" x14ac:dyDescent="0.2">
      <c r="A144" s="114">
        <v>355</v>
      </c>
      <c r="B144" s="114">
        <v>41</v>
      </c>
      <c r="C144" s="114">
        <v>2</v>
      </c>
      <c r="D144" s="114"/>
      <c r="E144" s="114">
        <v>1</v>
      </c>
      <c r="F144" s="114">
        <v>2</v>
      </c>
      <c r="G144" s="114">
        <v>4</v>
      </c>
      <c r="H144" s="114"/>
      <c r="I144" s="114"/>
      <c r="J144" s="114">
        <v>2</v>
      </c>
      <c r="K144" s="114" t="s">
        <v>809</v>
      </c>
      <c r="L144" s="114" t="s">
        <v>2261</v>
      </c>
      <c r="M144" s="115"/>
      <c r="N144" s="115"/>
      <c r="O144" s="115"/>
      <c r="P144" s="115"/>
      <c r="Q144" s="115"/>
      <c r="R144" s="201" t="s">
        <v>522</v>
      </c>
      <c r="S144" s="115">
        <v>14992</v>
      </c>
      <c r="T144" s="115" t="s">
        <v>2262</v>
      </c>
      <c r="U144" s="115" t="s">
        <v>2263</v>
      </c>
      <c r="V144" s="115" t="s">
        <v>2263</v>
      </c>
      <c r="W144" s="115" t="s">
        <v>2026</v>
      </c>
      <c r="X144" s="115">
        <v>12</v>
      </c>
      <c r="Y144" s="115">
        <v>165</v>
      </c>
      <c r="Z144" s="42"/>
      <c r="AA144" s="115">
        <v>0</v>
      </c>
      <c r="AB144" s="201" t="s">
        <v>2264</v>
      </c>
      <c r="AC144" s="115">
        <v>365</v>
      </c>
      <c r="AD144" s="201" t="s">
        <v>535</v>
      </c>
      <c r="AE144" s="203">
        <v>100</v>
      </c>
      <c r="AF144" s="117">
        <v>2</v>
      </c>
      <c r="AG144" s="201" t="s">
        <v>556</v>
      </c>
      <c r="AH144" s="117" t="s">
        <v>2265</v>
      </c>
      <c r="AI144" s="115" t="s">
        <v>1216</v>
      </c>
      <c r="AJ144" s="115" t="s">
        <v>1216</v>
      </c>
      <c r="AK144" s="115" t="s">
        <v>2266</v>
      </c>
      <c r="AL144" s="115" t="s">
        <v>2267</v>
      </c>
      <c r="AM144" s="115" t="s">
        <v>2268</v>
      </c>
      <c r="AN144" s="115" t="s">
        <v>1216</v>
      </c>
      <c r="AO144" s="42"/>
      <c r="AP144" s="115">
        <v>10</v>
      </c>
      <c r="AQ144" s="42"/>
      <c r="AR144" s="201" t="s">
        <v>1216</v>
      </c>
      <c r="AS144" s="42"/>
      <c r="AT144" s="42"/>
      <c r="AU144" s="42"/>
      <c r="AV144" s="206"/>
      <c r="AY144" s="114" t="s">
        <v>1901</v>
      </c>
    </row>
    <row r="145" spans="1:51" x14ac:dyDescent="0.2">
      <c r="A145" s="114">
        <v>356</v>
      </c>
      <c r="B145" s="114">
        <v>42</v>
      </c>
      <c r="C145" s="114">
        <v>2</v>
      </c>
      <c r="D145" s="114"/>
      <c r="E145" s="114">
        <v>3</v>
      </c>
      <c r="F145" s="114">
        <v>3</v>
      </c>
      <c r="G145" s="114">
        <v>2</v>
      </c>
      <c r="H145" s="114"/>
      <c r="I145" s="114"/>
      <c r="J145" s="114">
        <v>2</v>
      </c>
      <c r="K145" s="114" t="s">
        <v>809</v>
      </c>
      <c r="L145" s="114" t="s">
        <v>2269</v>
      </c>
      <c r="M145" s="115"/>
      <c r="N145" s="115"/>
      <c r="O145" s="115"/>
      <c r="P145" s="115"/>
      <c r="Q145" s="115"/>
      <c r="R145" s="201" t="s">
        <v>522</v>
      </c>
      <c r="S145" s="115">
        <v>12000</v>
      </c>
      <c r="T145" s="115" t="s">
        <v>2270</v>
      </c>
      <c r="U145" s="115" t="s">
        <v>2271</v>
      </c>
      <c r="V145" s="115" t="s">
        <v>2272</v>
      </c>
      <c r="W145" s="115" t="s">
        <v>2026</v>
      </c>
      <c r="X145" s="115">
        <v>12</v>
      </c>
      <c r="Y145" s="115">
        <v>80</v>
      </c>
      <c r="Z145" s="115" t="s">
        <v>522</v>
      </c>
      <c r="AA145" s="115">
        <v>273</v>
      </c>
      <c r="AB145" s="201" t="s">
        <v>536</v>
      </c>
      <c r="AC145" s="115">
        <v>3</v>
      </c>
      <c r="AD145" s="201" t="s">
        <v>535</v>
      </c>
      <c r="AE145" s="203">
        <v>70</v>
      </c>
      <c r="AF145" s="117">
        <v>2</v>
      </c>
      <c r="AG145" s="201" t="s">
        <v>1902</v>
      </c>
      <c r="AH145" s="117" t="s">
        <v>2273</v>
      </c>
      <c r="AI145" s="115" t="s">
        <v>535</v>
      </c>
      <c r="AJ145" s="115">
        <v>1</v>
      </c>
      <c r="AK145" s="115" t="s">
        <v>2274</v>
      </c>
      <c r="AL145" s="115" t="s">
        <v>2275</v>
      </c>
      <c r="AM145" s="115" t="s">
        <v>2276</v>
      </c>
      <c r="AN145" s="115" t="s">
        <v>2277</v>
      </c>
      <c r="AO145" s="115">
        <v>5</v>
      </c>
      <c r="AP145" s="115">
        <v>85</v>
      </c>
      <c r="AQ145" s="42"/>
      <c r="AR145" s="201"/>
      <c r="AS145" s="42"/>
      <c r="AT145" s="42"/>
      <c r="AU145" s="115" t="s">
        <v>535</v>
      </c>
      <c r="AV145" s="204">
        <v>87500</v>
      </c>
      <c r="AY145" s="114" t="s">
        <v>1902</v>
      </c>
    </row>
    <row r="146" spans="1:51" x14ac:dyDescent="0.2">
      <c r="A146" s="114">
        <v>357</v>
      </c>
      <c r="B146" s="114">
        <v>43</v>
      </c>
      <c r="C146" s="114">
        <v>2</v>
      </c>
      <c r="D146" s="114"/>
      <c r="E146" s="114">
        <v>1</v>
      </c>
      <c r="F146" s="114">
        <v>2</v>
      </c>
      <c r="G146" s="114">
        <v>1</v>
      </c>
      <c r="H146" s="114"/>
      <c r="I146" s="114"/>
      <c r="J146" s="114">
        <v>2</v>
      </c>
      <c r="K146" s="114" t="s">
        <v>809</v>
      </c>
      <c r="L146" s="114" t="s">
        <v>2279</v>
      </c>
      <c r="M146" s="115"/>
      <c r="N146" s="115"/>
      <c r="O146" s="115"/>
      <c r="P146" s="115"/>
      <c r="Q146" s="115"/>
      <c r="R146" s="201" t="s">
        <v>535</v>
      </c>
      <c r="S146" s="115">
        <v>120</v>
      </c>
      <c r="T146" s="115" t="s">
        <v>2280</v>
      </c>
      <c r="U146" s="115" t="s">
        <v>2281</v>
      </c>
      <c r="V146" s="115" t="s">
        <v>2282</v>
      </c>
      <c r="W146" s="115" t="s">
        <v>2283</v>
      </c>
      <c r="X146" s="115">
        <v>9</v>
      </c>
      <c r="Y146" s="115">
        <v>200</v>
      </c>
      <c r="Z146" s="42"/>
      <c r="AA146" s="115">
        <v>0</v>
      </c>
      <c r="AB146" s="201" t="s">
        <v>536</v>
      </c>
      <c r="AC146" s="115">
        <v>1</v>
      </c>
      <c r="AD146" s="201" t="s">
        <v>535</v>
      </c>
      <c r="AE146" s="203">
        <v>150</v>
      </c>
      <c r="AF146" s="117">
        <v>2</v>
      </c>
      <c r="AG146" s="201" t="s">
        <v>529</v>
      </c>
      <c r="AH146" s="117" t="s">
        <v>2284</v>
      </c>
      <c r="AI146" s="115" t="s">
        <v>535</v>
      </c>
      <c r="AJ146" s="115">
        <v>750</v>
      </c>
      <c r="AK146" s="115"/>
      <c r="AL146" s="115" t="s">
        <v>850</v>
      </c>
      <c r="AM146" s="115" t="s">
        <v>2285</v>
      </c>
      <c r="AN146" s="115" t="s">
        <v>2286</v>
      </c>
      <c r="AO146" s="115">
        <v>10</v>
      </c>
      <c r="AP146" s="115">
        <v>120</v>
      </c>
      <c r="AQ146" s="115" t="s">
        <v>535</v>
      </c>
      <c r="AR146" s="201">
        <v>1.5</v>
      </c>
      <c r="AS146" s="115" t="s">
        <v>536</v>
      </c>
      <c r="AT146" s="115">
        <v>5</v>
      </c>
      <c r="AU146" s="115" t="s">
        <v>535</v>
      </c>
      <c r="AV146" s="204">
        <v>70</v>
      </c>
      <c r="AY146" s="114" t="s">
        <v>1903</v>
      </c>
    </row>
    <row r="147" spans="1:51" x14ac:dyDescent="0.2">
      <c r="A147" s="114">
        <v>358</v>
      </c>
      <c r="B147" s="114">
        <v>44</v>
      </c>
      <c r="C147" s="114">
        <v>2</v>
      </c>
      <c r="D147" s="114"/>
      <c r="E147" s="114">
        <v>1</v>
      </c>
      <c r="F147" s="114">
        <v>3</v>
      </c>
      <c r="G147" s="114">
        <v>1</v>
      </c>
      <c r="H147" s="114"/>
      <c r="I147" s="114"/>
      <c r="J147" s="114">
        <v>2</v>
      </c>
      <c r="K147" s="114" t="s">
        <v>584</v>
      </c>
      <c r="L147" s="114" t="s">
        <v>2288</v>
      </c>
      <c r="M147" s="115"/>
      <c r="N147" s="115"/>
      <c r="O147" s="115"/>
      <c r="P147" s="115"/>
      <c r="Q147" s="115"/>
      <c r="R147" s="201" t="s">
        <v>535</v>
      </c>
      <c r="S147" s="115">
        <v>35</v>
      </c>
      <c r="T147" s="115" t="s">
        <v>2289</v>
      </c>
      <c r="U147" s="115" t="s">
        <v>2290</v>
      </c>
      <c r="V147" s="115" t="s">
        <v>2291</v>
      </c>
      <c r="W147" s="115" t="s">
        <v>2292</v>
      </c>
      <c r="X147" s="115">
        <v>5</v>
      </c>
      <c r="Y147" s="115">
        <v>150</v>
      </c>
      <c r="Z147" s="42"/>
      <c r="AA147" s="115">
        <v>0</v>
      </c>
      <c r="AB147" s="201" t="s">
        <v>536</v>
      </c>
      <c r="AC147" s="115">
        <v>7.5</v>
      </c>
      <c r="AD147" s="201" t="s">
        <v>2293</v>
      </c>
      <c r="AE147" s="203">
        <v>100</v>
      </c>
      <c r="AF147" s="117">
        <v>2</v>
      </c>
      <c r="AG147" s="201" t="s">
        <v>809</v>
      </c>
      <c r="AH147" s="117" t="s">
        <v>2294</v>
      </c>
      <c r="AI147" s="115" t="s">
        <v>535</v>
      </c>
      <c r="AJ147" s="115">
        <v>7</v>
      </c>
      <c r="AK147" s="115" t="s">
        <v>2295</v>
      </c>
      <c r="AL147" s="115" t="s">
        <v>570</v>
      </c>
      <c r="AM147" s="115" t="s">
        <v>2178</v>
      </c>
      <c r="AN147" s="115" t="s">
        <v>2296</v>
      </c>
      <c r="AO147" s="115">
        <v>6</v>
      </c>
      <c r="AP147" s="115">
        <v>25</v>
      </c>
      <c r="AQ147" s="42"/>
      <c r="AR147" s="201">
        <v>0</v>
      </c>
      <c r="AS147" s="115" t="s">
        <v>536</v>
      </c>
      <c r="AT147" s="115">
        <v>3.5</v>
      </c>
      <c r="AU147" s="115" t="s">
        <v>535</v>
      </c>
      <c r="AV147" s="204">
        <v>140</v>
      </c>
      <c r="AY147" s="114" t="s">
        <v>529</v>
      </c>
    </row>
    <row r="148" spans="1:51" x14ac:dyDescent="0.2">
      <c r="A148" s="114">
        <v>359</v>
      </c>
      <c r="B148" s="114">
        <v>45</v>
      </c>
      <c r="C148" s="114">
        <v>2</v>
      </c>
      <c r="D148" s="114"/>
      <c r="E148" s="114">
        <v>1</v>
      </c>
      <c r="F148" s="114">
        <v>2</v>
      </c>
      <c r="G148" s="114">
        <v>1</v>
      </c>
      <c r="H148" s="114"/>
      <c r="I148" s="114"/>
      <c r="J148" s="114">
        <v>2</v>
      </c>
      <c r="K148" s="114" t="s">
        <v>809</v>
      </c>
      <c r="L148" s="114" t="s">
        <v>2297</v>
      </c>
      <c r="M148" s="115"/>
      <c r="N148" s="115"/>
      <c r="O148" s="115"/>
      <c r="P148" s="115"/>
      <c r="Q148" s="115"/>
      <c r="R148" s="201" t="s">
        <v>522</v>
      </c>
      <c r="S148" s="115">
        <v>9200</v>
      </c>
      <c r="T148" s="115" t="s">
        <v>2298</v>
      </c>
      <c r="U148" s="115" t="s">
        <v>2158</v>
      </c>
      <c r="V148" s="115" t="s">
        <v>2299</v>
      </c>
      <c r="W148" s="115" t="s">
        <v>2026</v>
      </c>
      <c r="X148" s="115">
        <v>12</v>
      </c>
      <c r="Y148" s="115">
        <v>250</v>
      </c>
      <c r="Z148" s="42"/>
      <c r="AA148" s="115">
        <v>0</v>
      </c>
      <c r="AB148" s="201" t="s">
        <v>536</v>
      </c>
      <c r="AC148" s="115">
        <v>1</v>
      </c>
      <c r="AD148" s="42"/>
      <c r="AE148" s="42" t="s">
        <v>1216</v>
      </c>
      <c r="AF148" s="117"/>
      <c r="AG148" s="201"/>
      <c r="AH148" s="117"/>
      <c r="AI148" s="115"/>
      <c r="AJ148" s="115"/>
      <c r="AK148" s="115"/>
      <c r="AL148" s="115"/>
      <c r="AM148" s="115"/>
      <c r="AN148" s="115"/>
      <c r="AO148" s="42"/>
      <c r="AP148" s="42"/>
      <c r="AQ148" s="42"/>
      <c r="AR148" s="201" t="s">
        <v>1216</v>
      </c>
      <c r="AS148" s="42"/>
      <c r="AT148" s="42"/>
      <c r="AU148" s="42"/>
      <c r="AV148" s="206"/>
      <c r="AY148" s="114" t="s">
        <v>1901</v>
      </c>
    </row>
    <row r="149" spans="1:51" x14ac:dyDescent="0.2">
      <c r="A149" s="114">
        <v>360</v>
      </c>
      <c r="B149" s="114">
        <v>46</v>
      </c>
      <c r="C149" s="114">
        <v>2</v>
      </c>
      <c r="D149" s="114"/>
      <c r="E149" s="114">
        <v>1</v>
      </c>
      <c r="F149" s="114">
        <v>5</v>
      </c>
      <c r="G149" s="114">
        <v>2</v>
      </c>
      <c r="H149" s="114"/>
      <c r="I149" s="114"/>
      <c r="J149" s="114">
        <v>1</v>
      </c>
      <c r="K149" s="114" t="s">
        <v>573</v>
      </c>
      <c r="L149" s="114" t="s">
        <v>2038</v>
      </c>
      <c r="M149" s="115"/>
      <c r="N149" s="115"/>
      <c r="O149" s="115"/>
      <c r="P149" s="115"/>
      <c r="Q149" s="115"/>
      <c r="R149" s="201" t="s">
        <v>535</v>
      </c>
      <c r="S149" s="115">
        <v>40</v>
      </c>
      <c r="T149" s="115" t="s">
        <v>2300</v>
      </c>
      <c r="U149" s="115" t="s">
        <v>2041</v>
      </c>
      <c r="V149" s="115" t="s">
        <v>2041</v>
      </c>
      <c r="W149" s="115" t="s">
        <v>2301</v>
      </c>
      <c r="X149" s="115">
        <v>6</v>
      </c>
      <c r="Y149" s="115">
        <v>100</v>
      </c>
      <c r="Z149" s="42"/>
      <c r="AA149" s="115">
        <v>0</v>
      </c>
      <c r="AB149" s="201" t="s">
        <v>536</v>
      </c>
      <c r="AC149" s="115">
        <v>3.5</v>
      </c>
      <c r="AD149" s="201" t="s">
        <v>535</v>
      </c>
      <c r="AE149" s="203">
        <v>900</v>
      </c>
      <c r="AF149" s="117">
        <v>1</v>
      </c>
      <c r="AG149" s="201" t="s">
        <v>1901</v>
      </c>
      <c r="AH149" s="117" t="s">
        <v>2302</v>
      </c>
      <c r="AI149" s="115" t="s">
        <v>535</v>
      </c>
      <c r="AJ149" s="115">
        <v>20</v>
      </c>
      <c r="AK149" s="115" t="s">
        <v>2303</v>
      </c>
      <c r="AL149" s="115" t="s">
        <v>2158</v>
      </c>
      <c r="AM149" s="115" t="s">
        <v>2304</v>
      </c>
      <c r="AN149" s="115" t="s">
        <v>2305</v>
      </c>
      <c r="AO149" s="115">
        <v>4</v>
      </c>
      <c r="AP149" s="115">
        <v>100</v>
      </c>
      <c r="AQ149" s="42"/>
      <c r="AR149" s="201" t="s">
        <v>1216</v>
      </c>
      <c r="AS149" s="115" t="s">
        <v>536</v>
      </c>
      <c r="AT149" s="115">
        <v>2.5</v>
      </c>
      <c r="AU149" s="115" t="s">
        <v>535</v>
      </c>
      <c r="AV149" s="204">
        <v>2000</v>
      </c>
      <c r="AY149" s="114" t="s">
        <v>1901</v>
      </c>
    </row>
    <row r="150" spans="1:51" x14ac:dyDescent="0.2">
      <c r="A150" s="114">
        <v>361</v>
      </c>
      <c r="B150" s="114">
        <v>47</v>
      </c>
      <c r="C150" s="114">
        <v>2</v>
      </c>
      <c r="D150" s="114"/>
      <c r="E150" s="114">
        <v>1</v>
      </c>
      <c r="F150" s="114">
        <v>2</v>
      </c>
      <c r="G150" s="114">
        <v>2</v>
      </c>
      <c r="H150" s="114"/>
      <c r="I150" s="114"/>
      <c r="J150" s="114">
        <v>1</v>
      </c>
      <c r="K150" s="114" t="s">
        <v>1901</v>
      </c>
      <c r="L150" s="114" t="s">
        <v>2139</v>
      </c>
      <c r="M150" s="115"/>
      <c r="N150" s="115"/>
      <c r="O150" s="115"/>
      <c r="P150" s="115"/>
      <c r="Q150" s="115"/>
      <c r="R150" s="201" t="s">
        <v>535</v>
      </c>
      <c r="S150" s="115">
        <v>10</v>
      </c>
      <c r="T150" s="115" t="s">
        <v>2306</v>
      </c>
      <c r="U150" s="115" t="s">
        <v>2158</v>
      </c>
      <c r="V150" s="115" t="s">
        <v>2299</v>
      </c>
      <c r="W150" s="115" t="s">
        <v>2307</v>
      </c>
      <c r="X150" s="115">
        <v>6</v>
      </c>
      <c r="Y150" s="115">
        <v>100</v>
      </c>
      <c r="Z150" s="42"/>
      <c r="AA150" s="115">
        <v>0</v>
      </c>
      <c r="AB150" s="201" t="s">
        <v>536</v>
      </c>
      <c r="AC150" s="115">
        <v>1.5</v>
      </c>
      <c r="AD150" s="201" t="s">
        <v>535</v>
      </c>
      <c r="AE150" s="203">
        <v>3000</v>
      </c>
      <c r="AF150" s="117">
        <v>1</v>
      </c>
      <c r="AG150" s="201" t="s">
        <v>573</v>
      </c>
      <c r="AH150" s="117" t="s">
        <v>2308</v>
      </c>
      <c r="AI150" s="115" t="s">
        <v>535</v>
      </c>
      <c r="AJ150" s="115">
        <v>10</v>
      </c>
      <c r="AK150" s="115" t="s">
        <v>2300</v>
      </c>
      <c r="AL150" s="115" t="s">
        <v>2040</v>
      </c>
      <c r="AM150" s="115" t="s">
        <v>2041</v>
      </c>
      <c r="AN150" s="115" t="s">
        <v>2309</v>
      </c>
      <c r="AO150" s="115">
        <v>7</v>
      </c>
      <c r="AP150" s="115">
        <v>60</v>
      </c>
      <c r="AQ150" s="115" t="s">
        <v>535</v>
      </c>
      <c r="AR150" s="201">
        <v>0</v>
      </c>
      <c r="AS150" s="42"/>
      <c r="AT150" s="42"/>
      <c r="AU150" s="42"/>
      <c r="AV150" s="206"/>
      <c r="AY150" s="114" t="s">
        <v>1150</v>
      </c>
    </row>
    <row r="151" spans="1:51" x14ac:dyDescent="0.2">
      <c r="A151" s="114">
        <v>362</v>
      </c>
      <c r="B151" s="114">
        <v>48</v>
      </c>
      <c r="C151" s="114">
        <v>2</v>
      </c>
      <c r="D151" s="114"/>
      <c r="E151" s="114">
        <v>1</v>
      </c>
      <c r="F151" s="114">
        <v>2</v>
      </c>
      <c r="G151" s="114">
        <v>1</v>
      </c>
      <c r="H151" s="114"/>
      <c r="I151" s="114"/>
      <c r="J151" s="114">
        <v>2</v>
      </c>
      <c r="K151" s="114" t="s">
        <v>809</v>
      </c>
      <c r="L151" s="114" t="s">
        <v>2216</v>
      </c>
      <c r="M151" s="115"/>
      <c r="N151" s="115"/>
      <c r="O151" s="115"/>
      <c r="P151" s="115"/>
      <c r="Q151" s="115"/>
      <c r="R151" s="42" t="s">
        <v>1216</v>
      </c>
      <c r="S151" s="42" t="s">
        <v>1216</v>
      </c>
      <c r="T151" s="115" t="s">
        <v>2310</v>
      </c>
      <c r="U151" s="115" t="s">
        <v>2311</v>
      </c>
      <c r="V151" s="115" t="s">
        <v>2312</v>
      </c>
      <c r="W151" s="115" t="s">
        <v>2026</v>
      </c>
      <c r="X151" s="115">
        <v>12</v>
      </c>
      <c r="Y151" s="115">
        <v>250</v>
      </c>
      <c r="Z151" s="42"/>
      <c r="AA151" s="115">
        <v>0</v>
      </c>
      <c r="AB151" s="201" t="s">
        <v>536</v>
      </c>
      <c r="AC151" s="115">
        <v>0.3</v>
      </c>
      <c r="AD151" s="201" t="s">
        <v>535</v>
      </c>
      <c r="AE151" s="203">
        <v>100</v>
      </c>
      <c r="AF151" s="117">
        <v>2</v>
      </c>
      <c r="AG151" s="201" t="s">
        <v>2313</v>
      </c>
      <c r="AH151" s="117" t="s">
        <v>2314</v>
      </c>
      <c r="AI151" s="115" t="s">
        <v>535</v>
      </c>
      <c r="AJ151" s="115">
        <v>600</v>
      </c>
      <c r="AK151" s="115"/>
      <c r="AL151" s="115" t="s">
        <v>769</v>
      </c>
      <c r="AM151" s="115" t="s">
        <v>2315</v>
      </c>
      <c r="AN151" s="115" t="s">
        <v>2316</v>
      </c>
      <c r="AO151" s="115">
        <v>3</v>
      </c>
      <c r="AP151" s="115">
        <v>60</v>
      </c>
      <c r="AQ151" s="115" t="s">
        <v>535</v>
      </c>
      <c r="AR151" s="201">
        <v>100</v>
      </c>
      <c r="AS151" s="115" t="s">
        <v>536</v>
      </c>
      <c r="AT151" s="115">
        <v>4.5</v>
      </c>
      <c r="AU151" s="115" t="s">
        <v>535</v>
      </c>
      <c r="AV151" s="204">
        <v>5</v>
      </c>
      <c r="AY151" s="114" t="s">
        <v>1901</v>
      </c>
    </row>
    <row r="152" spans="1:51" x14ac:dyDescent="0.2">
      <c r="AY152" s="114" t="s">
        <v>809</v>
      </c>
    </row>
    <row r="153" spans="1:51" x14ac:dyDescent="0.2">
      <c r="AY153" s="114" t="s">
        <v>529</v>
      </c>
    </row>
    <row r="154" spans="1:51" x14ac:dyDescent="0.2">
      <c r="AY154" s="114" t="s">
        <v>1901</v>
      </c>
    </row>
    <row r="155" spans="1:51" x14ac:dyDescent="0.2">
      <c r="AY155" s="114" t="s">
        <v>1901</v>
      </c>
    </row>
    <row r="156" spans="1:51" x14ac:dyDescent="0.2">
      <c r="AY156" s="114" t="s">
        <v>809</v>
      </c>
    </row>
    <row r="157" spans="1:51" x14ac:dyDescent="0.2">
      <c r="AY157" s="114" t="s">
        <v>1901</v>
      </c>
    </row>
    <row r="158" spans="1:51" x14ac:dyDescent="0.2">
      <c r="AY158" s="114" t="s">
        <v>809</v>
      </c>
    </row>
    <row r="159" spans="1:51" x14ac:dyDescent="0.2">
      <c r="AY159" s="114" t="s">
        <v>529</v>
      </c>
    </row>
    <row r="160" spans="1:51" x14ac:dyDescent="0.2">
      <c r="AY160" s="114" t="s">
        <v>809</v>
      </c>
    </row>
    <row r="161" spans="24:51" x14ac:dyDescent="0.2">
      <c r="X161">
        <v>600</v>
      </c>
      <c r="Y161">
        <v>1400</v>
      </c>
      <c r="AY161" s="114" t="s">
        <v>809</v>
      </c>
    </row>
    <row r="162" spans="24:51" x14ac:dyDescent="0.2">
      <c r="X162">
        <v>100</v>
      </c>
      <c r="AY162" s="114" t="s">
        <v>809</v>
      </c>
    </row>
    <row r="163" spans="24:51" x14ac:dyDescent="0.2">
      <c r="AY163" s="114" t="s">
        <v>809</v>
      </c>
    </row>
    <row r="164" spans="24:51" x14ac:dyDescent="0.2">
      <c r="AY164" s="114" t="s">
        <v>809</v>
      </c>
    </row>
    <row r="165" spans="24:51" x14ac:dyDescent="0.2">
      <c r="AY165" s="114" t="s">
        <v>809</v>
      </c>
    </row>
    <row r="166" spans="24:51" x14ac:dyDescent="0.2">
      <c r="AY166" s="114" t="s">
        <v>584</v>
      </c>
    </row>
    <row r="167" spans="24:51" x14ac:dyDescent="0.2">
      <c r="AY167" s="114" t="s">
        <v>809</v>
      </c>
    </row>
    <row r="168" spans="24:51" x14ac:dyDescent="0.2">
      <c r="AY168" s="114" t="s">
        <v>573</v>
      </c>
    </row>
    <row r="169" spans="24:51" x14ac:dyDescent="0.2">
      <c r="AY169" s="114" t="s">
        <v>1901</v>
      </c>
    </row>
    <row r="170" spans="24:51" x14ac:dyDescent="0.2">
      <c r="AY170" s="114" t="s">
        <v>809</v>
      </c>
    </row>
  </sheetData>
  <autoFilter ref="A1:AV151" xr:uid="{00000000-0009-0000-0000-000008000000}"/>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6" baseType="variant">
      <vt:variant>
        <vt:lpstr>Feuilles de calcul</vt:lpstr>
      </vt:variant>
      <vt:variant>
        <vt:i4>23</vt:i4>
      </vt:variant>
      <vt:variant>
        <vt:lpstr>Graphiques</vt:lpstr>
      </vt:variant>
      <vt:variant>
        <vt:i4>36</vt:i4>
      </vt:variant>
      <vt:variant>
        <vt:lpstr>Plages nommées</vt:lpstr>
      </vt:variant>
      <vt:variant>
        <vt:i4>2</vt:i4>
      </vt:variant>
    </vt:vector>
  </HeadingPairs>
  <TitlesOfParts>
    <vt:vector size="61" baseType="lpstr">
      <vt:lpstr>Acceptability</vt:lpstr>
      <vt:lpstr>Glossaire</vt:lpstr>
      <vt:lpstr>Feuil5</vt:lpstr>
      <vt:lpstr>Métiers acceptabilité FR</vt:lpstr>
      <vt:lpstr>REPRESENTATIVITE ECH</vt:lpstr>
      <vt:lpstr>Technical</vt:lpstr>
      <vt:lpstr>Feuil2</vt:lpstr>
      <vt:lpstr>BRUT TECHNICAL</vt:lpstr>
      <vt:lpstr>BDD PA</vt:lpstr>
      <vt:lpstr>BDD Socio-Démo</vt:lpstr>
      <vt:lpstr>Tab_Dyn Socio-Démo</vt:lpstr>
      <vt:lpstr>BDD C</vt:lpstr>
      <vt:lpstr>BDD C EN</vt:lpstr>
      <vt:lpstr>Tab_Dyn BDD C EN</vt:lpstr>
      <vt:lpstr>Tab_Dyn BDD C</vt:lpstr>
      <vt:lpstr>BDD R.J.P</vt:lpstr>
      <vt:lpstr>Tab_Dyn BDD R.J.P</vt:lpstr>
      <vt:lpstr>BDD EPU</vt:lpstr>
      <vt:lpstr>Tab_Dyn BDD EPU</vt:lpstr>
      <vt:lpstr>BDD ALDFG</vt:lpstr>
      <vt:lpstr>Tab_Dyn BDD ALDFG</vt:lpstr>
      <vt:lpstr>Feuil1</vt:lpstr>
      <vt:lpstr>Feuil4</vt:lpstr>
      <vt:lpstr>Graph1</vt:lpstr>
      <vt:lpstr>Graph1_BDD Socio-Démo</vt:lpstr>
      <vt:lpstr>Graph1.1_BDD Socio-Démo</vt:lpstr>
      <vt:lpstr>Graph2_BDD Socio-Démo</vt:lpstr>
      <vt:lpstr>Graph2.1_BDD Socio-Démo</vt:lpstr>
      <vt:lpstr>Graph3_BDD Socio-Démo</vt:lpstr>
      <vt:lpstr>Graph3.1_BDD Socio-Démo</vt:lpstr>
      <vt:lpstr>Graph4_BDD Socio-Démo</vt:lpstr>
      <vt:lpstr>Graph5_BDD Socio-Démo</vt:lpstr>
      <vt:lpstr>Graph6_BDD Socio-Démo</vt:lpstr>
      <vt:lpstr>Graph1_BDD C EN</vt:lpstr>
      <vt:lpstr>Graph1.2_BDD C EN</vt:lpstr>
      <vt:lpstr>Graph2_BDD C EN</vt:lpstr>
      <vt:lpstr>Graph2.1_BDD C EN</vt:lpstr>
      <vt:lpstr>Graph3_BDD C EN</vt:lpstr>
      <vt:lpstr>GRAPH3.1_BDD C EN</vt:lpstr>
      <vt:lpstr>Graph1_BDD C</vt:lpstr>
      <vt:lpstr>Graph2_BDD C</vt:lpstr>
      <vt:lpstr>Graph4_BDD C</vt:lpstr>
      <vt:lpstr>Graph5_BDD C </vt:lpstr>
      <vt:lpstr>Graph7_BDD C</vt:lpstr>
      <vt:lpstr>Graph8_BDD C</vt:lpstr>
      <vt:lpstr>Graph8.1_BDD C</vt:lpstr>
      <vt:lpstr>Graph9_BDD C</vt:lpstr>
      <vt:lpstr>Graph1_BDD EPU</vt:lpstr>
      <vt:lpstr>Graph2_BDD EPU</vt:lpstr>
      <vt:lpstr>Graph2.1_BDD EPU</vt:lpstr>
      <vt:lpstr>Graph3_BDD EPU</vt:lpstr>
      <vt:lpstr>Graph4_BDD EPU</vt:lpstr>
      <vt:lpstr>Graph5_BDD EPU</vt:lpstr>
      <vt:lpstr>Graph1_BDD ALDFG</vt:lpstr>
      <vt:lpstr>Graph2_BDD ALDFG</vt:lpstr>
      <vt:lpstr>Graph3_BDD ALDFG</vt:lpstr>
      <vt:lpstr>Graph4_BDD ALDFG</vt:lpstr>
      <vt:lpstr>Graph5_BDD ALDFG</vt:lpstr>
      <vt:lpstr>Graph6_BDD ALDFG</vt:lpstr>
      <vt:lpstr>'BDD ALDFG'!Zone_d_impression</vt:lpstr>
      <vt:lpstr>'REPRESENTATIVITE ECH'!Zone_d_impression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thiebaut</dc:creator>
  <cp:lastModifiedBy>Florian Vié</cp:lastModifiedBy>
  <cp:lastPrinted>2021-11-18T14:16:49Z</cp:lastPrinted>
  <dcterms:created xsi:type="dcterms:W3CDTF">2021-08-18T07:54:28Z</dcterms:created>
  <dcterms:modified xsi:type="dcterms:W3CDTF">2022-12-11T15:00:37Z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0c2ddd0-afbf-49e4-8b02-da81def1ba6b_Enabled">
    <vt:lpwstr>True</vt:lpwstr>
  </property>
  <property fmtid="{D5CDD505-2E9C-101B-9397-08002B2CF9AE}" pid="3" name="MSIP_Label_a0c2ddd0-afbf-49e4-8b02-da81def1ba6b_SiteId">
    <vt:lpwstr>eeea3199-afa0-41eb-bbf2-f6e42c3da7cf</vt:lpwstr>
  </property>
  <property fmtid="{D5CDD505-2E9C-101B-9397-08002B2CF9AE}" pid="4" name="MSIP_Label_a0c2ddd0-afbf-49e4-8b02-da81def1ba6b_Owner">
    <vt:lpwstr>Elena.mengo@cefas.co.uk</vt:lpwstr>
  </property>
  <property fmtid="{D5CDD505-2E9C-101B-9397-08002B2CF9AE}" pid="5" name="MSIP_Label_a0c2ddd0-afbf-49e4-8b02-da81def1ba6b_SetDate">
    <vt:lpwstr>2021-10-04T17:47:50.1450600Z</vt:lpwstr>
  </property>
  <property fmtid="{D5CDD505-2E9C-101B-9397-08002B2CF9AE}" pid="6" name="MSIP_Label_a0c2ddd0-afbf-49e4-8b02-da81def1ba6b_Name">
    <vt:lpwstr>Official</vt:lpwstr>
  </property>
  <property fmtid="{D5CDD505-2E9C-101B-9397-08002B2CF9AE}" pid="7" name="MSIP_Label_a0c2ddd0-afbf-49e4-8b02-da81def1ba6b_Application">
    <vt:lpwstr>Microsoft Azure Information Protection</vt:lpwstr>
  </property>
  <property fmtid="{D5CDD505-2E9C-101B-9397-08002B2CF9AE}" pid="8" name="MSIP_Label_a0c2ddd0-afbf-49e4-8b02-da81def1ba6b_ActionId">
    <vt:lpwstr>97a05414-8de4-4ca4-b090-8eb5e6a08122</vt:lpwstr>
  </property>
  <property fmtid="{D5CDD505-2E9C-101B-9397-08002B2CF9AE}" pid="9" name="MSIP_Label_a0c2ddd0-afbf-49e4-8b02-da81def1ba6b_Extended_MSFT_Method">
    <vt:lpwstr>Automatic</vt:lpwstr>
  </property>
  <property fmtid="{D5CDD505-2E9C-101B-9397-08002B2CF9AE}" pid="10" name="Sensitivity">
    <vt:lpwstr>Official</vt:lpwstr>
  </property>
</Properties>
</file>