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3970" windowHeight="9480"/>
  </bookViews>
  <sheets>
    <sheet name="Vote Counts" sheetId="56" r:id="rId1"/>
    <sheet name="Sheet2" sheetId="59" r:id="rId2"/>
    <sheet name="Sheet1" sheetId="58" r:id="rId3"/>
    <sheet name="Alabama" sheetId="2" r:id="rId4"/>
    <sheet name="Alaska" sheetId="4" r:id="rId5"/>
    <sheet name="Arizona" sheetId="6" r:id="rId6"/>
    <sheet name="Arkansas" sheetId="7" r:id="rId7"/>
    <sheet name="California" sheetId="8" r:id="rId8"/>
    <sheet name="Colorado" sheetId="10" r:id="rId9"/>
    <sheet name="Connecticut" sheetId="11" r:id="rId10"/>
    <sheet name="Delaware" sheetId="12" r:id="rId11"/>
    <sheet name="District of Columbia" sheetId="13" r:id="rId12"/>
    <sheet name="Florida" sheetId="14" r:id="rId13"/>
    <sheet name="Georgia" sheetId="15" r:id="rId14"/>
    <sheet name="Hawaii" sheetId="16" r:id="rId15"/>
    <sheet name="Idaho" sheetId="17" r:id="rId16"/>
    <sheet name="Illinois" sheetId="18" r:id="rId17"/>
    <sheet name="Indiana" sheetId="19" r:id="rId18"/>
    <sheet name="Iowa" sheetId="20" r:id="rId19"/>
    <sheet name="Kansas" sheetId="21" r:id="rId20"/>
    <sheet name="Kentucky" sheetId="22" r:id="rId21"/>
    <sheet name="Louisiana" sheetId="23" r:id="rId22"/>
    <sheet name="Maine" sheetId="24" r:id="rId23"/>
    <sheet name="Maryland" sheetId="25" r:id="rId24"/>
    <sheet name="Massachusetts" sheetId="26" r:id="rId25"/>
    <sheet name="Michigan" sheetId="27" r:id="rId26"/>
    <sheet name="Minnesota" sheetId="28" r:id="rId27"/>
    <sheet name="Mississippi" sheetId="29" r:id="rId28"/>
    <sheet name="Missouri" sheetId="30" r:id="rId29"/>
    <sheet name="Montana" sheetId="31" r:id="rId30"/>
    <sheet name="Nebraska" sheetId="32" r:id="rId31"/>
    <sheet name="Nevada" sheetId="33" r:id="rId32"/>
    <sheet name="New Hampshire" sheetId="34" r:id="rId33"/>
    <sheet name="New Jersey" sheetId="35" r:id="rId34"/>
    <sheet name="New Mexico" sheetId="36" r:id="rId35"/>
    <sheet name="New York" sheetId="37" r:id="rId36"/>
    <sheet name="North Carolina" sheetId="38" r:id="rId37"/>
    <sheet name="North Dakota" sheetId="39" r:id="rId38"/>
    <sheet name="Ohio" sheetId="40" r:id="rId39"/>
    <sheet name="Oklahoma" sheetId="41" r:id="rId40"/>
    <sheet name="Oregon" sheetId="42" r:id="rId41"/>
    <sheet name="Pennsylvania" sheetId="43" r:id="rId42"/>
    <sheet name="Rhode Island" sheetId="44" r:id="rId43"/>
    <sheet name="South Carolina" sheetId="45" r:id="rId44"/>
    <sheet name="South Dakota" sheetId="46" r:id="rId45"/>
    <sheet name="Tennessee" sheetId="47" r:id="rId46"/>
    <sheet name="Texas" sheetId="48" r:id="rId47"/>
    <sheet name="Utah" sheetId="49" r:id="rId48"/>
    <sheet name="Vermont" sheetId="50" r:id="rId49"/>
    <sheet name="Virginia" sheetId="51" r:id="rId50"/>
    <sheet name="Washington" sheetId="52" r:id="rId51"/>
    <sheet name="West Virginia" sheetId="53" r:id="rId52"/>
    <sheet name="Wisconsin" sheetId="54" r:id="rId53"/>
    <sheet name="Wyoming" sheetId="55" r:id="rId54"/>
  </sheets>
  <definedNames>
    <definedName name="ExternalData_1" localSheetId="3" hidden="1">Alabama!$A$1:$G$69</definedName>
    <definedName name="ExternalData_10" localSheetId="12" hidden="1">Florida!$A$1:$G$69</definedName>
    <definedName name="ExternalData_11" localSheetId="13" hidden="1">Georgia!$A$1:$G$161</definedName>
    <definedName name="ExternalData_12" localSheetId="14" hidden="1">Hawaii!$A$1:$G$6</definedName>
    <definedName name="ExternalData_13" localSheetId="15" hidden="1">Idaho!$A$1:$G$46</definedName>
    <definedName name="ExternalData_14" localSheetId="16" hidden="1">Illinois!$A$1:$G$104</definedName>
    <definedName name="ExternalData_15" localSheetId="17" hidden="1">Indiana!$A$1:$G$94</definedName>
    <definedName name="ExternalData_16" localSheetId="18" hidden="1">Iowa!$A$1:$G$101</definedName>
    <definedName name="ExternalData_17" localSheetId="19" hidden="1">Kansas!$A$1:$G$107</definedName>
    <definedName name="ExternalData_18" localSheetId="20" hidden="1">Kentucky!$A$1:$G$122</definedName>
    <definedName name="ExternalData_19" localSheetId="21" hidden="1">Louisiana!$A$1:$G$66</definedName>
    <definedName name="ExternalData_2" localSheetId="4" hidden="1">Alaska!$A$1:$G$21</definedName>
    <definedName name="ExternalData_20" localSheetId="22" hidden="1">Maine!$A$1:$G$18</definedName>
    <definedName name="ExternalData_21" localSheetId="23" hidden="1">Maryland!$A$1:$G$26</definedName>
    <definedName name="ExternalData_22" localSheetId="24" hidden="1">Massachusetts!$A$1:$G$9</definedName>
    <definedName name="ExternalData_23" localSheetId="25" hidden="1">Michigan!$A$1:$G$85</definedName>
    <definedName name="ExternalData_24" localSheetId="26" hidden="1">Minnesota!$A$1:$G$89</definedName>
    <definedName name="ExternalData_25" localSheetId="27" hidden="1">Mississippi!$A$1:$G$84</definedName>
    <definedName name="ExternalData_26" localSheetId="28" hidden="1">Missouri!$A$1:$G$117</definedName>
    <definedName name="ExternalData_27" localSheetId="29" hidden="1">Montana!$A$1:$G$58</definedName>
    <definedName name="ExternalData_28" localSheetId="30" hidden="1">Nebraska!$A$1:$G$95</definedName>
    <definedName name="ExternalData_29" localSheetId="31" hidden="1">Nevada!$A$1:$G$19</definedName>
    <definedName name="ExternalData_3" localSheetId="5" hidden="1">Arizona!$A$1:$G$17</definedName>
    <definedName name="ExternalData_30" localSheetId="32" hidden="1">'New Hampshire'!$A$1:$G$12</definedName>
    <definedName name="ExternalData_31" localSheetId="33" hidden="1">'New Jersey'!$A$1:$G$23</definedName>
    <definedName name="ExternalData_32" localSheetId="34" hidden="1">'New Mexico'!$A$1:$G$35</definedName>
    <definedName name="ExternalData_33" localSheetId="35" hidden="1">'New York'!$A$1:$G$60</definedName>
    <definedName name="ExternalData_34" localSheetId="36" hidden="1">'North Carolina'!$A$1:$G$102</definedName>
    <definedName name="ExternalData_35" localSheetId="37" hidden="1">'North Dakota'!$A$1:$G$55</definedName>
    <definedName name="ExternalData_36" localSheetId="38" hidden="1">Ohio!$A$1:$G$90</definedName>
    <definedName name="ExternalData_37" localSheetId="39" hidden="1">Oklahoma!$A$1:$G$79</definedName>
    <definedName name="ExternalData_38" localSheetId="40" hidden="1">Oregon!$A$1:$G$38</definedName>
    <definedName name="ExternalData_39" localSheetId="41" hidden="1">Pennsylvania!$A$1:$G$69</definedName>
    <definedName name="ExternalData_4" localSheetId="6" hidden="1">Arkansas!$A$1:$G$77</definedName>
    <definedName name="ExternalData_40" localSheetId="42" hidden="1">'Rhode Island'!$A$1:$G$2</definedName>
    <definedName name="ExternalData_41" localSheetId="43" hidden="1">'South Carolina'!$A$1:$G$48</definedName>
    <definedName name="ExternalData_42" localSheetId="44" hidden="1">'South Dakota'!$A$1:$G$68</definedName>
    <definedName name="ExternalData_43" localSheetId="45" hidden="1">Tennessee!$A$1:$G$97</definedName>
    <definedName name="ExternalData_44" localSheetId="46" hidden="1">Texas!$A$1:$G$256</definedName>
    <definedName name="ExternalData_45" localSheetId="47" hidden="1">Utah!$A$1:$G$31</definedName>
    <definedName name="ExternalData_46" localSheetId="48" hidden="1">Vermont!$A$1:$G$16</definedName>
    <definedName name="ExternalData_47" localSheetId="49" hidden="1">Virginia!$A$1:$G$97</definedName>
    <definedName name="ExternalData_48" localSheetId="50" hidden="1">Washington!$A$1:$G$41</definedName>
    <definedName name="ExternalData_49" localSheetId="51" hidden="1">'West Virginia'!$A$1:$G$57</definedName>
    <definedName name="ExternalData_5" localSheetId="7" hidden="1">California!$A$1:$G$60</definedName>
    <definedName name="ExternalData_50" localSheetId="52" hidden="1">Wisconsin!$A$1:$G$74</definedName>
    <definedName name="ExternalData_51" localSheetId="53" hidden="1">Wyoming!$A$1:$G$25</definedName>
    <definedName name="ExternalData_6" localSheetId="8" hidden="1">Colorado!$A$1:$G$66</definedName>
    <definedName name="ExternalData_7" localSheetId="9" hidden="1">Connecticut!$A$1:$G$2</definedName>
    <definedName name="ExternalData_8" localSheetId="10" hidden="1">Delaware!$A$1:$G$5</definedName>
    <definedName name="ExternalData_9" localSheetId="11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56" l="1"/>
  <c r="I33" i="56"/>
  <c r="I32" i="56"/>
  <c r="I35" i="56"/>
  <c r="A3" i="56"/>
  <c r="A4" i="56"/>
  <c r="A5" i="56"/>
  <c r="E9" i="56" l="1"/>
  <c r="E10" i="56"/>
  <c r="E11" i="56"/>
  <c r="E12" i="56"/>
  <c r="E13" i="56"/>
  <c r="E14" i="56"/>
  <c r="E15" i="56"/>
  <c r="E16" i="56"/>
  <c r="E17" i="56"/>
  <c r="E18" i="56"/>
  <c r="E19" i="56"/>
  <c r="E20" i="56"/>
  <c r="E21" i="56"/>
  <c r="H21" i="56" s="1"/>
  <c r="E22" i="56"/>
  <c r="E23" i="56"/>
  <c r="E24" i="56"/>
  <c r="E25" i="56"/>
  <c r="E26" i="56"/>
  <c r="E27" i="56"/>
  <c r="E28" i="56"/>
  <c r="H28" i="56" s="1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I42" i="56" s="1"/>
  <c r="E43" i="56"/>
  <c r="I43" i="56" s="1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8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53" i="56" a="1"/>
  <c r="H43" i="56" a="1"/>
  <c r="J43" i="56" a="1"/>
  <c r="I53" i="56" a="1"/>
  <c r="I48" i="56" a="1"/>
  <c r="J42" i="56" a="1"/>
  <c r="G52" i="56" a="1"/>
  <c r="H49" i="56" a="1"/>
  <c r="G47" i="56" a="1"/>
  <c r="I52" i="56" a="1"/>
  <c r="I46" i="56" a="1"/>
  <c r="J50" i="56" a="1"/>
  <c r="H57" i="56" a="1"/>
  <c r="J51" i="56" a="1"/>
  <c r="H52" i="56" a="1"/>
  <c r="I18" i="56" a="1"/>
  <c r="G11" i="56" a="1"/>
  <c r="G57" i="56" a="1"/>
  <c r="H51" i="56" a="1"/>
  <c r="J37" i="56" a="1"/>
  <c r="I57" i="56" a="1"/>
  <c r="J53" i="56" a="1"/>
  <c r="I8" i="56" a="1"/>
  <c r="G58" i="56" a="1"/>
  <c r="H56" i="56" a="1"/>
  <c r="I10" i="56" a="1"/>
  <c r="I58" i="56" a="1"/>
  <c r="J52" i="56" a="1"/>
  <c r="D8" i="56" a="1"/>
  <c r="J38" i="56" a="1"/>
  <c r="J41" i="56" a="1"/>
  <c r="I41" i="56" a="1"/>
  <c r="H50" i="56" a="1"/>
  <c r="H39" i="56" a="1"/>
  <c r="J35" i="56" a="1"/>
  <c r="I47" i="56" a="1"/>
  <c r="I44" i="56" a="1"/>
  <c r="G45" i="56" a="1"/>
  <c r="H48" i="56" a="1"/>
  <c r="H45" i="56" a="1"/>
  <c r="J46" i="56" a="1"/>
  <c r="I49" i="56" a="1"/>
  <c r="J54" i="56" a="1"/>
  <c r="H10" i="56" a="1"/>
  <c r="I13" i="56" a="1"/>
  <c r="G14" i="56" a="1"/>
  <c r="H9" i="56" a="1"/>
  <c r="G48" i="56" a="1"/>
  <c r="G15" i="56" a="1"/>
  <c r="H55" i="56" a="1"/>
  <c r="I9" i="56" a="1"/>
  <c r="J57" i="56" a="1"/>
  <c r="G23" i="56" a="1"/>
  <c r="J18" i="56" a="1"/>
  <c r="J23" i="56" a="1"/>
  <c r="H26" i="56" a="1"/>
  <c r="G43" i="56" a="1"/>
  <c r="I50" i="56" a="1"/>
  <c r="G29" i="56" a="1"/>
  <c r="I15" i="56" a="1"/>
  <c r="G22" i="56" a="1"/>
  <c r="J9" i="56" a="1"/>
  <c r="H13" i="56" a="1"/>
  <c r="G20" i="56" a="1"/>
  <c r="I19" i="56" a="1"/>
  <c r="G13" i="56" a="1"/>
  <c r="H53" i="56" a="1"/>
  <c r="J21" i="56" a="1"/>
  <c r="G10" i="56" a="1"/>
  <c r="H58" i="56" a="1"/>
  <c r="J19" i="56" a="1"/>
  <c r="H42" i="56" a="1"/>
  <c r="G56" i="56" a="1"/>
  <c r="J27" i="56" a="1"/>
  <c r="G21" i="56" a="1"/>
  <c r="J25" i="56" a="1"/>
  <c r="G12" i="56" a="1"/>
  <c r="I14" i="56" a="1"/>
  <c r="J56" i="56" a="1"/>
  <c r="G36" i="56" a="1"/>
  <c r="J39" i="56" a="1"/>
  <c r="H14" i="56" a="1"/>
  <c r="J16" i="56" a="1"/>
  <c r="J33" i="56" a="1"/>
  <c r="G16" i="56" a="1"/>
  <c r="J26" i="56" a="1"/>
  <c r="J31" i="56" a="1"/>
  <c r="G9" i="56" a="1"/>
  <c r="H40" i="56" a="1"/>
  <c r="G17" i="56" a="1"/>
  <c r="J8" i="56" a="1"/>
  <c r="J55" i="56" a="1"/>
  <c r="G19" i="56" a="1"/>
  <c r="I12" i="56" a="1"/>
  <c r="G24" i="56" a="1"/>
  <c r="I55" i="56" a="1"/>
  <c r="H38" i="56" a="1"/>
  <c r="I31" i="56" a="1"/>
  <c r="G40" i="56" a="1"/>
  <c r="H36" i="56" a="1"/>
  <c r="I37" i="56" a="1"/>
  <c r="J15" i="56" a="1"/>
  <c r="I20" i="56" a="1"/>
  <c r="I56" i="56" a="1"/>
  <c r="H46" i="56" a="1"/>
  <c r="G39" i="56" a="1"/>
  <c r="I40" i="56" a="1"/>
  <c r="H41" i="56" a="1"/>
  <c r="I45" i="56" a="1"/>
  <c r="G41" i="56" a="1"/>
  <c r="H8" i="56" a="1"/>
  <c r="J36" i="56" a="1"/>
  <c r="I28" i="56" a="1"/>
  <c r="H29" i="56" a="1"/>
  <c r="G49" i="56" a="1"/>
  <c r="J40" i="56" a="1"/>
  <c r="H22" i="56" a="1"/>
  <c r="J11" i="56" a="1"/>
  <c r="J24" i="56" a="1"/>
  <c r="H15" i="56" a="1"/>
  <c r="I16" i="56" a="1"/>
  <c r="G30" i="56" a="1"/>
  <c r="H16" i="56" a="1"/>
  <c r="H17" i="56" a="1"/>
  <c r="J34" i="56" a="1"/>
  <c r="I21" i="56" a="1"/>
  <c r="J14" i="56" a="1"/>
  <c r="G28" i="56" a="1"/>
  <c r="G55" i="56" a="1"/>
  <c r="H20" i="56" a="1"/>
  <c r="I25" i="56" a="1"/>
  <c r="G32" i="56" a="1"/>
  <c r="H30" i="56" a="1"/>
  <c r="H19" i="56" a="1"/>
  <c r="J32" i="56" a="1"/>
  <c r="I23" i="56" a="1"/>
  <c r="I24" i="56" a="1"/>
  <c r="G38" i="56" a="1"/>
  <c r="H24" i="56" a="1"/>
  <c r="H25" i="56" a="1"/>
  <c r="J48" i="56" a="1"/>
  <c r="I29" i="56" a="1"/>
  <c r="I22" i="56" a="1"/>
  <c r="G35" i="56" a="1"/>
  <c r="G25" i="56" a="1"/>
  <c r="J29" i="56" a="1"/>
  <c r="J22" i="56" a="1"/>
  <c r="H18" i="56" a="1"/>
  <c r="G33" i="56" a="1"/>
  <c r="J20" i="56" a="1"/>
  <c r="H11" i="56" a="1"/>
  <c r="J12" i="56" a="1"/>
  <c r="G26" i="56" a="1"/>
  <c r="J13" i="56" a="1"/>
  <c r="J30" i="56" a="1"/>
  <c r="I17" i="56" a="1"/>
  <c r="J10" i="56" a="1"/>
  <c r="G42" i="56" a="1"/>
  <c r="H31" i="56" a="1"/>
  <c r="I36" i="56" a="1"/>
  <c r="H37" i="56" a="1"/>
  <c r="I34" i="56" a="1"/>
  <c r="H27" i="56" a="1"/>
  <c r="J44" i="56" a="1"/>
  <c r="H33" i="56" a="1"/>
  <c r="J45" i="56" a="1"/>
  <c r="G50" i="56" a="1"/>
  <c r="G27" i="56" a="1"/>
  <c r="J49" i="56" a="1"/>
  <c r="H35" i="56" a="1"/>
  <c r="I39" i="56" a="1"/>
  <c r="G37" i="56" a="1"/>
  <c r="J47" i="56" a="1"/>
  <c r="I38" i="56" a="1"/>
  <c r="G18" i="56" a="1"/>
  <c r="H34" i="56" a="1"/>
  <c r="I27" i="56" a="1"/>
  <c r="H32" i="56" a="1"/>
  <c r="J28" i="56" a="1"/>
  <c r="J58" i="56" a="1"/>
  <c r="I30" i="56" a="1"/>
  <c r="H44" i="56" a="1"/>
  <c r="H47" i="56" a="1"/>
  <c r="H23" i="56" a="1"/>
  <c r="G46" i="56" a="1"/>
  <c r="G44" i="56" a="1"/>
  <c r="I26" i="56" a="1"/>
  <c r="G3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G41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I25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10" i="56"/>
  <c r="H9" i="56"/>
  <c r="G16" i="56"/>
  <c r="I15" i="56"/>
  <c r="G15" i="56"/>
  <c r="I14" i="56"/>
  <c r="G14" i="56"/>
  <c r="I13" i="56"/>
  <c r="G13" i="56"/>
  <c r="I12" i="56"/>
  <c r="G12" i="56"/>
  <c r="G11" i="56"/>
  <c r="I10" i="56"/>
  <c r="G10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2" i="56" a="1"/>
  <c r="D35" i="56" a="1"/>
  <c r="C30" i="56" a="1"/>
  <c r="C14" i="56" a="1"/>
  <c r="D21" i="56" a="1"/>
  <c r="C25" i="56" a="1"/>
  <c r="D52" i="56" a="1"/>
  <c r="D28" i="56" a="1"/>
  <c r="D31" i="56" a="1"/>
  <c r="D15" i="56" a="1"/>
  <c r="C35" i="56" a="1"/>
  <c r="D56" i="56" a="1"/>
  <c r="D25" i="56" a="1"/>
  <c r="D44" i="56" a="1"/>
  <c r="C39" i="56" a="1"/>
  <c r="C47" i="56" a="1"/>
  <c r="D23" i="56" a="1"/>
  <c r="C46" i="56" a="1"/>
  <c r="C54" i="56" a="1"/>
  <c r="D50" i="56" a="1"/>
  <c r="C37" i="56" a="1"/>
  <c r="D57" i="56" a="1"/>
  <c r="C38" i="56" a="1"/>
  <c r="C50" i="56" a="1"/>
  <c r="D27" i="56" a="1"/>
  <c r="D20" i="56" a="1"/>
  <c r="C40" i="56" a="1"/>
  <c r="C26" i="56" a="1"/>
  <c r="C45" i="56" a="1"/>
  <c r="C10" i="56" a="1"/>
  <c r="D26" i="56" a="1"/>
  <c r="D40" i="56" a="1"/>
  <c r="C13" i="56" a="1"/>
  <c r="D18" i="56" a="1"/>
  <c r="C55" i="56" a="1"/>
  <c r="C21" i="56" a="1"/>
  <c r="D53" i="56" a="1"/>
  <c r="C48" i="56" a="1"/>
  <c r="D30" i="56" a="1"/>
  <c r="D38" i="56" a="1"/>
  <c r="C12" i="56" a="1"/>
  <c r="D19" i="56" a="1"/>
  <c r="C32" i="56" a="1"/>
  <c r="D11" i="56" a="1"/>
  <c r="C43" i="56" a="1"/>
  <c r="D13" i="56" a="1"/>
  <c r="C27" i="56" a="1"/>
  <c r="D33" i="56" a="1"/>
  <c r="C53" i="56" a="1"/>
  <c r="D45" i="56" a="1"/>
  <c r="C56" i="56" a="1"/>
  <c r="D48" i="56" a="1"/>
  <c r="D39" i="56" a="1"/>
  <c r="D22" i="56" a="1"/>
  <c r="C8" i="56" a="1"/>
  <c r="D14" i="56" a="1"/>
  <c r="D34" i="56" a="1"/>
  <c r="D24" i="56" a="1"/>
  <c r="D37" i="56" a="1"/>
  <c r="D58" i="56" a="1"/>
  <c r="D55" i="56" a="1"/>
  <c r="C17" i="56" a="1"/>
  <c r="D17" i="56" a="1"/>
  <c r="D16" i="56" a="1"/>
  <c r="C31" i="56" a="1"/>
  <c r="C51" i="56" a="1"/>
  <c r="C22" i="56" a="1"/>
  <c r="C15" i="56" a="1"/>
  <c r="C42" i="56" a="1"/>
  <c r="D47" i="56" a="1"/>
  <c r="D54" i="56" a="1"/>
  <c r="D32" i="56" a="1"/>
  <c r="D51" i="56" a="1"/>
  <c r="D41" i="56" a="1"/>
  <c r="D29" i="56" a="1"/>
  <c r="C20" i="56" a="1"/>
  <c r="C34" i="56" a="1"/>
  <c r="C9" i="56" a="1"/>
  <c r="D10" i="56" a="1"/>
  <c r="C33" i="56" a="1"/>
  <c r="C41" i="56" a="1"/>
  <c r="C36" i="56" a="1"/>
  <c r="C19" i="56" a="1"/>
  <c r="D36" i="56" a="1"/>
  <c r="D49" i="56" a="1"/>
  <c r="C24" i="56" a="1"/>
  <c r="C23" i="56" a="1"/>
  <c r="C29" i="56" a="1"/>
  <c r="D12" i="56" a="1"/>
  <c r="C58" i="56" a="1"/>
  <c r="C44" i="56" a="1"/>
  <c r="D46" i="56" a="1"/>
  <c r="C18" i="56" a="1"/>
  <c r="C11" i="56" a="1"/>
  <c r="C28" i="56" a="1"/>
  <c r="D42" i="56" a="1"/>
  <c r="C57" i="56" a="1"/>
  <c r="D9" i="56" a="1"/>
  <c r="C49" i="56" a="1"/>
  <c r="C16" i="56" a="1"/>
  <c r="D43" i="56" a="1"/>
  <c r="I59" i="56" l="1"/>
  <c r="P3" i="56" s="1"/>
  <c r="K10" i="56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O6" i="56" s="1"/>
  <c r="I6" i="56"/>
  <c r="G6" i="56"/>
  <c r="C59" i="56"/>
  <c r="D59" i="56"/>
  <c r="P6" i="56" l="1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<sst xmlns="http://schemas.openxmlformats.org/spreadsheetml/2006/main" count="30651" uniqueCount="2890">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</sst>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1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9" fillId="4" borderId="5" xfId="0" applyFont="1" applyFill="1" applyBorder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358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7"/>
    <tableColumn id="2" uniqueName="2" name="Status" queryTableFieldId="2" dataDxfId="356"/>
    <tableColumn id="3" uniqueName="3" name="Votes" queryTableFieldId="3" dataDxfId="355"/>
    <tableColumn id="4" uniqueName="4" name="Registered" queryTableFieldId="4" dataDxfId="354"/>
    <tableColumn id="5" uniqueName="5" name="Delegate" queryTableFieldId="5" dataDxfId="353"/>
    <tableColumn id="6" uniqueName="6" name="Alternate" queryTableFieldId="6" dataDxfId="352"/>
    <tableColumn id="7" uniqueName="7" name="State Pickup" queryTableFieldId="7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50"/>
    <tableColumn id="2" uniqueName="2" name="Status" queryTableFieldId="2" dataDxfId="349"/>
    <tableColumn id="3" uniqueName="3" name="Votes" queryTableFieldId="3" dataDxfId="348"/>
    <tableColumn id="4" uniqueName="4" name="Registered" queryTableFieldId="4" dataDxfId="347"/>
    <tableColumn id="5" uniqueName="5" name="Delegate" queryTableFieldId="5" dataDxfId="346"/>
    <tableColumn id="6" uniqueName="6" name="Alternate" queryTableFieldId="6" dataDxfId="345"/>
    <tableColumn id="7" uniqueName="7" name="State Pickup" queryTableFieldId="7" dataDxfId="3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3"/>
    <tableColumn id="2" uniqueName="2" name="Status" queryTableFieldId="2" dataDxfId="342"/>
    <tableColumn id="3" uniqueName="3" name="Votes" queryTableFieldId="3" dataDxfId="341"/>
    <tableColumn id="4" uniqueName="4" name="Registered" queryTableFieldId="4" dataDxfId="340"/>
    <tableColumn id="5" uniqueName="5" name="Delegate" queryTableFieldId="5" dataDxfId="339"/>
    <tableColumn id="6" uniqueName="6" name="Alternate" queryTableFieldId="6" dataDxfId="338"/>
    <tableColumn id="7" uniqueName="7" name="State Pickup" queryTableFieldId="7" dataDxfId="3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6"/>
    <tableColumn id="2" uniqueName="2" name="Status" queryTableFieldId="2" dataDxfId="335"/>
    <tableColumn id="3" uniqueName="3" name="Votes" queryTableFieldId="3" dataDxfId="334"/>
    <tableColumn id="4" uniqueName="4" name="Registered" queryTableFieldId="4" dataDxfId="333"/>
    <tableColumn id="5" uniqueName="5" name="Delegate" queryTableFieldId="5" dataDxfId="332"/>
    <tableColumn id="6" uniqueName="6" name="Alternate" queryTableFieldId="6" dataDxfId="331"/>
    <tableColumn id="7" uniqueName="7" name="State Pickup" queryTableFieldId="7" dataDxfId="3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9"/>
    <tableColumn id="2" uniqueName="2" name="Status" queryTableFieldId="2" dataDxfId="328"/>
    <tableColumn id="3" uniqueName="3" name="Votes" queryTableFieldId="3" dataDxfId="327"/>
    <tableColumn id="4" uniqueName="4" name="Registered" queryTableFieldId="4" dataDxfId="326"/>
    <tableColumn id="5" uniqueName="5" name="Delegate" queryTableFieldId="5" dataDxfId="325"/>
    <tableColumn id="6" uniqueName="6" name="Alternate" queryTableFieldId="6" dataDxfId="324"/>
    <tableColumn id="7" uniqueName="7" name="State Pickup" queryTableFieldId="7" dataDxfId="3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2"/>
    <tableColumn id="2" uniqueName="2" name="Status" queryTableFieldId="2" dataDxfId="321"/>
    <tableColumn id="3" uniqueName="3" name="Votes" queryTableFieldId="3" dataDxfId="320"/>
    <tableColumn id="4" uniqueName="4" name="Registered" queryTableFieldId="4" dataDxfId="319"/>
    <tableColumn id="5" uniqueName="5" name="Delegate" queryTableFieldId="5" dataDxfId="318"/>
    <tableColumn id="6" uniqueName="6" name="Alternate" queryTableFieldId="6" dataDxfId="317"/>
    <tableColumn id="7" uniqueName="7" name="State Pickup" queryTableFieldId="7" dataDxfId="3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5"/>
    <tableColumn id="2" uniqueName="2" name="Status" queryTableFieldId="2" dataDxfId="314"/>
    <tableColumn id="3" uniqueName="3" name="Votes" queryTableFieldId="3" dataDxfId="313"/>
    <tableColumn id="4" uniqueName="4" name="Registered" queryTableFieldId="4" dataDxfId="312"/>
    <tableColumn id="5" uniqueName="5" name="Delegate" queryTableFieldId="5" dataDxfId="311"/>
    <tableColumn id="6" uniqueName="6" name="Alternate" queryTableFieldId="6" dataDxfId="310"/>
    <tableColumn id="7" uniqueName="7" name="State Pickup" queryTableFieldId="7" dataDxfId="3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8"/>
    <tableColumn id="2" uniqueName="2" name="Status" queryTableFieldId="2" dataDxfId="307"/>
    <tableColumn id="3" uniqueName="3" name="Votes" queryTableFieldId="3" dataDxfId="306"/>
    <tableColumn id="4" uniqueName="4" name="Registered" queryTableFieldId="4" dataDxfId="305"/>
    <tableColumn id="5" uniqueName="5" name="Delegate" queryTableFieldId="5" dataDxfId="304"/>
    <tableColumn id="6" uniqueName="6" name="Alternate" queryTableFieldId="6" dataDxfId="303"/>
    <tableColumn id="7" uniqueName="7" name="State Pickup" queryTableFieldId="7" dataDxfId="3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1"/>
    <tableColumn id="2" uniqueName="2" name="Status" queryTableFieldId="2" dataDxfId="300"/>
    <tableColumn id="3" uniqueName="3" name="Votes" queryTableFieldId="3" dataDxfId="299"/>
    <tableColumn id="4" uniqueName="4" name="Registered" queryTableFieldId="4" dataDxfId="298"/>
    <tableColumn id="5" uniqueName="5" name="Delegate" queryTableFieldId="5" dataDxfId="297"/>
    <tableColumn id="6" uniqueName="6" name="Alternate" queryTableFieldId="6" dataDxfId="296"/>
    <tableColumn id="7" uniqueName="7" name="State Pickup" queryTableFieldId="7" dataDxfId="2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4"/>
    <tableColumn id="2" uniqueName="2" name="Status" queryTableFieldId="2" dataDxfId="293"/>
    <tableColumn id="3" uniqueName="3" name="Votes" queryTableFieldId="3" dataDxfId="292"/>
    <tableColumn id="4" uniqueName="4" name="Registered" queryTableFieldId="4" dataDxfId="291"/>
    <tableColumn id="5" uniqueName="5" name="Delegate" queryTableFieldId="5" dataDxfId="290"/>
    <tableColumn id="6" uniqueName="6" name="Alternate" queryTableFieldId="6" dataDxfId="289"/>
    <tableColumn id="7" uniqueName="7" name="State Pickup" queryTableFieldId="7" dataDxfId="2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7"/>
    <tableColumn id="2" uniqueName="2" name="Status" queryTableFieldId="2" dataDxfId="286"/>
    <tableColumn id="3" uniqueName="3" name="Votes" queryTableFieldId="3" dataDxfId="285"/>
    <tableColumn id="4" uniqueName="4" name="Registered" queryTableFieldId="4" dataDxfId="284"/>
    <tableColumn id="5" uniqueName="5" name="Delegate" queryTableFieldId="5" dataDxfId="283"/>
    <tableColumn id="6" uniqueName="6" name="Alternate" queryTableFieldId="6" dataDxfId="282"/>
    <tableColumn id="7" uniqueName="7" name="State Pickup" queryTableFieldId="7" dataDxfId="2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80"/>
    <tableColumn id="2" uniqueName="2" name="Status" queryTableFieldId="2" dataDxfId="279"/>
    <tableColumn id="3" uniqueName="3" name="Votes" queryTableFieldId="3" dataDxfId="278"/>
    <tableColumn id="4" uniqueName="4" name="Registered" queryTableFieldId="4" dataDxfId="277"/>
    <tableColumn id="5" uniqueName="5" name="Delegate" queryTableFieldId="5" dataDxfId="276"/>
    <tableColumn id="6" uniqueName="6" name="Alternate" queryTableFieldId="6" dataDxfId="275"/>
    <tableColumn id="7" uniqueName="7" name="State Pickup" queryTableFieldId="7" dataDxfId="2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3"/>
    <tableColumn id="2" uniqueName="2" name="Status" queryTableFieldId="2" dataDxfId="272"/>
    <tableColumn id="3" uniqueName="3" name="Votes" queryTableFieldId="3" dataDxfId="271"/>
    <tableColumn id="4" uniqueName="4" name="Registered" queryTableFieldId="4" dataDxfId="270"/>
    <tableColumn id="5" uniqueName="5" name="Delegate" queryTableFieldId="5" dataDxfId="269"/>
    <tableColumn id="6" uniqueName="6" name="Alternate" queryTableFieldId="6" dataDxfId="268"/>
    <tableColumn id="7" uniqueName="7" name="State Pickup" queryTableFieldId="7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6"/>
    <tableColumn id="2" uniqueName="2" name="Status" queryTableFieldId="2" dataDxfId="265"/>
    <tableColumn id="3" uniqueName="3" name="Votes" queryTableFieldId="3" dataDxfId="264"/>
    <tableColumn id="4" uniqueName="4" name="Registered" queryTableFieldId="4" dataDxfId="263"/>
    <tableColumn id="5" uniqueName="5" name="Delegate" queryTableFieldId="5" dataDxfId="262"/>
    <tableColumn id="6" uniqueName="6" name="Alternate" queryTableFieldId="6" dataDxfId="261"/>
    <tableColumn id="7" uniqueName="7" name="State Pickup" queryTableFieldId="7" dataDxfId="2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9"/>
    <tableColumn id="2" uniqueName="2" name="Status" queryTableFieldId="2" dataDxfId="258"/>
    <tableColumn id="3" uniqueName="3" name="Votes" queryTableFieldId="3" dataDxfId="257"/>
    <tableColumn id="4" uniqueName="4" name="Registered" queryTableFieldId="4" dataDxfId="256"/>
    <tableColumn id="5" uniqueName="5" name="Delegate" queryTableFieldId="5" dataDxfId="255"/>
    <tableColumn id="6" uniqueName="6" name="Alternate" queryTableFieldId="6" dataDxfId="254"/>
    <tableColumn id="7" uniqueName="7" name="State Pickup" queryTableFieldId="7" dataDxfId="2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2"/>
    <tableColumn id="2" uniqueName="2" name="Status" queryTableFieldId="2" dataDxfId="251"/>
    <tableColumn id="3" uniqueName="3" name="Votes" queryTableFieldId="3" dataDxfId="250"/>
    <tableColumn id="4" uniqueName="4" name="Registered" queryTableFieldId="4" dataDxfId="249"/>
    <tableColumn id="5" uniqueName="5" name="Delegate" queryTableFieldId="5" dataDxfId="248"/>
    <tableColumn id="6" uniqueName="6" name="Alternate" queryTableFieldId="6" dataDxfId="247"/>
    <tableColumn id="7" uniqueName="7" name="State Pickup" queryTableFieldId="7" dataDxfId="2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5"/>
    <tableColumn id="2" uniqueName="2" name="Status" queryTableFieldId="2" dataDxfId="244"/>
    <tableColumn id="3" uniqueName="3" name="Votes" queryTableFieldId="3" dataDxfId="243"/>
    <tableColumn id="4" uniqueName="4" name="Registered" queryTableFieldId="4" dataDxfId="242"/>
    <tableColumn id="5" uniqueName="5" name="Delegate" queryTableFieldId="5" dataDxfId="241"/>
    <tableColumn id="6" uniqueName="6" name="Alternate" queryTableFieldId="6" dataDxfId="240"/>
    <tableColumn id="7" uniqueName="7" name="State Pickup" queryTableFieldId="7" dataDxfId="2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8"/>
    <tableColumn id="2" uniqueName="2" name="Status" queryTableFieldId="2" dataDxfId="237"/>
    <tableColumn id="3" uniqueName="3" name="Votes" queryTableFieldId="3" dataDxfId="236"/>
    <tableColumn id="4" uniqueName="4" name="Registered" queryTableFieldId="4" dataDxfId="235"/>
    <tableColumn id="5" uniqueName="5" name="Delegate" queryTableFieldId="5" dataDxfId="234"/>
    <tableColumn id="6" uniqueName="6" name="Alternate" queryTableFieldId="6" dataDxfId="233"/>
    <tableColumn id="7" uniqueName="7" name="State Pickup" queryTableFieldId="7" dataDxfId="2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1"/>
    <tableColumn id="2" uniqueName="2" name="Status" queryTableFieldId="2" dataDxfId="230"/>
    <tableColumn id="3" uniqueName="3" name="Votes" queryTableFieldId="3" dataDxfId="229"/>
    <tableColumn id="4" uniqueName="4" name="Registered" queryTableFieldId="4" dataDxfId="228"/>
    <tableColumn id="5" uniqueName="5" name="Delegate" queryTableFieldId="5" dataDxfId="227"/>
    <tableColumn id="6" uniqueName="6" name="Alternate" queryTableFieldId="6" dataDxfId="226"/>
    <tableColumn id="7" uniqueName="7" name="State Pickup" queryTableFieldId="7" dataDxfId="2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4"/>
    <tableColumn id="2" uniqueName="2" name="Status" queryTableFieldId="2" dataDxfId="223"/>
    <tableColumn id="3" uniqueName="3" name="Votes" queryTableFieldId="3" dataDxfId="222"/>
    <tableColumn id="4" uniqueName="4" name="Registered" queryTableFieldId="4" dataDxfId="221"/>
    <tableColumn id="5" uniqueName="5" name="Delegate" queryTableFieldId="5" dataDxfId="220"/>
    <tableColumn id="6" uniqueName="6" name="Alternate" queryTableFieldId="6" dataDxfId="219"/>
    <tableColumn id="7" uniqueName="7" name="State Pickup" queryTableFieldId="7" dataDxfId="2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7"/>
    <tableColumn id="2" uniqueName="2" name="Status" queryTableFieldId="2" dataDxfId="216"/>
    <tableColumn id="3" uniqueName="3" name="Votes" queryTableFieldId="3" dataDxfId="215"/>
    <tableColumn id="4" uniqueName="4" name="Registered" queryTableFieldId="4" dataDxfId="214"/>
    <tableColumn id="5" uniqueName="5" name="Delegate" queryTableFieldId="5" dataDxfId="213"/>
    <tableColumn id="6" uniqueName="6" name="Alternate" queryTableFieldId="6" dataDxfId="212"/>
    <tableColumn id="7" uniqueName="7" name="State Pickup" queryTableFieldId="7" dataDxfId="21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10"/>
    <tableColumn id="2" uniqueName="2" name="Status" queryTableFieldId="2" dataDxfId="209"/>
    <tableColumn id="3" uniqueName="3" name="Votes" queryTableFieldId="3" dataDxfId="208"/>
    <tableColumn id="4" uniqueName="4" name="Registered" queryTableFieldId="4" dataDxfId="207"/>
    <tableColumn id="5" uniqueName="5" name="Delegate" queryTableFieldId="5" dataDxfId="206"/>
    <tableColumn id="6" uniqueName="6" name="Alternate" queryTableFieldId="6" dataDxfId="205"/>
    <tableColumn id="7" uniqueName="7" name="State Pickup" queryTableFieldId="7" dataDxfId="20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3"/>
    <tableColumn id="2" uniqueName="2" name="Status" queryTableFieldId="2" dataDxfId="202"/>
    <tableColumn id="3" uniqueName="3" name="Votes" queryTableFieldId="3" dataDxfId="201"/>
    <tableColumn id="4" uniqueName="4" name="Registered" queryTableFieldId="4" dataDxfId="200"/>
    <tableColumn id="5" uniqueName="5" name="Delegate" queryTableFieldId="5" dataDxfId="199"/>
    <tableColumn id="6" uniqueName="6" name="Alternate" queryTableFieldId="6" dataDxfId="198"/>
    <tableColumn id="7" uniqueName="7" name="State Pickup" queryTableFieldId="7" dataDxfId="19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6"/>
    <tableColumn id="2" uniqueName="2" name="Status" queryTableFieldId="2" dataDxfId="195"/>
    <tableColumn id="3" uniqueName="3" name="Votes" queryTableFieldId="3" dataDxfId="194"/>
    <tableColumn id="4" uniqueName="4" name="Registered" queryTableFieldId="4" dataDxfId="193"/>
    <tableColumn id="5" uniqueName="5" name="Delegate" queryTableFieldId="5" dataDxfId="192"/>
    <tableColumn id="6" uniqueName="6" name="Alternate" queryTableFieldId="6" dataDxfId="191"/>
    <tableColumn id="7" uniqueName="7" name="State Pickup" queryTableFieldId="7" dataDxfId="1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9"/>
    <tableColumn id="2" uniqueName="2" name="Status" queryTableFieldId="2" dataDxfId="188"/>
    <tableColumn id="3" uniqueName="3" name="Votes" queryTableFieldId="3" dataDxfId="187"/>
    <tableColumn id="4" uniqueName="4" name="Registered" queryTableFieldId="4" dataDxfId="186"/>
    <tableColumn id="5" uniqueName="5" name="Delegate" queryTableFieldId="5" dataDxfId="185"/>
    <tableColumn id="6" uniqueName="6" name="Alternate" queryTableFieldId="6" dataDxfId="184"/>
    <tableColumn id="7" uniqueName="7" name="State Pickup" queryTableFieldId="7" dataDxfId="18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2"/>
    <tableColumn id="2" uniqueName="2" name="Status" queryTableFieldId="2" dataDxfId="181"/>
    <tableColumn id="3" uniqueName="3" name="Votes" queryTableFieldId="3" dataDxfId="180"/>
    <tableColumn id="4" uniqueName="4" name="Registered" queryTableFieldId="4" dataDxfId="179"/>
    <tableColumn id="5" uniqueName="5" name="Delegate" queryTableFieldId="5" dataDxfId="178"/>
    <tableColumn id="6" uniqueName="6" name="Alternate" queryTableFieldId="6" dataDxfId="177"/>
    <tableColumn id="7" uniqueName="7" name="State Pickup" queryTableFieldId="7" dataDxfId="1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5"/>
    <tableColumn id="2" uniqueName="2" name="Status" queryTableFieldId="2" dataDxfId="174"/>
    <tableColumn id="3" uniqueName="3" name="Votes" queryTableFieldId="3" dataDxfId="173"/>
    <tableColumn id="4" uniqueName="4" name="Registered" queryTableFieldId="4" dataDxfId="172"/>
    <tableColumn id="5" uniqueName="5" name="Delegate" queryTableFieldId="5" dataDxfId="171"/>
    <tableColumn id="6" uniqueName="6" name="Alternate" queryTableFieldId="6" dataDxfId="170"/>
    <tableColumn id="7" uniqueName="7" name="State Pickup" queryTableFieldId="7" dataDxfId="16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8"/>
    <tableColumn id="2" uniqueName="2" name="Status" queryTableFieldId="2" dataDxfId="167"/>
    <tableColumn id="3" uniqueName="3" name="Votes" queryTableFieldId="3" dataDxfId="166"/>
    <tableColumn id="4" uniqueName="4" name="Registered" queryTableFieldId="4" dataDxfId="165"/>
    <tableColumn id="5" uniqueName="5" name="Delegate" queryTableFieldId="5" dataDxfId="164"/>
    <tableColumn id="6" uniqueName="6" name="Alternate" queryTableFieldId="6" dataDxfId="163"/>
    <tableColumn id="7" uniqueName="7" name="State Pickup" queryTableFieldId="7" dataDxfId="16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1"/>
    <tableColumn id="2" uniqueName="2" name="Status" queryTableFieldId="2" dataDxfId="160"/>
    <tableColumn id="3" uniqueName="3" name="Votes" queryTableFieldId="3" dataDxfId="159"/>
    <tableColumn id="4" uniqueName="4" name="Registered" queryTableFieldId="4" dataDxfId="158"/>
    <tableColumn id="5" uniqueName="5" name="Delegate" queryTableFieldId="5" dataDxfId="157"/>
    <tableColumn id="6" uniqueName="6" name="Alternate" queryTableFieldId="6" dataDxfId="156"/>
    <tableColumn id="7" uniqueName="7" name="State Pickup" queryTableFieldId="7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4"/>
    <tableColumn id="2" uniqueName="2" name="Status" queryTableFieldId="2" dataDxfId="153"/>
    <tableColumn id="3" uniqueName="3" name="Votes" queryTableFieldId="3" dataDxfId="152"/>
    <tableColumn id="4" uniqueName="4" name="Registered" queryTableFieldId="4" dataDxfId="151"/>
    <tableColumn id="5" uniqueName="5" name="Delegate" queryTableFieldId="5" dataDxfId="150"/>
    <tableColumn id="6" uniqueName="6" name="Alternate" queryTableFieldId="6" dataDxfId="149"/>
    <tableColumn id="7" uniqueName="7" name="State Pickup" queryTableFieldId="7" dataDxfId="14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7"/>
    <tableColumn id="2" uniqueName="2" name="Status" queryTableFieldId="2" dataDxfId="146"/>
    <tableColumn id="3" uniqueName="3" name="Votes" queryTableFieldId="3" dataDxfId="145"/>
    <tableColumn id="4" uniqueName="4" name="Registered" queryTableFieldId="4" dataDxfId="144"/>
    <tableColumn id="5" uniqueName="5" name="Delegate" queryTableFieldId="5" dataDxfId="143"/>
    <tableColumn id="6" uniqueName="6" name="Alternate" queryTableFieldId="6" dataDxfId="142"/>
    <tableColumn id="7" uniqueName="7" name="State Pickup" queryTableFieldId="7" dataDxfId="14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40"/>
    <tableColumn id="2" uniqueName="2" name="Status" queryTableFieldId="2" dataDxfId="139"/>
    <tableColumn id="3" uniqueName="3" name="Votes" queryTableFieldId="3" dataDxfId="138"/>
    <tableColumn id="4" uniqueName="4" name="Registered" queryTableFieldId="4" dataDxfId="137"/>
    <tableColumn id="5" uniqueName="5" name="Delegate" queryTableFieldId="5" dataDxfId="136"/>
    <tableColumn id="6" uniqueName="6" name="Alternate" queryTableFieldId="6" dataDxfId="135"/>
    <tableColumn id="7" uniqueName="7" name="State Pickup" queryTableFieldId="7" dataDxfId="13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3"/>
    <tableColumn id="2" uniqueName="2" name="Status" queryTableFieldId="2" dataDxfId="132"/>
    <tableColumn id="3" uniqueName="3" name="Votes" queryTableFieldId="3" dataDxfId="131"/>
    <tableColumn id="4" uniqueName="4" name="Registered" queryTableFieldId="4" dataDxfId="130"/>
    <tableColumn id="5" uniqueName="5" name="Delegate" queryTableFieldId="5" dataDxfId="129"/>
    <tableColumn id="6" uniqueName="6" name="Alternate" queryTableFieldId="6" dataDxfId="128"/>
    <tableColumn id="7" uniqueName="7" name="State Pickup" queryTableFieldId="7" dataDxfId="1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6"/>
    <tableColumn id="2" uniqueName="2" name="Status" queryTableFieldId="2" dataDxfId="125"/>
    <tableColumn id="3" uniqueName="3" name="Votes" queryTableFieldId="3" dataDxfId="124"/>
    <tableColumn id="4" uniqueName="4" name="Registered" queryTableFieldId="4" dataDxfId="123"/>
    <tableColumn id="5" uniqueName="5" name="Delegate" queryTableFieldId="5" dataDxfId="122"/>
    <tableColumn id="6" uniqueName="6" name="Alternate" queryTableFieldId="6" dataDxfId="121"/>
    <tableColumn id="7" uniqueName="7" name="State Pickup" queryTableFieldId="7" dataDxfId="1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9"/>
    <tableColumn id="2" uniqueName="2" name="Status" queryTableFieldId="2" dataDxfId="118"/>
    <tableColumn id="3" uniqueName="3" name="Votes" queryTableFieldId="3" dataDxfId="117"/>
    <tableColumn id="4" uniqueName="4" name="Registered" queryTableFieldId="4" dataDxfId="116"/>
    <tableColumn id="5" uniqueName="5" name="Delegate" queryTableFieldId="5" dataDxfId="115"/>
    <tableColumn id="6" uniqueName="6" name="Alternate" queryTableFieldId="6" dataDxfId="114"/>
    <tableColumn id="7" uniqueName="7" name="State Pickup" queryTableFieldId="7" dataDxfId="1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2"/>
    <tableColumn id="2" uniqueName="2" name="Status" queryTableFieldId="2" dataDxfId="111"/>
    <tableColumn id="3" uniqueName="3" name="Votes" queryTableFieldId="3" dataDxfId="110"/>
    <tableColumn id="4" uniqueName="4" name="Registered" queryTableFieldId="4" dataDxfId="109"/>
    <tableColumn id="5" uniqueName="5" name="Delegate" queryTableFieldId="5" dataDxfId="108"/>
    <tableColumn id="6" uniqueName="6" name="Alternate" queryTableFieldId="6" dataDxfId="107"/>
    <tableColumn id="7" uniqueName="7" name="State Pickup" queryTableFieldId="7" dataDxfId="10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5"/>
    <tableColumn id="2" uniqueName="2" name="Status" queryTableFieldId="2" dataDxfId="104"/>
    <tableColumn id="3" uniqueName="3" name="Votes" queryTableFieldId="3" dataDxfId="103"/>
    <tableColumn id="4" uniqueName="4" name="Registered" queryTableFieldId="4" dataDxfId="102"/>
    <tableColumn id="5" uniqueName="5" name="Delegate" queryTableFieldId="5" dataDxfId="101"/>
    <tableColumn id="6" uniqueName="6" name="Alternate" queryTableFieldId="6" dataDxfId="100"/>
    <tableColumn id="7" uniqueName="7" name="State Pickup" queryTableFieldId="7" dataDxfId="9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8"/>
    <tableColumn id="2" uniqueName="2" name="Status" queryTableFieldId="2" dataDxfId="97"/>
    <tableColumn id="3" uniqueName="3" name="Votes" queryTableFieldId="3" dataDxfId="96"/>
    <tableColumn id="4" uniqueName="4" name="Registered" queryTableFieldId="4" dataDxfId="95"/>
    <tableColumn id="5" uniqueName="5" name="Delegate" queryTableFieldId="5" dataDxfId="94"/>
    <tableColumn id="6" uniqueName="6" name="Alternate" queryTableFieldId="6" dataDxfId="93"/>
    <tableColumn id="7" uniqueName="7" name="State Pickup" queryTableFieldId="7" dataDxfId="9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1"/>
    <tableColumn id="2" uniqueName="2" name="Status" queryTableFieldId="2" dataDxfId="90"/>
    <tableColumn id="3" uniqueName="3" name="Votes" queryTableFieldId="3" dataDxfId="89"/>
    <tableColumn id="4" uniqueName="4" name="Registered" queryTableFieldId="4" dataDxfId="88"/>
    <tableColumn id="5" uniqueName="5" name="Delegate" queryTableFieldId="5" dataDxfId="87"/>
    <tableColumn id="6" uniqueName="6" name="Alternate" queryTableFieldId="6" dataDxfId="86"/>
    <tableColumn id="7" uniqueName="7" name="State Pickup" queryTableFieldId="7" dataDxfId="8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4"/>
    <tableColumn id="2" uniqueName="2" name="Status" queryTableFieldId="2" dataDxfId="83"/>
    <tableColumn id="3" uniqueName="3" name="Votes" queryTableFieldId="3" dataDxfId="82"/>
    <tableColumn id="4" uniqueName="4" name="Registered" queryTableFieldId="4" dataDxfId="81"/>
    <tableColumn id="5" uniqueName="5" name="Delegate" queryTableFieldId="5" dataDxfId="80"/>
    <tableColumn id="6" uniqueName="6" name="Alternate" queryTableFieldId="6" dataDxfId="79"/>
    <tableColumn id="7" uniqueName="7" name="State Pickup" queryTableFieldId="7" dataDxfId="7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7"/>
    <tableColumn id="2" uniqueName="2" name="Status" queryTableFieldId="2" dataDxfId="76"/>
    <tableColumn id="3" uniqueName="3" name="Votes" queryTableFieldId="3" dataDxfId="75"/>
    <tableColumn id="4" uniqueName="4" name="Registered" queryTableFieldId="4" dataDxfId="74"/>
    <tableColumn id="5" uniqueName="5" name="Delegate" queryTableFieldId="5" dataDxfId="73"/>
    <tableColumn id="6" uniqueName="6" name="Alternate" queryTableFieldId="6" dataDxfId="72"/>
    <tableColumn id="7" uniqueName="7" name="State Pickup" queryTableFieldId="7" dataDxfId="7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70"/>
    <tableColumn id="2" uniqueName="2" name="Status" queryTableFieldId="2" dataDxfId="69"/>
    <tableColumn id="3" uniqueName="3" name="Votes" queryTableFieldId="3" dataDxfId="68"/>
    <tableColumn id="4" uniqueName="4" name="Registered" queryTableFieldId="4" dataDxfId="67"/>
    <tableColumn id="5" uniqueName="5" name="Delegate" queryTableFieldId="5" dataDxfId="66"/>
    <tableColumn id="6" uniqueName="6" name="Alternate" queryTableFieldId="6" dataDxfId="65"/>
    <tableColumn id="7" uniqueName="7" name="State Pickup" queryTableFieldId="7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3"/>
    <tableColumn id="2" uniqueName="2" name="Status" queryTableFieldId="2" dataDxfId="62"/>
    <tableColumn id="3" uniqueName="3" name="Votes" queryTableFieldId="3" dataDxfId="61"/>
    <tableColumn id="4" uniqueName="4" name="Registered" queryTableFieldId="4" dataDxfId="60"/>
    <tableColumn id="5" uniqueName="5" name="Delegate" queryTableFieldId="5" dataDxfId="59"/>
    <tableColumn id="6" uniqueName="6" name="Alternate" queryTableFieldId="6" dataDxfId="58"/>
    <tableColumn id="7" uniqueName="7" name="State Pickup" queryTableFieldId="7" dataDxfId="5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6"/>
    <tableColumn id="2" uniqueName="2" name="Status" queryTableFieldId="2" dataDxfId="55"/>
    <tableColumn id="3" uniqueName="3" name="Votes" queryTableFieldId="3" dataDxfId="54"/>
    <tableColumn id="4" uniqueName="4" name="Registered" queryTableFieldId="4" dataDxfId="53"/>
    <tableColumn id="5" uniqueName="5" name="Delegate" queryTableFieldId="5" dataDxfId="52"/>
    <tableColumn id="6" uniqueName="6" name="Alternate" queryTableFieldId="6" dataDxfId="51"/>
    <tableColumn id="7" uniqueName="7" name="State Pickup" queryTableFieldId="7" dataDxfId="5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9"/>
    <tableColumn id="2" uniqueName="2" name="Status" queryTableFieldId="2" dataDxfId="48"/>
    <tableColumn id="3" uniqueName="3" name="Votes" queryTableFieldId="3" dataDxfId="47"/>
    <tableColumn id="4" uniqueName="4" name="Registered" queryTableFieldId="4" dataDxfId="46"/>
    <tableColumn id="5" uniqueName="5" name="Delegate" queryTableFieldId="5" dataDxfId="45"/>
    <tableColumn id="6" uniqueName="6" name="Alternate" queryTableFieldId="6" dataDxfId="44"/>
    <tableColumn id="7" uniqueName="7" name="State Pickup" queryTableFieldId="7" dataDxfId="4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2"/>
    <tableColumn id="2" uniqueName="2" name="Status" queryTableFieldId="2" dataDxfId="41"/>
    <tableColumn id="3" uniqueName="3" name="Votes" queryTableFieldId="3" dataDxfId="40"/>
    <tableColumn id="4" uniqueName="4" name="Registered" queryTableFieldId="4" dataDxfId="39"/>
    <tableColumn id="5" uniqueName="5" name="Delegate" queryTableFieldId="5" dataDxfId="38"/>
    <tableColumn id="6" uniqueName="6" name="Alternate" queryTableFieldId="6" dataDxfId="37"/>
    <tableColumn id="7" uniqueName="7" name="State Pickup" queryTableFieldId="7" dataDxfId="3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5"/>
    <tableColumn id="2" uniqueName="2" name="Status" queryTableFieldId="2" dataDxfId="34"/>
    <tableColumn id="3" uniqueName="3" name="Votes" queryTableFieldId="3" dataDxfId="33"/>
    <tableColumn id="4" uniqueName="4" name="Registered" queryTableFieldId="4" dataDxfId="32"/>
    <tableColumn id="5" uniqueName="5" name="Delegate" queryTableFieldId="5" dataDxfId="31"/>
    <tableColumn id="6" uniqueName="6" name="Alternate" queryTableFieldId="6" dataDxfId="30"/>
    <tableColumn id="7" uniqueName="7" name="State Pickup" queryTableFieldId="7" dataDxfId="29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8"/>
    <tableColumn id="2" uniqueName="2" name="Status" queryTableFieldId="2" dataDxfId="27"/>
    <tableColumn id="3" uniqueName="3" name="Votes" queryTableFieldId="3" dataDxfId="26"/>
    <tableColumn id="4" uniqueName="4" name="Registered" queryTableFieldId="4" dataDxfId="25"/>
    <tableColumn id="5" uniqueName="5" name="Delegate" queryTableFieldId="5" dataDxfId="24"/>
    <tableColumn id="6" uniqueName="6" name="Alternate" queryTableFieldId="6" dataDxfId="23"/>
    <tableColumn id="7" uniqueName="7" name="State Pickup" queryTableFieldId="7" dataDxfId="2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1"/>
    <tableColumn id="2" uniqueName="2" name="Status" queryTableFieldId="2" dataDxfId="20"/>
    <tableColumn id="3" uniqueName="3" name="Votes" queryTableFieldId="3" dataDxfId="19"/>
    <tableColumn id="4" uniqueName="4" name="Registered" queryTableFieldId="4" dataDxfId="18"/>
    <tableColumn id="5" uniqueName="5" name="Delegate" queryTableFieldId="5" dataDxfId="17"/>
    <tableColumn id="6" uniqueName="6" name="Alternate" queryTableFieldId="6" dataDxfId="16"/>
    <tableColumn id="7" uniqueName="7" name="State Pickup" queryTableFieldId="7" dataDxfId="15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4"/>
    <tableColumn id="2" uniqueName="2" name="Status" queryTableFieldId="2" dataDxfId="13"/>
    <tableColumn id="3" uniqueName="3" name="Votes" queryTableFieldId="3" dataDxfId="12"/>
    <tableColumn id="4" uniqueName="4" name="Registered" queryTableFieldId="4" dataDxfId="11"/>
    <tableColumn id="5" uniqueName="5" name="Delegate" queryTableFieldId="5" dataDxfId="10"/>
    <tableColumn id="6" uniqueName="6" name="Alternate" queryTableFieldId="6" dataDxfId="9"/>
    <tableColumn id="7" uniqueName="7" name="State Pickup" queryTableFieldId="7" dataDxfId="8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7"/>
    <tableColumn id="2" uniqueName="2" name="Status" queryTableFieldId="2" dataDxfId="6"/>
    <tableColumn id="3" uniqueName="3" name="Votes" queryTableFieldId="3" dataDxfId="5"/>
    <tableColumn id="4" uniqueName="4" name="Registered" queryTableFieldId="4" dataDxfId="4"/>
    <tableColumn id="5" uniqueName="5" name="Delegate" queryTableFieldId="5" dataDxfId="3"/>
    <tableColumn id="6" uniqueName="6" name="Alternate" queryTableFieldId="6" dataDxfId="2"/>
    <tableColumn id="7" uniqueName="7" name="State Pickup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8" activePane="bottomLeft" state="frozen"/>
      <selection pane="bottomLeft" activeCell="H13" sqref="H13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27" t="s">
        <v>2889</v>
      </c>
      <c r="B2" s="27"/>
      <c r="C2" s="27"/>
      <c r="D2" s="27"/>
      <c r="E2" s="28">
        <f ca="1">E59-SUM(G59:J59)</f>
        <v>1403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27" t="str">
        <f t="shared" ref="A3:A5" si="0">L4</f>
        <v>Additional Votes Needed to Win:</v>
      </c>
      <c r="B3" s="27"/>
      <c r="C3" s="27"/>
      <c r="D3" s="27"/>
      <c r="E3" s="29">
        <f ca="1">(E59/2)+1-INDEX(G59:J60,1,MATCH(1,G6:J6,0))</f>
        <v>828</v>
      </c>
      <c r="L3" t="s">
        <v>2885</v>
      </c>
      <c r="M3" s="26">
        <f ca="1">'Vote Counts'!J59</f>
        <v>232</v>
      </c>
      <c r="N3" s="26">
        <f ca="1">'Vote Counts'!G59</f>
        <v>162</v>
      </c>
      <c r="O3" s="26">
        <f ca="1">'Vote Counts'!H59</f>
        <v>602</v>
      </c>
      <c r="P3" s="26">
        <f ca="1">'Vote Counts'!I59</f>
        <v>459</v>
      </c>
    </row>
    <row r="4" spans="1:16" ht="15.75" x14ac:dyDescent="0.25">
      <c r="A4" s="27" t="str">
        <f t="shared" si="0"/>
        <v>Additional Votes Needed to Make it to Runoff:</v>
      </c>
      <c r="B4" s="27"/>
      <c r="C4" s="27"/>
      <c r="D4" s="27"/>
      <c r="E4" s="29">
        <f ca="1">ROUNDUP((((E59-INDEX(G59:J60,1,MATCH(1,G6:J6,0))-INDEX(G59:J60,1,MATCH(4,G6:J6,0)))/2)+1)-INDEX(G59:J60,1,MATCH(2,G6:J6,0)),0)</f>
        <v>589</v>
      </c>
      <c r="L4" t="s">
        <v>2886</v>
      </c>
      <c r="M4" s="26">
        <f ca="1">('Vote Counts'!$E59/2)+1-M3</f>
        <v>1198</v>
      </c>
      <c r="N4" s="26">
        <f ca="1">('Vote Counts'!$E59/2)+1-N3</f>
        <v>1268</v>
      </c>
      <c r="O4" s="26">
        <f ca="1">('Vote Counts'!$E59/2)+1-O3</f>
        <v>828</v>
      </c>
      <c r="P4" s="26">
        <f ca="1">('Vote Counts'!$E59/2)+1-P3</f>
        <v>971</v>
      </c>
    </row>
    <row r="5" spans="1:16" ht="15.75" x14ac:dyDescent="0.25">
      <c r="A5" s="27" t="str">
        <f t="shared" si="0"/>
        <v>Additional Votes Needed to Defeat Weakest Opponent:</v>
      </c>
      <c r="B5" s="27"/>
      <c r="C5" s="27"/>
      <c r="D5" s="27"/>
      <c r="E5" s="30">
        <f ca="1">ROUNDUP((((E59-INDEX(G59:J60,1,MATCH(1,G6:J6,0))-INDEX(G59:J60,1,MATCH(3,G6:J6,0)))/2)+1)-INDEX(G59:J60,1,MATCH(2,G6:J6,0)),0)</f>
        <v>554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816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851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518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589</v>
      </c>
    </row>
    <row r="6" spans="1:16" x14ac:dyDescent="0.25">
      <c r="F6" t="s">
        <v>2883</v>
      </c>
      <c r="G6" s="25">
        <f ca="1">RANK(G59,$G59:$J59,0)</f>
        <v>4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3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668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738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483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554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SUMIF(Sheet1!B$2:B$759,"="&amp;B8,Sheet1!D$2:D$759)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SUMIF(Sheet1!B$2:B$759,"="&amp;B9,Sheet1!D$2:D$759)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SUMIF(Sheet1!B$2:B$759,"="&amp;B10,Sheet1!D$2:D$759)</f>
        <v>80</v>
      </c>
      <c r="G10" s="8">
        <f t="array" aca="1" ref="G10" ca="1">SUM(INDIRECT("'"&amp;$A10&amp;"'!M$3"):INDEX(INDIRECT("'"&amp;$A10&amp;"'!M$3:M$300"),MATCH(TRUE,(INDIRECT("'"&amp;$A10&amp;"'!M$3:M$300")=""),0)))</f>
        <v>0</v>
      </c>
      <c r="H10" s="8">
        <f t="array" aca="1" ref="H10" ca="1">SUM(INDIRECT("'"&amp;$A10&amp;"'!N$3"):INDEX(INDIRECT("'"&amp;$A10&amp;"'!N$3:N$300"),MATCH(TRUE,(INDIRECT("'"&amp;$A10&amp;"'!N$3:N$300")=""),0)))</f>
        <v>0</v>
      </c>
      <c r="I10" s="8">
        <f t="array" aca="1" ref="I10" ca="1">SUM(INDIRECT("'"&amp;$A10&amp;"'!O$3"):INDEX(INDIRECT("'"&amp;$A10&amp;"'!O$3:O$300"),MATCH(TRUE,(INDIRECT("'"&amp;$A10&amp;"'!O$3:O$300")=""),0)))</f>
        <v>0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1"/>
        <v/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SUMIF(Sheet1!B$2:B$759,"="&amp;B11,Sheet1!D$2:D$759)</f>
        <v>37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37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SUMIF(Sheet1!B$2:B$759,"="&amp;B12,Sheet1!D$2:D$759)</f>
        <v>421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421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SUMIF(Sheet1!B$2:B$759,"="&amp;B13,Sheet1!D$2:D$759)</f>
        <v>61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SUMIF(Sheet1!B$2:B$759,"="&amp;B14,Sheet1!D$2:D$759)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SUMIF(Sheet1!B$2:B$759,"="&amp;B15,Sheet1!D$2:D$759)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SUMIF(Sheet1!B$2:B$759,"="&amp;B16,Sheet1!D$2:D$759)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SUMIF(Sheet1!B$2:B$759,"="&amp;B17,Sheet1!D$2:D$759)</f>
        <v>232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232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SUMIF(Sheet1!B$2:B$759,"="&amp;B18,Sheet1!D$2:D$759)</f>
        <v>68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SUMIF(Sheet1!B$2:B$759,"="&amp;B19,Sheet1!D$2:D$759)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SUMIF(Sheet1!B$2:B$759,"="&amp;B20,Sheet1!D$2:D$759)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SUMIF(Sheet1!B$2:B$759,"="&amp;B21,Sheet1!D$2:D$759)</f>
        <v>108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108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SUMIF(Sheet1!B$2:B$759,"="&amp;B22,Sheet1!D$2:D$759)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SUMIF(Sheet1!B$2:B$759,"="&amp;B23,Sheet1!D$2:D$759)</f>
        <v>25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SUMIF(Sheet1!B$2:B$759,"="&amp;B24,Sheet1!D$2:D$759)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SUMIF(Sheet1!B$2:B$759,"="&amp;B25,Sheet1!D$2:D$759)</f>
        <v>112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8">
        <f t="array" aca="1" ref="I25" ca="1">SUM(INDIRECT("'"&amp;$A25&amp;"'!O$3"):INDEX(INDIRECT("'"&amp;$A25&amp;"'!O$3:O$300"),MATCH(TRUE,(INDIRECT("'"&amp;$A25&amp;"'!O$3:O$300")=""),0)))</f>
        <v>0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SUMIF(Sheet1!B$2:B$759,"="&amp;B26,Sheet1!D$2:D$759)</f>
        <v>51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SUMIF(Sheet1!B$2:B$759,"="&amp;B27,Sheet1!D$2:D$759)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SUMIF(Sheet1!B$2:B$759,"="&amp;B28,Sheet1!D$2:D$759)</f>
        <v>58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58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SUMIF(Sheet1!B$2:B$759,"="&amp;B29,Sheet1!D$2:D$759)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SUMIF(Sheet1!B$2:B$759,"="&amp;B30,Sheet1!D$2:D$759)</f>
        <v>98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SUMIF(Sheet1!B$2:B$759,"="&amp;B31,Sheet1!D$2:D$759)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SUMIF(Sheet1!B$2:B$759,"="&amp;B32,Sheet1!D$2:D$759)</f>
        <v>43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43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SUMIF(Sheet1!B$2:B$759,"="&amp;B33,Sheet1!D$2:D$759)</f>
        <v>21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21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SUMIF(Sheet1!B$2:B$759,"="&amp;B34,Sheet1!D$2:D$759)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SUMIF(Sheet1!B$2:B$759,"="&amp;B35,Sheet1!D$2:D$759)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SUMIF(Sheet1!B$2:B$759,"="&amp;B36,Sheet1!D$2:D$759)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SUMIF(Sheet1!B$2:B$759,"="&amp;B37,Sheet1!D$2:D$759)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SUMIF(Sheet1!B$2:B$759,"="&amp;B38,Sheet1!D$2:D$759)</f>
        <v>25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SUMIF(Sheet1!B$2:B$759,"="&amp;B39,Sheet1!D$2:D$759)</f>
        <v>39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SUMIF(Sheet1!B$2:B$759,"="&amp;B40,Sheet1!D$2:D$759)</f>
        <v>100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SUMIF(Sheet1!B$2:B$759,"="&amp;B41,Sheet1!D$2:D$759)</f>
        <v>118</v>
      </c>
      <c r="G41" s="8">
        <f t="array" aca="1" ref="G41" ca="1">SUM(INDIRECT("'"&amp;$A41&amp;"'!M$3"):INDEX(INDIRECT("'"&amp;$A41&amp;"'!M$3:M$300"),MATCH(TRUE,(INDIRECT("'"&amp;$A41&amp;"'!M$3:M$300")=""),0)))</f>
        <v>0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SUMIF(Sheet1!B$2:B$759,"="&amp;B42,Sheet1!D$2:D$759)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SUMIF(Sheet1!B$2:B$759,"="&amp;B43,Sheet1!D$2:D$759)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SUMIF(Sheet1!B$2:B$759,"="&amp;B44,Sheet1!D$2:D$759)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SUMIF(Sheet1!B$2:B$759,"="&amp;B45,Sheet1!D$2:D$759)</f>
        <v>60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SUMIF(Sheet1!B$2:B$759,"="&amp;B46,Sheet1!D$2:D$759)</f>
        <v>46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SUMIF(Sheet1!B$2:B$759,"="&amp;B47,Sheet1!D$2:D$759)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SUMIF(Sheet1!B$2:B$759,"="&amp;B48,Sheet1!D$2:D$759)</f>
        <v>45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SUMIF(Sheet1!B$2:B$759,"="&amp;B49,Sheet1!D$2:D$759)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SUMIF(Sheet1!B$2:B$759,"="&amp;B50,Sheet1!D$2:D$759)</f>
        <v>49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SUMIF(Sheet1!B$2:B$759,"="&amp;B51,Sheet1!D$2:D$759)</f>
        <v>210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210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SUMIF(Sheet1!B$2:B$759,"="&amp;B52,Sheet1!D$2:D$759)</f>
        <v>41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SUMIF(Sheet1!B$2:B$759,"="&amp;B53,Sheet1!D$2:D$759)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SUMIF(Sheet1!B$2:B$759,"="&amp;B54,Sheet1!D$2:D$759)</f>
        <v>60</v>
      </c>
      <c r="G54" s="8">
        <v>15</v>
      </c>
      <c r="H54" s="8">
        <v>15</v>
      </c>
      <c r="I54" s="8">
        <v>30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/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SUMIF(Sheet1!B$2:B$759,"="&amp;B55,Sheet1!D$2:D$759)</f>
        <v>88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SUMIF(Sheet1!B$2:B$759,"="&amp;B56,Sheet1!D$2:D$759)</f>
        <v>19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SUMIF(Sheet1!B$2:B$759,"="&amp;B57,Sheet1!D$2:D$759)</f>
        <v>54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SUMIF(Sheet1!B$2:B$759,"="&amp;B58,Sheet1!D$2:D$759)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2858</v>
      </c>
      <c r="G59" s="6">
        <f ca="1">SUM(G8:G58)</f>
        <v>162</v>
      </c>
      <c r="H59" s="6">
        <f t="shared" ref="H59:J59" ca="1" si="3">SUM(H8:H58)</f>
        <v>602</v>
      </c>
      <c r="I59" s="6">
        <f ca="1">SUM(I8:I58)</f>
        <v>459</v>
      </c>
      <c r="J59" s="6">
        <f t="shared" ca="1" si="3"/>
        <v>232</v>
      </c>
    </row>
  </sheetData>
  <mergeCells count="4">
    <mergeCell ref="A5:D5"/>
    <mergeCell ref="A4:D4"/>
    <mergeCell ref="A3:D3"/>
    <mergeCell ref="A2:D2"/>
  </mergeCells>
  <conditionalFormatting sqref="A8:J58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A1:E5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Vote Counts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2018-07-15T23:21:41Z</dcterms:modified>
</cp:coreProperties>
</file>