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3970" windowHeight="9480"/>
  </bookViews>
  <sheets>
    <sheet name="Vote Counts" sheetId="56" r:id="rId1"/>
    <sheet name="Final Delegates" sheetId="60" r:id="rId2"/>
    <sheet name="Sheet2" sheetId="59" state="hidden" r:id="rId3"/>
    <sheet name="Sheet1" sheetId="58" state="hidden" r:id="rId4"/>
    <sheet name="Alabama" sheetId="2" r:id="rId5"/>
    <sheet name="Alaska" sheetId="4" r:id="rId6"/>
    <sheet name="Arizona" sheetId="6" r:id="rId7"/>
    <sheet name="Arkansas" sheetId="7" r:id="rId8"/>
    <sheet name="California" sheetId="8" r:id="rId9"/>
    <sheet name="Colorado" sheetId="10" r:id="rId10"/>
    <sheet name="Connecticut" sheetId="11" r:id="rId11"/>
    <sheet name="Delaware" sheetId="12" r:id="rId12"/>
    <sheet name="District of Columbia" sheetId="13" r:id="rId13"/>
    <sheet name="Florida" sheetId="14" r:id="rId14"/>
    <sheet name="Georgia" sheetId="15" r:id="rId15"/>
    <sheet name="Hawaii" sheetId="16" r:id="rId16"/>
    <sheet name="Idaho" sheetId="17" r:id="rId17"/>
    <sheet name="Illinois" sheetId="18" r:id="rId18"/>
    <sheet name="Indiana" sheetId="19" r:id="rId19"/>
    <sheet name="Iowa" sheetId="20" r:id="rId20"/>
    <sheet name="Kansas" sheetId="21" r:id="rId21"/>
    <sheet name="Kentucky" sheetId="22" r:id="rId22"/>
    <sheet name="Louisiana" sheetId="23" r:id="rId23"/>
    <sheet name="Maine" sheetId="24" r:id="rId24"/>
    <sheet name="Maryland" sheetId="25" r:id="rId25"/>
    <sheet name="Massachusetts" sheetId="26" r:id="rId26"/>
    <sheet name="Michigan" sheetId="27" r:id="rId27"/>
    <sheet name="Minnesota" sheetId="28" r:id="rId28"/>
    <sheet name="Mississippi" sheetId="29" r:id="rId29"/>
    <sheet name="Missouri" sheetId="30" r:id="rId30"/>
    <sheet name="Montana" sheetId="31" r:id="rId31"/>
    <sheet name="Nebraska" sheetId="32" r:id="rId32"/>
    <sheet name="Nevada" sheetId="33" r:id="rId33"/>
    <sheet name="New Hampshire" sheetId="34" r:id="rId34"/>
    <sheet name="New Jersey" sheetId="35" r:id="rId35"/>
    <sheet name="New Mexico" sheetId="36" r:id="rId36"/>
    <sheet name="New York" sheetId="37" r:id="rId37"/>
    <sheet name="North Carolina" sheetId="38" r:id="rId38"/>
    <sheet name="North Dakota" sheetId="39" r:id="rId39"/>
    <sheet name="Ohio" sheetId="40" r:id="rId40"/>
    <sheet name="Oklahoma" sheetId="41" r:id="rId41"/>
    <sheet name="Oregon" sheetId="42" r:id="rId42"/>
    <sheet name="Pennsylvania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tah" sheetId="49" r:id="rId49"/>
    <sheet name="Vermont" sheetId="50" r:id="rId50"/>
    <sheet name="Virginia" sheetId="51" r:id="rId51"/>
    <sheet name="Washington" sheetId="52" r:id="rId52"/>
    <sheet name="West Virginia" sheetId="53" r:id="rId53"/>
    <sheet name="Wisconsin" sheetId="54" r:id="rId54"/>
    <sheet name="Wyoming" sheetId="55" r:id="rId55"/>
  </sheets>
  <definedNames>
    <definedName name="ExternalData_1" localSheetId="4" hidden="1">Alabama!$A$1:$G$69</definedName>
    <definedName name="ExternalData_10" localSheetId="13" hidden="1">Florida!$A$1:$G$69</definedName>
    <definedName name="ExternalData_11" localSheetId="14" hidden="1">Georgia!$A$1:$G$161</definedName>
    <definedName name="ExternalData_12" localSheetId="15" hidden="1">Hawaii!$A$1:$G$6</definedName>
    <definedName name="ExternalData_13" localSheetId="16" hidden="1">Idaho!$A$1:$G$46</definedName>
    <definedName name="ExternalData_14" localSheetId="17" hidden="1">Illinois!$A$1:$G$104</definedName>
    <definedName name="ExternalData_15" localSheetId="18" hidden="1">Indiana!$A$1:$G$94</definedName>
    <definedName name="ExternalData_16" localSheetId="19" hidden="1">Iowa!$A$1:$G$101</definedName>
    <definedName name="ExternalData_17" localSheetId="20" hidden="1">Kansas!$A$1:$G$107</definedName>
    <definedName name="ExternalData_18" localSheetId="21" hidden="1">Kentucky!$A$1:$G$122</definedName>
    <definedName name="ExternalData_19" localSheetId="22" hidden="1">Louisiana!$A$1:$G$66</definedName>
    <definedName name="ExternalData_2" localSheetId="5" hidden="1">Alaska!$A$1:$G$21</definedName>
    <definedName name="ExternalData_20" localSheetId="23" hidden="1">Maine!$A$1:$G$18</definedName>
    <definedName name="ExternalData_21" localSheetId="24" hidden="1">Maryland!$A$1:$G$26</definedName>
    <definedName name="ExternalData_22" localSheetId="25" hidden="1">Massachusetts!$A$1:$G$9</definedName>
    <definedName name="ExternalData_23" localSheetId="26" hidden="1">Michigan!$A$1:$G$85</definedName>
    <definedName name="ExternalData_24" localSheetId="27" hidden="1">Minnesota!$A$1:$G$89</definedName>
    <definedName name="ExternalData_25" localSheetId="28" hidden="1">Mississippi!$A$1:$G$84</definedName>
    <definedName name="ExternalData_26" localSheetId="29" hidden="1">Missouri!$A$1:$G$117</definedName>
    <definedName name="ExternalData_27" localSheetId="30" hidden="1">Montana!$A$1:$G$58</definedName>
    <definedName name="ExternalData_28" localSheetId="31" hidden="1">Nebraska!$A$1:$G$95</definedName>
    <definedName name="ExternalData_29" localSheetId="32" hidden="1">Nevada!$A$1:$G$19</definedName>
    <definedName name="ExternalData_3" localSheetId="6" hidden="1">Arizona!$A$1:$G$17</definedName>
    <definedName name="ExternalData_30" localSheetId="33" hidden="1">'New Hampshire'!$A$1:$G$12</definedName>
    <definedName name="ExternalData_31" localSheetId="34" hidden="1">'New Jersey'!$A$1:$G$23</definedName>
    <definedName name="ExternalData_32" localSheetId="35" hidden="1">'New Mexico'!$A$1:$G$35</definedName>
    <definedName name="ExternalData_33" localSheetId="36" hidden="1">'New York'!$A$1:$G$60</definedName>
    <definedName name="ExternalData_34" localSheetId="37" hidden="1">'North Carolina'!$A$1:$G$102</definedName>
    <definedName name="ExternalData_35" localSheetId="38" hidden="1">'North Dakota'!$A$1:$G$55</definedName>
    <definedName name="ExternalData_36" localSheetId="39" hidden="1">Ohio!$A$1:$G$90</definedName>
    <definedName name="ExternalData_37" localSheetId="40" hidden="1">Oklahoma!$A$1:$G$79</definedName>
    <definedName name="ExternalData_38" localSheetId="41" hidden="1">Oregon!$A$1:$G$38</definedName>
    <definedName name="ExternalData_39" localSheetId="42" hidden="1">Pennsylvania!$A$1:$G$69</definedName>
    <definedName name="ExternalData_4" localSheetId="7" hidden="1">Arkansas!$A$1:$G$77</definedName>
    <definedName name="ExternalData_40" localSheetId="43" hidden="1">'Rhode Island'!$A$1:$G$2</definedName>
    <definedName name="ExternalData_41" localSheetId="44" hidden="1">'South Carolina'!$A$1:$G$48</definedName>
    <definedName name="ExternalData_42" localSheetId="45" hidden="1">'South Dakota'!$A$1:$G$68</definedName>
    <definedName name="ExternalData_43" localSheetId="46" hidden="1">Tennessee!$A$1:$G$97</definedName>
    <definedName name="ExternalData_44" localSheetId="47" hidden="1">Texas!$A$1:$G$256</definedName>
    <definedName name="ExternalData_45" localSheetId="48" hidden="1">Utah!$A$1:$G$31</definedName>
    <definedName name="ExternalData_46" localSheetId="49" hidden="1">Vermont!$A$1:$G$16</definedName>
    <definedName name="ExternalData_47" localSheetId="50" hidden="1">Virginia!$A$1:$G$97</definedName>
    <definedName name="ExternalData_48" localSheetId="51" hidden="1">Washington!$A$1:$G$41</definedName>
    <definedName name="ExternalData_49" localSheetId="52" hidden="1">'West Virginia'!$A$1:$G$57</definedName>
    <definedName name="ExternalData_5" localSheetId="8" hidden="1">California!$A$1:$G$60</definedName>
    <definedName name="ExternalData_50" localSheetId="53" hidden="1">Wisconsin!$A$1:$G$74</definedName>
    <definedName name="ExternalData_51" localSheetId="54" hidden="1">Wyoming!$A$1:$G$25</definedName>
    <definedName name="ExternalData_6" localSheetId="9" hidden="1">Colorado!$A$1:$G$66</definedName>
    <definedName name="ExternalData_7" localSheetId="10" hidden="1">Connecticut!$A$1:$G$2</definedName>
    <definedName name="ExternalData_8" localSheetId="11" hidden="1">Delaware!$A$1:$G$5</definedName>
    <definedName name="ExternalData_9" localSheetId="12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56" l="1"/>
  <c r="E57" i="56"/>
  <c r="E56" i="56"/>
  <c r="E55" i="56"/>
  <c r="E54" i="56"/>
  <c r="E53" i="56"/>
  <c r="E52" i="56"/>
  <c r="E51" i="56"/>
  <c r="E50" i="56"/>
  <c r="E49" i="56"/>
  <c r="E48" i="56"/>
  <c r="E47" i="56"/>
  <c r="E46" i="56"/>
  <c r="E45" i="56"/>
  <c r="E44" i="56"/>
  <c r="E43" i="56"/>
  <c r="E42" i="56"/>
  <c r="E41" i="56"/>
  <c r="E40" i="56"/>
  <c r="E39" i="56"/>
  <c r="E38" i="56"/>
  <c r="E37" i="56"/>
  <c r="E36" i="56"/>
  <c r="E35" i="56"/>
  <c r="I35" i="56" s="1"/>
  <c r="E34" i="56"/>
  <c r="E33" i="56"/>
  <c r="E32" i="56"/>
  <c r="E31" i="56"/>
  <c r="E30" i="56"/>
  <c r="E29" i="56"/>
  <c r="E28" i="56"/>
  <c r="E27" i="56"/>
  <c r="E26" i="56"/>
  <c r="E25" i="56"/>
  <c r="E24" i="56"/>
  <c r="E23" i="56"/>
  <c r="E22" i="56"/>
  <c r="E21" i="56"/>
  <c r="E20" i="56"/>
  <c r="E19" i="56"/>
  <c r="E18" i="56"/>
  <c r="E16" i="56"/>
  <c r="E15" i="56"/>
  <c r="E14" i="56"/>
  <c r="E13" i="56"/>
  <c r="E12" i="56"/>
  <c r="E11" i="56"/>
  <c r="E10" i="56"/>
  <c r="E9" i="56"/>
  <c r="E8" i="56"/>
  <c r="E17" i="56"/>
  <c r="G41" i="56"/>
  <c r="I25" i="56"/>
  <c r="H12" i="56"/>
  <c r="I33" i="56"/>
  <c r="I32" i="56"/>
  <c r="A3" i="56"/>
  <c r="A4" i="56"/>
  <c r="A5" i="56"/>
  <c r="H21" i="56" l="1"/>
  <c r="H28" i="56"/>
  <c r="I42" i="56"/>
  <c r="I43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53" i="56" a="1"/>
  <c r="H43" i="56" a="1"/>
  <c r="J43" i="56" a="1"/>
  <c r="I53" i="56" a="1"/>
  <c r="I48" i="56" a="1"/>
  <c r="J42" i="56" a="1"/>
  <c r="G52" i="56" a="1"/>
  <c r="H49" i="56" a="1"/>
  <c r="G47" i="56" a="1"/>
  <c r="I52" i="56" a="1"/>
  <c r="I46" i="56" a="1"/>
  <c r="J50" i="56" a="1"/>
  <c r="H57" i="56" a="1"/>
  <c r="J51" i="56" a="1"/>
  <c r="H52" i="56" a="1"/>
  <c r="I18" i="56" a="1"/>
  <c r="G11" i="56" a="1"/>
  <c r="G57" i="56" a="1"/>
  <c r="H51" i="56" a="1"/>
  <c r="J37" i="56" a="1"/>
  <c r="I57" i="56" a="1"/>
  <c r="J53" i="56" a="1"/>
  <c r="I8" i="56" a="1"/>
  <c r="G58" i="56" a="1"/>
  <c r="H56" i="56" a="1"/>
  <c r="I58" i="56" a="1"/>
  <c r="J52" i="56" a="1"/>
  <c r="D8" i="56" a="1"/>
  <c r="J38" i="56" a="1"/>
  <c r="J41" i="56" a="1"/>
  <c r="I41" i="56" a="1"/>
  <c r="H50" i="56" a="1"/>
  <c r="H39" i="56" a="1"/>
  <c r="J35" i="56" a="1"/>
  <c r="I47" i="56" a="1"/>
  <c r="I44" i="56" a="1"/>
  <c r="G45" i="56" a="1"/>
  <c r="H48" i="56" a="1"/>
  <c r="H45" i="56" a="1"/>
  <c r="J46" i="56" a="1"/>
  <c r="I49" i="56" a="1"/>
  <c r="J54" i="56" a="1"/>
  <c r="I13" i="56" a="1"/>
  <c r="G14" i="56" a="1"/>
  <c r="H9" i="56" a="1"/>
  <c r="G48" i="56" a="1"/>
  <c r="G15" i="56" a="1"/>
  <c r="H55" i="56" a="1"/>
  <c r="I9" i="56" a="1"/>
  <c r="J57" i="56" a="1"/>
  <c r="G23" i="56" a="1"/>
  <c r="J18" i="56" a="1"/>
  <c r="J23" i="56" a="1"/>
  <c r="H26" i="56" a="1"/>
  <c r="G43" i="56" a="1"/>
  <c r="I50" i="56" a="1"/>
  <c r="G29" i="56" a="1"/>
  <c r="I15" i="56" a="1"/>
  <c r="G22" i="56" a="1"/>
  <c r="J9" i="56" a="1"/>
  <c r="H13" i="56" a="1"/>
  <c r="G20" i="56" a="1"/>
  <c r="I19" i="56" a="1"/>
  <c r="G13" i="56" a="1"/>
  <c r="H53" i="56" a="1"/>
  <c r="J21" i="56" a="1"/>
  <c r="H58" i="56" a="1"/>
  <c r="J19" i="56" a="1"/>
  <c r="H42" i="56" a="1"/>
  <c r="G56" i="56" a="1"/>
  <c r="J27" i="56" a="1"/>
  <c r="G21" i="56" a="1"/>
  <c r="J25" i="56" a="1"/>
  <c r="G12" i="56" a="1"/>
  <c r="I14" i="56" a="1"/>
  <c r="J56" i="56" a="1"/>
  <c r="G36" i="56" a="1"/>
  <c r="J39" i="56" a="1"/>
  <c r="H14" i="56" a="1"/>
  <c r="J16" i="56" a="1"/>
  <c r="J33" i="56" a="1"/>
  <c r="G16" i="56" a="1"/>
  <c r="J26" i="56" a="1"/>
  <c r="J31" i="56" a="1"/>
  <c r="G9" i="56" a="1"/>
  <c r="H40" i="56" a="1"/>
  <c r="G17" i="56" a="1"/>
  <c r="J8" i="56" a="1"/>
  <c r="J55" i="56" a="1"/>
  <c r="G19" i="56" a="1"/>
  <c r="I12" i="56" a="1"/>
  <c r="G24" i="56" a="1"/>
  <c r="I55" i="56" a="1"/>
  <c r="H38" i="56" a="1"/>
  <c r="I31" i="56" a="1"/>
  <c r="G40" i="56" a="1"/>
  <c r="H36" i="56" a="1"/>
  <c r="I37" i="56" a="1"/>
  <c r="J15" i="56" a="1"/>
  <c r="I20" i="56" a="1"/>
  <c r="I56" i="56" a="1"/>
  <c r="H46" i="56" a="1"/>
  <c r="G39" i="56" a="1"/>
  <c r="I40" i="56" a="1"/>
  <c r="H41" i="56" a="1"/>
  <c r="I45" i="56" a="1"/>
  <c r="H8" i="56" a="1"/>
  <c r="J36" i="56" a="1"/>
  <c r="I28" i="56" a="1"/>
  <c r="H29" i="56" a="1"/>
  <c r="G49" i="56" a="1"/>
  <c r="J40" i="56" a="1"/>
  <c r="H22" i="56" a="1"/>
  <c r="J11" i="56" a="1"/>
  <c r="J24" i="56" a="1"/>
  <c r="H15" i="56" a="1"/>
  <c r="I16" i="56" a="1"/>
  <c r="G30" i="56" a="1"/>
  <c r="H16" i="56" a="1"/>
  <c r="H17" i="56" a="1"/>
  <c r="J34" i="56" a="1"/>
  <c r="I21" i="56" a="1"/>
  <c r="J14" i="56" a="1"/>
  <c r="G28" i="56" a="1"/>
  <c r="G55" i="56" a="1"/>
  <c r="H20" i="56" a="1"/>
  <c r="G32" i="56" a="1"/>
  <c r="H30" i="56" a="1"/>
  <c r="H19" i="56" a="1"/>
  <c r="J32" i="56" a="1"/>
  <c r="I23" i="56" a="1"/>
  <c r="I24" i="56" a="1"/>
  <c r="G38" i="56" a="1"/>
  <c r="H24" i="56" a="1"/>
  <c r="H25" i="56" a="1"/>
  <c r="J48" i="56" a="1"/>
  <c r="I29" i="56" a="1"/>
  <c r="I22" i="56" a="1"/>
  <c r="G35" i="56" a="1"/>
  <c r="G25" i="56" a="1"/>
  <c r="J29" i="56" a="1"/>
  <c r="J22" i="56" a="1"/>
  <c r="H18" i="56" a="1"/>
  <c r="G33" i="56" a="1"/>
  <c r="J20" i="56" a="1"/>
  <c r="H11" i="56" a="1"/>
  <c r="J12" i="56" a="1"/>
  <c r="G26" i="56" a="1"/>
  <c r="J13" i="56" a="1"/>
  <c r="J30" i="56" a="1"/>
  <c r="I17" i="56" a="1"/>
  <c r="J10" i="56" a="1"/>
  <c r="G42" i="56" a="1"/>
  <c r="H31" i="56" a="1"/>
  <c r="I36" i="56" a="1"/>
  <c r="H37" i="56" a="1"/>
  <c r="I34" i="56" a="1"/>
  <c r="H27" i="56" a="1"/>
  <c r="J44" i="56" a="1"/>
  <c r="H33" i="56" a="1"/>
  <c r="J45" i="56" a="1"/>
  <c r="G50" i="56" a="1"/>
  <c r="G27" i="56" a="1"/>
  <c r="J49" i="56" a="1"/>
  <c r="H35" i="56" a="1"/>
  <c r="I39" i="56" a="1"/>
  <c r="G37" i="56" a="1"/>
  <c r="J47" i="56" a="1"/>
  <c r="I38" i="56" a="1"/>
  <c r="G18" i="56" a="1"/>
  <c r="H34" i="56" a="1"/>
  <c r="I27" i="56" a="1"/>
  <c r="H32" i="56" a="1"/>
  <c r="J28" i="56" a="1"/>
  <c r="J58" i="56" a="1"/>
  <c r="I30" i="56" a="1"/>
  <c r="H44" i="56" a="1"/>
  <c r="H47" i="56" a="1"/>
  <c r="H23" i="56" a="1"/>
  <c r="G46" i="56" a="1"/>
  <c r="G44" i="56" a="1"/>
  <c r="I26" i="56" a="1"/>
  <c r="G3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9" i="56"/>
  <c r="G16" i="56"/>
  <c r="I15" i="56"/>
  <c r="G15" i="56"/>
  <c r="I14" i="56"/>
  <c r="G14" i="56"/>
  <c r="I13" i="56"/>
  <c r="G13" i="56"/>
  <c r="I12" i="56"/>
  <c r="G12" i="56"/>
  <c r="G11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2" i="56" a="1"/>
  <c r="D35" i="56" a="1"/>
  <c r="C30" i="56" a="1"/>
  <c r="C14" i="56" a="1"/>
  <c r="D21" i="56" a="1"/>
  <c r="C25" i="56" a="1"/>
  <c r="D52" i="56" a="1"/>
  <c r="D28" i="56" a="1"/>
  <c r="D31" i="56" a="1"/>
  <c r="D15" i="56" a="1"/>
  <c r="C35" i="56" a="1"/>
  <c r="D56" i="56" a="1"/>
  <c r="D25" i="56" a="1"/>
  <c r="D44" i="56" a="1"/>
  <c r="C39" i="56" a="1"/>
  <c r="C47" i="56" a="1"/>
  <c r="D23" i="56" a="1"/>
  <c r="C46" i="56" a="1"/>
  <c r="C54" i="56" a="1"/>
  <c r="D50" i="56" a="1"/>
  <c r="C37" i="56" a="1"/>
  <c r="D57" i="56" a="1"/>
  <c r="C38" i="56" a="1"/>
  <c r="C50" i="56" a="1"/>
  <c r="D27" i="56" a="1"/>
  <c r="D20" i="56" a="1"/>
  <c r="C40" i="56" a="1"/>
  <c r="C26" i="56" a="1"/>
  <c r="C45" i="56" a="1"/>
  <c r="C10" i="56" a="1"/>
  <c r="D26" i="56" a="1"/>
  <c r="D40" i="56" a="1"/>
  <c r="C13" i="56" a="1"/>
  <c r="D18" i="56" a="1"/>
  <c r="C55" i="56" a="1"/>
  <c r="C21" i="56" a="1"/>
  <c r="D53" i="56" a="1"/>
  <c r="C48" i="56" a="1"/>
  <c r="D30" i="56" a="1"/>
  <c r="D38" i="56" a="1"/>
  <c r="C12" i="56" a="1"/>
  <c r="D19" i="56" a="1"/>
  <c r="C32" i="56" a="1"/>
  <c r="D11" i="56" a="1"/>
  <c r="C43" i="56" a="1"/>
  <c r="D13" i="56" a="1"/>
  <c r="C27" i="56" a="1"/>
  <c r="D33" i="56" a="1"/>
  <c r="C53" i="56" a="1"/>
  <c r="D45" i="56" a="1"/>
  <c r="C56" i="56" a="1"/>
  <c r="D48" i="56" a="1"/>
  <c r="D39" i="56" a="1"/>
  <c r="D22" i="56" a="1"/>
  <c r="C8" i="56" a="1"/>
  <c r="D14" i="56" a="1"/>
  <c r="D34" i="56" a="1"/>
  <c r="D24" i="56" a="1"/>
  <c r="D37" i="56" a="1"/>
  <c r="D58" i="56" a="1"/>
  <c r="D55" i="56" a="1"/>
  <c r="C17" i="56" a="1"/>
  <c r="D17" i="56" a="1"/>
  <c r="D16" i="56" a="1"/>
  <c r="C31" i="56" a="1"/>
  <c r="C51" i="56" a="1"/>
  <c r="C22" i="56" a="1"/>
  <c r="C15" i="56" a="1"/>
  <c r="C42" i="56" a="1"/>
  <c r="D47" i="56" a="1"/>
  <c r="D54" i="56" a="1"/>
  <c r="D32" i="56" a="1"/>
  <c r="D51" i="56" a="1"/>
  <c r="D41" i="56" a="1"/>
  <c r="D29" i="56" a="1"/>
  <c r="C20" i="56" a="1"/>
  <c r="C34" i="56" a="1"/>
  <c r="C9" i="56" a="1"/>
  <c r="D10" i="56" a="1"/>
  <c r="C33" i="56" a="1"/>
  <c r="C41" i="56" a="1"/>
  <c r="C36" i="56" a="1"/>
  <c r="C19" i="56" a="1"/>
  <c r="D36" i="56" a="1"/>
  <c r="D49" i="56" a="1"/>
  <c r="C24" i="56" a="1"/>
  <c r="C23" i="56" a="1"/>
  <c r="C29" i="56" a="1"/>
  <c r="D12" i="56" a="1"/>
  <c r="C58" i="56" a="1"/>
  <c r="C44" i="56" a="1"/>
  <c r="D46" i="56" a="1"/>
  <c r="C18" i="56" a="1"/>
  <c r="C11" i="56" a="1"/>
  <c r="C28" i="56" a="1"/>
  <c r="D42" i="56" a="1"/>
  <c r="C57" i="56" a="1"/>
  <c r="D9" i="56" a="1"/>
  <c r="C49" i="56" a="1"/>
  <c r="C16" i="56" a="1"/>
  <c r="D43" i="56" a="1"/>
  <c r="I59" i="56" l="1"/>
  <c r="P3" i="56" s="1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I6" i="56"/>
  <c r="G6" i="56"/>
  <c r="C59" i="56"/>
  <c r="D59" i="56"/>
  <c r="O6" i="56" l="1"/>
  <c r="P6" i="56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<sst xmlns="http://schemas.openxmlformats.org/spreadsheetml/2006/main" count="35240" uniqueCount="2914">
  <si>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</si>
  <si>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</si>
  <si>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</si>
  <si>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</si>
  <si>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</si>
  <si>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</si>
  <si>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</si>
  <si>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</si>
  <si>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</si>
  <si>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</si>
  <si>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</si>
  <si>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</si>
  <si>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</si>
  <si>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</si>
  <si>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</si>
  <si>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</si>
  <si>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</si>
  <si>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</si>
  <si>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</si>
  <si>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</si>
  <si>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</si>
  <si>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</si>
  <si>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</si>
  <si>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</si>
  <si>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</si>
  <si>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</si>
  <si>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</si>
  <si>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</si>
  <si>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</si>
  <si>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</si>
  <si>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</si>
  <si>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</si>
  <si>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</si>
  <si>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</si>
  <si>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</si>
  <si>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</si>
  <si>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</si>
  <si>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</si>
  <si>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</si>
  <si>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</si>
  <si>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</si>
  <si>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</si>
  <si>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</si>
  <si>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</si>
  <si>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</si>
  <si>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</si>
  <si>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</si>
  <si>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</si>
  <si>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</si>
  <si>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</si>
  <si>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</si>
  <si>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</si>
  <si>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</si>
  <si>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</si>
  <si>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</si>
  <si>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</si>
  <si>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</si>
  <si>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</si>
  <si>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</si>
  <si>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</si>
  <si>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</si>
  <si>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</si>
  <si>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</si>
  <si>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</si>
  <si>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</si>
  <si>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</si>
  <si>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</si>
  <si>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</si>
  <si>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</si>
  <si>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</si>
  <si>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</si>
  <si>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</si>
  <si>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</si>
  <si>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</si>
  <si>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</si>
  <si>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</si>
  <si>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</si>
  <si>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</si>
  <si>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</si>
  <si>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</si>
  <si>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</si>
  <si>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</si>
  <si>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</si>
  <si>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</si>
  <si>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</si>
  <si>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</si>
  <si>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</si>
  <si>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</si>
  <si>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</si>
  <si>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</si>
  <si>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</si>
  <si>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</si>
  <si>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</si>
  <si>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</si>
  <si>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</si>
  <si>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</si>
  <si>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</si>
  <si>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</si>
  <si>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</si>
  <si>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</si>
  <si>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</si>
  <si>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</si>
  <si>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</si>
  <si>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</si>
  <si>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</si>
  <si>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</si>
  <si>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</si>
  <si>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</si>
  <si>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</si>
  <si>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</si>
  <si>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</si>
  <si>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</si>
  <si>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</si>
  <si>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</si>
  <si>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</si>
  <si>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</si>
  <si>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</si>
  <si>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</si>
  <si>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</si>
  <si>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</si>
  <si>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</si>
  <si>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</si>
  <si>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</si>
  <si>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</si>
  <si>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</si>
  <si>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</si>
  <si>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</si>
  <si>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</si>
  <si>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</si>
  <si>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</si>
  <si>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</si>
  <si>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</si>
  <si>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</si>
  <si>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</si>
  <si>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</si>
  <si>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</si>
  <si>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</si>
  <si>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</si>
  <si>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</si>
  <si>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</si>
  <si>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</si>
  <si>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</si>
  <si>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</si>
  <si>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</si>
  <si>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</si>
  <si>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</si>
  <si>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</si>
  <si>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</si>
  <si>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</si>
  <si>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</si>
  <si>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</si>
  <si>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</si>
  <si>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</si>
  <si>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</si>
  <si>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</si>
  <si>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</si>
  <si>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</si>
  <si>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</si>
  <si>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</si>
  <si>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</si>
  <si>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</si>
  <si>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</si>
  <si>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</si>
  <si>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</si>
  <si>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</si>
  <si>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</si>
  <si>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</si>
  <si>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</si>
  <si>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</si>
  <si>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</si>
  <si>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</si>
  <si>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</si>
  <si>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</si>
  <si>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</si>
  <si>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</si>
  <si>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</si>
  <si>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</si>
  <si>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</si>
  <si>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</si>
  <si>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</si>
  <si>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</si>
  <si>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</si>
  <si>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</si>
  <si>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</si>
  <si>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</si>
  <si>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</si>
  <si>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</si>
  <si>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</si>
  <si>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</si>
  <si>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</si>
  <si>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</si>
  <si>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</si>
  <si>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</si>
  <si>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</si>
  <si>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</si>
  <si>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</si>
  <si>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</si>
  <si>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</si>
  <si>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</si>
  <si>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</si>
  <si>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</si>
  <si>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</si>
  <si>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</si>
  <si>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</si>
  <si>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</si>
  <si>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</si>
  <si>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</si>
  <si>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</si>
  <si>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</si>
  <si>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</si>
  <si>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</si>
  <si>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</si>
  <si>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</si>
  <si>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</si>
  <si>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</si>
  <si>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</si>
  <si>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</si>
  <si>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</si>
  <si>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</si>
  <si>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</si>
  <si>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</si>
  <si>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</si>
  <si>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</si>
  <si>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</si>
  <si>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</si>
  <si>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</si>
  <si>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</si>
  <si>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</si>
  <si>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</si>
  <si>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</si>
  <si>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</si>
  <si>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</si>
  <si>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</si>
  <si>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</si>
  <si>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</si>
  <si>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</si>
  <si>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</si>
  <si>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</si>
  <si>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</si>
  <si>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</si>
  <si>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</si>
  <si>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</si>
  <si>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</si>
  <si>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</si>
  <si>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</si>
  <si>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</si>
  <si>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</si>
  <si>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</si>
  <si>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</si>
  <si>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</si>
  <si>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</si>
  <si>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</si>
  <si>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</si>
  <si>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</si>
  <si>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</si>
  <si>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</si>
  <si>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</si>
  <si>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</si>
  <si>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</si>
  <si>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</si>
  <si>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</si>
  <si>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</si>
  <si>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</si>
  <si>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</si>
  <si>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</si>
  <si>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</si>
  <si>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</si>
  <si>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</si>
  <si>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</si>
  <si>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</si>
  <si>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</si>
  <si>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</si>
  <si>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</si>
  <si>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</si>
  <si>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</si>
  <si>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</si>
  <si>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</si>
  <si>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</si>
  <si>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</si>
  <si>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</si>
  <si>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</si>
  <si>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</si>
  <si>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</si>
  <si>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</si>
  <si>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</si>
  <si>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</si>
  <si>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</si>
  <si>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</si>
  <si>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</si>
  <si>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</si>
  <si>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</si>
  <si>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</si>
  <si>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</si>
  <si>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</si>
  <si>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</si>
  <si>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</si>
  <si>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</si>
  <si>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</si>
  <si>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</si>
  <si>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</si>
  <si>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</si>
  <si>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</si>
  <si>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</si>
  <si>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</si>
  <si>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</si>
  <si>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</si>
  <si>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</si>
  <si>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</si>
  <si>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</si>
  <si>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</si>
  <si>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</si>
  <si>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</si>
  <si>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</si>
  <si>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</si>
  <si>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</si>
  <si>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</si>
  <si>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</si>
  <si>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</si>
  <si>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</si>
  <si>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</si>
  <si>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</si>
  <si>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</si>
  <si>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</si>
  <si>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</si>
  <si>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</si>
  <si>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</si>
  <si>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</si>
  <si>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</si>
  <si>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</si>
  <si>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</si>
  <si>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</si>
  <si>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</si>
  <si>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</si>
  <si>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</si>
  <si>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</si>
  <si>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</si>
  <si>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</si>
  <si>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</si>
  <si>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</si>
  <si>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</si>
  <si>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</si>
  <si>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</si>
  <si>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</si>
  <si>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</si>
  <si>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</si>
  <si>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</si>
  <si>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</si>
  <si>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</si>
  <si>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</si>
  <si>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</si>
  <si>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</si>
  <si>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</si>
  <si>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</si>
  <si>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</si>
  <si>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</si>
  <si>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</si>
  <si>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</si>
  <si>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</si>
  <si>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</si>
  <si>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</si>
  <si>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</si>
  <si>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</si>
  <si>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</si>
  <si>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</si>
  <si>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</si>
  <si>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</si>
  <si>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</si>
  <si>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</si>
  <si>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</si>
  <si>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</si>
  <si>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</si>
  <si>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</si>
  <si>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</si>
  <si>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</si>
  <si>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</si>
  <si>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</si>
  <si>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</si>
  <si>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</si>
  <si>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</si>
  <si>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</si>
  <si>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</si>
  <si>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</si>
  <si>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</si>
  <si>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</si>
  <si>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</si>
  <si>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</si>
  <si>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</si>
  <si>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</si>
  <si>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</si>
  <si>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</si>
  <si>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</si>
  <si>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</si>
  <si>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</si>
  <si>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</si>
  <si>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</si>
  <si>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</si>
  <si>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</si>
  <si>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</si>
  <si>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</si>
  <si>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</si>
  <si>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</si>
  <si>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</si>
  <si>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</si>
  <si>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</si>
  <si>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</si>
  <si>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</si>
  <si>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</si>
  <si>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</si>
  <si>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</si>
  <si>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</si>
  <si>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</si>
  <si>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</si>
  <si>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</si>
  <si>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</si>
  <si>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</si>
  <si>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</si>
  <si>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</si>
  <si>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</si>
  <si>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</si>
  <si>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</si>
  <si>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</si>
  <si>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</si>
  <si>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</si>
  <si>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</si>
  <si>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</si>
  <si>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</si>
  <si>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</si>
  <si>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</si>
  <si>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</si>
  <si>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</si>
  <si>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</si>
  <si>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</si>
  <si>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</si>
  <si>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</si>
  <si>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</si>
  <si>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</si>
  <si>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</si>
  <si>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</si>
  <si>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</si>
  <si>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</si>
  <si>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</si>
  <si>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</si>
  <si>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</si>
  <si>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</si>
  <si>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</si>
  <si>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</si>
  <si>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</si>
  <si>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</si>
  <si>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</si>
  <si>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</si>
  <si>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</si>
  <si>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</si>
  <si>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</si>
  <si>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</si>
  <si>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</si>
  <si>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</si>
  <si>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</si>
  <si>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</si>
  <si>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</si>
  <si>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</si>
  <si>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</si>
  <si>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</si>
  <si>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</si>
  <si>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</si>
  <si>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</si>
  <si>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</si>
  <si>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</si>
  <si>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</si>
  <si>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</si>
  <si>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</si>
  <si>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</si>
  <si>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</si>
  <si>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</si>
  <si>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</si>
  <si>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</si>
  <si>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</si>
  <si>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</si>
  <si>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</si>
  <si>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</si>
  <si>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</si>
  <si>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</si>
  <si>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</si>
  <si>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</si>
  <si>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</si>
  <si>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</si>
  <si>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</si>
  <si>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</si>
  <si>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</si>
  <si>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</si>
  <si>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</si>
  <si>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</si>
  <si>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</si>
  <si>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</si>
  <si>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</si>
  <si>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</si>
  <si>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</si>
  <si>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</si>
  <si>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</si>
  <si>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</si>
  <si>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</si>
  <si>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</si>
  <si>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</si>
  <si>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</si>
  <si>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</si>
  <si>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</si>
  <si>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</si>
  <si>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</si>
  <si>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</si>
  <si>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</si>
  <si>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</si>
  <si>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</si>
  <si>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</si>
  <si>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</si>
  <si>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</si>
  <si>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</si>
  <si>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</si>
  <si>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</si>
  <si>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</si>
  <si>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</si>
  <si>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</si>
  <si>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</si>
  <si>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</si>
  <si>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</si>
  <si>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</si>
  <si>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</si>
  <si>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</si>
  <si>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</si>
  <si>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</si>
  <si>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</si>
  <si>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</si>
  <si>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</si>
  <si>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</si>
  <si>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</si>
  <si>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</si>
  <si>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</si>
  <si>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</si>
  <si>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</si>
  <si>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</si>
  <si>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</si>
  <si>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</si>
  <si>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</si>
  <si>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</si>
  <si>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</si>
  <si>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</si>
  <si>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</si>
  <si>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</si>
  <si>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</si>
  <si>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</si>
  <si>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</si>
  <si>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</si>
  <si>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</si>
  <si>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</si>
  <si>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</si>
  <si>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</si>
  <si>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</si>
  <si>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</si>
  <si>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</si>
  <si>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</si>
  <si>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</si>
  <si>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</si>
  <si>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</si>
  <si>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</si>
  <si>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</si>
  <si>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</si>
  <si>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</si>
  <si>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</si>
  <si>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</si>
  <si>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</si>
  <si>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</si>
  <si>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</si>
  <si>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</si>
  <si>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</si>
  <si>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</si>
  <si>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</si>
  <si>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</si>
  <si>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</si>
  <si>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</si>
  <si>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</si>
  <si>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</si>
  <si>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</si>
  <si>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</si>
  <si>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</si>
  <si>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</si>
  <si>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</si>
  <si>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</si>
  <si>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</si>
  <si>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</si>
  <si>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</si>
  <si>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</si>
  <si>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</si>
  <si>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</si>
  <si>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</si>
  <si>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</si>
  <si>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</si>
  <si>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</si>
  <si>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</si>
  <si>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</si>
  <si>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</si>
  <si>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</si>
  <si>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</si>
  <si>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</si>
  <si>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</si>
  <si>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</si>
  <si>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</si>
  <si>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</si>
  <si>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</si>
  <si>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</si>
  <si>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</si>
  <si>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</si>
  <si>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</si>
  <si>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</si>
  <si>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</si>
  <si>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</si>
  <si>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</si>
  <si>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</si>
  <si>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</si>
  <si>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</si>
  <si>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</si>
  <si>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</si>
  <si>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</si>
  <si>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</si>
  <si>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</si>
  <si>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</si>
  <si>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</si>
  <si>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</si>
  <si>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</si>
  <si>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</si>
  <si>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</si>
  <si>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</si>
  <si>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</si>
  <si>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</si>
  <si>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</si>
  <si>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</si>
  <si>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</si>
  <si>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</si>
  <si>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</si>
  <si>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</si>
  <si>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</si>
  <si>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</si>
  <si>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</si>
  <si>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</si>
  <si>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</si>
  <si>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</si>
  <si>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</si>
  <si>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</si>
  <si>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</si>
  <si>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</si>
  <si>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</si>
  <si>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</si>
  <si>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</si>
  <si>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</si>
  <si>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</si>
  <si>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</si>
  <si>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</si>
  <si>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</si>
  <si>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</si>
  <si>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</si>
  <si>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</si>
  <si>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</si>
  <si>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</si>
  <si>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</si>
  <si>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</si>
  <si>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</si>
  <si>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</si>
  <si>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</si>
  <si>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</si>
  <si>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</si>
  <si>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</si>
  <si>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</si>
  <si>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</si>
  <si>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</si>
  <si>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</si>
  <si>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</si>
  <si>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</si>
  <si>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</si>
  <si>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</si>
  <si>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</si>
  <si>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</si>
  <si>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</si>
  <si>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</si>
  <si>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</si>
  <si>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</si>
  <si>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</si>
  <si>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</si>
  <si>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</si>
  <si>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</si>
  <si>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</si>
  <si>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</si>
  <si>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</si>
  <si>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</si>
  <si>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</si>
  <si>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</si>
  <si>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</si>
  <si>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</si>
  <si>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</si>
  <si>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</si>
  <si>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</si>
  <si>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</si>
  <si>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</si>
  <si>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</si>
  <si>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</si>
  <si>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</si>
  <si>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</si>
  <si>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</si>
  <si>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</si>
  <si>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</si>
  <si>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</si>
  <si>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</si>
  <si>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</si>
  <si>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</si>
  <si>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</si>
  <si>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</si>
  <si>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</si>
  <si>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</si>
  <si>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</si>
  <si>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</si>
  <si>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</si>
  <si>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</si>
  <si>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</si>
  <si>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</si>
  <si>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</si>
  <si>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</si>
  <si>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</si>
  <si>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</si>
  <si>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</si>
  <si>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</si>
  <si>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</si>
  <si>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</si>
  <si>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</si>
  <si>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</si>
  <si>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</si>
  <si>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</si>
  <si>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</si>
  <si>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</si>
  <si>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</si>
  <si>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</si>
  <si>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</si>
  <si>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</si>
  <si>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</si>
  <si>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</si>
  <si>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</si>
  <si>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</si>
  <si>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</si>
  <si>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</si>
  <si>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</si>
  <si>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</si>
  <si>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</si>
  <si>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</si>
  <si>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</si>
  <si>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</si>
  <si>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</si>
  <si>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</si>
  <si>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</si>
  <si>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</si>
  <si>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</si>
  <si>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</si>
  <si>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</si>
  <si>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</si>
  <si>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</si>
  <si>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</si>
  <si>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</si>
  <si>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</si>
  <si>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</si>
  <si>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</si>
  <si>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</si>
  <si>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</si>
  <si>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</si>
  <si>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</si>
  <si>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</si>
  <si>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</si>
  <si>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</si>
  <si>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</si>
  <si>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</si>
  <si>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</si>
  <si>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</si>
  <si>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</si>
  <si>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</si>
  <si>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</si>
  <si>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</si>
  <si>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</si>
  <si>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</si>
  <si>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</si>
  <si>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</si>
  <si>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</si>
  <si>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</si>
  <si>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</si>
  <si>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</si>
  <si>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</si>
  <si>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</si>
  <si>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</si>
  <si>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</si>
  <si>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</si>
  <si>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</si>
  <si>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</si>
  <si>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</si>
  <si>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</si>
  <si>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</si>
  <si>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</si>
  <si>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</si>
  <si>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</si>
  <si>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</si>
  <si>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</si>
  <si>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</si>
  <si>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</si>
  <si>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</si>
  <si>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</si>
  <si>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</si>
  <si>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</si>
  <si>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</si>
  <si>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</si>
  <si>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</si>
  <si>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</si>
  <si>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</si>
  <si>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</si>
  <si>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</si>
  <si>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</si>
  <si>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</si>
  <si>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</si>
  <si>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</si>
  <si>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</si>
  <si>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</si>
  <si>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</si>
  <si>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</si>
  <si>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</si>
  <si>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</si>
  <si>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</si>
  <si>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</si>
  <si>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</si>
  <si>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</si>
  <si>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</si>
  <si>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</si>
  <si>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</si>
  <si>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</si>
  <si>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</si>
  <si>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</si>
  <si>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</si>
  <si>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</si>
  <si>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</si>
  <si>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</si>
  <si>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</si>
  <si>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</si>
  <si>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</si>
  <si>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</si>
  <si>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</si>
  <si>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</si>
  <si>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</si>
  <si>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</si>
  <si>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</si>
  <si>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</si>
  <si>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</si>
  <si>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</si>
  <si>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</si>
  <si>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</si>
  <si>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</si>
  <si>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</si>
  <si>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</si>
  <si>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</si>
  <si>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</si>
  <si>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</si>
  <si>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</si>
  <si>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</si>
  <si>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</si>
  <si>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</si>
  <si>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</si>
  <si>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</si>
  <si>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</si>
  <si>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</si>
  <si>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</si>
  <si>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</si>
  <si>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</si>
  <si>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</si>
  <si>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</si>
  <si>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</si>
  <si>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</si>
  <si>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</si>
  <si>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</si>
  <si>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</si>
  <si>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</si>
  <si>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</si>
  <si>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</si>
  <si>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</si>
  <si>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</si>
  <si>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</si>
  <si>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</si>
  <si>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</si>
  <si>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</si>
  <si>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</si>
  <si>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</si>
  <si>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</si>
  <si>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</si>
  <si>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</si>
  <si>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</si>
  <si>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</si>
  <si>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</si>
  <si>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</si>
  <si>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</si>
  <si>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</si>
  <si>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</si>
  <si>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</si>
  <si>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</si>
  <si>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</si>
  <si>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</si>
  <si>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</si>
  <si>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</si>
  <si>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</si>
  <si>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</si>
  <si>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</si>
  <si>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</si>
  <si>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</si>
  <si>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</si>
  <si>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</si>
  <si>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</si>
  <si>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</si>
  <si>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</si>
  <si>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</si>
  <si>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</si>
  <si>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</si>
  <si>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</si>
  <si>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</si>
  <si>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</si>
  <si>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</si>
  <si>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</si>
  <si>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</si>
  <si>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</si>
  <si>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</si>
  <si>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</si>
  <si>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</si>
  <si>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</si>
  <si>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</si>
  <si>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</si>
  <si>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</si>
  <si>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</si>
  <si>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</si>
  <si>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</si>
  <si>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</si>
  <si>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</si>
  <si>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</si>
  <si>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</si>
  <si>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</si>
  <si>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</si>
  <si>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</si>
  <si>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</si>
  <si>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</si>
  <si>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</si>
  <si>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</si>
  <si>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</si>
  <si>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</si>
  <si>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</si>
  <si>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</si>
  <si>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</si>
  <si>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</si>
  <si>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</si>
  <si>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</si>
  <si>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</si>
  <si>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</si>
  <si>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</si>
  <si>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</si>
  <si>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</si>
  <si>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</si>
  <si>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</si>
  <si>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</si>
  <si>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</si>
  <si>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</si>
  <si>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</si>
  <si>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</si>
  <si>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</si>
  <si>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</si>
  <si>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</si>
  <si>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</si>
  <si>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</si>
  <si>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</si>
  <si>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</si>
  <si>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</si>
  <si>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</si>
  <si>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</si>
  <si>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</si>
  <si>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</si>
  <si>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</si>
  <si>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</si>
  <si>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</si>
  <si>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</si>
  <si>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</si>
  <si>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</si>
  <si>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</si>
  <si>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</si>
  <si>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</si>
  <si>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</si>
  <si>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</si>
  <si>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</si>
  <si>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</si>
  <si>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</si>
  <si>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</si>
  <si>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</si>
  <si>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</si>
  <si>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</si>
  <si>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</si>
  <si>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</si>
  <si>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</si>
  <si>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</si>
  <si>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</si>
  <si>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</si>
  <si>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</si>
  <si>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</si>
  <si>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</si>
  <si>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</si>
  <si>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</si>
  <si>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</si>
  <si>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</si>
  <si>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</si>
  <si>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</si>
  <si>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</si>
  <si>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</si>
  <si>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</si>
  <si>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</si>
  <si>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</si>
  <si>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</si>
  <si>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</si>
  <si>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</si>
  <si>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</si>
  <si>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</si>
  <si>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</si>
  <si>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</si>
  <si>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</si>
  <si>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</si>
  <si>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</si>
  <si>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</si>
  <si>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</si>
  <si>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</si>
  <si>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</si>
  <si>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</si>
  <si>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</si>
  <si>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</si>
  <si>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</si>
  <si>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</si>
  <si>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</si>
  <si>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</si>
  <si>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</si>
  <si>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</si>
  <si>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</si>
  <si>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</si>
  <si>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</si>
  <si>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</si>
  <si>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</si>
  <si>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</si>
  <si>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</si>
  <si>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</si>
  <si>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</si>
  <si>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</si>
  <si>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</si>
  <si>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</si>
  <si>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</si>
  <si>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</si>
  <si>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</si>
  <si>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</si>
  <si>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</si>
  <si>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</si>
  <si>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</si>
  <si>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</si>
  <si>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</si>
  <si>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</si>
  <si>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</si>
  <si>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</si>
  <si>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</si>
  <si>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</si>
  <si>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</si>
  <si>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</si>
  <si>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</si>
  <si>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</si>
  <si>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</si>
  <si>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</si>
  <si>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</si>
  <si>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</si>
  <si>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</si>
  <si>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</si>
  <si>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</si>
  <si>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</si>
  <si>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</si>
  <si>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</si>
  <si>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</si>
  <si>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</si>
  <si>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</si>
  <si>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</si>
  <si>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</si>
  <si>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</si>
  <si>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</si>
  <si>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</si>
  <si>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</si>
  <si>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</si>
  <si>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</si>
  <si>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</si>
  <si>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</si>
  <si>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</si>
  <si>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</si>
  <si>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</si>
  <si>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</si>
  <si>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</si>
  <si>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</si>
  <si>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</si>
  <si>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</si>
  <si>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</si>
  <si>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</si>
  <si>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</si>
  <si>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</si>
  <si>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</si>
  <si>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</si>
  <si>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</si>
  <si>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</si>
  <si>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</si>
  <si>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</si>
  <si>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</si>
  <si>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</si>
  <si>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</si>
  <si>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</si>
  <si>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</si>
  <si>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</si>
  <si>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</si>
  <si>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</si>
  <si>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</si>
  <si>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</si>
  <si>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</si>
  <si>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</si>
  <si>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</si>
  <si>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</si>
  <si>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</si>
  <si>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</si>
  <si>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</si>
  <si>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</si>
  <si>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</si>
  <si>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</si>
  <si>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</si>
  <si>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</si>
  <si>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</si>
  <si>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</si>
  <si>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</si>
  <si>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</si>
  <si>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</si>
  <si>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</si>
  <si>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</si>
  <si>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</si>
  <si>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</si>
  <si>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</si>
  <si>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</si>
  <si>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</si>
  <si>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</si>
  <si>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</si>
  <si>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</si>
  <si>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</si>
  <si>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</si>
  <si>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</si>
  <si>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</si>
  <si>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</si>
  <si>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</si>
  <si>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</si>
  <si>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</si>
  <si>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</si>
  <si>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</si>
  <si>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</si>
  <si>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</si>
  <si>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</si>
  <si>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</si>
  <si>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</si>
  <si>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</si>
  <si>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</si>
  <si>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</si>
  <si>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</si>
  <si>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</si>
  <si>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</si>
  <si>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</si>
  <si>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</si>
  <si>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</si>
  <si>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</si>
  <si>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</si>
  <si>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</si>
  <si>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</si>
  <si>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</si>
  <si>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</si>
  <si>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</si>
  <si>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</si>
  <si>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</si>
  <si>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</si>
  <si>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</si>
  <si>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</si>
  <si>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</si>
  <si>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</si>
  <si>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</si>
  <si>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</si>
  <si>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</si>
  <si>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</si>
  <si>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</si>
  <si>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</si>
  <si>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</si>
  <si>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</si>
  <si>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</si>
  <si>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</si>
  <si>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</si>
  <si>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</si>
  <si>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</si>
  <si>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</si>
  <si>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</si>
  <si>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</si>
  <si>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</si>
  <si>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</si>
  <si>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</si>
  <si>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</si>
  <si>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</si>
  <si>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</si>
  <si>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</si>
  <si>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</si>
  <si>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</si>
  <si>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</si>
  <si>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</si>
  <si>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</si>
  <si>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</si>
  <si>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</si>
  <si>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</si>
  <si>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</si>
  <si>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</si>
  <si>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</si>
  <si>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</si>
  <si>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</si>
  <si>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</si>
  <si>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</si>
  <si>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</si>
  <si>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</si>
  <si>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</si>
  <si>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</si>
  <si>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</si>
  <si>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</si>
  <si>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</si>
  <si>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</si>
  <si>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</si>
  <si>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</si>
  <si>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</si>
  <si>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</si>
  <si>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</si>
  <si>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</si>
  <si>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</si>
  <si>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</si>
  <si>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</si>
  <si>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</si>
  <si>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</si>
  <si>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</si>
  <si>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</si>
  <si>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</si>
  <si>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</si>
  <si>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</si>
  <si>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</si>
  <si>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</si>
  <si>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</si>
  <si>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</si>
  <si>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</si>
  <si>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</si>
  <si>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</si>
  <si>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</si>
  <si>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</si>
  <si>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</si>
  <si>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</si>
  <si>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</si>
  <si>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</si>
  <si>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</si>
  <si>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</si>
  <si>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</si>
  <si>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</si>
  <si>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</si>
  <si>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</si>
  <si>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</si>
  <si>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</si>
  <si>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</si>
  <si>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</si>
  <si>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</si>
  <si>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</si>
  <si>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</si>
  <si>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</si>
  <si>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</si>
  <si>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</si>
  <si>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</si>
  <si>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</si>
  <si>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</si>
  <si>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</si>
  <si>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</si>
  <si>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</si>
  <si>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</si>
  <si>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</si>
  <si>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</si>
  <si>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</si>
  <si>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</si>
  <si>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</si>
  <si>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</si>
  <si>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</si>
  <si>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</si>
  <si>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</si>
  <si>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</si>
  <si>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</si>
  <si>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</si>
  <si>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</si>
  <si>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</si>
  <si>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</si>
  <si>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</si>
  <si>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</si>
  <si>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</si>
  <si>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</si>
  <si>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</si>
  <si>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</si>
  <si>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</si>
  <si>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</si>
  <si>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</si>
  <si>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</si>
  <si>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</si>
  <si>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</si>
  <si>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</si>
  <si>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</si>
  <si>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</si>
  <si>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</si>
  <si>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</si>
  <si>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</si>
  <si>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</si>
  <si>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</si>
  <si>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</si>
  <si>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</si>
  <si>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</si>
  <si>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</si>
  <si>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</si>
  <si>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</si>
  <si>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</si>
  <si>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</si>
  <si>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</si>
  <si>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</si>
  <si>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</si>
  <si>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</si>
  <si>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</si>
  <si>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</si>
  <si>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</si>
  <si>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</si>
  <si>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</si>
  <si>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</si>
  <si>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</si>
  <si>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</si>
  <si>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</si>
  <si>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</si>
  <si>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</si>
  <si>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</si>
  <si>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</si>
  <si>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</si>
  <si>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</si>
  <si>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</si>
  <si>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</si>
  <si>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</si>
  <si>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</si>
  <si>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</si>
  <si>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</si>
  <si>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</si>
  <si>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</si>
  <si>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</si>
  <si>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</si>
  <si>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</si>
  <si>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</si>
  <si>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</si>
  <si>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</si>
  <si>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</si>
  <si>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</si>
  <si>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</si>
  <si>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</si>
  <si>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</si>
  <si>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</si>
  <si>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</si>
  <si>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</si>
  <si>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</si>
  <si>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</si>
  <si>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</si>
  <si>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</si>
  <si>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</si>
  <si>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</si>
  <si>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</si>
  <si>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</si>
  <si>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</si>
  <si>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</si>
  <si>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</si>
  <si>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</si>
  <si>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</si>
  <si>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</si>
  <si>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</si>
  <si>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</si>
  <si>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</si>
  <si>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</si>
  <si>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</si>
  <si>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</si>
  <si>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</si>
  <si>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</si>
  <si>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</si>
  <si>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</si>
  <si>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</si>
  <si>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</si>
  <si>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</si>
  <si>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</si>
  <si>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</si>
  <si>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</si>
  <si>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</si>
  <si>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</si>
  <si>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</si>
  <si>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</si>
  <si>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</si>
  <si>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</si>
  <si>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</si>
  <si>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</si>
  <si>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</si>
  <si>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</si>
  <si>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</si>
  <si>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</si>
  <si>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</si>
  <si>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</si>
  <si>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</si>
  <si>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</si>
  <si>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</si>
  <si>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</si>
  <si>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</si>
  <si>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</si>
  <si>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</si>
  <si>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</si>
  <si>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</si>
  <si>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</si>
  <si>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</si>
  <si>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</si>
  <si>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</si>
  <si>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</si>
  <si>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</si>
  <si>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</si>
  <si>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</si>
  <si>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</si>
  <si>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</si>
  <si>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</si>
  <si>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</si>
  <si>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</si>
  <si>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</si>
  <si>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</si>
  <si>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</si>
  <si>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</si>
  <si>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</si>
  <si>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</si>
  <si>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</si>
  <si>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</si>
  <si>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</si>
  <si>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</si>
  <si>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</si>
  <si>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</si>
  <si>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</si>
  <si>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</si>
  <si>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</si>
  <si>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</si>
  <si>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</si>
  <si>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</si>
  <si>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</si>
  <si>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</si>
  <si>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</si>
  <si>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</si>
  <si>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</si>
  <si>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</si>
  <si>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</si>
  <si>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</si>
  <si>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</si>
  <si>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</si>
  <si>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</si>
  <si>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</si>
  <si>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</si>
  <si>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</si>
  <si>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</si>
  <si>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</si>
  <si>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</si>
  <si>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</si>
  <si>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</si>
  <si>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</si>
  <si>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</si>
  <si>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</si>
  <si>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</si>
  <si>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</si>
  <si>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</si>
  <si>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</si>
  <si>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</si>
  <si>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</si>
  <si>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</si>
  <si>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</si>
  <si>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</si>
  <si>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</si>
  <si>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</si>
  <si>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</si>
  <si>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</si>
  <si>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</si>
  <si>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</si>
  <si>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</si>
  <si>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</si>
  <si>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</si>
  <si>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</si>
  <si>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</si>
  <si>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</si>
  <si>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</si>
  <si>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</si>
  <si>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</si>
  <si>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</si>
  <si>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</si>
  <si>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</si>
  <si>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</si>
  <si>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</si>
  <si>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</si>
  <si>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</si>
  <si>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</si>
  <si>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</si>
  <si>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</si>
  <si>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</si>
  <si>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</si>
  <si>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</si>
  <si>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</si>
  <si>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</si>
  <si>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</si>
  <si>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</si>
  <si>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</si>
  <si>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</si>
  <si>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</si>
  <si>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</si>
  <si>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</si>
  <si>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</si>
  <si>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</si>
  <si>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</si>
  <si>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</si>
  <si>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</si>
  <si>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</si>
  <si>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</si>
  <si>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</si>
  <si>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</si>
  <si>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</si>
  <si>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</si>
  <si>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</si>
  <si>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</si>
  <si>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</si>
  <si>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</si>
  <si>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</si>
  <si>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</si>
  <si>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</si>
  <si>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</si>
  <si>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</si>
  <si>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</si>
  <si>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</si>
  <si>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</si>
  <si>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</si>
  <si>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</si>
  <si>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</si>
  <si>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</si>
  <si>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</si>
  <si>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</si>
  <si>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</si>
  <si>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</si>
  <si>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</si>
  <si>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</si>
  <si>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</si>
  <si>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</si>
  <si>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</si>
  <si>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</si>
  <si>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</si>
  <si>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</si>
  <si>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</si>
  <si>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</si>
  <si>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</si>
  <si>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</si>
  <si>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</si>
  <si>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</si>
  <si>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</si>
  <si>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</si>
  <si>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</si>
  <si>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</si>
  <si>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</si>
  <si>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</si>
  <si>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</si>
  <si>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</si>
  <si>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</si>
  <si>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</si>
  <si>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</si>
  <si>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</si>
  <si>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</si>
  <si>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</si>
  <si>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</si>
  <si>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</si>
  <si>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</si>
  <si>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</si>
  <si>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</si>
  <si>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</si>
  <si>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</si>
  <si>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</si>
  <si>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</si>
  <si>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</si>
  <si>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</si>
  <si>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</si>
  <si>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</si>
  <si>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</si>
  <si>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</si>
  <si>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</si>
  <si>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</si>
  <si>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</si>
  <si>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</si>
  <si>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</si>
  <si>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</si>
  <si>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</si>
  <si>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</si>
  <si>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</si>
  <si>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</si>
  <si>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</si>
  <si>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</si>
  <si>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</si>
  <si>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</si>
  <si>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</si>
  <si>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</si>
  <si>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</si>
  <si>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</si>
  <si>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</si>
  <si>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</si>
  <si>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</si>
  <si>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</si>
  <si>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</si>
  <si>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</si>
  <si>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</si>
  <si>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</si>
  <si>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</si>
  <si>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</si>
  <si>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</si>
  <si>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</si>
  <si>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</si>
  <si>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</si>
  <si>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</si>
  <si>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</si>
  <si>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</si>
  <si>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</si>
  <si>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</si>
  <si>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</si>
  <si>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</si>
  <si>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</si>
  <si>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</si>
  <si>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</si>
  <si>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</si>
  <si>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</si>
  <si>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</si>
  <si>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</si>
  <si>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</si>
  <si>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</si>
  <si>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</si>
  <si>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</si>
  <si>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</si>
  <si>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</si>
  <si>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</si>
  <si>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</si>
  <si>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</si>
  <si>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</si>
  <si>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</si>
  <si>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</si>
  <si>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</si>
  <si>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</si>
  <si>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</si>
  <si>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</si>
  <si>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</si>
  <si>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</si>
  <si>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</si>
  <si>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</si>
  <si>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</si>
  <si>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</si>
  <si>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</si>
  <si>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</si>
  <si>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</si>
  <si>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</si>
  <si>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</si>
  <si>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</si>
  <si>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</si>
  <si>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</si>
  <si>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</si>
  <si>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</si>
  <si>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</si>
  <si>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</si>
  <si>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</si>
  <si>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</si>
  <si>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</si>
  <si>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</si>
  <si>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</si>
  <si>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</si>
  <si>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</si>
  <si>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</si>
  <si>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</si>
  <si>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</si>
  <si>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</si>
  <si>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</si>
  <si>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</si>
  <si>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</si>
  <si>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</si>
  <si>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</si>
  <si>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</si>
  <si>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</si>
  <si>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</si>
  <si>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</si>
  <si>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</si>
  <si>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</si>
  <si>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</si>
  <si>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</si>
  <si>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</si>
  <si>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</si>
  <si>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</si>
  <si>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</si>
  <si>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</si>
  <si>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</si>
  <si>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</si>
  <si>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</si>
  <si>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</si>
  <si>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</si>
  <si>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</si>
  <si>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</si>
  <si>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</si>
  <si>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</si>
  <si>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</si>
  <si>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</si>
  <si>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</si>
  <si>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</si>
  <si>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</si>
  <si>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</si>
  <si>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</si>
  <si>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</si>
  <si>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</si>
  <si>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</si>
  <si>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</si>
  <si>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</si>
  <si>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</si>
  <si>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</si>
  <si>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</si>
  <si>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</si>
  <si>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</si>
  <si>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</si>
  <si>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</si>
  <si>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</si>
  <si>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</si>
  <si>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</si>
  <si>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</si>
  <si>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</si>
  <si>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</si>
  <si>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</si>
  <si>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</si>
  <si>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</si>
  <si>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</si>
  <si>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</si>
  <si>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</si>
  <si>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</si>
  <si>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</si>
  <si>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</si>
  <si>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</si>
  <si>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</si>
  <si>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</si>
  <si>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</si>
  <si>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</si>
  <si>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</si>
  <si>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</si>
  <si>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</si>
  <si>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</si>
  <si>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</si>
  <si>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</si>
  <si>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</si>
  <si>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</si>
  <si>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</si>
  <si>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</si>
  <si>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</si>
  <si>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</si>
  <si>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</si>
  <si>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</si>
  <si>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</si>
  <si>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</si>
  <si>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</si>
  <si>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</si>
  <si>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</si>
  <si>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</si>
  <si>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</si>
  <si>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</si>
  <si>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</si>
  <si>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</si>
  <si>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</si>
  <si>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</si>
  <si>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</si>
  <si>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</si>
  <si>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</si>
  <si>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</si>
  <si>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</si>
  <si>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</si>
  <si>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</si>
  <si>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</si>
  <si>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</si>
  <si>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</si>
  <si>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</si>
  <si>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</si>
  <si>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</si>
  <si>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</si>
  <si>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</si>
  <si>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</si>
  <si>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</si>
  <si>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</si>
  <si>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</si>
  <si>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</si>
  <si>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</si>
  <si>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</si>
  <si>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</si>
  <si>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</si>
  <si>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</si>
  <si>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</si>
  <si>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</si>
  <si>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</si>
  <si>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</si>
  <si>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</si>
  <si>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</si>
  <si>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</si>
  <si>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</si>
  <si>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</si>
  <si>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</si>
  <si>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</si>
  <si>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</si>
  <si>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</si>
  <si>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</si>
  <si>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</si>
  <si>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</si>
  <si>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</si>
  <si>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</si>
  <si>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</si>
  <si>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</si>
  <si>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</si>
  <si>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</si>
  <si>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</si>
  <si>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</si>
  <si>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</si>
  <si>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</si>
  <si>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</si>
  <si>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</si>
  <si>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</si>
  <si>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</si>
  <si>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</si>
  <si>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</si>
  <si>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</si>
  <si>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</si>
  <si>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</si>
  <si>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</si>
  <si>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</si>
  <si>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</si>
  <si>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</si>
  <si>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</si>
  <si>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</si>
  <si>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</si>
  <si>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</si>
  <si>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</si>
  <si>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</si>
  <si>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</si>
  <si>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</si>
  <si>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</si>
  <si>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</si>
  <si>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</si>
  <si>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</si>
  <si>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</si>
  <si>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</si>
  <si>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</si>
  <si>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</si>
  <si>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</si>
  <si>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</si>
  <si>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</si>
  <si>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</si>
  <si>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</si>
  <si>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</si>
  <si>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</si>
  <si>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</si>
  <si>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</si>
  <si>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</si>
  <si>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</si>
  <si>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</si>
  <si>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</si>
  <si>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</si>
  <si>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</si>
  <si>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</si>
  <si>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</si>
  <si>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</si>
  <si>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</si>
  <si>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</si>
  <si>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</si>
  <si>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</si>
  <si>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</si>
  <si>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</si>
  <si>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</si>
  <si>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</si>
  <si>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</si>
  <si>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</si>
  <si>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</si>
  <si>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</si>
  <si>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</si>
  <si>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</si>
  <si>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</si>
  <si>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</si>
  <si>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</si>
  <si>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</si>
  <si>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</si>
  <si>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</si>
  <si>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</si>
  <si>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</si>
  <si>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</si>
  <si>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</si>
  <si>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</si>
  <si>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</si>
  <si>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</si>
  <si>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</si>
  <si>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</si>
  <si>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</si>
  <si>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</si>
  <si>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</si>
  <si>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</si>
  <si>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</si>
  <si>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</si>
  <si>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</si>
  <si>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</si>
  <si>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</si>
  <si>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</si>
  <si>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</si>
  <si>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</si>
  <si>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</si>
  <si>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</si>
  <si>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</si>
  <si>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</si>
  <si>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</si>
  <si>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</si>
  <si>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</si>
  <si>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</si>
  <si>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</si>
  <si>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</si>
  <si>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</si>
  <si>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</si>
  <si>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</si>
  <si>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</si>
  <si>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</si>
  <si>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</si>
  <si>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</si>
  <si>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</si>
  <si>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</si>
  <si>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</si>
  <si>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</si>
  <si>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</si>
  <si>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</si>
  <si>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</si>
  <si>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</si>
  <si>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</si>
  <si>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</si>
  <si>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</si>
  <si>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</si>
  <si>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</si>
  <si>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</si>
  <si>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</si>
  <si>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</si>
  <si>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</si>
  <si>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</si>
  <si>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</si>
  <si>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</si>
  <si>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</si>
  <si>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</si>
  <si>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</si>
  <si>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</si>
  <si>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</si>
  <si>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</si>
  <si>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</si>
  <si>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</si>
  <si>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</si>
  <si>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</si>
  <si>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</si>
  <si>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</si>
  <si>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</si>
  <si>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</si>
  <si>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</si>
  <si>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</si>
  <si>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</si>
  <si>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</si>
  <si>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</si>
  <si>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</si>
  <si>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</si>
  <si>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</si>
  <si>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</si>
  <si>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</si>
  <si>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</si>
  <si>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</si>
  <si>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</si>
  <si>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</si>
  <si>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</si>
  <si>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</si>
  <si>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</si>
  <si>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</si>
  <si>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</si>
  <si>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</si>
  <si>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</si>
  <si>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</si>
  <si>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</si>
  <si>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</si>
  <si>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</si>
  <si>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</si>
  <si>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</si>
  <si>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</si>
  <si>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</si>
  <si>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</si>
  <si>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</si>
  <si>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</si>
  <si>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</si>
  <si>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</si>
  <si>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</si>
  <si>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</si>
  <si>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</si>
  <si>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</si>
  <si>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</si>
  <si>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</si>
  <si>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</si>
  <si>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</si>
  <si>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</si>
  <si>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</si>
  <si>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</si>
  <si>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</si>
  <si>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</si>
  <si>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</si>
  <si>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</si>
  <si>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</si>
  <si>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</si>
  <si>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</si>
  <si>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</si>
  <si>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</si>
  <si>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</si>
  <si>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</si>
  <si>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</si>
  <si>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</si>
  <si>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</si>
  <si>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</si>
  <si>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</si>
  <si>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</si>
  <si>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</si>
  <si>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</si>
  <si>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</si>
  <si>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</si>
  <si>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</si>
  <si>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</si>
  <si>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</si>
  <si>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</si>
  <si>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</si>
  <si>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</si>
  <si>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</si>
  <si>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</si>
  <si>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</si>
  <si>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</si>
  <si>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</si>
  <si>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</si>
  <si>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</si>
  <si>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</si>
  <si>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</si>
  <si>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</si>
  <si>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</si>
  <si>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</si>
  <si>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</si>
  <si>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</si>
  <si>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</si>
  <si>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</si>
  <si>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</si>
  <si>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</si>
  <si>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</si>
  <si>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</si>
  <si>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</si>
  <si>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</si>
  <si>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</si>
  <si>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</si>
  <si>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</si>
  <si>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</si>
  <si>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</si>
  <si>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</si>
  <si>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</si>
  <si>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</si>
  <si>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</si>
  <si>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</si>
  <si>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</si>
  <si>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</si>
  <si>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</si>
  <si>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</si>
  <si>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</si>
  <si>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</si>
  <si>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</si>
  <si>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</si>
  <si>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</si>
  <si>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</si>
  <si>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</si>
  <si>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</si>
  <si>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</si>
  <si>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</si>
  <si>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</si>
  <si>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</si>
  <si>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</si>
  <si>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</si>
  <si>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</si>
  <si>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</si>
  <si>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</si>
  <si>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</si>
  <si>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</si>
  <si>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</si>
  <si>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</si>
  <si>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</si>
  <si>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</si>
  <si>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</si>
  <si>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</si>
  <si>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</si>
  <si>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</si>
  <si>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</si>
  <si>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</si>
  <si>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</si>
  <si>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</si>
  <si>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</si>
  <si>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</si>
  <si>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</si>
  <si>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</si>
  <si>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</si>
  <si>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</si>
  <si>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</si>
  <si>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</si>
  <si>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</si>
  <si>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</si>
  <si>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</si>
  <si>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</si>
  <si>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</si>
  <si>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</si>
  <si>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</si>
  <si>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</si>
  <si>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</si>
  <si>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</si>
  <si>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</si>
  <si>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</si>
  <si>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</si>
  <si>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</si>
  <si>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</si>
  <si>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</si>
  <si>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</si>
  <si>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</si>
  <si>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</si>
  <si>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</si>
  <si>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</si>
  <si>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</si>
  <si>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</si>
  <si>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</si>
  <si>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</si>
  <si>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</si>
  <si>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</si>
  <si>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</si>
  <si>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</si>
  <si>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</si>
  <si>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</si>
  <si>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</si>
  <si>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</si>
  <si>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</si>
  <si>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</si>
  <si>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</si>
  <si>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</si>
  <si>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</si>
  <si>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</si>
  <si>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</si>
  <si>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</si>
  <si>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</si>
  <si>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</si>
  <si>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</si>
  <si>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</si>
  <si>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</si>
  <si>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</si>
  <si>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</si>
  <si>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</si>
  <si>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</si>
  <si>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</si>
  <si>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</si>
  <si>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</si>
  <si>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</si>
  <si>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</si>
  <si>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</si>
  <si>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</si>
  <si>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</si>
  <si>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</si>
  <si>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</si>
  <si>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</si>
  <si>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</si>
  <si>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</si>
  <si>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</si>
  <si>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</si>
  <si>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</si>
  <si>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</si>
  <si>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</si>
  <si>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</si>
  <si>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</si>
  <si>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</si>
  <si>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</si>
  <si>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</si>
  <si>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</si>
  <si>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</si>
  <si>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</si>
  <si>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</si>
  <si>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</si>
  <si>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</si>
  <si>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</si>
  <si>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</si>
  <si>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</si>
  <si>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</si>
  <si>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</si>
  <si>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</si>
  <si>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</si>
  <si>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</si>
  <si>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</si>
  <si>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</si>
  <si>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</si>
  <si>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</si>
  <si>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</si>
  <si>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</si>
  <si>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</si>
  <si>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</si>
  <si>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</si>
  <si>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</si>
  <si>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</si>
  <si>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</si>
  <si>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</si>
  <si>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</si>
  <si>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</si>
  <si>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</si>
  <si>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</si>
  <si>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</si>
  <si>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</si>
  <si>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</si>
  <si>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</si>
  <si>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</si>
  <si>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</si>
  <si>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</si>
  <si>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</si>
  <si>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</si>
  <si>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</si>
  <si>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</si>
  <si>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</si>
  <si>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</si>
  <si>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</si>
  <si>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</si>
  <si>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</si>
  <si>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</si>
  <si>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</si>
  <si>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</si>
  <si>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</si>
  <si>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</si>
  <si>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</si>
  <si>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</si>
  <si>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</si>
  <si>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</si>
  <si>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</si>
  <si>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</si>
  <si>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</si>
  <si>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</si>
  <si>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</si>
  <si>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</si>
  <si>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</si>
  <si>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</si>
  <si>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</si>
  <si>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</si>
  <si>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</si>
  <si>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</si>
  <si>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</si>
  <si>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</si>
  <si>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</si>
  <si>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</si>
  <si>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</si>
  <si>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</si>
  <si>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</si>
  <si>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</si>
  <si>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</si>
  <si>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</si>
  <si>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</si>
  <si>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</si>
  <si>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</si>
  <si>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</si>
  <si>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</si>
  <si>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</si>
  <si>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</si>
  <si>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</si>
  <si>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</si>
  <si>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</si>
  <si>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</si>
  <si>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</si>
  <si>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</si>
  <si>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</si>
  <si>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</si>
  <si>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</si>
  <si>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</si>
  <si>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</si>
  <si>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</si>
  <si>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</si>
  <si>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</si>
  <si>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</si>
  <si>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</si>
  <si>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</si>
  <si>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</si>
  <si>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</si>
  <si>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</si>
  <si>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</si>
  <si>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</si>
  <si>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</si>
  <si>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</si>
  <si>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</si>
  <si>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</si>
  <si>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</si>
  <si>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</si>
  <si>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</si>
  <si>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</si>
  <si>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</si>
  <si>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</si>
  <si>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</si>
  <si>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</si>
  <si>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</si>
  <si>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</si>
  <si>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</si>
  <si>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</si>
  <si>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</si>
  <si>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</si>
  <si>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</si>
  <si>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</si>
  <si>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</si>
  <si>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</si>
  <si>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</si>
  <si>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</si>
  <si>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</si>
  <si>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</si>
  <si>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</si>
  <si>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</si>
  <si>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</si>
  <si>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</si>
  <si>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</si>
  <si>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</si>
  <si>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</si>
  <si>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</si>
  <si>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</si>
  <si>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</si>
  <si>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</si>
  <si>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</si>
  <si>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</si>
  <si>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</si>
  <si>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</si>
  <si>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</si>
  <si>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</si>
  <si>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</si>
  <si>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</si>
  <si>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</si>
  <si>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</si>
  <si>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</si>
  <si>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</si>
  <si>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</si>
  <si>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</si>
  <si>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</si>
  <si>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</si>
  <si>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</si>
  <si>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</si>
  <si>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</si>
  <si>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</si>
  <si>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</si>
  <si>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</si>
  <si>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</si>
  <si>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</si>
  <si>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</si>
  <si>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</si>
  <si>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</si>
  <si>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</si>
  <si>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</si>
  <si>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</si>
  <si>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</si>
  <si>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</si>
  <si>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</si>
  <si>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</si>
  <si>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</si>
  <si>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</si>
  <si>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</si>
  <si>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</si>
  <si>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</si>
  <si>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</si>
  <si>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</si>
  <si>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</si>
  <si>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</si>
  <si>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</si>
  <si>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</si>
  <si>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</si>
  <si>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</si>
  <si>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</si>
  <si>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</si>
  <si>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</si>
  <si>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</si>
  <si>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</si>
  <si>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</si>
  <si>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</si>
  <si>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</si>
  <si>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</si>
  <si>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</si>
  <si>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</si>
  <si>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</si>
  <si>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</si>
  <si>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</si>
  <si>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</si>
  <si>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</si>
  <si>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</si>
  <si>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</si>
  <si>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</si>
  <si>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</si>
  <si>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</si>
  <si>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</si>
  <si>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</si>
  <si>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</si>
  <si>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</si>
  <si>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</si>
  <si>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</si>
  <si>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</si>
  <si>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</si>
  <si>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</si>
  <si>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</si>
  <si>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</si>
  <si>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</si>
  <si>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</si>
  <si>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</si>
  <si>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</si>
  <si>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</si>
  <si>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</si>
  <si>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</si>
  <si>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</si>
  <si>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</si>
  <si>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</si>
  <si>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</si>
  <si>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</si>
  <si>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</si>
  <si>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</si>
  <si>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</si>
  <si>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</si>
  <si>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</si>
  <si>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</si>
  <si>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</si>
  <si>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</si>
  <si>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</si>
  <si>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</si>
  <si>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</si>
  <si>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</si>
  <si>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</si>
  <si>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</si>
  <si>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</si>
  <si>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</si>
  <si>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</si>
  <si>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</si>
  <si>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</si>
  <si>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</si>
  <si>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</si>
  <si>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</si>
  <si>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</si>
  <si>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</si>
  <si>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</si>
  <si>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</si>
  <si>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</si>
  <si>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</si>
  <si>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</si>
  <si>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</si>
  <si>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</si>
  <si>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</si>
  <si>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</si>
  <si>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</si>
  <si>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</si>
  <si>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</si>
  <si>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</si>
  <si>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</si>
  <si>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</si>
  <si>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</si>
  <si>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</si>
  <si>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</si>
  <si>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</si>
  <si>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</si>
  <si>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</si>
  <si>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</si>
  <si>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</si>
  <si>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</si>
  <si>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</si>
  <si>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</si>
  <si>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</si>
  <si>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</si>
  <si>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</si>
  <si>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</si>
  <si>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</si>
  <si>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</si>
  <si>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</si>
  <si>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</si>
  <si>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</si>
  <si>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</si>
  <si>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</si>
  <si>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</si>
  <si>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</si>
  <si>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</si>
  <si>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</si>
  <si>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</si>
  <si>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</si>
  <si>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</si>
  <si>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</si>
  <si>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</si>
  <si>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</si>
  <si>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</si>
  <si>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</si>
  <si>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</si>
  <si>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</si>
  <si>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</si>
  <si>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</si>
  <si>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</si>
  <si>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</si>
  <si>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</si>
  <si>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</si>
  <si>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</si>
  <si>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</si>
  <si>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</si>
  <si>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</si>
  <si>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</si>
  <si>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</si>
  <si>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</si>
  <si>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</si>
  <si>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</si>
  <si>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</si>
  <si>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</si>
  <si>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</si>
  <si>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</si>
  <si>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</si>
  <si>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</si>
  <si>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</si>
  <si>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</si>
  <si>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</si>
  <si>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</si>
  <si>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</si>
  <si>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</si>
  <si>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</si>
  <si>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</si>
  <si>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</si>
  <si>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</si>
  <si>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</si>
  <si>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</si>
  <si>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</si>
  <si>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</si>
  <si>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</si>
  <si>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</si>
  <si>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</si>
  <si>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</si>
  <si>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</si>
  <si>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</si>
  <si>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</si>
  <si>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</si>
  <si>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</si>
  <si>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</si>
  <si>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</si>
  <si>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</si>
  <si>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</si>
  <si>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</si>
  <si>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</si>
  <si>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</si>
  <si>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</si>
  <si>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</si>
  <si>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</si>
  <si>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</si>
  <si>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</si>
  <si>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</si>
  <si>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</si>
  <si>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</si>
  <si>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</si>
  <si>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</si>
  <si>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</si>
  <si>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</si>
  <si>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</si>
  <si>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</si>
  <si>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</si>
  <si>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</si>
  <si>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</si>
  <si>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</si>
  <si>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</si>
  <si>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</si>
  <si>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</si>
  <si>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</si>
  <si>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</si>
  <si>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</si>
  <si>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</si>
  <si>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</si>
  <si>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</si>
  <si>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</si>
  <si>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</si>
  <si>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</si>
  <si>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</si>
  <si>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</si>
  <si>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</si>
  <si>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</si>
  <si>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</si>
  <si>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</si>
  <si>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</si>
  <si>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</si>
  <si>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</si>
  <si>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</si>
  <si>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</si>
  <si>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</si>
  <si>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</si>
  <si>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</si>
  <si>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</si>
  <si>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</si>
  <si>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</si>
  <si>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</si>
  <si>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</si>
  <si>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</si>
  <si>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</si>
  <si>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</si>
  <si>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</si>
  <si>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</si>
  <si>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</si>
  <si>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</si>
  <si>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</si>
  <si>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</si>
  <si>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</si>
  <si>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</si>
  <si>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</si>
  <si>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</si>
  <si>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</si>
  <si>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</si>
  <si>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</si>
  <si>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</si>
  <si>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</si>
  <si>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</si>
  <si>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</si>
  <si>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</si>
  <si>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</si>
  <si>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</si>
  <si>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</si>
  <si>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</si>
  <si>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</si>
  <si>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</si>
  <si>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</si>
  <si>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</si>
  <si>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</si>
  <si>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</si>
  <si>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</si>
  <si>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</si>
  <si>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</si>
  <si>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</si>
  <si>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</si>
  <si>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</si>
  <si>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</si>
  <si>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</si>
  <si>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</si>
  <si>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</si>
  <si>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</si>
  <si>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</si>
  <si>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</si>
  <si>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</si>
  <si>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</si>
  <si>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</si>
  <si>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</si>
  <si>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</si>
  <si>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</si>
  <si>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</si>
  <si>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</si>
  <si>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</si>
  <si>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</si>
  <si>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</si>
  <si>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</si>
  <si>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</si>
  <si>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</si>
  <si>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</si>
  <si>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</si>
  <si>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</si>
  <si>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</si>
  <si>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</si>
  <si>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</si>
  <si>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</si>
  <si>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</si>
  <si>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</si>
  <si>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</si>
  <si>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</si>
  <si>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</si>
  <si>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</si>
  <si>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</si>
  <si>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</si>
  <si>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</si>
  <si>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</si>
  <si>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</si>
  <si>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</si>
  <si>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</si>
  <si>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</si>
  <si>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</si>
  <si>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</si>
  <si>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</si>
  <si>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</si>
  <si>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</si>
  <si>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</si>
  <si>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</si>
  <si>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</si>
  <si>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</si>
  <si>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</si>
  <si>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</si>
  <si>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</si>
  <si>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</si>
  <si>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</si>
  <si>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</si>
  <si>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</si>
  <si>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</si>
  <si>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</si>
  <si>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</si>
  <si>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</si>
  <si>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</si>
  <si>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</si>
  <si>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</si>
  <si>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</si>
  <si>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</si>
  <si>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</si>
  <si>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</si>
  <si>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</si>
  <si>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</si>
  <si>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</si>
  <si>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</si>
  <si>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</si>
  <si>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</si>
  <si>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</si>
  <si>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</si>
  <si>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</si>
  <si>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</si>
  <si>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</si>
  <si>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</si>
  <si>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</si>
  <si>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</si>
  <si>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</si>
  <si>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</si>
  <si>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</si>
  <si>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</si>
  <si>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</si>
  <si>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</si>
  <si>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</si>
  <si>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</si>
  <si>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</si>
  <si>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</si>
  <si>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</si>
  <si>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</si>
  <si>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</si>
  <si>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</si>
  <si>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</si>
  <si>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</si>
  <si>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</si>
  <si>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</si>
  <si>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</si>
  <si>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</si>
  <si>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</si>
  <si>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</si>
  <si>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</si>
  <si>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</si>
  <si>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</si>
  <si>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</si>
  <si>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</si>
  <si>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</si>
  <si>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</si>
  <si>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</si>
  <si>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</si>
  <si>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</si>
  <si>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</si>
  <si>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</si>
  <si>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</si>
  <si>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</si>
  <si>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</si>
  <si>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</si>
  <si>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</si>
  <si>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</si>
  <si>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</si>
  <si>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</si>
  <si>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</si>
  <si>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</si>
  <si>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</si>
  <si>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</si>
  <si>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</si>
  <si>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</si>
  <si>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</si>
  <si>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</si>
  <si>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</si>
  <si>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</si>
  <si>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</si>
  <si>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</si>
  <si>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</si>
  <si>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</si>
  <si>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</si>
  <si>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</si>
  <si>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</si>
  <si>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</si>
  <si>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</si>
  <si>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</si>
  <si>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</si>
  <si>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</si>
  <si>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</si>
  <si>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</si>
  <si>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</si>
  <si>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</si>
  <si>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</si>
  <si>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</si>
  <si>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</si>
  <si>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</si>
  <si>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</si>
  <si>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</si>
  <si>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</si>
  <si>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</si>
  <si>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</si>
  <si>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</si>
  <si>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</si>
  <si>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</si>
  <si>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</si>
  <si>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</si>
  <si>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</si>
  <si>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</si>
  <si>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</si>
  <si>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</si>
  <si>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</si>
  <si>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</si>
  <si>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</si>
  <si>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</si>
  <si>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</si>
  <si>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</si>
  <si>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</si>
  <si>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</si>
  <si>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</si>
  <si>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</si>
  <si>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</si>
  <si>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</si>
  <si>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</si>
  <si>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</si>
  <si>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</si>
  <si>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</si>
  <si>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</si>
  <si>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</si>
  <si>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</si>
  <si>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</si>
  <si>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</si>
  <si>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</si>
  <si>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</si>
  <si>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</si>
  <si>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</si>
  <si>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</si>
  <si>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</si>
  <si>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</si>
  <si>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</si>
  <si>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</si>
  <si>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</si>
  <si>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</si>
  <si>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</si>
  <si>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</si>
  <si>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</si>
  <si>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</si>
  <si>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</si>
  <si>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</si>
  <si>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</si>
  <si>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</si>
  <si>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</si>
  <si>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</si>
  <si>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</si>
  <si>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</si>
  <si>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</si>
  <si>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</si>
  <si>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</si>
  <si>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</si>
  <si>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</si>
  <si>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</si>
  <si>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</si>
  <si>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</si>
  <si>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</si>
  <si>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</si>
  <si>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</si>
  <si>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</si>
  <si>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</si>
  <si>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</si>
  <si>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</si>
  <si>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</si>
  <si>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</si>
  <si>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</si>
  <si>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</si>
  <si>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</si>
  <si>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</si>
  <si>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</si>
  <si>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</si>
  <si>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</si>
  <si>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</si>
  <si>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</si>
  <si>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</si>
  <si>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</si>
  <si>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</si>
  <si>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</si>
  <si>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</si>
  <si>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</si>
  <si>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</si>
  <si>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</si>
  <si>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</si>
  <si>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</si>
  <si>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</si>
  <si>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</si>
  <si>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</si>
  <si>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</si>
  <si>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</si>
  <si>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</si>
  <si>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</si>
  <si>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</si>
  <si>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</si>
  <si>
    <t>Terrence D. Wolf</t>
  </si>
  <si>
    <t>Tim Ennis</t>
  </si>
  <si>
    <t>Sequanna Taylor</t>
  </si>
  <si>
    <t>Steven Peters</t>
  </si>
  <si>
    <t>Ann H. Mallek</t>
  </si>
  <si>
    <t>Rodney Bennett</t>
  </si>
  <si>
    <t>Luis D. Sanchez</t>
  </si>
  <si>
    <t>Tom N. Keyes</t>
  </si>
  <si>
    <t>DeWayne Kitts</t>
  </si>
  <si>
    <t>Steven F. McLaughlin</t>
  </si>
  <si>
    <t>Tony Hunt</t>
  </si>
  <si>
    <t>Sidney Fitzpatrick</t>
  </si>
  <si>
    <t>Howard 	Hammons</t>
  </si>
  <si>
    <t>Fulton Ware</t>
  </si>
  <si>
    <t>Charles Marshall</t>
  </si>
  <si>
    <t>Paul Mosley</t>
  </si>
  <si>
    <t>Marvin E. Myers</t>
  </si>
  <si>
    <t>Mary Ross-Cunningham</t>
  </si>
  <si>
    <t>Al Tillman</t>
  </si>
  <si>
    <t>Emily C. Davis</t>
  </si>
  <si>
    <t>Ronnie Richardson</t>
  </si>
  <si>
    <t>Debbie Wise</t>
  </si>
  <si>
    <t>Tim Stockdale</t>
  </si>
  <si>
    <t>Ellen Steele-Foote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</si>
</sst>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9" fillId="4" borderId="5" xfId="0" applyFont="1" applyFill="1" applyBorder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2" fillId="0" borderId="0" xfId="1" applyFont="1"/>
    <xf numFmtId="164" fontId="10" fillId="0" borderId="0" xfId="2" applyNumberFormat="1" applyFont="1" applyBorder="1"/>
    <xf numFmtId="0" fontId="11" fillId="0" borderId="3" xfId="2" applyFont="1" applyFill="1" applyBorder="1" applyAlignment="1">
      <alignment horizontal="right" wrapText="1"/>
    </xf>
    <xf numFmtId="0" fontId="11" fillId="0" borderId="3" xfId="2" applyFont="1" applyFill="1" applyBorder="1" applyAlignment="1">
      <alignment wrapText="1"/>
    </xf>
    <xf numFmtId="164" fontId="11" fillId="0" borderId="0" xfId="2" applyNumberFormat="1" applyFont="1" applyFill="1" applyBorder="1" applyAlignment="1">
      <alignment horizontal="right" wrapText="1"/>
    </xf>
    <xf numFmtId="164" fontId="10" fillId="0" borderId="3" xfId="2" applyNumberFormat="1" applyFont="1" applyBorder="1"/>
    <xf numFmtId="0" fontId="12" fillId="0" borderId="0" xfId="1" applyFont="1"/>
  </cellXfs>
  <cellStyles count="3">
    <cellStyle name="Normal" xfId="0" builtinId="0"/>
    <cellStyle name="Normal 2" xfId="1"/>
    <cellStyle name="Normal_Sheet1" xfId="2"/>
  </cellStyles>
  <dxfs count="358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7"/>
    <tableColumn id="2" uniqueName="2" name="Status" queryTableFieldId="2" dataDxfId="356"/>
    <tableColumn id="3" uniqueName="3" name="Votes" queryTableFieldId="3" dataDxfId="355"/>
    <tableColumn id="4" uniqueName="4" name="Registered" queryTableFieldId="4" dataDxfId="354"/>
    <tableColumn id="5" uniqueName="5" name="Delegate" queryTableFieldId="5" dataDxfId="353"/>
    <tableColumn id="6" uniqueName="6" name="Alternate" queryTableFieldId="6" dataDxfId="352"/>
    <tableColumn id="7" uniqueName="7" name="State Pickup" queryTableFieldId="7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50"/>
    <tableColumn id="2" uniqueName="2" name="Status" queryTableFieldId="2" dataDxfId="349"/>
    <tableColumn id="3" uniqueName="3" name="Votes" queryTableFieldId="3" dataDxfId="348"/>
    <tableColumn id="4" uniqueName="4" name="Registered" queryTableFieldId="4" dataDxfId="347"/>
    <tableColumn id="5" uniqueName="5" name="Delegate" queryTableFieldId="5" dataDxfId="346"/>
    <tableColumn id="6" uniqueName="6" name="Alternate" queryTableFieldId="6" dataDxfId="345"/>
    <tableColumn id="7" uniqueName="7" name="State Pickup" queryTableFieldId="7" dataDxfId="3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3"/>
    <tableColumn id="2" uniqueName="2" name="Status" queryTableFieldId="2" dataDxfId="342"/>
    <tableColumn id="3" uniqueName="3" name="Votes" queryTableFieldId="3" dataDxfId="341"/>
    <tableColumn id="4" uniqueName="4" name="Registered" queryTableFieldId="4" dataDxfId="340"/>
    <tableColumn id="5" uniqueName="5" name="Delegate" queryTableFieldId="5" dataDxfId="339"/>
    <tableColumn id="6" uniqueName="6" name="Alternate" queryTableFieldId="6" dataDxfId="338"/>
    <tableColumn id="7" uniqueName="7" name="State Pickup" queryTableFieldId="7" dataDxfId="3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6"/>
    <tableColumn id="2" uniqueName="2" name="Status" queryTableFieldId="2" dataDxfId="335"/>
    <tableColumn id="3" uniqueName="3" name="Votes" queryTableFieldId="3" dataDxfId="334"/>
    <tableColumn id="4" uniqueName="4" name="Registered" queryTableFieldId="4" dataDxfId="333"/>
    <tableColumn id="5" uniqueName="5" name="Delegate" queryTableFieldId="5" dataDxfId="332"/>
    <tableColumn id="6" uniqueName="6" name="Alternate" queryTableFieldId="6" dataDxfId="331"/>
    <tableColumn id="7" uniqueName="7" name="State Pickup" queryTableFieldId="7" dataDxfId="3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9"/>
    <tableColumn id="2" uniqueName="2" name="Status" queryTableFieldId="2" dataDxfId="328"/>
    <tableColumn id="3" uniqueName="3" name="Votes" queryTableFieldId="3" dataDxfId="327"/>
    <tableColumn id="4" uniqueName="4" name="Registered" queryTableFieldId="4" dataDxfId="326"/>
    <tableColumn id="5" uniqueName="5" name="Delegate" queryTableFieldId="5" dataDxfId="325"/>
    <tableColumn id="6" uniqueName="6" name="Alternate" queryTableFieldId="6" dataDxfId="324"/>
    <tableColumn id="7" uniqueName="7" name="State Pickup" queryTableFieldId="7" dataDxfId="3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2"/>
    <tableColumn id="2" uniqueName="2" name="Status" queryTableFieldId="2" dataDxfId="321"/>
    <tableColumn id="3" uniqueName="3" name="Votes" queryTableFieldId="3" dataDxfId="320"/>
    <tableColumn id="4" uniqueName="4" name="Registered" queryTableFieldId="4" dataDxfId="319"/>
    <tableColumn id="5" uniqueName="5" name="Delegate" queryTableFieldId="5" dataDxfId="318"/>
    <tableColumn id="6" uniqueName="6" name="Alternate" queryTableFieldId="6" dataDxfId="317"/>
    <tableColumn id="7" uniqueName="7" name="State Pickup" queryTableFieldId="7" dataDxfId="3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5"/>
    <tableColumn id="2" uniqueName="2" name="Status" queryTableFieldId="2" dataDxfId="314"/>
    <tableColumn id="3" uniqueName="3" name="Votes" queryTableFieldId="3" dataDxfId="313"/>
    <tableColumn id="4" uniqueName="4" name="Registered" queryTableFieldId="4" dataDxfId="312"/>
    <tableColumn id="5" uniqueName="5" name="Delegate" queryTableFieldId="5" dataDxfId="311"/>
    <tableColumn id="6" uniqueName="6" name="Alternate" queryTableFieldId="6" dataDxfId="310"/>
    <tableColumn id="7" uniqueName="7" name="State Pickup" queryTableFieldId="7" dataDxfId="3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8"/>
    <tableColumn id="2" uniqueName="2" name="Status" queryTableFieldId="2" dataDxfId="307"/>
    <tableColumn id="3" uniqueName="3" name="Votes" queryTableFieldId="3" dataDxfId="306"/>
    <tableColumn id="4" uniqueName="4" name="Registered" queryTableFieldId="4" dataDxfId="305"/>
    <tableColumn id="5" uniqueName="5" name="Delegate" queryTableFieldId="5" dataDxfId="304"/>
    <tableColumn id="6" uniqueName="6" name="Alternate" queryTableFieldId="6" dataDxfId="303"/>
    <tableColumn id="7" uniqueName="7" name="State Pickup" queryTableFieldId="7" dataDxfId="3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1"/>
    <tableColumn id="2" uniqueName="2" name="Status" queryTableFieldId="2" dataDxfId="300"/>
    <tableColumn id="3" uniqueName="3" name="Votes" queryTableFieldId="3" dataDxfId="299"/>
    <tableColumn id="4" uniqueName="4" name="Registered" queryTableFieldId="4" dataDxfId="298"/>
    <tableColumn id="5" uniqueName="5" name="Delegate" queryTableFieldId="5" dataDxfId="297"/>
    <tableColumn id="6" uniqueName="6" name="Alternate" queryTableFieldId="6" dataDxfId="296"/>
    <tableColumn id="7" uniqueName="7" name="State Pickup" queryTableFieldId="7" dataDxfId="2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4"/>
    <tableColumn id="2" uniqueName="2" name="Status" queryTableFieldId="2" dataDxfId="293"/>
    <tableColumn id="3" uniqueName="3" name="Votes" queryTableFieldId="3" dataDxfId="292"/>
    <tableColumn id="4" uniqueName="4" name="Registered" queryTableFieldId="4" dataDxfId="291"/>
    <tableColumn id="5" uniqueName="5" name="Delegate" queryTableFieldId="5" dataDxfId="290"/>
    <tableColumn id="6" uniqueName="6" name="Alternate" queryTableFieldId="6" dataDxfId="289"/>
    <tableColumn id="7" uniqueName="7" name="State Pickup" queryTableFieldId="7" dataDxfId="2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7"/>
    <tableColumn id="2" uniqueName="2" name="Status" queryTableFieldId="2" dataDxfId="286"/>
    <tableColumn id="3" uniqueName="3" name="Votes" queryTableFieldId="3" dataDxfId="285"/>
    <tableColumn id="4" uniqueName="4" name="Registered" queryTableFieldId="4" dataDxfId="284"/>
    <tableColumn id="5" uniqueName="5" name="Delegate" queryTableFieldId="5" dataDxfId="283"/>
    <tableColumn id="6" uniqueName="6" name="Alternate" queryTableFieldId="6" dataDxfId="282"/>
    <tableColumn id="7" uniqueName="7" name="State Pickup" queryTableFieldId="7" dataDxfId="2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80"/>
    <tableColumn id="2" uniqueName="2" name="Status" queryTableFieldId="2" dataDxfId="279"/>
    <tableColumn id="3" uniqueName="3" name="Votes" queryTableFieldId="3" dataDxfId="278"/>
    <tableColumn id="4" uniqueName="4" name="Registered" queryTableFieldId="4" dataDxfId="277"/>
    <tableColumn id="5" uniqueName="5" name="Delegate" queryTableFieldId="5" dataDxfId="276"/>
    <tableColumn id="6" uniqueName="6" name="Alternate" queryTableFieldId="6" dataDxfId="275"/>
    <tableColumn id="7" uniqueName="7" name="State Pickup" queryTableFieldId="7" dataDxfId="2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3"/>
    <tableColumn id="2" uniqueName="2" name="Status" queryTableFieldId="2" dataDxfId="272"/>
    <tableColumn id="3" uniqueName="3" name="Votes" queryTableFieldId="3" dataDxfId="271"/>
    <tableColumn id="4" uniqueName="4" name="Registered" queryTableFieldId="4" dataDxfId="270"/>
    <tableColumn id="5" uniqueName="5" name="Delegate" queryTableFieldId="5" dataDxfId="269"/>
    <tableColumn id="6" uniqueName="6" name="Alternate" queryTableFieldId="6" dataDxfId="268"/>
    <tableColumn id="7" uniqueName="7" name="State Pickup" queryTableFieldId="7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6"/>
    <tableColumn id="2" uniqueName="2" name="Status" queryTableFieldId="2" dataDxfId="265"/>
    <tableColumn id="3" uniqueName="3" name="Votes" queryTableFieldId="3" dataDxfId="264"/>
    <tableColumn id="4" uniqueName="4" name="Registered" queryTableFieldId="4" dataDxfId="263"/>
    <tableColumn id="5" uniqueName="5" name="Delegate" queryTableFieldId="5" dataDxfId="262"/>
    <tableColumn id="6" uniqueName="6" name="Alternate" queryTableFieldId="6" dataDxfId="261"/>
    <tableColumn id="7" uniqueName="7" name="State Pickup" queryTableFieldId="7" dataDxfId="2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9"/>
    <tableColumn id="2" uniqueName="2" name="Status" queryTableFieldId="2" dataDxfId="258"/>
    <tableColumn id="3" uniqueName="3" name="Votes" queryTableFieldId="3" dataDxfId="257"/>
    <tableColumn id="4" uniqueName="4" name="Registered" queryTableFieldId="4" dataDxfId="256"/>
    <tableColumn id="5" uniqueName="5" name="Delegate" queryTableFieldId="5" dataDxfId="255"/>
    <tableColumn id="6" uniqueName="6" name="Alternate" queryTableFieldId="6" dataDxfId="254"/>
    <tableColumn id="7" uniqueName="7" name="State Pickup" queryTableFieldId="7" dataDxfId="2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2"/>
    <tableColumn id="2" uniqueName="2" name="Status" queryTableFieldId="2" dataDxfId="251"/>
    <tableColumn id="3" uniqueName="3" name="Votes" queryTableFieldId="3" dataDxfId="250"/>
    <tableColumn id="4" uniqueName="4" name="Registered" queryTableFieldId="4" dataDxfId="249"/>
    <tableColumn id="5" uniqueName="5" name="Delegate" queryTableFieldId="5" dataDxfId="248"/>
    <tableColumn id="6" uniqueName="6" name="Alternate" queryTableFieldId="6" dataDxfId="247"/>
    <tableColumn id="7" uniqueName="7" name="State Pickup" queryTableFieldId="7" dataDxfId="2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5"/>
    <tableColumn id="2" uniqueName="2" name="Status" queryTableFieldId="2" dataDxfId="244"/>
    <tableColumn id="3" uniqueName="3" name="Votes" queryTableFieldId="3" dataDxfId="243"/>
    <tableColumn id="4" uniqueName="4" name="Registered" queryTableFieldId="4" dataDxfId="242"/>
    <tableColumn id="5" uniqueName="5" name="Delegate" queryTableFieldId="5" dataDxfId="241"/>
    <tableColumn id="6" uniqueName="6" name="Alternate" queryTableFieldId="6" dataDxfId="240"/>
    <tableColumn id="7" uniqueName="7" name="State Pickup" queryTableFieldId="7" dataDxfId="2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8"/>
    <tableColumn id="2" uniqueName="2" name="Status" queryTableFieldId="2" dataDxfId="237"/>
    <tableColumn id="3" uniqueName="3" name="Votes" queryTableFieldId="3" dataDxfId="236"/>
    <tableColumn id="4" uniqueName="4" name="Registered" queryTableFieldId="4" dataDxfId="235"/>
    <tableColumn id="5" uniqueName="5" name="Delegate" queryTableFieldId="5" dataDxfId="234"/>
    <tableColumn id="6" uniqueName="6" name="Alternate" queryTableFieldId="6" dataDxfId="233"/>
    <tableColumn id="7" uniqueName="7" name="State Pickup" queryTableFieldId="7" dataDxfId="2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1"/>
    <tableColumn id="2" uniqueName="2" name="Status" queryTableFieldId="2" dataDxfId="230"/>
    <tableColumn id="3" uniqueName="3" name="Votes" queryTableFieldId="3" dataDxfId="229"/>
    <tableColumn id="4" uniqueName="4" name="Registered" queryTableFieldId="4" dataDxfId="228"/>
    <tableColumn id="5" uniqueName="5" name="Delegate" queryTableFieldId="5" dataDxfId="227"/>
    <tableColumn id="6" uniqueName="6" name="Alternate" queryTableFieldId="6" dataDxfId="226"/>
    <tableColumn id="7" uniqueName="7" name="State Pickup" queryTableFieldId="7" dataDxfId="2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4"/>
    <tableColumn id="2" uniqueName="2" name="Status" queryTableFieldId="2" dataDxfId="223"/>
    <tableColumn id="3" uniqueName="3" name="Votes" queryTableFieldId="3" dataDxfId="222"/>
    <tableColumn id="4" uniqueName="4" name="Registered" queryTableFieldId="4" dataDxfId="221"/>
    <tableColumn id="5" uniqueName="5" name="Delegate" queryTableFieldId="5" dataDxfId="220"/>
    <tableColumn id="6" uniqueName="6" name="Alternate" queryTableFieldId="6" dataDxfId="219"/>
    <tableColumn id="7" uniqueName="7" name="State Pickup" queryTableFieldId="7" dataDxfId="2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7"/>
    <tableColumn id="2" uniqueName="2" name="Status" queryTableFieldId="2" dataDxfId="216"/>
    <tableColumn id="3" uniqueName="3" name="Votes" queryTableFieldId="3" dataDxfId="215"/>
    <tableColumn id="4" uniqueName="4" name="Registered" queryTableFieldId="4" dataDxfId="214"/>
    <tableColumn id="5" uniqueName="5" name="Delegate" queryTableFieldId="5" dataDxfId="213"/>
    <tableColumn id="6" uniqueName="6" name="Alternate" queryTableFieldId="6" dataDxfId="212"/>
    <tableColumn id="7" uniqueName="7" name="State Pickup" queryTableFieldId="7" dataDxfId="21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10"/>
    <tableColumn id="2" uniqueName="2" name="Status" queryTableFieldId="2" dataDxfId="209"/>
    <tableColumn id="3" uniqueName="3" name="Votes" queryTableFieldId="3" dataDxfId="208"/>
    <tableColumn id="4" uniqueName="4" name="Registered" queryTableFieldId="4" dataDxfId="207"/>
    <tableColumn id="5" uniqueName="5" name="Delegate" queryTableFieldId="5" dataDxfId="206"/>
    <tableColumn id="6" uniqueName="6" name="Alternate" queryTableFieldId="6" dataDxfId="205"/>
    <tableColumn id="7" uniqueName="7" name="State Pickup" queryTableFieldId="7" dataDxfId="20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3"/>
    <tableColumn id="2" uniqueName="2" name="Status" queryTableFieldId="2" dataDxfId="202"/>
    <tableColumn id="3" uniqueName="3" name="Votes" queryTableFieldId="3" dataDxfId="201"/>
    <tableColumn id="4" uniqueName="4" name="Registered" queryTableFieldId="4" dataDxfId="200"/>
    <tableColumn id="5" uniqueName="5" name="Delegate" queryTableFieldId="5" dataDxfId="199"/>
    <tableColumn id="6" uniqueName="6" name="Alternate" queryTableFieldId="6" dataDxfId="198"/>
    <tableColumn id="7" uniqueName="7" name="State Pickup" queryTableFieldId="7" dataDxfId="19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6"/>
    <tableColumn id="2" uniqueName="2" name="Status" queryTableFieldId="2" dataDxfId="195"/>
    <tableColumn id="3" uniqueName="3" name="Votes" queryTableFieldId="3" dataDxfId="194"/>
    <tableColumn id="4" uniqueName="4" name="Registered" queryTableFieldId="4" dataDxfId="193"/>
    <tableColumn id="5" uniqueName="5" name="Delegate" queryTableFieldId="5" dataDxfId="192"/>
    <tableColumn id="6" uniqueName="6" name="Alternate" queryTableFieldId="6" dataDxfId="191"/>
    <tableColumn id="7" uniqueName="7" name="State Pickup" queryTableFieldId="7" dataDxfId="1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9"/>
    <tableColumn id="2" uniqueName="2" name="Status" queryTableFieldId="2" dataDxfId="188"/>
    <tableColumn id="3" uniqueName="3" name="Votes" queryTableFieldId="3" dataDxfId="187"/>
    <tableColumn id="4" uniqueName="4" name="Registered" queryTableFieldId="4" dataDxfId="186"/>
    <tableColumn id="5" uniqueName="5" name="Delegate" queryTableFieldId="5" dataDxfId="185"/>
    <tableColumn id="6" uniqueName="6" name="Alternate" queryTableFieldId="6" dataDxfId="184"/>
    <tableColumn id="7" uniqueName="7" name="State Pickup" queryTableFieldId="7" dataDxfId="18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2"/>
    <tableColumn id="2" uniqueName="2" name="Status" queryTableFieldId="2" dataDxfId="181"/>
    <tableColumn id="3" uniqueName="3" name="Votes" queryTableFieldId="3" dataDxfId="180"/>
    <tableColumn id="4" uniqueName="4" name="Registered" queryTableFieldId="4" dataDxfId="179"/>
    <tableColumn id="5" uniqueName="5" name="Delegate" queryTableFieldId="5" dataDxfId="178"/>
    <tableColumn id="6" uniqueName="6" name="Alternate" queryTableFieldId="6" dataDxfId="177"/>
    <tableColumn id="7" uniqueName="7" name="State Pickup" queryTableFieldId="7" dataDxfId="1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5"/>
    <tableColumn id="2" uniqueName="2" name="Status" queryTableFieldId="2" dataDxfId="174"/>
    <tableColumn id="3" uniqueName="3" name="Votes" queryTableFieldId="3" dataDxfId="173"/>
    <tableColumn id="4" uniqueName="4" name="Registered" queryTableFieldId="4" dataDxfId="172"/>
    <tableColumn id="5" uniqueName="5" name="Delegate" queryTableFieldId="5" dataDxfId="171"/>
    <tableColumn id="6" uniqueName="6" name="Alternate" queryTableFieldId="6" dataDxfId="170"/>
    <tableColumn id="7" uniqueName="7" name="State Pickup" queryTableFieldId="7" dataDxfId="16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8"/>
    <tableColumn id="2" uniqueName="2" name="Status" queryTableFieldId="2" dataDxfId="167"/>
    <tableColumn id="3" uniqueName="3" name="Votes" queryTableFieldId="3" dataDxfId="166"/>
    <tableColumn id="4" uniqueName="4" name="Registered" queryTableFieldId="4" dataDxfId="165"/>
    <tableColumn id="5" uniqueName="5" name="Delegate" queryTableFieldId="5" dataDxfId="164"/>
    <tableColumn id="6" uniqueName="6" name="Alternate" queryTableFieldId="6" dataDxfId="163"/>
    <tableColumn id="7" uniqueName="7" name="State Pickup" queryTableFieldId="7" dataDxfId="16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1"/>
    <tableColumn id="2" uniqueName="2" name="Status" queryTableFieldId="2" dataDxfId="160"/>
    <tableColumn id="3" uniqueName="3" name="Votes" queryTableFieldId="3" dataDxfId="159"/>
    <tableColumn id="4" uniqueName="4" name="Registered" queryTableFieldId="4" dataDxfId="158"/>
    <tableColumn id="5" uniqueName="5" name="Delegate" queryTableFieldId="5" dataDxfId="157"/>
    <tableColumn id="6" uniqueName="6" name="Alternate" queryTableFieldId="6" dataDxfId="156"/>
    <tableColumn id="7" uniqueName="7" name="State Pickup" queryTableFieldId="7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4"/>
    <tableColumn id="2" uniqueName="2" name="Status" queryTableFieldId="2" dataDxfId="153"/>
    <tableColumn id="3" uniqueName="3" name="Votes" queryTableFieldId="3" dataDxfId="152"/>
    <tableColumn id="4" uniqueName="4" name="Registered" queryTableFieldId="4" dataDxfId="151"/>
    <tableColumn id="5" uniqueName="5" name="Delegate" queryTableFieldId="5" dataDxfId="150"/>
    <tableColumn id="6" uniqueName="6" name="Alternate" queryTableFieldId="6" dataDxfId="149"/>
    <tableColumn id="7" uniqueName="7" name="State Pickup" queryTableFieldId="7" dataDxfId="14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7"/>
    <tableColumn id="2" uniqueName="2" name="Status" queryTableFieldId="2" dataDxfId="146"/>
    <tableColumn id="3" uniqueName="3" name="Votes" queryTableFieldId="3" dataDxfId="145"/>
    <tableColumn id="4" uniqueName="4" name="Registered" queryTableFieldId="4" dataDxfId="144"/>
    <tableColumn id="5" uniqueName="5" name="Delegate" queryTableFieldId="5" dataDxfId="143"/>
    <tableColumn id="6" uniqueName="6" name="Alternate" queryTableFieldId="6" dataDxfId="142"/>
    <tableColumn id="7" uniqueName="7" name="State Pickup" queryTableFieldId="7" dataDxfId="14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40"/>
    <tableColumn id="2" uniqueName="2" name="Status" queryTableFieldId="2" dataDxfId="139"/>
    <tableColumn id="3" uniqueName="3" name="Votes" queryTableFieldId="3" dataDxfId="138"/>
    <tableColumn id="4" uniqueName="4" name="Registered" queryTableFieldId="4" dataDxfId="137"/>
    <tableColumn id="5" uniqueName="5" name="Delegate" queryTableFieldId="5" dataDxfId="136"/>
    <tableColumn id="6" uniqueName="6" name="Alternate" queryTableFieldId="6" dataDxfId="135"/>
    <tableColumn id="7" uniqueName="7" name="State Pickup" queryTableFieldId="7" dataDxfId="13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3"/>
    <tableColumn id="2" uniqueName="2" name="Status" queryTableFieldId="2" dataDxfId="132"/>
    <tableColumn id="3" uniqueName="3" name="Votes" queryTableFieldId="3" dataDxfId="131"/>
    <tableColumn id="4" uniqueName="4" name="Registered" queryTableFieldId="4" dataDxfId="130"/>
    <tableColumn id="5" uniqueName="5" name="Delegate" queryTableFieldId="5" dataDxfId="129"/>
    <tableColumn id="6" uniqueName="6" name="Alternate" queryTableFieldId="6" dataDxfId="128"/>
    <tableColumn id="7" uniqueName="7" name="State Pickup" queryTableFieldId="7" dataDxfId="1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6"/>
    <tableColumn id="2" uniqueName="2" name="Status" queryTableFieldId="2" dataDxfId="125"/>
    <tableColumn id="3" uniqueName="3" name="Votes" queryTableFieldId="3" dataDxfId="124"/>
    <tableColumn id="4" uniqueName="4" name="Registered" queryTableFieldId="4" dataDxfId="123"/>
    <tableColumn id="5" uniqueName="5" name="Delegate" queryTableFieldId="5" dataDxfId="122"/>
    <tableColumn id="6" uniqueName="6" name="Alternate" queryTableFieldId="6" dataDxfId="121"/>
    <tableColumn id="7" uniqueName="7" name="State Pickup" queryTableFieldId="7" dataDxfId="1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9"/>
    <tableColumn id="2" uniqueName="2" name="Status" queryTableFieldId="2" dataDxfId="118"/>
    <tableColumn id="3" uniqueName="3" name="Votes" queryTableFieldId="3" dataDxfId="117"/>
    <tableColumn id="4" uniqueName="4" name="Registered" queryTableFieldId="4" dataDxfId="116"/>
    <tableColumn id="5" uniqueName="5" name="Delegate" queryTableFieldId="5" dataDxfId="115"/>
    <tableColumn id="6" uniqueName="6" name="Alternate" queryTableFieldId="6" dataDxfId="114"/>
    <tableColumn id="7" uniqueName="7" name="State Pickup" queryTableFieldId="7" dataDxfId="1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2"/>
    <tableColumn id="2" uniqueName="2" name="Status" queryTableFieldId="2" dataDxfId="111"/>
    <tableColumn id="3" uniqueName="3" name="Votes" queryTableFieldId="3" dataDxfId="110"/>
    <tableColumn id="4" uniqueName="4" name="Registered" queryTableFieldId="4" dataDxfId="109"/>
    <tableColumn id="5" uniqueName="5" name="Delegate" queryTableFieldId="5" dataDxfId="108"/>
    <tableColumn id="6" uniqueName="6" name="Alternate" queryTableFieldId="6" dataDxfId="107"/>
    <tableColumn id="7" uniqueName="7" name="State Pickup" queryTableFieldId="7" dataDxfId="10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5"/>
    <tableColumn id="2" uniqueName="2" name="Status" queryTableFieldId="2" dataDxfId="104"/>
    <tableColumn id="3" uniqueName="3" name="Votes" queryTableFieldId="3" dataDxfId="103"/>
    <tableColumn id="4" uniqueName="4" name="Registered" queryTableFieldId="4" dataDxfId="102"/>
    <tableColumn id="5" uniqueName="5" name="Delegate" queryTableFieldId="5" dataDxfId="101"/>
    <tableColumn id="6" uniqueName="6" name="Alternate" queryTableFieldId="6" dataDxfId="100"/>
    <tableColumn id="7" uniqueName="7" name="State Pickup" queryTableFieldId="7" dataDxfId="9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8"/>
    <tableColumn id="2" uniqueName="2" name="Status" queryTableFieldId="2" dataDxfId="97"/>
    <tableColumn id="3" uniqueName="3" name="Votes" queryTableFieldId="3" dataDxfId="96"/>
    <tableColumn id="4" uniqueName="4" name="Registered" queryTableFieldId="4" dataDxfId="95"/>
    <tableColumn id="5" uniqueName="5" name="Delegate" queryTableFieldId="5" dataDxfId="94"/>
    <tableColumn id="6" uniqueName="6" name="Alternate" queryTableFieldId="6" dataDxfId="93"/>
    <tableColumn id="7" uniqueName="7" name="State Pickup" queryTableFieldId="7" dataDxfId="9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1"/>
    <tableColumn id="2" uniqueName="2" name="Status" queryTableFieldId="2" dataDxfId="90"/>
    <tableColumn id="3" uniqueName="3" name="Votes" queryTableFieldId="3" dataDxfId="89"/>
    <tableColumn id="4" uniqueName="4" name="Registered" queryTableFieldId="4" dataDxfId="88"/>
    <tableColumn id="5" uniqueName="5" name="Delegate" queryTableFieldId="5" dataDxfId="87"/>
    <tableColumn id="6" uniqueName="6" name="Alternate" queryTableFieldId="6" dataDxfId="86"/>
    <tableColumn id="7" uniqueName="7" name="State Pickup" queryTableFieldId="7" dataDxfId="8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4"/>
    <tableColumn id="2" uniqueName="2" name="Status" queryTableFieldId="2" dataDxfId="83"/>
    <tableColumn id="3" uniqueName="3" name="Votes" queryTableFieldId="3" dataDxfId="82"/>
    <tableColumn id="4" uniqueName="4" name="Registered" queryTableFieldId="4" dataDxfId="81"/>
    <tableColumn id="5" uniqueName="5" name="Delegate" queryTableFieldId="5" dataDxfId="80"/>
    <tableColumn id="6" uniqueName="6" name="Alternate" queryTableFieldId="6" dataDxfId="79"/>
    <tableColumn id="7" uniqueName="7" name="State Pickup" queryTableFieldId="7" dataDxfId="7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7"/>
    <tableColumn id="2" uniqueName="2" name="Status" queryTableFieldId="2" dataDxfId="76"/>
    <tableColumn id="3" uniqueName="3" name="Votes" queryTableFieldId="3" dataDxfId="75"/>
    <tableColumn id="4" uniqueName="4" name="Registered" queryTableFieldId="4" dataDxfId="74"/>
    <tableColumn id="5" uniqueName="5" name="Delegate" queryTableFieldId="5" dataDxfId="73"/>
    <tableColumn id="6" uniqueName="6" name="Alternate" queryTableFieldId="6" dataDxfId="72"/>
    <tableColumn id="7" uniqueName="7" name="State Pickup" queryTableFieldId="7" dataDxfId="7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70"/>
    <tableColumn id="2" uniqueName="2" name="Status" queryTableFieldId="2" dataDxfId="69"/>
    <tableColumn id="3" uniqueName="3" name="Votes" queryTableFieldId="3" dataDxfId="68"/>
    <tableColumn id="4" uniqueName="4" name="Registered" queryTableFieldId="4" dataDxfId="67"/>
    <tableColumn id="5" uniqueName="5" name="Delegate" queryTableFieldId="5" dataDxfId="66"/>
    <tableColumn id="6" uniqueName="6" name="Alternate" queryTableFieldId="6" dataDxfId="65"/>
    <tableColumn id="7" uniqueName="7" name="State Pickup" queryTableFieldId="7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3"/>
    <tableColumn id="2" uniqueName="2" name="Status" queryTableFieldId="2" dataDxfId="62"/>
    <tableColumn id="3" uniqueName="3" name="Votes" queryTableFieldId="3" dataDxfId="61"/>
    <tableColumn id="4" uniqueName="4" name="Registered" queryTableFieldId="4" dataDxfId="60"/>
    <tableColumn id="5" uniqueName="5" name="Delegate" queryTableFieldId="5" dataDxfId="59"/>
    <tableColumn id="6" uniqueName="6" name="Alternate" queryTableFieldId="6" dataDxfId="58"/>
    <tableColumn id="7" uniqueName="7" name="State Pickup" queryTableFieldId="7" dataDxfId="5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6"/>
    <tableColumn id="2" uniqueName="2" name="Status" queryTableFieldId="2" dataDxfId="55"/>
    <tableColumn id="3" uniqueName="3" name="Votes" queryTableFieldId="3" dataDxfId="54"/>
    <tableColumn id="4" uniqueName="4" name="Registered" queryTableFieldId="4" dataDxfId="53"/>
    <tableColumn id="5" uniqueName="5" name="Delegate" queryTableFieldId="5" dataDxfId="52"/>
    <tableColumn id="6" uniqueName="6" name="Alternate" queryTableFieldId="6" dataDxfId="51"/>
    <tableColumn id="7" uniqueName="7" name="State Pickup" queryTableFieldId="7" dataDxfId="5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9"/>
    <tableColumn id="2" uniqueName="2" name="Status" queryTableFieldId="2" dataDxfId="48"/>
    <tableColumn id="3" uniqueName="3" name="Votes" queryTableFieldId="3" dataDxfId="47"/>
    <tableColumn id="4" uniqueName="4" name="Registered" queryTableFieldId="4" dataDxfId="46"/>
    <tableColumn id="5" uniqueName="5" name="Delegate" queryTableFieldId="5" dataDxfId="45"/>
    <tableColumn id="6" uniqueName="6" name="Alternate" queryTableFieldId="6" dataDxfId="44"/>
    <tableColumn id="7" uniqueName="7" name="State Pickup" queryTableFieldId="7" dataDxfId="4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2"/>
    <tableColumn id="2" uniqueName="2" name="Status" queryTableFieldId="2" dataDxfId="41"/>
    <tableColumn id="3" uniqueName="3" name="Votes" queryTableFieldId="3" dataDxfId="40"/>
    <tableColumn id="4" uniqueName="4" name="Registered" queryTableFieldId="4" dataDxfId="39"/>
    <tableColumn id="5" uniqueName="5" name="Delegate" queryTableFieldId="5" dataDxfId="38"/>
    <tableColumn id="6" uniqueName="6" name="Alternate" queryTableFieldId="6" dataDxfId="37"/>
    <tableColumn id="7" uniqueName="7" name="State Pickup" queryTableFieldId="7" dataDxfId="3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5"/>
    <tableColumn id="2" uniqueName="2" name="Status" queryTableFieldId="2" dataDxfId="34"/>
    <tableColumn id="3" uniqueName="3" name="Votes" queryTableFieldId="3" dataDxfId="33"/>
    <tableColumn id="4" uniqueName="4" name="Registered" queryTableFieldId="4" dataDxfId="32"/>
    <tableColumn id="5" uniqueName="5" name="Delegate" queryTableFieldId="5" dataDxfId="31"/>
    <tableColumn id="6" uniqueName="6" name="Alternate" queryTableFieldId="6" dataDxfId="30"/>
    <tableColumn id="7" uniqueName="7" name="State Pickup" queryTableFieldId="7" dataDxfId="29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8"/>
    <tableColumn id="2" uniqueName="2" name="Status" queryTableFieldId="2" dataDxfId="27"/>
    <tableColumn id="3" uniqueName="3" name="Votes" queryTableFieldId="3" dataDxfId="26"/>
    <tableColumn id="4" uniqueName="4" name="Registered" queryTableFieldId="4" dataDxfId="25"/>
    <tableColumn id="5" uniqueName="5" name="Delegate" queryTableFieldId="5" dataDxfId="24"/>
    <tableColumn id="6" uniqueName="6" name="Alternate" queryTableFieldId="6" dataDxfId="23"/>
    <tableColumn id="7" uniqueName="7" name="State Pickup" queryTableFieldId="7" dataDxfId="2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1"/>
    <tableColumn id="2" uniqueName="2" name="Status" queryTableFieldId="2" dataDxfId="20"/>
    <tableColumn id="3" uniqueName="3" name="Votes" queryTableFieldId="3" dataDxfId="19"/>
    <tableColumn id="4" uniqueName="4" name="Registered" queryTableFieldId="4" dataDxfId="18"/>
    <tableColumn id="5" uniqueName="5" name="Delegate" queryTableFieldId="5" dataDxfId="17"/>
    <tableColumn id="6" uniqueName="6" name="Alternate" queryTableFieldId="6" dataDxfId="16"/>
    <tableColumn id="7" uniqueName="7" name="State Pickup" queryTableFieldId="7" dataDxfId="15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4"/>
    <tableColumn id="2" uniqueName="2" name="Status" queryTableFieldId="2" dataDxfId="13"/>
    <tableColumn id="3" uniqueName="3" name="Votes" queryTableFieldId="3" dataDxfId="12"/>
    <tableColumn id="4" uniqueName="4" name="Registered" queryTableFieldId="4" dataDxfId="11"/>
    <tableColumn id="5" uniqueName="5" name="Delegate" queryTableFieldId="5" dataDxfId="10"/>
    <tableColumn id="6" uniqueName="6" name="Alternate" queryTableFieldId="6" dataDxfId="9"/>
    <tableColumn id="7" uniqueName="7" name="State Pickup" queryTableFieldId="7" dataDxfId="8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7"/>
    <tableColumn id="2" uniqueName="2" name="Status" queryTableFieldId="2" dataDxfId="6"/>
    <tableColumn id="3" uniqueName="3" name="Votes" queryTableFieldId="3" dataDxfId="5"/>
    <tableColumn id="4" uniqueName="4" name="Registered" queryTableFieldId="4" dataDxfId="4"/>
    <tableColumn id="5" uniqueName="5" name="Delegate" queryTableFieldId="5" dataDxfId="3"/>
    <tableColumn id="6" uniqueName="6" name="Alternate" queryTableFieldId="6" dataDxfId="2"/>
    <tableColumn id="7" uniqueName="7" name="State Pickup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27" t="s">
        <v>2889</v>
      </c>
      <c r="B2" s="27"/>
      <c r="C2" s="27"/>
      <c r="D2" s="27"/>
      <c r="E2" s="28">
        <f ca="1">E59-SUM(G59:J59)</f>
        <v>970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27" t="str">
        <f t="shared" ref="A3:A5" si="0">L4</f>
        <v>Additional Votes Needed to Win:</v>
      </c>
      <c r="B3" s="27"/>
      <c r="C3" s="27"/>
      <c r="D3" s="27"/>
      <c r="E3" s="29">
        <f ca="1">(E59/2)+1-INDEX(G59:J60,1,MATCH(1,G6:J6,0))</f>
        <v>735.5</v>
      </c>
      <c r="L3" t="s">
        <v>2885</v>
      </c>
      <c r="M3" s="26">
        <f ca="1">'Vote Counts'!J59</f>
        <v>231</v>
      </c>
      <c r="N3" s="26">
        <f ca="1">'Vote Counts'!G59</f>
        <v>300</v>
      </c>
      <c r="O3" s="26">
        <f ca="1">'Vote Counts'!H59</f>
        <v>560</v>
      </c>
      <c r="P3" s="26">
        <f ca="1">'Vote Counts'!I59</f>
        <v>528</v>
      </c>
    </row>
    <row r="4" spans="1:16" ht="15.75" x14ac:dyDescent="0.25">
      <c r="A4" s="27" t="str">
        <f t="shared" si="0"/>
        <v>Additional Votes Needed to Make it to Runoff:</v>
      </c>
      <c r="B4" s="27"/>
      <c r="C4" s="27"/>
      <c r="D4" s="27"/>
      <c r="E4" s="29">
        <f ca="1">ROUNDUP((((E59-INDEX(G59:J60,1,MATCH(1,G6:J6,0))-INDEX(G59:J60,1,MATCH(4,G6:J6,0)))/2)+1)-INDEX(G59:J60,1,MATCH(2,G6:J6,0)),0)</f>
        <v>372</v>
      </c>
      <c r="L4" t="s">
        <v>2886</v>
      </c>
      <c r="M4" s="26">
        <f ca="1">('Vote Counts'!$E59/2)+1-M3</f>
        <v>1064.5</v>
      </c>
      <c r="N4" s="26">
        <f ca="1">('Vote Counts'!$E59/2)+1-N3</f>
        <v>995.5</v>
      </c>
      <c r="O4" s="26">
        <f ca="1">('Vote Counts'!$E59/2)+1-O3</f>
        <v>735.5</v>
      </c>
      <c r="P4" s="26">
        <f ca="1">('Vote Counts'!$E59/2)+1-P3</f>
        <v>767.5</v>
      </c>
    </row>
    <row r="5" spans="1:16" ht="15.75" x14ac:dyDescent="0.25">
      <c r="A5" s="27" t="str">
        <f t="shared" si="0"/>
        <v>Additional Votes Needed to Defeat Weakest Opponent:</v>
      </c>
      <c r="B5" s="27"/>
      <c r="C5" s="27"/>
      <c r="D5" s="27"/>
      <c r="E5" s="30">
        <f ca="1">ROUNDUP((((E59-INDEX(G59:J60,1,MATCH(1,G6:J6,0))-INDEX(G59:J60,1,MATCH(3,G6:J6,0)))/2)+1)-INDEX(G59:J60,1,MATCH(2,G6:J6,0)),0)</f>
        <v>338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635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600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356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372</v>
      </c>
    </row>
    <row r="6" spans="1:16" x14ac:dyDescent="0.25">
      <c r="F6" t="s">
        <v>2883</v>
      </c>
      <c r="G6" s="25">
        <f ca="1">RANK(G59,$G59:$J59,0)</f>
        <v>3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4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521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452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322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338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SUMIFS('Final Delegates'!D$2:D$759,'Final Delegates'!B$2:B$759,"="&amp;B8,'Final Delegates'!E$2:E$759,"&lt;&gt;NO")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SUMIFS('Final Delegates'!D$2:D$759,'Final Delegates'!B$2:B$759,"="&amp;B9,'Final Delegates'!E$2:E$759,"&lt;&gt;NO")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SUMIFS('Final Delegates'!D$2:D$759,'Final Delegates'!B$2:B$759,"="&amp;B10,'Final Delegates'!E$2:E$759,"&lt;&gt;NO")</f>
        <v>78</v>
      </c>
      <c r="G10" s="8">
        <v>29</v>
      </c>
      <c r="H10" s="8">
        <v>43</v>
      </c>
      <c r="I10" s="8">
        <v>6</v>
      </c>
      <c r="J10" s="8">
        <f t="array" aca="1" ref="J10" ca="1">SUM(INDIRECT("'"&amp;$A10&amp;"'!P$3"):INDEX(INDIRECT("'"&amp;$A10&amp;"'!P$3:P$300"),MATCH(TRUE,(INDIRECT("'"&amp;$A10&amp;"'!P$3:P$300")=""),0)))</f>
        <v>0</v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SUMIFS('Final Delegates'!D$2:D$759,'Final Delegates'!B$2:B$759,"="&amp;B11,'Final Delegates'!E$2:E$759,"&lt;&gt;NO")</f>
        <v>34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34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SUMIFS('Final Delegates'!D$2:D$759,'Final Delegates'!B$2:B$759,"="&amp;B12,'Final Delegates'!E$2:E$759,"&lt;&gt;NO")</f>
        <v>340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340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SUMIFS('Final Delegates'!D$2:D$759,'Final Delegates'!B$2:B$759,"="&amp;B13,'Final Delegates'!E$2:E$759,"&lt;&gt;NO")</f>
        <v>55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SUMIFS('Final Delegates'!D$2:D$759,'Final Delegates'!B$2:B$759,"="&amp;B14,'Final Delegates'!E$2:E$759,"&lt;&gt;NO")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SUMIFS('Final Delegates'!D$2:D$759,'Final Delegates'!B$2:B$759,"="&amp;B15,'Final Delegates'!E$2:E$759,"&lt;&gt;NO")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SUMIFS('Final Delegates'!D$2:D$759,'Final Delegates'!B$2:B$759,"="&amp;B16,'Final Delegates'!E$2:E$759,"&lt;&gt;NO")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SUMIFS('Final Delegates'!D$2:D$759,'Final Delegates'!B$2:B$759,"="&amp;B17,'Final Delegates'!E$2:E$759,"&lt;&gt;NO")</f>
        <v>231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231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SUMIFS('Final Delegates'!D$2:D$759,'Final Delegates'!B$2:B$759,"="&amp;B18,'Final Delegates'!E$2:E$759,"&lt;&gt;NO")</f>
        <v>63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SUMIFS('Final Delegates'!D$2:D$759,'Final Delegates'!B$2:B$759,"="&amp;B19,'Final Delegates'!E$2:E$759,"&lt;&gt;NO")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SUMIFS('Final Delegates'!D$2:D$759,'Final Delegates'!B$2:B$759,"="&amp;B20,'Final Delegates'!E$2:E$759,"&lt;&gt;NO")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SUMIFS('Final Delegates'!D$2:D$759,'Final Delegates'!B$2:B$759,"="&amp;B21,'Final Delegates'!E$2:E$759,"&lt;&gt;NO")</f>
        <v>105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105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SUMIFS('Final Delegates'!D$2:D$759,'Final Delegates'!B$2:B$759,"="&amp;B22,'Final Delegates'!E$2:E$759,"&lt;&gt;NO")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SUMIFS('Final Delegates'!D$2:D$759,'Final Delegates'!B$2:B$759,"="&amp;B23,'Final Delegates'!E$2:E$759,"&lt;&gt;NO")</f>
        <v>23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SUMIFS('Final Delegates'!D$2:D$759,'Final Delegates'!B$2:B$759,"="&amp;B24,'Final Delegates'!E$2:E$759,"&lt;&gt;NO")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SUMIFS('Final Delegates'!D$2:D$759,'Final Delegates'!B$2:B$759,"="&amp;B25,'Final Delegates'!E$2:E$759,"&lt;&gt;NO")</f>
        <v>95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11">
        <f>E25</f>
        <v>95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SUMIFS('Final Delegates'!D$2:D$759,'Final Delegates'!B$2:B$759,"="&amp;B26,'Final Delegates'!E$2:E$759,"&lt;&gt;NO")</f>
        <v>49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SUMIFS('Final Delegates'!D$2:D$759,'Final Delegates'!B$2:B$759,"="&amp;B27,'Final Delegates'!E$2:E$759,"&lt;&gt;NO")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SUMIFS('Final Delegates'!D$2:D$759,'Final Delegates'!B$2:B$759,"="&amp;B28,'Final Delegates'!E$2:E$759,"&lt;&gt;NO")</f>
        <v>57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57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SUMIFS('Final Delegates'!D$2:D$759,'Final Delegates'!B$2:B$759,"="&amp;B29,'Final Delegates'!E$2:E$759,"&lt;&gt;NO")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SUMIFS('Final Delegates'!D$2:D$759,'Final Delegates'!B$2:B$759,"="&amp;B30,'Final Delegates'!E$2:E$759,"&lt;&gt;NO")</f>
        <v>90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SUMIFS('Final Delegates'!D$2:D$759,'Final Delegates'!B$2:B$759,"="&amp;B31,'Final Delegates'!E$2:E$759,"&lt;&gt;NO")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SUMIFS('Final Delegates'!D$2:D$759,'Final Delegates'!B$2:B$759,"="&amp;B32,'Final Delegates'!E$2:E$759,"&lt;&gt;NO")</f>
        <v>26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26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SUMIFS('Final Delegates'!D$2:D$759,'Final Delegates'!B$2:B$759,"="&amp;B33,'Final Delegates'!E$2:E$759,"&lt;&gt;NO")</f>
        <v>16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16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SUMIFS('Final Delegates'!D$2:D$759,'Final Delegates'!B$2:B$759,"="&amp;B34,'Final Delegates'!E$2:E$759,"&lt;&gt;NO")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SUMIFS('Final Delegates'!D$2:D$759,'Final Delegates'!B$2:B$759,"="&amp;B35,'Final Delegates'!E$2:E$759,"&lt;&gt;NO")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SUMIFS('Final Delegates'!D$2:D$759,'Final Delegates'!B$2:B$759,"="&amp;B36,'Final Delegates'!E$2:E$759,"&lt;&gt;NO")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SUMIFS('Final Delegates'!D$2:D$759,'Final Delegates'!B$2:B$759,"="&amp;B37,'Final Delegates'!E$2:E$759,"&lt;&gt;NO")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SUMIFS('Final Delegates'!D$2:D$759,'Final Delegates'!B$2:B$759,"="&amp;B38,'Final Delegates'!E$2:E$759,"&lt;&gt;NO")</f>
        <v>3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SUMIFS('Final Delegates'!D$2:D$759,'Final Delegates'!B$2:B$759,"="&amp;B39,'Final Delegates'!E$2:E$759,"&lt;&gt;NO")</f>
        <v>38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SUMIFS('Final Delegates'!D$2:D$759,'Final Delegates'!B$2:B$759,"="&amp;B40,'Final Delegates'!E$2:E$759,"&lt;&gt;NO")</f>
        <v>93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SUMIFS('Final Delegates'!D$2:D$759,'Final Delegates'!B$2:B$759,"="&amp;B41,'Final Delegates'!E$2:E$759,"&lt;&gt;NO")</f>
        <v>109</v>
      </c>
      <c r="G41" s="11">
        <f>E41</f>
        <v>109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SUMIFS('Final Delegates'!D$2:D$759,'Final Delegates'!B$2:B$759,"="&amp;B42,'Final Delegates'!E$2:E$759,"&lt;&gt;NO")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SUMIFS('Final Delegates'!D$2:D$759,'Final Delegates'!B$2:B$759,"="&amp;B43,'Final Delegates'!E$2:E$759,"&lt;&gt;NO")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SUMIFS('Final Delegates'!D$2:D$759,'Final Delegates'!B$2:B$759,"="&amp;B44,'Final Delegates'!E$2:E$759,"&lt;&gt;NO")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SUMIFS('Final Delegates'!D$2:D$759,'Final Delegates'!B$2:B$759,"="&amp;B45,'Final Delegates'!E$2:E$759,"&lt;&gt;NO")</f>
        <v>45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SUMIFS('Final Delegates'!D$2:D$759,'Final Delegates'!B$2:B$759,"="&amp;B46,'Final Delegates'!E$2:E$759,"&lt;&gt;NO")</f>
        <v>43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SUMIFS('Final Delegates'!D$2:D$759,'Final Delegates'!B$2:B$759,"="&amp;B47,'Final Delegates'!E$2:E$759,"&lt;&gt;NO")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SUMIFS('Final Delegates'!D$2:D$759,'Final Delegates'!B$2:B$759,"="&amp;B48,'Final Delegates'!E$2:E$759,"&lt;&gt;NO")</f>
        <v>31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SUMIFS('Final Delegates'!D$2:D$759,'Final Delegates'!B$2:B$759,"="&amp;B49,'Final Delegates'!E$2:E$759,"&lt;&gt;NO")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SUMIFS('Final Delegates'!D$2:D$759,'Final Delegates'!B$2:B$759,"="&amp;B50,'Final Delegates'!E$2:E$759,"&lt;&gt;NO")</f>
        <v>35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SUMIFS('Final Delegates'!D$2:D$759,'Final Delegates'!B$2:B$759,"="&amp;B51,'Final Delegates'!E$2:E$759,"&lt;&gt;NO")</f>
        <v>203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203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SUMIFS('Final Delegates'!D$2:D$759,'Final Delegates'!B$2:B$759,"="&amp;B52,'Final Delegates'!E$2:E$759,"&lt;&gt;NO")</f>
        <v>38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SUMIFS('Final Delegates'!D$2:D$759,'Final Delegates'!B$2:B$759,"="&amp;B53,'Final Delegates'!E$2:E$759,"&lt;&gt;NO")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SUMIFS('Final Delegates'!D$2:D$759,'Final Delegates'!B$2:B$759,"="&amp;B54,'Final Delegates'!E$2:E$759,"&lt;&gt;NO")</f>
        <v>47</v>
      </c>
      <c r="G54" s="8">
        <v>15</v>
      </c>
      <c r="H54" s="8">
        <v>15</v>
      </c>
      <c r="I54" s="8">
        <v>30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>ERROR</v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SUMIFS('Final Delegates'!D$2:D$759,'Final Delegates'!B$2:B$759,"="&amp;B55,'Final Delegates'!E$2:E$759,"&lt;&gt;NO")</f>
        <v>87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SUMIFS('Final Delegates'!D$2:D$759,'Final Delegates'!B$2:B$759,"="&amp;B56,'Final Delegates'!E$2:E$759,"&lt;&gt;NO")</f>
        <v>15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SUMIFS('Final Delegates'!D$2:D$759,'Final Delegates'!B$2:B$759,"="&amp;B57,'Final Delegates'!E$2:E$759,"&lt;&gt;NO")</f>
        <v>51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SUMIFS('Final Delegates'!D$2:D$759,'Final Delegates'!B$2:B$759,"="&amp;B58,'Final Delegates'!E$2:E$759,"&lt;&gt;NO")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2589</v>
      </c>
      <c r="G59" s="6">
        <f ca="1">SUM(G8:G58)</f>
        <v>300</v>
      </c>
      <c r="H59" s="6">
        <f t="shared" ref="H59:J59" ca="1" si="3">SUM(H8:H58)</f>
        <v>560</v>
      </c>
      <c r="I59" s="6">
        <f ca="1">SUM(I8:I58)</f>
        <v>528</v>
      </c>
      <c r="J59" s="6">
        <f t="shared" ca="1" si="3"/>
        <v>231</v>
      </c>
    </row>
  </sheetData>
  <mergeCells count="4">
    <mergeCell ref="A5:D5"/>
    <mergeCell ref="A4:D4"/>
    <mergeCell ref="A3:D3"/>
    <mergeCell ref="A2:D2"/>
  </mergeCells>
  <conditionalFormatting sqref="A8:J58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workbookViewId="0">
      <pane ySplit="1" topLeftCell="A138" activePane="bottomLeft" state="frozen"/>
      <selection pane="bottomLeft" activeCell="D150" sqref="D150"/>
    </sheetView>
  </sheetViews>
  <sheetFormatPr defaultRowHeight="12.75" customHeight="1" x14ac:dyDescent="0.25"/>
  <cols>
    <col min="1" max="1" width="54.42578125" style="12" bestFit="1" customWidth="1"/>
    <col min="2" max="2" width="5.85546875" style="12" bestFit="1" customWidth="1"/>
    <col min="3" max="3" width="11" style="12" bestFit="1" customWidth="1"/>
    <col min="4" max="4" width="6.140625" style="12" bestFit="1" customWidth="1"/>
    <col min="5" max="5" width="16.42578125" style="12" bestFit="1" customWidth="1"/>
    <col min="6" max="6" width="21.140625" style="12" bestFit="1" customWidth="1"/>
    <col min="7" max="7" width="25.85546875" style="12" customWidth="1"/>
    <col min="8" max="8" width="16.42578125" style="13" bestFit="1" customWidth="1"/>
    <col min="9" max="9" width="17.5703125" style="12" bestFit="1" customWidth="1"/>
    <col min="10" max="16384" width="9.140625" style="12"/>
  </cols>
  <sheetData>
    <row r="1" spans="1:9" s="37" customFormat="1" ht="28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4"/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4" t="s">
        <v>2737</v>
      </c>
      <c r="H3" s="21">
        <v>43296</v>
      </c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4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4" t="s">
        <v>2633</v>
      </c>
      <c r="H5" s="19">
        <v>43296</v>
      </c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4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4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4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4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4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4" t="s">
        <v>2737</v>
      </c>
      <c r="H11" s="21">
        <v>43296</v>
      </c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4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4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4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4" t="s">
        <v>2737</v>
      </c>
      <c r="H15" s="19">
        <v>43295</v>
      </c>
      <c r="I15" s="14"/>
    </row>
    <row r="16" spans="1:9" ht="12.75" customHeight="1" x14ac:dyDescent="0.25">
      <c r="A16" s="34" t="s">
        <v>49</v>
      </c>
      <c r="B16" s="34" t="s">
        <v>2686</v>
      </c>
      <c r="C16" s="33" t="s">
        <v>19</v>
      </c>
      <c r="D16" s="33">
        <v>2</v>
      </c>
      <c r="E16" s="33" t="s">
        <v>19</v>
      </c>
      <c r="F16" s="34" t="s">
        <v>2874</v>
      </c>
      <c r="G16" s="33" t="s">
        <v>2873</v>
      </c>
      <c r="H16" s="32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4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4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4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4" t="s">
        <v>2737</v>
      </c>
      <c r="H20" s="19">
        <v>43296</v>
      </c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4" t="s">
        <v>2737</v>
      </c>
      <c r="H21" s="21">
        <v>43296</v>
      </c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4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4" t="s">
        <v>2737</v>
      </c>
      <c r="H23" s="21">
        <v>43296</v>
      </c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4" t="s">
        <v>2737</v>
      </c>
      <c r="H24" s="19">
        <v>43296</v>
      </c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4" t="s">
        <v>2737</v>
      </c>
      <c r="H25" s="19">
        <v>43296</v>
      </c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4" t="s">
        <v>2737</v>
      </c>
      <c r="H26" s="21">
        <v>43295</v>
      </c>
      <c r="I26" s="20" t="s">
        <v>2739</v>
      </c>
    </row>
    <row r="27" spans="1:9" ht="12.75" customHeight="1" x14ac:dyDescent="0.25">
      <c r="A27" s="34" t="s">
        <v>83</v>
      </c>
      <c r="B27" s="34" t="s">
        <v>2686</v>
      </c>
      <c r="C27" s="33" t="s">
        <v>19</v>
      </c>
      <c r="D27" s="33">
        <v>6</v>
      </c>
      <c r="E27" s="33" t="s">
        <v>19</v>
      </c>
      <c r="F27" s="34" t="s">
        <v>85</v>
      </c>
      <c r="G27" s="33" t="s">
        <v>2737</v>
      </c>
      <c r="H27" s="36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4" t="s">
        <v>2667</v>
      </c>
      <c r="H28" s="21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4" t="s">
        <v>2737</v>
      </c>
      <c r="H29" s="19">
        <v>43296</v>
      </c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4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4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4" t="s">
        <v>100</v>
      </c>
      <c r="H32" s="21">
        <v>43296</v>
      </c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4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4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4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4" t="s">
        <v>110</v>
      </c>
      <c r="H36" s="19">
        <v>43296</v>
      </c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4" t="s">
        <v>113</v>
      </c>
      <c r="H37" s="21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4" t="s">
        <v>116</v>
      </c>
      <c r="H38" s="21">
        <v>43296</v>
      </c>
      <c r="I38" s="14"/>
    </row>
    <row r="39" spans="1:9" ht="12.75" customHeight="1" x14ac:dyDescent="0.25">
      <c r="A39" s="34" t="s">
        <v>117</v>
      </c>
      <c r="B39" s="34" t="s">
        <v>2686</v>
      </c>
      <c r="C39" s="33" t="s">
        <v>19</v>
      </c>
      <c r="D39" s="33">
        <v>1</v>
      </c>
      <c r="E39" s="33" t="s">
        <v>19</v>
      </c>
      <c r="F39" s="34" t="s">
        <v>118</v>
      </c>
      <c r="G39" s="33" t="s">
        <v>2737</v>
      </c>
      <c r="H39" s="32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4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4" t="s">
        <v>2737</v>
      </c>
      <c r="H41" s="19">
        <v>43296</v>
      </c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4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4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4" t="s">
        <v>2737</v>
      </c>
      <c r="H44" s="21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4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4" t="s">
        <v>196</v>
      </c>
      <c r="H46" s="21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14" t="s">
        <v>19</v>
      </c>
      <c r="F47" s="16" t="s">
        <v>2913</v>
      </c>
      <c r="G47" s="14" t="s">
        <v>2737</v>
      </c>
      <c r="H47" s="21">
        <v>43296</v>
      </c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4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4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14" t="s">
        <v>19</v>
      </c>
      <c r="F50" s="16" t="s">
        <v>2912</v>
      </c>
      <c r="G50" s="14" t="s">
        <v>2737</v>
      </c>
      <c r="H50" s="19">
        <v>43296</v>
      </c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4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4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4" t="s">
        <v>2737</v>
      </c>
      <c r="H53" s="21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4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4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4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14" t="s">
        <v>19</v>
      </c>
      <c r="F57" s="16" t="s">
        <v>2911</v>
      </c>
      <c r="G57" s="14" t="s">
        <v>2737</v>
      </c>
      <c r="H57" s="19">
        <v>43296</v>
      </c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4" t="s">
        <v>2863</v>
      </c>
      <c r="H58" s="21">
        <v>43296</v>
      </c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4" t="s">
        <v>2737</v>
      </c>
      <c r="H59" s="21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4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4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4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4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4" t="s">
        <v>153</v>
      </c>
      <c r="H64" s="21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4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4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4" t="s">
        <v>2737</v>
      </c>
      <c r="H67" s="19">
        <v>43296</v>
      </c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4" t="s">
        <v>2737</v>
      </c>
      <c r="H68" s="21">
        <v>43296</v>
      </c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4" t="s">
        <v>168</v>
      </c>
      <c r="H69" s="21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4" t="s">
        <v>2737</v>
      </c>
      <c r="H70" s="19">
        <v>43296</v>
      </c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4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4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4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4" t="s">
        <v>2541</v>
      </c>
      <c r="H74" s="21">
        <v>43296</v>
      </c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4" t="s">
        <v>252</v>
      </c>
      <c r="H75" s="21">
        <v>43296</v>
      </c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4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4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4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4" t="s">
        <v>263</v>
      </c>
      <c r="H79" s="19">
        <v>43296</v>
      </c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4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4" t="s">
        <v>2737</v>
      </c>
      <c r="H81" s="21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4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4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4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4" t="s">
        <v>283</v>
      </c>
      <c r="H85" s="19">
        <v>43296</v>
      </c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4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4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4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4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4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4" t="s">
        <v>2669</v>
      </c>
      <c r="H91" s="21">
        <v>43296</v>
      </c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4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4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4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4" t="s">
        <v>2737</v>
      </c>
      <c r="H95" s="19">
        <v>43296</v>
      </c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4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4" t="s">
        <v>318</v>
      </c>
      <c r="H97" s="19">
        <v>43296</v>
      </c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4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4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4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4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4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4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4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4" t="s">
        <v>2640</v>
      </c>
      <c r="H105" s="19">
        <v>43296</v>
      </c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4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4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4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4" t="s">
        <v>350</v>
      </c>
      <c r="H109" s="19">
        <v>43296</v>
      </c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4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4" t="s">
        <v>2737</v>
      </c>
      <c r="H111" s="19">
        <v>43296</v>
      </c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4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4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4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4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4" t="s">
        <v>2737</v>
      </c>
      <c r="H116" s="19">
        <v>43296</v>
      </c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4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4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4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4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4" t="s">
        <v>2737</v>
      </c>
      <c r="H121" s="19">
        <v>43296</v>
      </c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4" t="s">
        <v>2737</v>
      </c>
      <c r="H122" s="21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4" t="s">
        <v>2737</v>
      </c>
      <c r="H123" s="21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4" t="s">
        <v>2737</v>
      </c>
      <c r="H124" s="21">
        <v>43296</v>
      </c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4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4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4" t="s">
        <v>2737</v>
      </c>
      <c r="H127" s="19">
        <v>43296</v>
      </c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4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4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4" t="s">
        <v>2737</v>
      </c>
      <c r="H130" s="21">
        <v>43296</v>
      </c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4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4" t="s">
        <v>426</v>
      </c>
      <c r="H132" s="21">
        <v>43296</v>
      </c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4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4" t="s">
        <v>2546</v>
      </c>
      <c r="H134" s="19">
        <v>43296</v>
      </c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4" t="s">
        <v>2737</v>
      </c>
      <c r="H135" s="19">
        <v>43296</v>
      </c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4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4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4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4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4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4" t="s">
        <v>452</v>
      </c>
      <c r="H141" s="21">
        <v>43296</v>
      </c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4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4" t="s">
        <v>2737</v>
      </c>
      <c r="H143" s="19">
        <v>43296</v>
      </c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4" t="s">
        <v>2737</v>
      </c>
      <c r="H144" s="19">
        <v>43296</v>
      </c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4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4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4" t="s">
        <v>2737</v>
      </c>
      <c r="H147" s="19">
        <v>43296</v>
      </c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4" t="s">
        <v>2737</v>
      </c>
      <c r="H148" s="19">
        <v>43296</v>
      </c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4" t="s">
        <v>2737</v>
      </c>
      <c r="H149" s="19">
        <v>43296</v>
      </c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4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4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4" t="s">
        <v>2737</v>
      </c>
      <c r="H152" s="19">
        <v>43296</v>
      </c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4" t="s">
        <v>2737</v>
      </c>
      <c r="H153" s="21">
        <v>43296</v>
      </c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4" t="s">
        <v>2737</v>
      </c>
      <c r="H154" s="19">
        <v>43296</v>
      </c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4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4" t="s">
        <v>2737</v>
      </c>
      <c r="H156" s="19">
        <v>43296</v>
      </c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4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4" t="s">
        <v>2737</v>
      </c>
      <c r="H158" s="19">
        <v>43296</v>
      </c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4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4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4" t="s">
        <v>2846</v>
      </c>
      <c r="H161" s="19">
        <v>43296</v>
      </c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4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4" t="s">
        <v>2737</v>
      </c>
      <c r="H163" s="21">
        <v>43296</v>
      </c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4" t="s">
        <v>2737</v>
      </c>
      <c r="H164" s="21">
        <v>43296</v>
      </c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14" t="s">
        <v>19</v>
      </c>
      <c r="F165" s="16" t="s">
        <v>2910</v>
      </c>
      <c r="G165" s="14" t="s">
        <v>2737</v>
      </c>
      <c r="H165" s="21">
        <v>43296</v>
      </c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4" t="s">
        <v>2737</v>
      </c>
      <c r="H166" s="21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4" t="s">
        <v>2737</v>
      </c>
      <c r="H167" s="21">
        <v>43296</v>
      </c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4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14" t="s">
        <v>19</v>
      </c>
      <c r="F169" s="16" t="s">
        <v>2909</v>
      </c>
      <c r="G169" s="14" t="s">
        <v>2737</v>
      </c>
      <c r="H169" s="21">
        <v>43296</v>
      </c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4" t="s">
        <v>2737</v>
      </c>
      <c r="H170" s="21">
        <v>43296</v>
      </c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4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4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4" t="s">
        <v>2844</v>
      </c>
      <c r="H173" s="21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4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4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4" t="s">
        <v>2737</v>
      </c>
      <c r="H176" s="21">
        <v>43296</v>
      </c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4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4" t="s">
        <v>2737</v>
      </c>
      <c r="H178" s="19">
        <v>43296</v>
      </c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4" t="s">
        <v>2737</v>
      </c>
      <c r="H179" s="21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4" t="s">
        <v>2737</v>
      </c>
      <c r="H180" s="19">
        <v>43296</v>
      </c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4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4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4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14" t="s">
        <v>19</v>
      </c>
      <c r="F184" s="16" t="s">
        <v>2908</v>
      </c>
      <c r="G184" s="14" t="s">
        <v>2737</v>
      </c>
      <c r="H184" s="19">
        <v>43296</v>
      </c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4" t="s">
        <v>2737</v>
      </c>
      <c r="H185" s="21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4" t="s">
        <v>2737</v>
      </c>
      <c r="H186" s="21">
        <v>43296</v>
      </c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4" t="s">
        <v>2737</v>
      </c>
      <c r="H187" s="21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4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4" t="s">
        <v>2737</v>
      </c>
      <c r="H189" s="21">
        <v>43296</v>
      </c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4" t="s">
        <v>2737</v>
      </c>
      <c r="H190" s="19">
        <v>43296</v>
      </c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4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4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4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4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4" t="s">
        <v>2737</v>
      </c>
      <c r="H195" s="21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4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4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4" t="s">
        <v>2737</v>
      </c>
      <c r="H198" s="21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4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4" t="s">
        <v>2737</v>
      </c>
      <c r="H200" s="19">
        <v>43296</v>
      </c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4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4" t="s">
        <v>2737</v>
      </c>
      <c r="H202" s="21">
        <v>43296</v>
      </c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4" t="s">
        <v>2552</v>
      </c>
      <c r="H203" s="21">
        <v>43296</v>
      </c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4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4" t="s">
        <v>2737</v>
      </c>
      <c r="H205" s="21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4" t="s">
        <v>2737</v>
      </c>
      <c r="H206" s="21">
        <v>43296</v>
      </c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4" t="s">
        <v>850</v>
      </c>
      <c r="H207" s="21">
        <v>43296</v>
      </c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4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4" t="s">
        <v>857</v>
      </c>
      <c r="H209" s="19">
        <v>43296</v>
      </c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4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4" t="s">
        <v>2737</v>
      </c>
      <c r="H211" s="21">
        <v>43296</v>
      </c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4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4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4" t="s">
        <v>2737</v>
      </c>
      <c r="H214" s="19">
        <v>43296</v>
      </c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4" t="s">
        <v>2737</v>
      </c>
      <c r="H215" s="21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4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4" t="s">
        <v>2737</v>
      </c>
      <c r="H217" s="21">
        <v>43296</v>
      </c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4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4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4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4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4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4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14" t="s">
        <v>19</v>
      </c>
      <c r="F224" s="16" t="s">
        <v>2907</v>
      </c>
      <c r="G224" s="14" t="s">
        <v>2737</v>
      </c>
      <c r="H224" s="21">
        <v>43296</v>
      </c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4" t="s">
        <v>736</v>
      </c>
      <c r="H225" s="19">
        <v>43296</v>
      </c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4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4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4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4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4" t="s">
        <v>2737</v>
      </c>
      <c r="H230" s="21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4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4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4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4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4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4" t="s">
        <v>2831</v>
      </c>
      <c r="H236" s="21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4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4" t="s">
        <v>2737</v>
      </c>
      <c r="H238" s="19">
        <v>43296</v>
      </c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4" t="s">
        <v>2830</v>
      </c>
      <c r="H239" s="19">
        <v>43296</v>
      </c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4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4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4" t="s">
        <v>2737</v>
      </c>
      <c r="H242" s="21">
        <v>43296</v>
      </c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4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4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4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4" t="s">
        <v>2737</v>
      </c>
      <c r="H246" s="19">
        <v>43296</v>
      </c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4" t="s">
        <v>2737</v>
      </c>
      <c r="H247" s="19">
        <v>43296</v>
      </c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4" t="s">
        <v>2737</v>
      </c>
      <c r="H248" s="21">
        <v>43296</v>
      </c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4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4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4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4" t="s">
        <v>2737</v>
      </c>
      <c r="H252" s="19">
        <v>43296</v>
      </c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4" t="s">
        <v>2737</v>
      </c>
      <c r="H253" s="21">
        <v>43296</v>
      </c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4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4" t="s">
        <v>2737</v>
      </c>
      <c r="H255" s="19">
        <v>43296</v>
      </c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4" t="s">
        <v>2737</v>
      </c>
      <c r="H256" s="19">
        <v>43296</v>
      </c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4" t="s">
        <v>960</v>
      </c>
      <c r="H257" s="21">
        <v>43296</v>
      </c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4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4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4" t="s">
        <v>2737</v>
      </c>
      <c r="H260" s="19">
        <v>43296</v>
      </c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4" t="s">
        <v>969</v>
      </c>
      <c r="H261" s="21">
        <v>43296</v>
      </c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4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4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4" t="s">
        <v>2737</v>
      </c>
      <c r="H264" s="19">
        <v>43296</v>
      </c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4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4" t="s">
        <v>2737</v>
      </c>
      <c r="H266" s="19">
        <v>43296</v>
      </c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4" t="s">
        <v>2737</v>
      </c>
      <c r="H267" s="19">
        <v>43296</v>
      </c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4" t="s">
        <v>2737</v>
      </c>
      <c r="H268" s="17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4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4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4" t="s">
        <v>2737</v>
      </c>
      <c r="H271" s="19">
        <v>43296</v>
      </c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4" t="s">
        <v>983</v>
      </c>
      <c r="H272" s="19">
        <v>43296</v>
      </c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4" t="s">
        <v>2737</v>
      </c>
      <c r="H273" s="19">
        <v>43296</v>
      </c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4" t="s">
        <v>2737</v>
      </c>
      <c r="H274" s="17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4" t="s">
        <v>2737</v>
      </c>
      <c r="H275" s="21">
        <v>43296</v>
      </c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4" t="s">
        <v>2737</v>
      </c>
      <c r="H276" s="19">
        <v>43296</v>
      </c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4" t="s">
        <v>2737</v>
      </c>
      <c r="H277" s="19">
        <v>43296</v>
      </c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4" t="s">
        <v>2737</v>
      </c>
      <c r="H278" s="19">
        <v>43296</v>
      </c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4" t="s">
        <v>2737</v>
      </c>
      <c r="H279" s="17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4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4" t="s">
        <v>2737</v>
      </c>
      <c r="H281" s="19">
        <v>43296</v>
      </c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4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4" t="s">
        <v>2737</v>
      </c>
      <c r="H283" s="19">
        <v>43296</v>
      </c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4" t="s">
        <v>2737</v>
      </c>
      <c r="H284" s="19">
        <v>43296</v>
      </c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4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4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4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4" t="s">
        <v>2737</v>
      </c>
      <c r="H288" s="21">
        <v>43296</v>
      </c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4" t="s">
        <v>2737</v>
      </c>
      <c r="H289" s="19">
        <v>43296</v>
      </c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4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4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4" t="s">
        <v>2737</v>
      </c>
      <c r="H292" s="17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4" t="s">
        <v>2737</v>
      </c>
      <c r="H293" s="21">
        <v>43296</v>
      </c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4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4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4" t="s">
        <v>2737</v>
      </c>
      <c r="H296" s="21">
        <v>43296</v>
      </c>
      <c r="I296" s="14"/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4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4" t="s">
        <v>1020</v>
      </c>
      <c r="H298" s="21">
        <v>43296</v>
      </c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4" t="s">
        <v>2737</v>
      </c>
      <c r="H299" s="21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4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4" t="s">
        <v>2737</v>
      </c>
      <c r="H301" s="21">
        <v>43296</v>
      </c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4" t="s">
        <v>2737</v>
      </c>
      <c r="H302" s="19">
        <v>43296</v>
      </c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4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4" t="s">
        <v>2737</v>
      </c>
      <c r="H304" s="21">
        <v>43296</v>
      </c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4" t="s">
        <v>2737</v>
      </c>
      <c r="H305" s="19">
        <v>43296</v>
      </c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4" t="s">
        <v>2737</v>
      </c>
      <c r="H306" s="19">
        <v>43296</v>
      </c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4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4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4" t="s">
        <v>2737</v>
      </c>
      <c r="H309" s="19">
        <v>43296</v>
      </c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4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4" t="s">
        <v>1039</v>
      </c>
      <c r="H311" s="19">
        <v>43296</v>
      </c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4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4" t="s">
        <v>2737</v>
      </c>
      <c r="H313" s="21">
        <v>43296</v>
      </c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4" t="s">
        <v>2737</v>
      </c>
      <c r="H314" s="19">
        <v>43296</v>
      </c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4" t="s">
        <v>1046</v>
      </c>
      <c r="H315" s="19">
        <v>43296</v>
      </c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4" t="s">
        <v>2737</v>
      </c>
      <c r="H316" s="19">
        <v>43296</v>
      </c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4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4" t="s">
        <v>2737</v>
      </c>
      <c r="H318" s="21">
        <v>43296</v>
      </c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4" t="s">
        <v>2737</v>
      </c>
      <c r="H319" s="21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4" t="s">
        <v>2737</v>
      </c>
      <c r="H320" s="19">
        <v>43296</v>
      </c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4" t="s">
        <v>2737</v>
      </c>
      <c r="H321" s="19">
        <v>43296</v>
      </c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4" t="s">
        <v>1059</v>
      </c>
      <c r="H322" s="19">
        <v>43296</v>
      </c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4" t="s">
        <v>2737</v>
      </c>
      <c r="H323" s="21">
        <v>43296</v>
      </c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4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4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4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4" t="s">
        <v>2737</v>
      </c>
      <c r="H327" s="19">
        <v>43296</v>
      </c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4" t="s">
        <v>2737</v>
      </c>
      <c r="H328" s="19">
        <v>43296</v>
      </c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4" t="s">
        <v>2737</v>
      </c>
      <c r="H329" s="19">
        <v>43296</v>
      </c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4" t="s">
        <v>2737</v>
      </c>
      <c r="H330" s="21">
        <v>43296</v>
      </c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4" t="s">
        <v>2737</v>
      </c>
      <c r="H331" s="17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4" t="s">
        <v>2737</v>
      </c>
      <c r="H332" s="21">
        <v>43296</v>
      </c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4" t="s">
        <v>2737</v>
      </c>
      <c r="H333" s="21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4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4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4" t="s">
        <v>1082</v>
      </c>
      <c r="H336" s="21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4" t="s">
        <v>1085</v>
      </c>
      <c r="H337" s="19">
        <v>43296</v>
      </c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4" t="s">
        <v>1093</v>
      </c>
      <c r="H338" s="21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4" t="s">
        <v>1099</v>
      </c>
      <c r="H339" s="21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4" t="s">
        <v>2737</v>
      </c>
      <c r="H340" s="19">
        <v>43296</v>
      </c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4" t="s">
        <v>1106</v>
      </c>
      <c r="H341" s="21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4" t="s">
        <v>1111</v>
      </c>
      <c r="H342" s="19">
        <v>43296</v>
      </c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4" t="s">
        <v>2737</v>
      </c>
      <c r="H343" s="21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4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4" t="s">
        <v>2737</v>
      </c>
      <c r="H345" s="17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4" t="s">
        <v>2737</v>
      </c>
      <c r="H346" s="21">
        <v>43296</v>
      </c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4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4" t="s">
        <v>2737</v>
      </c>
      <c r="H348" s="19">
        <v>43296</v>
      </c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4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4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4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4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4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4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4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4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4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4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4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4" t="s">
        <v>1180</v>
      </c>
      <c r="H360" s="21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4" t="s">
        <v>2737</v>
      </c>
      <c r="H361" s="19">
        <v>43296</v>
      </c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4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4" t="s">
        <v>2737</v>
      </c>
      <c r="H363" s="19">
        <v>43296</v>
      </c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4" t="s">
        <v>2737</v>
      </c>
      <c r="H364" s="19">
        <v>43294</v>
      </c>
      <c r="I364" s="14"/>
    </row>
    <row r="365" spans="1:9" ht="12.75" customHeight="1" x14ac:dyDescent="0.25">
      <c r="A365" s="34" t="s">
        <v>94</v>
      </c>
      <c r="B365" s="34" t="s">
        <v>2710</v>
      </c>
      <c r="C365" s="33" t="s">
        <v>19</v>
      </c>
      <c r="D365" s="33">
        <v>17</v>
      </c>
      <c r="E365" s="33" t="s">
        <v>19</v>
      </c>
      <c r="F365" s="34" t="s">
        <v>1195</v>
      </c>
      <c r="G365" s="33" t="s">
        <v>1196</v>
      </c>
      <c r="H365" s="35">
        <v>43296</v>
      </c>
      <c r="I365" s="33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4" t="s">
        <v>1199</v>
      </c>
      <c r="H366" s="19">
        <v>43296</v>
      </c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4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4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4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4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4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4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4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4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4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4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4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4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4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4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4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4" t="s">
        <v>1275</v>
      </c>
      <c r="H382" s="19">
        <v>43296</v>
      </c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14" t="s">
        <v>19</v>
      </c>
      <c r="F383" s="16" t="s">
        <v>2906</v>
      </c>
      <c r="G383" s="14" t="s">
        <v>2737</v>
      </c>
      <c r="H383" s="21">
        <v>43296</v>
      </c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4" t="s">
        <v>2655</v>
      </c>
      <c r="H384" s="19">
        <v>43296</v>
      </c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4" t="s">
        <v>2737</v>
      </c>
      <c r="H385" s="17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4" t="s">
        <v>2737</v>
      </c>
      <c r="H386" s="18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4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4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4" t="s">
        <v>1296</v>
      </c>
      <c r="H389" s="19">
        <v>43296</v>
      </c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4" t="s">
        <v>2737</v>
      </c>
      <c r="H390" s="19">
        <v>43296</v>
      </c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4" t="s">
        <v>2737</v>
      </c>
      <c r="H391" s="19">
        <v>43296</v>
      </c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4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4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4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4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4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4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4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4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4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4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4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4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4" t="s">
        <v>2737</v>
      </c>
      <c r="H404" s="21">
        <v>43296</v>
      </c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4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4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4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4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4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4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4" t="s">
        <v>1414</v>
      </c>
      <c r="H411" s="21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4" t="s">
        <v>2737</v>
      </c>
      <c r="H412" s="18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4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4" t="s">
        <v>2737</v>
      </c>
      <c r="H414" s="21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4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4" t="s">
        <v>2737</v>
      </c>
      <c r="H416" s="19">
        <v>43296</v>
      </c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4" t="s">
        <v>2737</v>
      </c>
      <c r="H417" s="19">
        <v>43296</v>
      </c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4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4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4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4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4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4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4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4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4" t="s">
        <v>2737</v>
      </c>
      <c r="H426" s="17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4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4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14" t="s">
        <v>19</v>
      </c>
      <c r="F429" s="16" t="s">
        <v>2905</v>
      </c>
      <c r="G429" s="14" t="s">
        <v>2737</v>
      </c>
      <c r="H429" s="19">
        <v>43296</v>
      </c>
      <c r="I429" s="14"/>
    </row>
    <row r="430" spans="1:9" ht="12.75" customHeight="1" x14ac:dyDescent="0.25">
      <c r="A430" s="34" t="s">
        <v>1372</v>
      </c>
      <c r="B430" s="34" t="s">
        <v>2712</v>
      </c>
      <c r="C430" s="33" t="s">
        <v>19</v>
      </c>
      <c r="D430" s="33">
        <v>1</v>
      </c>
      <c r="E430" s="33" t="s">
        <v>19</v>
      </c>
      <c r="F430" s="34" t="s">
        <v>1373</v>
      </c>
      <c r="G430" s="33" t="s">
        <v>2737</v>
      </c>
      <c r="H430" s="32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4" t="s">
        <v>2737</v>
      </c>
      <c r="H431" s="21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14" t="s">
        <v>19</v>
      </c>
      <c r="F432" s="16" t="s">
        <v>2904</v>
      </c>
      <c r="G432" s="14" t="s">
        <v>2737</v>
      </c>
      <c r="H432" s="21">
        <v>43296</v>
      </c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4" t="s">
        <v>2737</v>
      </c>
      <c r="H433" s="18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4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4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4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4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4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4" t="s">
        <v>2737</v>
      </c>
      <c r="H439" s="18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4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4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4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14" t="s">
        <v>19</v>
      </c>
      <c r="F443" s="16" t="s">
        <v>2903</v>
      </c>
      <c r="G443" s="14" t="s">
        <v>2737</v>
      </c>
      <c r="H443" s="21">
        <v>43296</v>
      </c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4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4" t="s">
        <v>2737</v>
      </c>
      <c r="H445" s="21">
        <v>43296</v>
      </c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4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4" t="s">
        <v>2737</v>
      </c>
      <c r="H447" s="17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4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4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14" t="s">
        <v>19</v>
      </c>
      <c r="F450" s="16" t="s">
        <v>2902</v>
      </c>
      <c r="G450" s="14" t="s">
        <v>2737</v>
      </c>
      <c r="H450" s="21">
        <v>43296</v>
      </c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4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4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4" t="s">
        <v>2737</v>
      </c>
      <c r="H453" s="15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4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4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4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14" t="s">
        <v>19</v>
      </c>
      <c r="F457" s="16" t="s">
        <v>2901</v>
      </c>
      <c r="G457" s="14" t="s">
        <v>2737</v>
      </c>
      <c r="H457" s="19">
        <v>43296</v>
      </c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4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4" t="s">
        <v>2737</v>
      </c>
      <c r="H459" s="19">
        <v>43296</v>
      </c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4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4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4" t="s">
        <v>2737</v>
      </c>
      <c r="H462" s="21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4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4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4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4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4" t="s">
        <v>2737</v>
      </c>
      <c r="H467" s="21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4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4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4" t="s">
        <v>2737</v>
      </c>
      <c r="H470" s="21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4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4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4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4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4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4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4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4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4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4" t="s">
        <v>2737</v>
      </c>
      <c r="H480" s="21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4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4" t="s">
        <v>1723</v>
      </c>
      <c r="H482" s="21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4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4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4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4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4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4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4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14" t="s">
        <v>19</v>
      </c>
      <c r="F490" s="16" t="s">
        <v>2900</v>
      </c>
      <c r="G490" s="14" t="s">
        <v>2737</v>
      </c>
      <c r="H490" s="19">
        <v>43296</v>
      </c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4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4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4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4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4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4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4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4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4" t="s">
        <v>1765</v>
      </c>
      <c r="H499" s="19">
        <v>43296</v>
      </c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4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4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4" t="s">
        <v>2737</v>
      </c>
      <c r="H502" s="21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4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4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4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4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4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4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4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4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4" t="s">
        <v>2737</v>
      </c>
      <c r="H511" s="19">
        <v>43296</v>
      </c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4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4" t="s">
        <v>2737</v>
      </c>
      <c r="H513" s="19">
        <v>43296</v>
      </c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4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4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4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4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4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4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4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4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4" t="s">
        <v>2737</v>
      </c>
      <c r="H522" s="19">
        <v>43296</v>
      </c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4" t="s">
        <v>2737</v>
      </c>
      <c r="H523" s="19">
        <v>43296</v>
      </c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4" t="s">
        <v>2737</v>
      </c>
      <c r="H524" s="21">
        <v>43296</v>
      </c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4" t="s">
        <v>2737</v>
      </c>
      <c r="H525" s="19">
        <v>43296</v>
      </c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4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4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4" t="s">
        <v>2737</v>
      </c>
      <c r="H528" s="19">
        <v>43296</v>
      </c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4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4" t="s">
        <v>2737</v>
      </c>
      <c r="H530" s="19">
        <v>43296</v>
      </c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4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4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4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4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4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4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4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4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4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4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4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4" t="s">
        <v>1618</v>
      </c>
      <c r="H542" s="19">
        <v>43296</v>
      </c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4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4" t="s">
        <v>2737</v>
      </c>
      <c r="H544" s="18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4" t="s">
        <v>2737</v>
      </c>
      <c r="H545" s="21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4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4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4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4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4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4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4" t="s">
        <v>1640</v>
      </c>
      <c r="H552" s="21">
        <v>43296</v>
      </c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4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4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4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4" t="s">
        <v>2737</v>
      </c>
      <c r="H556" s="19">
        <v>43296</v>
      </c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4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4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4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4" t="s">
        <v>1580</v>
      </c>
      <c r="H560" s="19">
        <v>43296</v>
      </c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4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4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4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4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4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4" t="s">
        <v>2737</v>
      </c>
      <c r="H566" s="18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4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4" t="s">
        <v>2737</v>
      </c>
      <c r="H568" s="19">
        <v>43296</v>
      </c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4" t="s">
        <v>2737</v>
      </c>
      <c r="H569" s="19">
        <v>43296</v>
      </c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14" t="s">
        <v>19</v>
      </c>
      <c r="F570" s="16" t="s">
        <v>2899</v>
      </c>
      <c r="G570" s="14" t="s">
        <v>2737</v>
      </c>
      <c r="H570" s="19">
        <v>43296</v>
      </c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4" t="s">
        <v>1669</v>
      </c>
      <c r="H571" s="21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4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4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4" t="s">
        <v>2737</v>
      </c>
      <c r="H574" s="21">
        <v>43296</v>
      </c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4" t="s">
        <v>2737</v>
      </c>
      <c r="H575" s="19">
        <v>43296</v>
      </c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4" t="s">
        <v>2737</v>
      </c>
      <c r="H576" s="19">
        <v>43296</v>
      </c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4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4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4" t="s">
        <v>2737</v>
      </c>
      <c r="H579" s="19">
        <v>43296</v>
      </c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4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4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4" t="s">
        <v>2737</v>
      </c>
      <c r="H582" s="21">
        <v>43296</v>
      </c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4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4" t="s">
        <v>2737</v>
      </c>
      <c r="H584" s="21">
        <v>43296</v>
      </c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4" t="s">
        <v>1877</v>
      </c>
      <c r="H585" s="21">
        <v>43296</v>
      </c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4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4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4" t="s">
        <v>1890</v>
      </c>
      <c r="H588" s="19">
        <v>43296</v>
      </c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4" t="s">
        <v>2737</v>
      </c>
      <c r="H589" s="19">
        <v>43296</v>
      </c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4" t="s">
        <v>2737</v>
      </c>
      <c r="H590" s="19">
        <v>43296</v>
      </c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4" t="s">
        <v>1895</v>
      </c>
      <c r="H591" s="19">
        <v>43296</v>
      </c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4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4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4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4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4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4" t="s">
        <v>2737</v>
      </c>
      <c r="H597" s="21">
        <v>43296</v>
      </c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4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4" t="s">
        <v>2737</v>
      </c>
      <c r="H599" s="21">
        <v>43296</v>
      </c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4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4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4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4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4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4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4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4" t="s">
        <v>2737</v>
      </c>
      <c r="H607" s="21">
        <v>43296</v>
      </c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4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4" t="s">
        <v>2737</v>
      </c>
      <c r="H609" s="19">
        <v>43296</v>
      </c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4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4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4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4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4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4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4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4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4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4" t="s">
        <v>1995</v>
      </c>
      <c r="H619" s="19">
        <v>43296</v>
      </c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4" t="s">
        <v>2737</v>
      </c>
      <c r="H620" s="19">
        <v>43296</v>
      </c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4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4" t="s">
        <v>2737</v>
      </c>
      <c r="H622" s="19">
        <v>43296</v>
      </c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4" t="s">
        <v>2737</v>
      </c>
      <c r="H623" s="21">
        <v>43296</v>
      </c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4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4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4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4" t="s">
        <v>2030</v>
      </c>
      <c r="H627" s="19">
        <v>43296</v>
      </c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4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4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4" t="s">
        <v>2039</v>
      </c>
      <c r="H630" s="21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4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4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4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4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4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4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4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4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4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4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4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4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4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4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4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4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4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4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14" t="s">
        <v>19</v>
      </c>
      <c r="F649" s="16" t="s">
        <v>2898</v>
      </c>
      <c r="G649" s="14" t="s">
        <v>2737</v>
      </c>
      <c r="H649" s="19">
        <v>43296</v>
      </c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4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4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4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4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4" t="s">
        <v>2128</v>
      </c>
      <c r="H654" s="19">
        <v>43296</v>
      </c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4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4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4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4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4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4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4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4" t="s">
        <v>2737</v>
      </c>
      <c r="H662" s="19">
        <v>43294</v>
      </c>
      <c r="I662" s="20" t="s">
        <v>2739</v>
      </c>
    </row>
    <row r="663" spans="1:9" s="31" customFormat="1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4" t="s">
        <v>2737</v>
      </c>
      <c r="H663" s="19">
        <v>43296</v>
      </c>
      <c r="I663" s="14"/>
    </row>
    <row r="664" spans="1:9" s="31" customFormat="1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4" t="s">
        <v>2187</v>
      </c>
      <c r="H664" s="19">
        <v>43293</v>
      </c>
      <c r="I664" s="14"/>
    </row>
    <row r="665" spans="1:9" s="31" customFormat="1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4" t="s">
        <v>2198</v>
      </c>
      <c r="H665" s="19">
        <v>43296</v>
      </c>
      <c r="I665" s="14"/>
    </row>
    <row r="666" spans="1:9" s="31" customFormat="1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4" t="s">
        <v>2205</v>
      </c>
      <c r="H666" s="19">
        <v>43294</v>
      </c>
      <c r="I666" s="20" t="s">
        <v>2739</v>
      </c>
    </row>
    <row r="667" spans="1:9" s="31" customFormat="1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14" t="s">
        <v>19</v>
      </c>
      <c r="F667" s="16" t="s">
        <v>2897</v>
      </c>
      <c r="G667" s="14" t="s">
        <v>2737</v>
      </c>
      <c r="H667" s="19">
        <v>43296</v>
      </c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4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4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14" t="s">
        <v>19</v>
      </c>
      <c r="F670" s="16" t="s">
        <v>2896</v>
      </c>
      <c r="G670" s="14" t="s">
        <v>2737</v>
      </c>
      <c r="H670" s="21">
        <v>43296</v>
      </c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4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4" t="s">
        <v>2295</v>
      </c>
      <c r="H672" s="19">
        <v>43296</v>
      </c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4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4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4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4" t="s">
        <v>2323</v>
      </c>
      <c r="H676" s="19">
        <v>43296</v>
      </c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14" t="s">
        <v>19</v>
      </c>
      <c r="F677" s="16" t="s">
        <v>2895</v>
      </c>
      <c r="G677" s="14" t="s">
        <v>2737</v>
      </c>
      <c r="H677" s="19">
        <v>43296</v>
      </c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4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4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4" t="s">
        <v>2737</v>
      </c>
      <c r="H680" s="15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4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4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4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4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4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4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4" t="s">
        <v>2737</v>
      </c>
      <c r="H687" s="15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4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4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4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4" t="s">
        <v>2751</v>
      </c>
      <c r="H691" s="21">
        <v>43296</v>
      </c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4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14" t="s">
        <v>19</v>
      </c>
      <c r="F693" s="16" t="s">
        <v>2894</v>
      </c>
      <c r="G693" s="14" t="s">
        <v>2737</v>
      </c>
      <c r="H693" s="19">
        <v>43296</v>
      </c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4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4" t="s">
        <v>2737</v>
      </c>
      <c r="H695" s="18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4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4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4" t="s">
        <v>2737</v>
      </c>
      <c r="H698" s="19">
        <v>43296</v>
      </c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4" t="s">
        <v>2737</v>
      </c>
      <c r="H699" s="19">
        <v>43296</v>
      </c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4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4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4" t="s">
        <v>2394</v>
      </c>
      <c r="H702" s="19">
        <v>43296</v>
      </c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4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4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4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4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4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4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4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4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4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4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4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4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4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4" t="s">
        <v>2737</v>
      </c>
      <c r="H716" s="21">
        <v>43296</v>
      </c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4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4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4" t="s">
        <v>2737</v>
      </c>
      <c r="H719" s="19">
        <v>43296</v>
      </c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4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4" t="s">
        <v>2575</v>
      </c>
      <c r="H721" s="19">
        <v>43296</v>
      </c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4" t="s">
        <v>2439</v>
      </c>
      <c r="H722" s="21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4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4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4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4" t="s">
        <v>2737</v>
      </c>
      <c r="H726" s="19">
        <v>43296</v>
      </c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4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4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14" t="s">
        <v>19</v>
      </c>
      <c r="F729" s="16" t="s">
        <v>2893</v>
      </c>
      <c r="G729" s="14" t="s">
        <v>2737</v>
      </c>
      <c r="H729" s="19">
        <v>43296</v>
      </c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4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4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4" t="s">
        <v>2737</v>
      </c>
      <c r="H732" s="21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14" t="s">
        <v>19</v>
      </c>
      <c r="F733" s="16" t="s">
        <v>2892</v>
      </c>
      <c r="G733" s="14" t="s">
        <v>2737</v>
      </c>
      <c r="H733" s="21">
        <v>43296</v>
      </c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4" t="s">
        <v>2737</v>
      </c>
      <c r="H734" s="15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4" t="s">
        <v>2737</v>
      </c>
      <c r="H735" s="21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4" t="s">
        <v>2737</v>
      </c>
      <c r="H736" s="17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4" t="s">
        <v>2737</v>
      </c>
      <c r="H737" s="21">
        <v>43296</v>
      </c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4" t="s">
        <v>2737</v>
      </c>
      <c r="H738" s="21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4" t="s">
        <v>2737</v>
      </c>
      <c r="H739" s="21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4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4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14" t="s">
        <v>19</v>
      </c>
      <c r="F742" s="16" t="s">
        <v>2891</v>
      </c>
      <c r="G742" s="14" t="s">
        <v>2737</v>
      </c>
      <c r="H742" s="19">
        <v>43296</v>
      </c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4" t="s">
        <v>2737</v>
      </c>
      <c r="H743" s="17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4" t="s">
        <v>2454</v>
      </c>
      <c r="H744" s="21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4" t="s">
        <v>2737</v>
      </c>
      <c r="H745" s="15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4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4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4" t="s">
        <v>2737</v>
      </c>
      <c r="H748" s="21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4" t="s">
        <v>2737</v>
      </c>
      <c r="H749" s="21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4" t="s">
        <v>2737</v>
      </c>
      <c r="H750" s="19">
        <v>43296</v>
      </c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4" t="s">
        <v>2466</v>
      </c>
      <c r="H751" s="21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4" t="s">
        <v>2737</v>
      </c>
      <c r="H752" s="21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4" t="s">
        <v>2737</v>
      </c>
      <c r="H753" s="21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4" t="s">
        <v>2737</v>
      </c>
      <c r="H754" s="21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4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4" t="s">
        <v>2737</v>
      </c>
      <c r="H756" s="21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4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4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14" t="s">
        <v>19</v>
      </c>
      <c r="F759" s="16" t="s">
        <v>2890</v>
      </c>
      <c r="G759" s="14" t="s">
        <v>2737</v>
      </c>
      <c r="H759" s="21">
        <v>43296</v>
      </c>
      <c r="I75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1" sqref="A511:H514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activeCell="A511" sqref="A511:H514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Vote Counts</vt:lpstr>
      <vt:lpstr>Final Delegates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2018-07-16T12:34:39Z</dcterms:modified>
</cp:coreProperties>
</file>