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Business Center Monitoring System\bcms\Documents\"/>
    </mc:Choice>
  </mc:AlternateContent>
  <xr:revisionPtr revIDLastSave="0" documentId="13_ncr:1_{61D5A133-BA9A-4D5B-8EA4-DD2A5A498913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Task Board" sheetId="1" r:id="rId1"/>
    <sheet name="Burndown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C2" i="2"/>
  <c r="D2" i="2" s="1"/>
  <c r="E2" i="2" s="1"/>
  <c r="F2" i="2" s="1"/>
  <c r="G2" i="2" s="1"/>
  <c r="H2" i="2" s="1"/>
  <c r="I2" i="2" s="1"/>
  <c r="J2" i="2" s="1"/>
  <c r="K2" i="2" s="1"/>
  <c r="E5" i="1"/>
  <c r="F5" i="1"/>
  <c r="F2" i="1" l="1"/>
  <c r="D2" i="1"/>
  <c r="B4" i="2" l="1"/>
  <c r="C4" i="2" s="1"/>
  <c r="D4" i="2" s="1"/>
  <c r="E4" i="2" s="1"/>
  <c r="F4" i="2" s="1"/>
  <c r="G4" i="2" s="1"/>
  <c r="H4" i="2" s="1"/>
  <c r="I4" i="2" s="1"/>
  <c r="J4" i="2" s="1"/>
  <c r="K4" i="2" s="1"/>
  <c r="B6" i="2" l="1"/>
  <c r="L6" i="2"/>
  <c r="C6" i="2" l="1"/>
  <c r="D6" i="2" s="1"/>
  <c r="E6" i="2" s="1"/>
  <c r="F6" i="2" s="1"/>
  <c r="G6" i="2" s="1"/>
  <c r="H6" i="2" s="1"/>
  <c r="I6" i="2" s="1"/>
  <c r="J6" i="2" s="1"/>
  <c r="K6" i="2" s="1"/>
</calcChain>
</file>

<file path=xl/sharedStrings.xml><?xml version="1.0" encoding="utf-8"?>
<sst xmlns="http://schemas.openxmlformats.org/spreadsheetml/2006/main" count="41" uniqueCount="35">
  <si>
    <t>No</t>
  </si>
  <si>
    <t>Story</t>
  </si>
  <si>
    <t>Definition of Done</t>
  </si>
  <si>
    <t>Points</t>
  </si>
  <si>
    <t>ü</t>
  </si>
  <si>
    <t>Hours</t>
  </si>
  <si>
    <t>Tasks</t>
  </si>
  <si>
    <t>Planned Points:</t>
  </si>
  <si>
    <t>Gained Points:</t>
  </si>
  <si>
    <t>Total hours spent</t>
  </si>
  <si>
    <t>Miscellaneous Tasks (not in any story, no points gained)</t>
  </si>
  <si>
    <t>Wed</t>
  </si>
  <si>
    <t>Thu</t>
  </si>
  <si>
    <t>Fri</t>
  </si>
  <si>
    <t>Mon</t>
  </si>
  <si>
    <t>Tue</t>
  </si>
  <si>
    <t>Total Points</t>
  </si>
  <si>
    <t>Remaining Points</t>
  </si>
  <si>
    <t>Planned stories:</t>
  </si>
  <si>
    <t>Finished stories:</t>
  </si>
  <si>
    <t>Ideal</t>
  </si>
  <si>
    <t>Create documentation and put everything together</t>
  </si>
  <si>
    <t>Create a document containing information about hardware and software</t>
  </si>
  <si>
    <t>Create Component Diagram</t>
  </si>
  <si>
    <t>Create Use case Diagrams</t>
  </si>
  <si>
    <t>Create Data flow Diagram</t>
  </si>
  <si>
    <t>Create document about hardware and soft</t>
  </si>
  <si>
    <t>Create Readme/HowTo files</t>
  </si>
  <si>
    <t>Additional features</t>
  </si>
  <si>
    <t>GD + FU</t>
  </si>
  <si>
    <t xml:space="preserve">Sprint goal: Finish documentation
</t>
  </si>
  <si>
    <t>Demo: N/A</t>
  </si>
  <si>
    <t>FU</t>
  </si>
  <si>
    <t>GD</t>
  </si>
  <si>
    <t>Create User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</si>
</sst>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name val="Wingdings"/>
      <charset val="2"/>
    </font>
    <font>
      <b/>
      <sz val="26"/>
      <color indexed="57"/>
      <name val="Wingdings"/>
      <charset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1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2" fillId="0" borderId="0" xfId="1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4" fillId="0" borderId="1" xfId="0" applyFont="1" applyFill="1" applyBorder="1" applyAlignment="1">
      <alignment horizontal="center" vertical="top" wrapText="1"/>
    </xf>
    <xf numFmtId="0" fontId="0" fillId="0" borderId="1" xfId="0" applyNumberFormat="1" applyFill="1" applyBorder="1" applyAlignment="1">
      <alignment horizontal="center" vertical="top" wrapText="1"/>
    </xf>
    <xf numFmtId="0" fontId="0" fillId="3" borderId="0" xfId="0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</cellXfs>
  <cellStyles count="2">
    <cellStyle name="Normal" xfId="0" builtinId="0"/>
    <cellStyle name="Standard 2" xfId="1" xr:uid="{00000000-0005-0000-0000-000001000000}"/>
  </cellStyles>
  <dxfs count="42"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ont>
        <b/>
        <i val="0"/>
        <condense val="0"/>
        <extend val="0"/>
        <color indexed="57"/>
      </font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57"/>
      </font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ont>
        <b/>
        <i val="0"/>
        <condense val="0"/>
        <extend val="0"/>
        <color indexed="57"/>
      </font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ont>
        <b/>
        <i val="0"/>
        <condense val="0"/>
        <extend val="0"/>
        <color indexed="57"/>
      </font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Burn Down Chart</a:t>
            </a:r>
          </a:p>
        </c:rich>
      </c:tx>
      <c:layout>
        <c:manualLayout>
          <c:xMode val="edge"/>
          <c:yMode val="edge"/>
          <c:x val="0.3935108344015138"/>
          <c:y val="2.79605263157894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51748763962641"/>
          <c:y val="0.15789473684210537"/>
          <c:w val="0.81780366056572384"/>
          <c:h val="0.67269736842105265"/>
        </c:manualLayout>
      </c:layout>
      <c:lineChart>
        <c:grouping val="standard"/>
        <c:varyColors val="0"/>
        <c:ser>
          <c:idx val="0"/>
          <c:order val="0"/>
          <c:tx>
            <c:strRef>
              <c:f>Burndown!$A$5</c:f>
              <c:strCache>
                <c:ptCount val="1"/>
                <c:pt idx="0">
                  <c:v>Remaining Points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3366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Burndown!$B$3:$K$3</c:f>
              <c:strCache>
                <c:ptCount val="10"/>
                <c:pt idx="0">
                  <c:v>Wed</c:v>
                </c:pt>
                <c:pt idx="1">
                  <c:v>Thu</c:v>
                </c:pt>
                <c:pt idx="2">
                  <c:v>Fri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  <c:pt idx="7">
                  <c:v>Fri</c:v>
                </c:pt>
                <c:pt idx="8">
                  <c:v>Mon</c:v>
                </c:pt>
                <c:pt idx="9">
                  <c:v>Tue</c:v>
                </c:pt>
              </c:strCache>
            </c:strRef>
          </c:cat>
          <c:val>
            <c:numRef>
              <c:f>Burndown!$B$5:$K$5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5-404C-950D-E02254940EC2}"/>
            </c:ext>
          </c:extLst>
        </c:ser>
        <c:ser>
          <c:idx val="2"/>
          <c:order val="1"/>
          <c:tx>
            <c:strRef>
              <c:f>Burndown!$A$4</c:f>
              <c:strCache>
                <c:ptCount val="1"/>
                <c:pt idx="0">
                  <c:v>Total Points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cat>
            <c:strRef>
              <c:f>Burndown!$B$3:$K$3</c:f>
              <c:strCache>
                <c:ptCount val="10"/>
                <c:pt idx="0">
                  <c:v>Wed</c:v>
                </c:pt>
                <c:pt idx="1">
                  <c:v>Thu</c:v>
                </c:pt>
                <c:pt idx="2">
                  <c:v>Fri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  <c:pt idx="7">
                  <c:v>Fri</c:v>
                </c:pt>
                <c:pt idx="8">
                  <c:v>Mon</c:v>
                </c:pt>
                <c:pt idx="9">
                  <c:v>Tue</c:v>
                </c:pt>
              </c:strCache>
            </c:strRef>
          </c:cat>
          <c:val>
            <c:numRef>
              <c:f>Burndown!$B$4:$K$4</c:f>
              <c:numCache>
                <c:formatCode>General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5-404C-950D-E02254940EC2}"/>
            </c:ext>
          </c:extLst>
        </c:ser>
        <c:ser>
          <c:idx val="1"/>
          <c:order val="2"/>
          <c:tx>
            <c:strRef>
              <c:f>Burndown!$A$6</c:f>
              <c:strCache>
                <c:ptCount val="1"/>
                <c:pt idx="0">
                  <c:v>Ideal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pPr>
              <a:solidFill>
                <a:srgbClr val="FFC000"/>
              </a:solidFill>
            </c:spPr>
          </c:marker>
          <c:val>
            <c:numRef>
              <c:f>Burndown!$B$6:$K$6</c:f>
              <c:numCache>
                <c:formatCode>General</c:formatCode>
                <c:ptCount val="10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95-404C-950D-E02254940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15904"/>
        <c:axId val="194089728"/>
      </c:lineChart>
      <c:catAx>
        <c:axId val="10431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Day</a:t>
                </a:r>
              </a:p>
            </c:rich>
          </c:tx>
          <c:layout>
            <c:manualLayout>
              <c:xMode val="edge"/>
              <c:yMode val="edge"/>
              <c:x val="0.47337764756149681"/>
              <c:y val="0.89802631578947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089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08972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Points</a:t>
                </a:r>
              </a:p>
            </c:rich>
          </c:tx>
          <c:layout>
            <c:manualLayout>
              <c:xMode val="edge"/>
              <c:yMode val="edge"/>
              <c:x val="3.1768296404810262E-3"/>
              <c:y val="0.42763157894736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15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380467557834338"/>
          <c:y val="0.95161572731040756"/>
          <c:w val="0.43375816395043643"/>
          <c:h val="3.7419360408896256E-2"/>
        </c:manualLayout>
      </c:layout>
      <c:overlay val="0"/>
      <c:spPr>
        <a:solidFill>
          <a:srgbClr val="FFFFFF"/>
        </a:solidFill>
        <a:ln w="3175">
          <a:solidFill>
            <a:srgbClr val="C0C0C0"/>
          </a:solidFill>
          <a:prstDash val="solid"/>
        </a:ln>
        <a:effectLst>
          <a:outerShdw blurRad="50800" dist="50800" sx="1000" sy="1000" algn="ctr" rotWithShape="0">
            <a:srgbClr val="000000"/>
          </a:outerShdw>
        </a:effectLst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49212598450000788" footer="0.4921259845000078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12</xdr:col>
      <xdr:colOff>347870</xdr:colOff>
      <xdr:row>37</xdr:row>
      <xdr:rowOff>76200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7"/>
  <sheetViews>
    <sheetView tabSelected="1" zoomScaleNormal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H16" sqref="H16"/>
    </sheetView>
  </sheetViews>
  <sheetFormatPr defaultColWidth="9.109375" defaultRowHeight="14.4" x14ac:dyDescent="0.3"/>
  <cols>
    <col min="1" max="1" width="3.5546875" customWidth="1"/>
    <col min="2" max="3" width="45.6640625" customWidth="1"/>
    <col min="4" max="4" width="6.33203125" style="6" customWidth="1"/>
    <col min="5" max="5" width="7" style="17" customWidth="1"/>
    <col min="6" max="6" width="5.109375" style="13" customWidth="1"/>
    <col min="7" max="123" width="21.6640625" customWidth="1"/>
  </cols>
  <sheetData>
    <row r="1" spans="1:52" x14ac:dyDescent="0.3">
      <c r="A1" s="3" t="s">
        <v>0</v>
      </c>
      <c r="B1" s="4" t="s">
        <v>1</v>
      </c>
      <c r="C1" s="5" t="s">
        <v>2</v>
      </c>
      <c r="D1" s="6" t="s">
        <v>3</v>
      </c>
      <c r="E1" s="18" t="s">
        <v>4</v>
      </c>
      <c r="F1" s="17" t="s">
        <v>5</v>
      </c>
      <c r="G1" s="4" t="s">
        <v>6</v>
      </c>
    </row>
    <row r="2" spans="1:52" x14ac:dyDescent="0.3">
      <c r="B2" s="7" t="s">
        <v>7</v>
      </c>
      <c r="D2" s="6">
        <f>SUM(D4:D83)</f>
        <v>18</v>
      </c>
      <c r="F2" s="17">
        <f>SUMIF(F4:F79,"&gt;0")</f>
        <v>7</v>
      </c>
      <c r="G2" s="4" t="s">
        <v>9</v>
      </c>
    </row>
    <row r="3" spans="1:52" x14ac:dyDescent="0.3">
      <c r="B3" s="7" t="s">
        <v>8</v>
      </c>
      <c r="D3" s="6">
        <f ca="1">SUMIF(E4:E64,"=ü",D4:D63)</f>
        <v>0</v>
      </c>
    </row>
    <row r="4" spans="1:52" ht="41.4" x14ac:dyDescent="0.3">
      <c r="B4" s="1" t="s">
        <v>21</v>
      </c>
      <c r="C4" s="2" t="s">
        <v>22</v>
      </c>
      <c r="D4" s="6">
        <v>18</v>
      </c>
      <c r="E4" s="18"/>
      <c r="F4" s="14"/>
      <c r="G4" s="11" t="s">
        <v>23</v>
      </c>
      <c r="H4" s="11" t="s">
        <v>24</v>
      </c>
      <c r="I4" s="11" t="s">
        <v>25</v>
      </c>
      <c r="J4" s="11" t="s">
        <v>26</v>
      </c>
      <c r="K4" s="11" t="s">
        <v>27</v>
      </c>
      <c r="L4" s="11" t="s">
        <v>34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spans="1:52" x14ac:dyDescent="0.3">
      <c r="B5" s="8"/>
      <c r="C5" s="8"/>
      <c r="E5" s="17" t="str">
        <f>IF(AND($E4="ü",$D4&gt;0),ROUND((($F5+ABS($F6))/$D4),2),"-")</f>
        <v>-</v>
      </c>
      <c r="F5" s="15">
        <f>SUM(G5:Z5)</f>
        <v>7</v>
      </c>
      <c r="G5" s="4"/>
      <c r="H5" s="4">
        <v>1</v>
      </c>
      <c r="I5" s="4">
        <v>2</v>
      </c>
      <c r="J5" s="4"/>
      <c r="K5" s="4">
        <v>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x14ac:dyDescent="0.3">
      <c r="B6" s="8"/>
      <c r="C6" s="8"/>
      <c r="F6" s="12"/>
      <c r="G6" s="12"/>
      <c r="H6" s="12" t="s">
        <v>33</v>
      </c>
      <c r="I6" s="12" t="s">
        <v>32</v>
      </c>
      <c r="J6" s="12"/>
      <c r="K6" s="12" t="s">
        <v>29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9" customFormat="1" ht="3" customHeight="1" x14ac:dyDescent="0.3">
      <c r="A7" s="10"/>
      <c r="B7" s="8"/>
      <c r="C7" s="8"/>
      <c r="E7" s="19"/>
      <c r="F7" s="16"/>
    </row>
    <row r="10" spans="1:52" ht="31.8" x14ac:dyDescent="0.3">
      <c r="B10" s="1" t="s">
        <v>10</v>
      </c>
      <c r="C10" s="2"/>
      <c r="F10" s="14"/>
      <c r="G10" s="11" t="s">
        <v>28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spans="1:52" x14ac:dyDescent="0.3">
      <c r="B11" s="8"/>
      <c r="C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52" x14ac:dyDescent="0.3">
      <c r="B12" s="8"/>
      <c r="C12" s="8"/>
      <c r="G12" s="12" t="s">
        <v>29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</row>
    <row r="13" spans="1:52" s="9" customFormat="1" ht="3" customHeight="1" x14ac:dyDescent="0.3">
      <c r="A13" s="10"/>
      <c r="B13" s="8"/>
      <c r="C13" s="8"/>
      <c r="E13" s="19"/>
      <c r="F13" s="16"/>
    </row>
    <row r="16" spans="1:52" ht="27.6" x14ac:dyDescent="0.3">
      <c r="B16" s="1" t="s">
        <v>30</v>
      </c>
    </row>
    <row r="17" spans="2:2" x14ac:dyDescent="0.3">
      <c r="B17" s="1" t="s">
        <v>31</v>
      </c>
    </row>
  </sheetData>
  <conditionalFormatting sqref="G1">
    <cfRule type="cellIs" dxfId="41" priority="108" stopIfTrue="1" operator="notEqual">
      <formula>""</formula>
    </cfRule>
  </conditionalFormatting>
  <conditionalFormatting sqref="B1:C1">
    <cfRule type="cellIs" dxfId="40" priority="109" stopIfTrue="1" operator="notEqual">
      <formula>""</formula>
    </cfRule>
  </conditionalFormatting>
  <conditionalFormatting sqref="G5">
    <cfRule type="expression" dxfId="39" priority="105" stopIfTrue="1">
      <formula>IF(AND($D5=0,NOT(G5=0)),1,0)</formula>
    </cfRule>
    <cfRule type="expression" dxfId="38" priority="106" stopIfTrue="1">
      <formula>IF(AND(NOT($D5=0),NOT(G5=0)),1,0)</formula>
    </cfRule>
  </conditionalFormatting>
  <conditionalFormatting sqref="G6">
    <cfRule type="expression" dxfId="37" priority="102" stopIfTrue="1">
      <formula>IF(AND(NOT(G6="done"),AND($D6=0,NOT(G6=0))),1,0)</formula>
    </cfRule>
    <cfRule type="expression" dxfId="36" priority="103" stopIfTrue="1">
      <formula>IF(AND(NOT($D6=0),NOT(G6=0)),1,0)</formula>
    </cfRule>
    <cfRule type="cellIs" dxfId="35" priority="104" stopIfTrue="1" operator="equal">
      <formula>"done"</formula>
    </cfRule>
  </conditionalFormatting>
  <conditionalFormatting sqref="F5">
    <cfRule type="expression" dxfId="34" priority="96" stopIfTrue="1">
      <formula>IF(AND($D5=0,NOT($G5=0)),1,0)</formula>
    </cfRule>
    <cfRule type="expression" dxfId="33" priority="97" stopIfTrue="1">
      <formula>IF(AND(NOT($D5=0),NOT($G5=0)),1,0)</formula>
    </cfRule>
  </conditionalFormatting>
  <conditionalFormatting sqref="H5:U5">
    <cfRule type="expression" dxfId="32" priority="94" stopIfTrue="1">
      <formula>IF(AND($D5=0,NOT(H5=0)),1,0)</formula>
    </cfRule>
    <cfRule type="expression" dxfId="31" priority="95" stopIfTrue="1">
      <formula>IF(AND(NOT($D5=0),NOT(H5=0)),1,0)</formula>
    </cfRule>
  </conditionalFormatting>
  <conditionalFormatting sqref="H6:U6">
    <cfRule type="expression" dxfId="30" priority="91" stopIfTrue="1">
      <formula>IF(AND(NOT(H6="done"),AND($D6=0,NOT(H6=0))),1,0)</formula>
    </cfRule>
    <cfRule type="expression" dxfId="29" priority="92" stopIfTrue="1">
      <formula>IF(AND(NOT($D6=0),NOT(H6=0)),1,0)</formula>
    </cfRule>
    <cfRule type="cellIs" dxfId="28" priority="93" stopIfTrue="1" operator="equal">
      <formula>"done"</formula>
    </cfRule>
  </conditionalFormatting>
  <conditionalFormatting sqref="V5:AZ5">
    <cfRule type="expression" dxfId="27" priority="87" stopIfTrue="1">
      <formula>IF(AND($D5=0,NOT(V5=0)),1,0)</formula>
    </cfRule>
    <cfRule type="expression" dxfId="26" priority="88" stopIfTrue="1">
      <formula>IF(AND(NOT($D5=0),NOT(V5=0)),1,0)</formula>
    </cfRule>
  </conditionalFormatting>
  <conditionalFormatting sqref="V6:AZ6">
    <cfRule type="expression" dxfId="25" priority="84" stopIfTrue="1">
      <formula>IF(AND(NOT(V6="done"),AND($D6=0,NOT(V6=0))),1,0)</formula>
    </cfRule>
    <cfRule type="expression" dxfId="24" priority="85" stopIfTrue="1">
      <formula>IF(AND(NOT($D6=0),NOT(V6=0)),1,0)</formula>
    </cfRule>
    <cfRule type="cellIs" dxfId="23" priority="86" stopIfTrue="1" operator="equal">
      <formula>"done"</formula>
    </cfRule>
  </conditionalFormatting>
  <conditionalFormatting sqref="B10:C10">
    <cfRule type="cellIs" dxfId="22" priority="50" stopIfTrue="1" operator="notEqual">
      <formula>""</formula>
    </cfRule>
  </conditionalFormatting>
  <conditionalFormatting sqref="G11:AZ11">
    <cfRule type="expression" dxfId="21" priority="48" stopIfTrue="1">
      <formula>IF(AND($D11=0,NOT(G11=0)),1,0)</formula>
    </cfRule>
    <cfRule type="expression" dxfId="20" priority="49" stopIfTrue="1">
      <formula>IF(AND(NOT($D11=0),NOT(G11=0)),1,0)</formula>
    </cfRule>
  </conditionalFormatting>
  <conditionalFormatting sqref="G12:AZ12">
    <cfRule type="expression" dxfId="19" priority="45" stopIfTrue="1">
      <formula>IF(AND(NOT(G12="done"),AND($D12=0,NOT(G12=0))),1,0)</formula>
    </cfRule>
    <cfRule type="expression" dxfId="18" priority="46" stopIfTrue="1">
      <formula>IF(AND(NOT($D12=0),NOT(G12=0)),1,0)</formula>
    </cfRule>
    <cfRule type="cellIs" dxfId="17" priority="47" stopIfTrue="1" operator="equal">
      <formula>"done"</formula>
    </cfRule>
  </conditionalFormatting>
  <conditionalFormatting sqref="G10:AZ10">
    <cfRule type="expression" dxfId="16" priority="43" stopIfTrue="1">
      <formula>IF(AND($D10=0,NOT(G10=0)),1,0)</formula>
    </cfRule>
    <cfRule type="expression" dxfId="15" priority="44" stopIfTrue="1">
      <formula>IF(AND(NOT($D10=0),NOT(G10=0)),1,0)</formula>
    </cfRule>
  </conditionalFormatting>
  <conditionalFormatting sqref="F10">
    <cfRule type="expression" dxfId="14" priority="33" stopIfTrue="1">
      <formula>IF(AND($D10=0,NOT($G10=0)),1,0)</formula>
    </cfRule>
    <cfRule type="expression" dxfId="13" priority="34" stopIfTrue="1">
      <formula>IF(AND(NOT($D10=0),NOT($G10=0)),1,0)</formula>
    </cfRule>
  </conditionalFormatting>
  <conditionalFormatting sqref="B16">
    <cfRule type="cellIs" dxfId="12" priority="26" stopIfTrue="1" operator="notEqual">
      <formula>""</formula>
    </cfRule>
  </conditionalFormatting>
  <conditionalFormatting sqref="B17">
    <cfRule type="cellIs" dxfId="11" priority="17" stopIfTrue="1" operator="notEqual">
      <formula>""</formula>
    </cfRule>
  </conditionalFormatting>
  <conditionalFormatting sqref="F6">
    <cfRule type="expression" dxfId="10" priority="14" stopIfTrue="1">
      <formula>IF(AND($D4=0,NOT(G4=0)),1,0)</formula>
    </cfRule>
    <cfRule type="expression" dxfId="9" priority="15" stopIfTrue="1">
      <formula>IF(AND(NOT($D4=0),NOT(G4=0)),1,0)</formula>
    </cfRule>
  </conditionalFormatting>
  <conditionalFormatting sqref="F4">
    <cfRule type="expression" dxfId="8" priority="1" stopIfTrue="1">
      <formula>IF(AND($D4=0,NOT($G4=0)),1,0)</formula>
    </cfRule>
    <cfRule type="expression" dxfId="7" priority="2" stopIfTrue="1">
      <formula>IF(AND(NOT($D4=0),NOT($G4=0)),1,0)</formula>
    </cfRule>
  </conditionalFormatting>
  <conditionalFormatting sqref="B4:C4">
    <cfRule type="cellIs" dxfId="6" priority="5" stopIfTrue="1" operator="notEqual">
      <formula>""</formula>
    </cfRule>
  </conditionalFormatting>
  <conditionalFormatting sqref="G4:AZ4">
    <cfRule type="expression" dxfId="5" priority="3" stopIfTrue="1">
      <formula>IF(AND($D4=0,NOT(G4=0)),1,0)</formula>
    </cfRule>
    <cfRule type="expression" dxfId="4" priority="4" stopIfTrue="1">
      <formula>IF(AND(NOT($D4=0),NOT(G4=0)),1,0)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6"/>
  <sheetViews>
    <sheetView zoomScale="115" zoomScaleNormal="115" workbookViewId="0">
      <selection activeCell="B2" sqref="B2"/>
    </sheetView>
  </sheetViews>
  <sheetFormatPr defaultColWidth="9.109375" defaultRowHeight="14.4" x14ac:dyDescent="0.3"/>
  <cols>
    <col min="1" max="1" width="16.5546875" bestFit="1" customWidth="1"/>
  </cols>
  <sheetData>
    <row r="2" spans="1:14" x14ac:dyDescent="0.3">
      <c r="A2" s="20"/>
      <c r="B2" s="27">
        <v>42736</v>
      </c>
      <c r="C2" s="27">
        <f>B2+1</f>
        <v>42737</v>
      </c>
      <c r="D2" s="27">
        <f>C2+1</f>
        <v>42738</v>
      </c>
      <c r="E2" s="27">
        <f>D2+3</f>
        <v>42741</v>
      </c>
      <c r="F2" s="27">
        <f t="shared" ref="F2:K2" si="0">E2+1</f>
        <v>42742</v>
      </c>
      <c r="G2" s="27">
        <f t="shared" si="0"/>
        <v>42743</v>
      </c>
      <c r="H2" s="27">
        <f t="shared" si="0"/>
        <v>42744</v>
      </c>
      <c r="I2" s="27">
        <f t="shared" si="0"/>
        <v>42745</v>
      </c>
      <c r="J2" s="27">
        <f>I2+3</f>
        <v>42748</v>
      </c>
      <c r="K2" s="27">
        <f t="shared" si="0"/>
        <v>42749</v>
      </c>
    </row>
    <row r="3" spans="1:14" x14ac:dyDescent="0.3">
      <c r="A3" s="21"/>
      <c r="B3" s="22" t="s">
        <v>11</v>
      </c>
      <c r="C3" s="26" t="s">
        <v>12</v>
      </c>
      <c r="D3" s="23" t="s">
        <v>13</v>
      </c>
      <c r="E3" s="23" t="s">
        <v>14</v>
      </c>
      <c r="F3" s="23" t="s">
        <v>15</v>
      </c>
      <c r="G3" s="23" t="s">
        <v>11</v>
      </c>
      <c r="H3" s="23" t="s">
        <v>12</v>
      </c>
      <c r="I3" s="23" t="s">
        <v>13</v>
      </c>
      <c r="J3" s="23" t="s">
        <v>14</v>
      </c>
      <c r="K3" s="23" t="s">
        <v>15</v>
      </c>
    </row>
    <row r="4" spans="1:14" x14ac:dyDescent="0.3">
      <c r="A4" s="24" t="s">
        <v>16</v>
      </c>
      <c r="B4" s="25">
        <f>'Task Board'!D2</f>
        <v>18</v>
      </c>
      <c r="C4" s="25">
        <f>B4</f>
        <v>18</v>
      </c>
      <c r="D4" s="25">
        <f t="shared" ref="D4:K4" si="1">C4</f>
        <v>18</v>
      </c>
      <c r="E4" s="25">
        <f t="shared" si="1"/>
        <v>18</v>
      </c>
      <c r="F4" s="25">
        <f t="shared" si="1"/>
        <v>18</v>
      </c>
      <c r="G4" s="25">
        <f t="shared" si="1"/>
        <v>18</v>
      </c>
      <c r="H4" s="25">
        <f t="shared" si="1"/>
        <v>18</v>
      </c>
      <c r="I4" s="25">
        <f t="shared" si="1"/>
        <v>18</v>
      </c>
      <c r="J4" s="25">
        <f t="shared" si="1"/>
        <v>18</v>
      </c>
      <c r="K4" s="25">
        <f t="shared" si="1"/>
        <v>18</v>
      </c>
      <c r="M4" s="28" t="s">
        <v>18</v>
      </c>
      <c r="N4" s="29"/>
    </row>
    <row r="5" spans="1:14" x14ac:dyDescent="0.3">
      <c r="A5" s="24" t="s">
        <v>17</v>
      </c>
      <c r="B5" s="25"/>
      <c r="C5" s="25"/>
      <c r="D5" s="25"/>
      <c r="E5" s="25"/>
      <c r="F5" s="25"/>
      <c r="G5" s="25"/>
      <c r="H5" s="25"/>
      <c r="I5" s="25"/>
      <c r="J5" s="25"/>
      <c r="K5" s="25"/>
      <c r="M5" s="28" t="s">
        <v>19</v>
      </c>
      <c r="N5" s="30"/>
    </row>
    <row r="6" spans="1:14" x14ac:dyDescent="0.3">
      <c r="A6" s="31" t="s">
        <v>20</v>
      </c>
      <c r="B6" s="31">
        <f>B4</f>
        <v>18</v>
      </c>
      <c r="C6" s="31">
        <f>B6-L6</f>
        <v>16</v>
      </c>
      <c r="D6" s="31">
        <f>C6-L6</f>
        <v>14</v>
      </c>
      <c r="E6" s="31">
        <f>D6-L6</f>
        <v>12</v>
      </c>
      <c r="F6" s="31">
        <f>E6-L6</f>
        <v>10</v>
      </c>
      <c r="G6" s="31">
        <f>F6-L6</f>
        <v>8</v>
      </c>
      <c r="H6" s="31">
        <f>G6-L6</f>
        <v>6</v>
      </c>
      <c r="I6" s="31">
        <f>H6-L6</f>
        <v>4</v>
      </c>
      <c r="J6" s="31">
        <f>I6-L6</f>
        <v>2</v>
      </c>
      <c r="K6" s="31">
        <f>J6-L6</f>
        <v>0</v>
      </c>
      <c r="L6" s="31">
        <f>B4/9</f>
        <v>2</v>
      </c>
    </row>
  </sheetData>
  <conditionalFormatting sqref="B3:K3">
    <cfRule type="expression" dxfId="3" priority="47" stopIfTrue="1">
      <formula>IF(B2=TODAY(),1,0)</formula>
    </cfRule>
  </conditionalFormatting>
  <conditionalFormatting sqref="B2:K2">
    <cfRule type="expression" dxfId="2" priority="48" stopIfTrue="1">
      <formula>IF(B2=TODAY(),1,0)</formula>
    </cfRule>
  </conditionalFormatting>
  <conditionalFormatting sqref="B2:K2">
    <cfRule type="expression" dxfId="1" priority="46" stopIfTrue="1">
      <formula>IF(B2=TODAY(),1,0)</formula>
    </cfRule>
  </conditionalFormatting>
  <conditionalFormatting sqref="B3:K3">
    <cfRule type="expression" dxfId="0" priority="44" stopIfTrue="1">
      <formula>IF(B2=TODAY(),1,0)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Board</vt:lpstr>
      <vt:lpstr>Burndown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Magyari, Karola</dc:creator>
  <cp:lastModifiedBy>Zoltan, Kovacs</cp:lastModifiedBy>
  <dcterms:created xsi:type="dcterms:W3CDTF">2016-10-04T13:09:47Z</dcterms:created>
  <dcterms:modified xsi:type="dcterms:W3CDTF">2019-07-31T07:14:39Z</dcterms:modified>
</cp:coreProperties>
</file>