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304f79f068e311c/Universitaet/MASTER/MasterThesis/11_Data_Analysis_MA/01_input/"/>
    </mc:Choice>
  </mc:AlternateContent>
  <xr:revisionPtr revIDLastSave="381" documentId="11_5AF37E6B2BED077DD0F9974F6110CFDD25FD3C17" xr6:coauthVersionLast="47" xr6:coauthVersionMax="47" xr10:uidLastSave="{2CF8989A-6EEF-418A-BFDC-5542AEA6ABF5}"/>
  <bookViews>
    <workbookView xWindow="-90" yWindow="-90" windowWidth="19380" windowHeight="10260" xr2:uid="{00000000-000D-0000-FFFF-FFFF00000000}"/>
  </bookViews>
  <sheets>
    <sheet name="KAK_results_Ca" sheetId="3" r:id="rId1"/>
    <sheet name="KAK_results_NaMgAlKMn" sheetId="9" r:id="rId2"/>
    <sheet name="elements" sheetId="6" r:id="rId3"/>
    <sheet name="blanks" sheetId="7" r:id="rId4"/>
    <sheet name="results_CA" sheetId="1" r:id="rId5"/>
    <sheet name="results_NaMgAlKMn" sheetId="8" r:id="rId6"/>
    <sheet name="read_me" sheetId="4" r:id="rId7"/>
    <sheet name="ValueList_Helper" sheetId="2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" l="1"/>
  <c r="D3" i="7"/>
  <c r="D4" i="7"/>
  <c r="D5" i="7"/>
  <c r="D6" i="7"/>
  <c r="D7" i="7"/>
  <c r="D2" i="7"/>
  <c r="P5" i="3"/>
  <c r="K6" i="3"/>
  <c r="L6" i="3" s="1"/>
  <c r="K3" i="3"/>
  <c r="K4" i="3"/>
  <c r="L4" i="3" s="1"/>
  <c r="K5" i="3"/>
  <c r="L5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</calcChain>
</file>

<file path=xl/sharedStrings.xml><?xml version="1.0" encoding="utf-8"?>
<sst xmlns="http://schemas.openxmlformats.org/spreadsheetml/2006/main" count="778" uniqueCount="302">
  <si>
    <t>008CALS.d</t>
  </si>
  <si>
    <t>005CALS.d</t>
  </si>
  <si>
    <t>012CALS.d</t>
  </si>
  <si>
    <t>034SMPL.d</t>
  </si>
  <si>
    <t>75</t>
  </si>
  <si>
    <t>QC2</t>
  </si>
  <si>
    <t xml:space="preserve">103 -&gt; 103  Rh ( ISTD )  [ He ] </t>
  </si>
  <si>
    <t>51</t>
  </si>
  <si>
    <t>69</t>
  </si>
  <si>
    <t>cal9</t>
  </si>
  <si>
    <t>SQStd</t>
  </si>
  <si>
    <t>46</t>
  </si>
  <si>
    <t>cal4</t>
  </si>
  <si>
    <t>060SMPL.d</t>
  </si>
  <si>
    <t>67</t>
  </si>
  <si>
    <t>055SMPL.d</t>
  </si>
  <si>
    <t>031SMPL.d</t>
  </si>
  <si>
    <t>061SMPL.d</t>
  </si>
  <si>
    <t>81</t>
  </si>
  <si>
    <t>059SMPL.d</t>
  </si>
  <si>
    <t>Spike</t>
  </si>
  <si>
    <t>82</t>
  </si>
  <si>
    <t>026SMPL.d</t>
  </si>
  <si>
    <t>044SMPL.d</t>
  </si>
  <si>
    <t>037SMPL.d</t>
  </si>
  <si>
    <t>2</t>
  </si>
  <si>
    <t>49</t>
  </si>
  <si>
    <t>068SMPL.d</t>
  </si>
  <si>
    <t>56</t>
  </si>
  <si>
    <t>Sample</t>
  </si>
  <si>
    <t>Level</t>
  </si>
  <si>
    <t>QC</t>
  </si>
  <si>
    <t xml:space="preserve">115 -&gt; 115  In ( ISTD )  [ He ] </t>
  </si>
  <si>
    <t>SQBlk</t>
  </si>
  <si>
    <t>rinse</t>
  </si>
  <si>
    <t>039SMPL.d</t>
  </si>
  <si>
    <t>010CALS.d</t>
  </si>
  <si>
    <t>64</t>
  </si>
  <si>
    <t>57</t>
  </si>
  <si>
    <t>064SMPL.d</t>
  </si>
  <si>
    <t>N/A</t>
  </si>
  <si>
    <t>DriftChk</t>
  </si>
  <si>
    <t>FQBlk</t>
  </si>
  <si>
    <t>10</t>
  </si>
  <si>
    <t>IsoStd</t>
  </si>
  <si>
    <t>Bkgnd</t>
  </si>
  <si>
    <t>43</t>
  </si>
  <si>
    <t>046SMPL.d</t>
  </si>
  <si>
    <t>024SMPL.d</t>
  </si>
  <si>
    <t xml:space="preserve">115 -&gt; 131  In ( ISTD )  [ O2 ] </t>
  </si>
  <si>
    <t>006CALS.d</t>
  </si>
  <si>
    <t>CalBlk</t>
  </si>
  <si>
    <t>019SMPL.d</t>
  </si>
  <si>
    <t>SQISTD</t>
  </si>
  <si>
    <t>cal3</t>
  </si>
  <si>
    <t>76</t>
  </si>
  <si>
    <t>&lt;4.027</t>
  </si>
  <si>
    <t>001SMPL.d</t>
  </si>
  <si>
    <t>007CALS.d</t>
  </si>
  <si>
    <t>Conc. [ ug/l ]</t>
  </si>
  <si>
    <t>Data File</t>
  </si>
  <si>
    <t>032SMPL.d</t>
  </si>
  <si>
    <t>036SMPL.d</t>
  </si>
  <si>
    <t>056SMPL.d</t>
  </si>
  <si>
    <t>Conc. RSD</t>
  </si>
  <si>
    <t>BlkVrfy</t>
  </si>
  <si>
    <t>QC4</t>
  </si>
  <si>
    <t>003CALB.d</t>
  </si>
  <si>
    <t>3</t>
  </si>
  <si>
    <t>QC3</t>
  </si>
  <si>
    <t>DilStd</t>
  </si>
  <si>
    <t>Cal0</t>
  </si>
  <si>
    <t>017SMPL.d</t>
  </si>
  <si>
    <t>53</t>
  </si>
  <si>
    <t>011CALS.d</t>
  </si>
  <si>
    <t>063SMPL.d</t>
  </si>
  <si>
    <t>050SMPL.d</t>
  </si>
  <si>
    <t>Type</t>
  </si>
  <si>
    <t>8</t>
  </si>
  <si>
    <t xml:space="preserve">115 -&gt; 115  In ( ISTD )  [ O2 ] </t>
  </si>
  <si>
    <t>Acq. Date-Time</t>
  </si>
  <si>
    <t>015SMPL.d</t>
  </si>
  <si>
    <t>cal0</t>
  </si>
  <si>
    <t>028SMPL.d</t>
  </si>
  <si>
    <t>58</t>
  </si>
  <si>
    <t>45</t>
  </si>
  <si>
    <t>52</t>
  </si>
  <si>
    <t>59</t>
  </si>
  <si>
    <t>040SMPL.d</t>
  </si>
  <si>
    <t>78</t>
  </si>
  <si>
    <t>065SMPL.d</t>
  </si>
  <si>
    <t>47</t>
  </si>
  <si>
    <t>60</t>
  </si>
  <si>
    <t>009CALS.d</t>
  </si>
  <si>
    <t>62</t>
  </si>
  <si>
    <t>049SMPL.d</t>
  </si>
  <si>
    <t>65</t>
  </si>
  <si>
    <t>042SMPL.d</t>
  </si>
  <si>
    <t>CalStd</t>
  </si>
  <si>
    <t>Cal7</t>
  </si>
  <si>
    <t>63</t>
  </si>
  <si>
    <t>041SMPL.d</t>
  </si>
  <si>
    <t>057SMPL.d</t>
  </si>
  <si>
    <t>002SMPL.d</t>
  </si>
  <si>
    <t>047SMPL.d</t>
  </si>
  <si>
    <t xml:space="preserve">40 -&gt; 56  Ca  [ O2 ] </t>
  </si>
  <si>
    <t>020SMPL.d</t>
  </si>
  <si>
    <t>70</t>
  </si>
  <si>
    <t>058SMPL.d</t>
  </si>
  <si>
    <t>73</t>
  </si>
  <si>
    <t>79</t>
  </si>
  <si>
    <t>Cal3</t>
  </si>
  <si>
    <t xml:space="preserve">44 -&gt; 60  Ca  [ O2 ] </t>
  </si>
  <si>
    <t>016SMPL.d</t>
  </si>
  <si>
    <t>027SMPL.d</t>
  </si>
  <si>
    <t>cal6</t>
  </si>
  <si>
    <t xml:space="preserve">103 -&gt; 119  Rh ( ISTD )  [ O2 ] </t>
  </si>
  <si>
    <t>54</t>
  </si>
  <si>
    <t>&lt;46.268</t>
  </si>
  <si>
    <t>1</t>
  </si>
  <si>
    <t>QC1</t>
  </si>
  <si>
    <t>029SMPL.d</t>
  </si>
  <si>
    <t>66</t>
  </si>
  <si>
    <t>014SMPL.d</t>
  </si>
  <si>
    <t>021SMPL.d</t>
  </si>
  <si>
    <t>74</t>
  </si>
  <si>
    <t>61</t>
  </si>
  <si>
    <t>CPS RSD</t>
  </si>
  <si>
    <t>72</t>
  </si>
  <si>
    <t>9</t>
  </si>
  <si>
    <t xml:space="preserve">103 -&gt; 103  Rh ( ISTD )  [ O2 ] </t>
  </si>
  <si>
    <t>052SMPL.d</t>
  </si>
  <si>
    <t>CPS</t>
  </si>
  <si>
    <t>QC5</t>
  </si>
  <si>
    <t>cal2</t>
  </si>
  <si>
    <t>50</t>
  </si>
  <si>
    <t>Spike Ref</t>
  </si>
  <si>
    <t>Sample Name</t>
  </si>
  <si>
    <t>053SMPL.d</t>
  </si>
  <si>
    <t>051SMPL.d</t>
  </si>
  <si>
    <t>023SMPL.d</t>
  </si>
  <si>
    <t>030SMPL.d</t>
  </si>
  <si>
    <t>44</t>
  </si>
  <si>
    <t>CICSpike</t>
  </si>
  <si>
    <t/>
  </si>
  <si>
    <t>048SMPL.d</t>
  </si>
  <si>
    <t>80</t>
  </si>
  <si>
    <t>42</t>
  </si>
  <si>
    <t>004CALS.d</t>
  </si>
  <si>
    <t>77</t>
  </si>
  <si>
    <t>018SMPL.d</t>
  </si>
  <si>
    <t>cal1</t>
  </si>
  <si>
    <t>4</t>
  </si>
  <si>
    <t>68</t>
  </si>
  <si>
    <t>7</t>
  </si>
  <si>
    <t>066SMPL.d</t>
  </si>
  <si>
    <t>054SMPL.d</t>
  </si>
  <si>
    <t>6</t>
  </si>
  <si>
    <t>cal5</t>
  </si>
  <si>
    <t>045SMPL.d</t>
  </si>
  <si>
    <t>025SMPL.d</t>
  </si>
  <si>
    <t>cal7</t>
  </si>
  <si>
    <t>71</t>
  </si>
  <si>
    <t>033SMPL.d</t>
  </si>
  <si>
    <t>043SMPL.d</t>
  </si>
  <si>
    <t>48</t>
  </si>
  <si>
    <t>5</t>
  </si>
  <si>
    <t>41</t>
  </si>
  <si>
    <t>55</t>
  </si>
  <si>
    <t>cal8</t>
  </si>
  <si>
    <t>035SMPL.d</t>
  </si>
  <si>
    <t>022SMPL.d</t>
  </si>
  <si>
    <t>062SMPL.d</t>
  </si>
  <si>
    <t>Rjct</t>
  </si>
  <si>
    <t>038SMPL.d</t>
  </si>
  <si>
    <t>013SMPL.d</t>
  </si>
  <si>
    <t>067SMPL.d</t>
  </si>
  <si>
    <t>sample</t>
  </si>
  <si>
    <t>3_2_2</t>
  </si>
  <si>
    <t>replicate</t>
  </si>
  <si>
    <t>6_2_3</t>
  </si>
  <si>
    <t>NA</t>
  </si>
  <si>
    <t>3_2_3</t>
  </si>
  <si>
    <t>2_1_1</t>
  </si>
  <si>
    <t>5_2_2</t>
  </si>
  <si>
    <t>3_2_1</t>
  </si>
  <si>
    <t>2_1_2</t>
  </si>
  <si>
    <t>5_1_3</t>
  </si>
  <si>
    <t>4_2_1</t>
  </si>
  <si>
    <t>1_1_1</t>
  </si>
  <si>
    <t>3_1_2</t>
  </si>
  <si>
    <t>1_1_3</t>
  </si>
  <si>
    <t>4_2_3</t>
  </si>
  <si>
    <t>5_2_3</t>
  </si>
  <si>
    <t>3_1_1</t>
  </si>
  <si>
    <t>2_2_3</t>
  </si>
  <si>
    <t>6_2_1</t>
  </si>
  <si>
    <t>2_2_1</t>
  </si>
  <si>
    <t>6_1_1</t>
  </si>
  <si>
    <t>4_2_2</t>
  </si>
  <si>
    <t>6_1_3</t>
  </si>
  <si>
    <t>4_1_1</t>
  </si>
  <si>
    <t>3_1_3</t>
  </si>
  <si>
    <t>5_2_1</t>
  </si>
  <si>
    <t>4_1_2</t>
  </si>
  <si>
    <t>5_1_2</t>
  </si>
  <si>
    <t>4_1_3</t>
  </si>
  <si>
    <t>2_1_3</t>
  </si>
  <si>
    <t>6_1_2</t>
  </si>
  <si>
    <t>5_1_1</t>
  </si>
  <si>
    <t>1_1_2</t>
  </si>
  <si>
    <t>6_2_2</t>
  </si>
  <si>
    <t>sample_key</t>
  </si>
  <si>
    <t xml:space="preserve"> </t>
  </si>
  <si>
    <t>Die Probe zur Calcium Messung wurde nach der Extraktion 1:500 verdünnt.</t>
  </si>
  <si>
    <t>Offene Fragen:</t>
  </si>
  <si>
    <t>Wie interpretiere ich die residuals?</t>
  </si>
  <si>
    <t>Wie interpretiere ich die triplikate?</t>
  </si>
  <si>
    <t>Wie interpretiere ich den quality check und die blanks?</t>
  </si>
  <si>
    <t>Welche Spalte soll ich nehmen für die Analyse der Konzentrationen?
Die Spalte deren Wert näher an 300 ug/l ist sollte genommen werden.</t>
  </si>
  <si>
    <t>Der Wert bl_average setzt sich aus den zwei Blank Messungen zusammen und dient der Subtratkion von background Werten.</t>
  </si>
  <si>
    <t>Ca valenz_e</t>
  </si>
  <si>
    <t>Extrakt wurde mit Messkolben 100ml zugefügt.</t>
  </si>
  <si>
    <t>MM [mg/mmol]</t>
  </si>
  <si>
    <t>Ca</t>
  </si>
  <si>
    <t>element</t>
  </si>
  <si>
    <t xml:space="preserve">23 -&gt; 23  Na  [ He ] </t>
  </si>
  <si>
    <t>Ca_blank_average</t>
  </si>
  <si>
    <t>Ladung</t>
  </si>
  <si>
    <t>Na</t>
  </si>
  <si>
    <t>Mg</t>
  </si>
  <si>
    <t>Al</t>
  </si>
  <si>
    <t>K</t>
  </si>
  <si>
    <t>Mn</t>
  </si>
  <si>
    <t>MM_mg/mM</t>
  </si>
  <si>
    <t>einwaage_g</t>
  </si>
  <si>
    <t>V_extr_lsg _ml_</t>
  </si>
  <si>
    <t>Ca4056_Conc_ug/l</t>
  </si>
  <si>
    <t>Ca4056_Conc_RSD</t>
  </si>
  <si>
    <t>Ca4460_Conc_RSD3</t>
  </si>
  <si>
    <t>Ca4460_Conc_ug/l</t>
  </si>
  <si>
    <t>Ca_bl_average_ug/l</t>
  </si>
  <si>
    <t>Ca_conc_mg/kg</t>
  </si>
  <si>
    <t>Ca_aus_kation_mmol/kg</t>
  </si>
  <si>
    <t xml:space="preserve">24 -&gt; 24  Mg  [ He ] </t>
  </si>
  <si>
    <t xml:space="preserve">27 -&gt; 27  Al  [ He ] </t>
  </si>
  <si>
    <t xml:space="preserve">39 -&gt; 39  K  [ He ] </t>
  </si>
  <si>
    <t xml:space="preserve">55 -&gt; 55  Mn  [ He ] 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</si>
  <si>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</si>
  <si>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</si>
  <si>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</si>
  <si>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</si>
  <si>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</si>
  <si>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</si>
  <si>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</si>
  <si>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</si>
  <si>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</si>
  <si>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</si>
  <si>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</si>
  <si>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</si>
  <si>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</si>
  <si>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</si>
  <si>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</si>
  <si>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</si>
  <si>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</si>
  <si>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</si>
  <si>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</si>
  <si>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</si>
  <si>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</si>
  <si>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</si>
  <si>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</si>
  <si>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</si>
  <si>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</si>
  <si>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</si>
  <si>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</si>
  <si>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</si>
  <si>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</si>
  <si>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&lt;7.526</t>
  </si>
  <si>
    <t>40</t>
  </si>
  <si>
    <t>004CALB.d</t>
  </si>
  <si>
    <t>&lt;6.050</t>
  </si>
  <si>
    <t>&lt;0.097</t>
  </si>
  <si>
    <t>&lt;0.189</t>
  </si>
  <si>
    <t>&lt;0.003</t>
  </si>
  <si>
    <t>013CALS.d</t>
  </si>
  <si>
    <t>003SMPL.d</t>
  </si>
  <si>
    <t>bl_1_ug/l</t>
  </si>
  <si>
    <t>bl_2_ug/l</t>
  </si>
  <si>
    <t>bl_average</t>
  </si>
  <si>
    <t>notes</t>
  </si>
  <si>
    <t>&lt;LOD</t>
  </si>
  <si>
    <t>V_extr_lsg _ml</t>
  </si>
  <si>
    <t>Na_Conc_ug/l</t>
  </si>
  <si>
    <t>Na_Conc_RSD</t>
  </si>
  <si>
    <t>Mg_Conc_ug/l</t>
  </si>
  <si>
    <t>Mg_Conc_RSD</t>
  </si>
  <si>
    <t>Al_Conc_ug/l</t>
  </si>
  <si>
    <t>Al_Conc_RSD</t>
  </si>
  <si>
    <t>K_Conc_ug/l</t>
  </si>
  <si>
    <t>K_Conc_RSD</t>
  </si>
  <si>
    <t>Mn_Conc_ug/l</t>
  </si>
  <si>
    <t>Mn_Conc_RSD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</si>
</sst>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Segoe UI"/>
      <family val="2"/>
    </font>
    <font>
      <sz val="9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EEEF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CCCEDB"/>
      </left>
      <right style="thin">
        <color rgb="FFCCCEDB"/>
      </right>
      <top style="thin">
        <color rgb="FFCCCEDB"/>
      </top>
      <bottom/>
      <diagonal/>
    </border>
    <border>
      <left/>
      <right style="thin">
        <color rgb="FFEDEDED"/>
      </right>
      <top style="thin">
        <color rgb="FFEDEDED"/>
      </top>
      <bottom/>
      <diagonal/>
    </border>
    <border>
      <left/>
      <right/>
      <top style="thin">
        <color rgb="FFEDEDED"/>
      </top>
      <bottom/>
      <diagonal/>
    </border>
    <border>
      <left style="thin">
        <color rgb="FFEDEDED"/>
      </left>
      <right/>
      <top style="thin">
        <color rgb="FFEDEDED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22" fontId="1" fillId="0" borderId="1" xfId="0" applyNumberFormat="1" applyFont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top"/>
    </xf>
    <xf numFmtId="0" fontId="0" fillId="5" borderId="0" xfId="0" applyFill="1"/>
    <xf numFmtId="0" fontId="0" fillId="6" borderId="0" xfId="0" applyFill="1"/>
    <xf numFmtId="0" fontId="1" fillId="6" borderId="1" xfId="0" applyFont="1" applyFill="1" applyBorder="1" applyAlignment="1">
      <alignment horizontal="right" vertical="top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 vertical="top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Standard" xfId="0" builtinId="0"/>
  </cellStyles>
  <dxfs count="9"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30500-37AA-4513-8C1F-6E39BCBAF3B7}" name="Tabelle1" displayName="Tabelle1" ref="B2:L40" totalsRowShown="0" headerRowDxfId="8" dataDxfId="7">
  <autoFilter ref="B2:L40" xr:uid="{D0030500-37AA-4513-8C1F-6E39BCBAF3B7}"/>
  <tableColumns count="11">
    <tableColumn id="2" xr3:uid="{DD97F2EC-95DC-44F1-9822-F27C92F325D7}" name="sample"/>
    <tableColumn id="3" xr3:uid="{A389ECE3-487F-4786-94A0-3D67BE291B24}" name="replicate"/>
    <tableColumn id="4" xr3:uid="{58863C4C-137D-4823-91C4-ED89333D2D00}" name="einwaage_g"/>
    <tableColumn id="5" xr3:uid="{9B9A2415-E962-4EAE-8A19-DE3E7D1C9B78}" name="V_extr_lsg _ml_"/>
    <tableColumn id="6" xr3:uid="{651F9324-137C-4FA4-B247-3B78FBE96E17}" name="Ca4056_Conc_ug/l" dataDxfId="6"/>
    <tableColumn id="7" xr3:uid="{AEF38CB6-9AA0-470D-8625-6E724C829E8E}" name="Ca4056_Conc_RSD" dataDxfId="5"/>
    <tableColumn id="9" xr3:uid="{37E9624D-63A3-4352-84B5-4C7F1E5940E9}" name="Ca4460_Conc_ug/l" dataDxfId="4"/>
    <tableColumn id="10" xr3:uid="{FEAE0A6F-72DE-4DFD-BA57-D64F7A94DEE8}" name="Ca4460_Conc_RSD3" dataDxfId="3"/>
    <tableColumn id="11" xr3:uid="{FC1570EE-6490-4AF7-A768-9CF25C84C457}" name="Ca_bl_average_ug/l" dataDxfId="2"/>
    <tableColumn id="12" xr3:uid="{16381D80-04B1-4623-BB5E-0781CB483F11}" name="Ca_conc_mg/kg" dataDxfId="1">
      <calculatedColumnFormula>((((Tabelle1[[#This Row],[Ca4460_Conc_ug/l]]*500)-(Tabelle1[[#This Row],[Ca_bl_average_ug/l]]*500))*(Tabelle1[[#This Row],[V_extr_lsg _ml_]]/1000)/(Tabelle1[[#This Row],[einwaage_g]]/1000))/1000)</calculatedColumnFormula>
    </tableColumn>
    <tableColumn id="13" xr3:uid="{59147AC8-9420-4410-BD2C-3598A8EE1927}" name="Ca_aus_kation_mmol/kg" dataDxfId="0">
      <calculatedColumnFormula>(Tabelle1[[#This Row],[Ca_conc_mg/kg]]/$U$6)*$V$6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34BB-7D78-4440-A4E1-6196F60C7775}">
  <dimension ref="A1:V42"/>
  <sheetViews>
    <sheetView tabSelected="1" topLeftCell="J1" workbookViewId="0">
      <selection activeCell="L3" sqref="L3"/>
    </sheetView>
  </sheetViews>
  <sheetFormatPr baseColWidth="10" defaultRowHeight="14.75" x14ac:dyDescent="0.75"/>
  <cols>
    <col min="1" max="1" width="12.81640625" customWidth="1"/>
    <col min="4" max="4" width="13.6328125" customWidth="1"/>
    <col min="5" max="5" width="20.58984375" customWidth="1"/>
    <col min="6" max="6" width="12.54296875" customWidth="1"/>
    <col min="7" max="7" width="11.04296875" customWidth="1"/>
    <col min="8" max="8" width="13.5" customWidth="1"/>
    <col min="9" max="9" width="12" customWidth="1"/>
    <col min="10" max="10" width="17.1796875" customWidth="1"/>
    <col min="11" max="11" width="16" customWidth="1"/>
    <col min="12" max="12" width="18.1328125" customWidth="1"/>
    <col min="16" max="16" width="16.08984375" customWidth="1"/>
    <col min="17" max="17" width="16.5" customWidth="1"/>
    <col min="21" max="21" width="18.81640625" customWidth="1"/>
  </cols>
  <sheetData>
    <row r="1" spans="1:22" x14ac:dyDescent="0.75">
      <c r="F1" s="8" t="s">
        <v>105</v>
      </c>
      <c r="G1" s="8"/>
      <c r="H1" s="7" t="s">
        <v>112</v>
      </c>
      <c r="I1" s="7"/>
      <c r="J1" s="7"/>
      <c r="K1" s="7"/>
      <c r="L1" s="7"/>
    </row>
    <row r="2" spans="1:22" x14ac:dyDescent="0.75">
      <c r="A2" t="s">
        <v>212</v>
      </c>
      <c r="B2" t="s">
        <v>177</v>
      </c>
      <c r="C2" t="s">
        <v>179</v>
      </c>
      <c r="D2" t="s">
        <v>235</v>
      </c>
      <c r="E2" t="s">
        <v>236</v>
      </c>
      <c r="F2" s="8" t="s">
        <v>237</v>
      </c>
      <c r="G2" s="8" t="s">
        <v>238</v>
      </c>
      <c r="H2" s="7" t="s">
        <v>240</v>
      </c>
      <c r="I2" s="7" t="s">
        <v>239</v>
      </c>
      <c r="J2" s="7" t="s">
        <v>241</v>
      </c>
      <c r="K2" s="7" t="s">
        <v>242</v>
      </c>
      <c r="L2" s="7" t="s">
        <v>243</v>
      </c>
      <c r="P2" t="s">
        <v>227</v>
      </c>
    </row>
    <row r="3" spans="1:22" x14ac:dyDescent="0.75">
      <c r="A3">
        <v>41</v>
      </c>
      <c r="B3" t="s">
        <v>189</v>
      </c>
      <c r="C3" t="s">
        <v>181</v>
      </c>
      <c r="D3">
        <v>5.0519999999999996</v>
      </c>
      <c r="E3">
        <v>100</v>
      </c>
      <c r="F3" s="8">
        <v>206.70013328798899</v>
      </c>
      <c r="G3" s="8">
        <v>2.1899824275548698</v>
      </c>
      <c r="H3" s="7">
        <v>196.829744137407</v>
      </c>
      <c r="I3" s="7">
        <v>1.47631436323781</v>
      </c>
      <c r="J3" s="7">
        <v>5.2073542083247446</v>
      </c>
      <c r="K3" s="7">
        <f>((((Tabelle1[[#This Row],[Ca4460_Conc_ug/l]]*500)-(Tabelle1[[#This Row],[Ca_bl_average_ug/l]]*500))*(Tabelle1[[#This Row],[V_extr_lsg _ml_]]/1000)/(Tabelle1[[#This Row],[einwaage_g]]/1000))/1000)</f>
        <v>1896.5002962102367</v>
      </c>
      <c r="L3" s="7">
        <f>(Tabelle1[[#This Row],[Ca_conc_mg/kg]]/$U$6)*$V$6</f>
        <v>94.640465902002916</v>
      </c>
      <c r="P3" s="9">
        <v>4.17882480852432</v>
      </c>
      <c r="Q3" s="11"/>
      <c r="R3" s="11"/>
      <c r="S3" s="11"/>
    </row>
    <row r="4" spans="1:22" x14ac:dyDescent="0.75">
      <c r="A4">
        <v>42</v>
      </c>
      <c r="B4" t="s">
        <v>210</v>
      </c>
      <c r="C4">
        <v>1</v>
      </c>
      <c r="D4">
        <v>4.9989999999999997</v>
      </c>
      <c r="E4">
        <v>100</v>
      </c>
      <c r="F4" s="8">
        <v>288.10148420435002</v>
      </c>
      <c r="G4" s="8">
        <v>0.95780700161027199</v>
      </c>
      <c r="H4" s="7">
        <v>271.64319545533198</v>
      </c>
      <c r="I4" s="7">
        <v>2.4968801425092799</v>
      </c>
      <c r="J4" s="7">
        <v>5.2073542083247446</v>
      </c>
      <c r="K4" s="7">
        <f>((((Tabelle1[[#This Row],[Ca4460_Conc_ug/l]]*500)-(Tabelle1[[#This Row],[Ca_bl_average_ug/l]]*500))*(Tabelle1[[#This Row],[V_extr_lsg _ml_]]/1000)/(Tabelle1[[#This Row],[einwaage_g]]/1000))/1000)</f>
        <v>2664.8913907482224</v>
      </c>
      <c r="L4" s="7">
        <f>(Tabelle1[[#This Row],[Ca_conc_mg/kg]]/$U$6)*$V$6</f>
        <v>132.98524830321983</v>
      </c>
      <c r="P4" s="9">
        <v>6.2358836081251701</v>
      </c>
      <c r="Q4" s="11"/>
      <c r="R4" s="11"/>
      <c r="S4" s="11"/>
    </row>
    <row r="5" spans="1:22" x14ac:dyDescent="0.75">
      <c r="A5">
        <v>43</v>
      </c>
      <c r="B5" t="s">
        <v>210</v>
      </c>
      <c r="C5">
        <v>2</v>
      </c>
      <c r="D5">
        <v>5.0309999999999997</v>
      </c>
      <c r="E5">
        <v>100</v>
      </c>
      <c r="F5" s="8">
        <v>292.95261486830498</v>
      </c>
      <c r="G5" s="8">
        <v>2.0221168794728102</v>
      </c>
      <c r="H5" s="7">
        <v>280.00182594357801</v>
      </c>
      <c r="I5" s="7">
        <v>2.5827896659496199</v>
      </c>
      <c r="J5" s="7">
        <v>5.2073542083247446</v>
      </c>
      <c r="K5" s="7">
        <f>((((Tabelle1[[#This Row],[Ca4460_Conc_ug/l]]*500)-(Tabelle1[[#This Row],[Ca_bl_average_ug/l]]*500))*(Tabelle1[[#This Row],[V_extr_lsg _ml_]]/1000)/(Tabelle1[[#This Row],[einwaage_g]]/1000))/1000)</f>
        <v>2731.01244022315</v>
      </c>
      <c r="L5" s="7">
        <f>(Tabelle1[[#This Row],[Ca_conc_mg/kg]]/$U$6)*$V$6</f>
        <v>136.28486652144068</v>
      </c>
      <c r="P5">
        <f>(P3+P4)/2</f>
        <v>5.2073542083247446</v>
      </c>
      <c r="T5" t="s">
        <v>225</v>
      </c>
      <c r="U5" t="s">
        <v>223</v>
      </c>
      <c r="V5" t="s">
        <v>221</v>
      </c>
    </row>
    <row r="6" spans="1:22" x14ac:dyDescent="0.75">
      <c r="A6">
        <v>44</v>
      </c>
      <c r="B6" t="s">
        <v>210</v>
      </c>
      <c r="C6">
        <v>3</v>
      </c>
      <c r="D6">
        <v>4.9850000000000003</v>
      </c>
      <c r="E6">
        <v>100</v>
      </c>
      <c r="F6" s="8">
        <v>290.62621520318999</v>
      </c>
      <c r="G6" s="8">
        <v>2.4023881323737899</v>
      </c>
      <c r="H6" s="7">
        <v>274.92261949700998</v>
      </c>
      <c r="I6" s="7">
        <v>3.06024257737102</v>
      </c>
      <c r="J6" s="7">
        <v>5.2073542083247446</v>
      </c>
      <c r="K6" s="7">
        <f>((((Tabelle1[[#This Row],[Ca4460_Conc_ug/l]]*500)-(Tabelle1[[#This Row],[Ca_bl_average_ug/l]]*500))*(Tabelle1[[#This Row],[V_extr_lsg _ml_]]/1000)/(Tabelle1[[#This Row],[einwaage_g]]/1000))/1000)</f>
        <v>2705.2684582616366</v>
      </c>
      <c r="L6" s="7">
        <f>(Tabelle1[[#This Row],[Ca_conc_mg/kg]]/$U$6)*$V$6</f>
        <v>135.00017257655753</v>
      </c>
      <c r="T6" t="s">
        <v>224</v>
      </c>
      <c r="U6">
        <v>40.078000000000003</v>
      </c>
      <c r="V6">
        <v>2</v>
      </c>
    </row>
    <row r="7" spans="1:22" x14ac:dyDescent="0.75">
      <c r="A7">
        <v>45</v>
      </c>
      <c r="B7" t="s">
        <v>191</v>
      </c>
      <c r="C7" t="s">
        <v>181</v>
      </c>
      <c r="D7">
        <v>5.0759999999999996</v>
      </c>
      <c r="E7">
        <v>100</v>
      </c>
      <c r="F7" s="8">
        <v>267.01364713493001</v>
      </c>
      <c r="G7" s="8">
        <v>1.51420594314993</v>
      </c>
      <c r="H7" s="7">
        <v>253.22155662836801</v>
      </c>
      <c r="I7" s="7">
        <v>1.24817522389345</v>
      </c>
      <c r="J7" s="7">
        <v>5.2073542083247446</v>
      </c>
      <c r="K7" s="7">
        <f>((((Tabelle1[[#This Row],[Ca4460_Conc_ug/l]]*500)-(Tabelle1[[#This Row],[Ca_bl_average_ug/l]]*500))*(Tabelle1[[#This Row],[V_extr_lsg _ml_]]/1000)/(Tabelle1[[#This Row],[einwaage_g]]/1000))/1000)</f>
        <v>2443.0082980697725</v>
      </c>
      <c r="L7" s="7">
        <f>(Tabelle1[[#This Row],[Ca_conc_mg/kg]]/$U$6)*$V$6</f>
        <v>121.91268516741216</v>
      </c>
    </row>
    <row r="8" spans="1:22" x14ac:dyDescent="0.75">
      <c r="A8">
        <v>46</v>
      </c>
      <c r="B8" t="s">
        <v>183</v>
      </c>
      <c r="C8" t="s">
        <v>181</v>
      </c>
      <c r="D8">
        <v>5.0919999999999996</v>
      </c>
      <c r="E8">
        <v>100</v>
      </c>
      <c r="F8" s="8">
        <v>590.18469191705105</v>
      </c>
      <c r="G8" s="8">
        <v>0.27535812543885901</v>
      </c>
      <c r="H8" s="7">
        <v>566.49888811333904</v>
      </c>
      <c r="I8" s="7">
        <v>1.47567491675203</v>
      </c>
      <c r="J8" s="7">
        <v>5.2073542083247446</v>
      </c>
      <c r="K8" s="7">
        <f>((((Tabelle1[[#This Row],[Ca4460_Conc_ug/l]]*500)-(Tabelle1[[#This Row],[Ca_bl_average_ug/l]]*500))*(Tabelle1[[#This Row],[V_extr_lsg _ml_]]/1000)/(Tabelle1[[#This Row],[einwaage_g]]/1000))/1000)</f>
        <v>5511.5036714946445</v>
      </c>
      <c r="L8" s="7">
        <f>(Tabelle1[[#This Row],[Ca_conc_mg/kg]]/$U$6)*$V$6</f>
        <v>275.0388578020183</v>
      </c>
    </row>
    <row r="9" spans="1:22" x14ac:dyDescent="0.75">
      <c r="A9">
        <v>47</v>
      </c>
      <c r="B9" t="s">
        <v>186</v>
      </c>
      <c r="C9" t="s">
        <v>181</v>
      </c>
      <c r="D9">
        <v>5.0289999999999999</v>
      </c>
      <c r="E9">
        <v>100</v>
      </c>
      <c r="F9" s="8">
        <v>198.151249963574</v>
      </c>
      <c r="G9" s="8">
        <v>0.77534423105114703</v>
      </c>
      <c r="H9" s="7">
        <v>188.551561650548</v>
      </c>
      <c r="I9" s="7">
        <v>0.83313846807800096</v>
      </c>
      <c r="J9" s="7">
        <v>5.2073542083247446</v>
      </c>
      <c r="K9" s="7">
        <f>((((Tabelle1[[#This Row],[Ca4460_Conc_ug/l]]*500)-(Tabelle1[[#This Row],[Ca_bl_average_ug/l]]*500))*(Tabelle1[[#This Row],[V_extr_lsg _ml_]]/1000)/(Tabelle1[[#This Row],[einwaage_g]]/1000))/1000)</f>
        <v>1822.8694317182665</v>
      </c>
      <c r="L9" s="7">
        <f>(Tabelle1[[#This Row],[Ca_conc_mg/kg]]/$U$6)*$V$6</f>
        <v>90.966087714869317</v>
      </c>
    </row>
    <row r="10" spans="1:22" x14ac:dyDescent="0.75">
      <c r="A10">
        <v>48</v>
      </c>
      <c r="B10" t="s">
        <v>207</v>
      </c>
      <c r="C10" t="s">
        <v>181</v>
      </c>
      <c r="D10">
        <v>4.9950000000000001</v>
      </c>
      <c r="E10">
        <v>100</v>
      </c>
      <c r="F10" s="8">
        <v>157.74920201784701</v>
      </c>
      <c r="G10" s="8">
        <v>1.45775487891952</v>
      </c>
      <c r="H10" s="7">
        <v>151.58505253608101</v>
      </c>
      <c r="I10" s="7">
        <v>2.7187422710714202</v>
      </c>
      <c r="J10" s="7">
        <v>5.2073542083247446</v>
      </c>
      <c r="K10" s="7">
        <f>((((Tabelle1[[#This Row],[Ca4460_Conc_ug/l]]*500)-(Tabelle1[[#This Row],[Ca_bl_average_ug/l]]*500))*(Tabelle1[[#This Row],[V_extr_lsg _ml_]]/1000)/(Tabelle1[[#This Row],[einwaage_g]]/1000))/1000)</f>
        <v>1465.2422255030656</v>
      </c>
      <c r="L10" s="7">
        <f>(Tabelle1[[#This Row],[Ca_conc_mg/kg]]/$U$6)*$V$6</f>
        <v>73.119528195172691</v>
      </c>
    </row>
    <row r="11" spans="1:22" x14ac:dyDescent="0.75">
      <c r="A11">
        <v>49</v>
      </c>
      <c r="B11" t="s">
        <v>197</v>
      </c>
      <c r="C11" t="s">
        <v>181</v>
      </c>
      <c r="D11">
        <v>5.0259999999999998</v>
      </c>
      <c r="E11">
        <v>100</v>
      </c>
      <c r="F11" s="8">
        <v>129.894876180772</v>
      </c>
      <c r="G11" s="8">
        <v>1.60370348838675</v>
      </c>
      <c r="H11" s="7">
        <v>124.37688653063501</v>
      </c>
      <c r="I11" s="7">
        <v>2.4299394761794302</v>
      </c>
      <c r="J11" s="7">
        <v>5.2073542083247446</v>
      </c>
      <c r="K11" s="7">
        <f>((((Tabelle1[[#This Row],[Ca4460_Conc_ug/l]]*500)-(Tabelle1[[#This Row],[Ca_bl_average_ug/l]]*500))*(Tabelle1[[#This Row],[V_extr_lsg _ml_]]/1000)/(Tabelle1[[#This Row],[einwaage_g]]/1000))/1000)</f>
        <v>1185.5305642888009</v>
      </c>
      <c r="L11" s="7">
        <f>(Tabelle1[[#This Row],[Ca_conc_mg/kg]]/$U$6)*$V$6</f>
        <v>59.161163944747777</v>
      </c>
    </row>
    <row r="12" spans="1:22" x14ac:dyDescent="0.75">
      <c r="A12">
        <v>50</v>
      </c>
      <c r="B12" t="s">
        <v>195</v>
      </c>
      <c r="C12" t="s">
        <v>181</v>
      </c>
      <c r="D12">
        <v>5.0629999999999997</v>
      </c>
      <c r="E12">
        <v>100</v>
      </c>
      <c r="F12" s="8">
        <v>338.24540041114102</v>
      </c>
      <c r="G12" s="8">
        <v>1.8478543798852201</v>
      </c>
      <c r="H12" s="7">
        <v>320.95176916915801</v>
      </c>
      <c r="I12" s="7">
        <v>2.1568050121978599</v>
      </c>
      <c r="J12" s="7">
        <v>5.2073542083247446</v>
      </c>
      <c r="K12" s="7">
        <f>((((Tabelle1[[#This Row],[Ca4460_Conc_ug/l]]*500)-(Tabelle1[[#This Row],[Ca_bl_average_ug/l]]*500))*(Tabelle1[[#This Row],[V_extr_lsg _ml_]]/1000)/(Tabelle1[[#This Row],[einwaage_g]]/1000))/1000)</f>
        <v>3118.1553916732501</v>
      </c>
      <c r="L12" s="7">
        <f>(Tabelle1[[#This Row],[Ca_conc_mg/kg]]/$U$6)*$V$6</f>
        <v>155.60434111848144</v>
      </c>
    </row>
    <row r="13" spans="1:22" x14ac:dyDescent="0.75">
      <c r="A13">
        <v>51</v>
      </c>
      <c r="B13" t="s">
        <v>194</v>
      </c>
      <c r="C13" t="s">
        <v>181</v>
      </c>
      <c r="D13">
        <v>5.056</v>
      </c>
      <c r="E13">
        <v>100</v>
      </c>
      <c r="F13" s="8">
        <v>630.02308311567697</v>
      </c>
      <c r="G13" s="8">
        <v>1.48100398135256</v>
      </c>
      <c r="H13" s="7">
        <v>610.76734590031595</v>
      </c>
      <c r="I13" s="7">
        <v>1.8130219426251799</v>
      </c>
      <c r="J13" s="7">
        <v>5.2073542083247446</v>
      </c>
      <c r="K13" s="7">
        <f>((((Tabelle1[[#This Row],[Ca4460_Conc_ug/l]]*500)-(Tabelle1[[#This Row],[Ca_bl_average_ug/l]]*500))*(Tabelle1[[#This Row],[V_extr_lsg _ml_]]/1000)/(Tabelle1[[#This Row],[einwaage_g]]/1000))/1000)</f>
        <v>5988.5283988527617</v>
      </c>
      <c r="L13" s="7">
        <f>(Tabelle1[[#This Row],[Ca_conc_mg/kg]]/$U$6)*$V$6</f>
        <v>298.84367477682326</v>
      </c>
    </row>
    <row r="14" spans="1:22" x14ac:dyDescent="0.75">
      <c r="A14">
        <v>52</v>
      </c>
      <c r="B14" t="s">
        <v>190</v>
      </c>
      <c r="C14" t="s">
        <v>181</v>
      </c>
      <c r="D14">
        <v>5.05</v>
      </c>
      <c r="E14">
        <v>100</v>
      </c>
      <c r="F14" s="8">
        <v>759.90791576116601</v>
      </c>
      <c r="G14" s="8">
        <v>1.0317389910082899</v>
      </c>
      <c r="H14" s="7">
        <v>732.96054568297097</v>
      </c>
      <c r="I14" s="7">
        <v>1.7110175421451901</v>
      </c>
      <c r="J14" s="7">
        <v>5.2073542083247446</v>
      </c>
      <c r="K14" s="7">
        <f>((((Tabelle1[[#This Row],[Ca4460_Conc_ug/l]]*500)-(Tabelle1[[#This Row],[Ca_bl_average_ug/l]]*500))*(Tabelle1[[#This Row],[V_extr_lsg _ml_]]/1000)/(Tabelle1[[#This Row],[einwaage_g]]/1000))/1000)</f>
        <v>7205.4771433133301</v>
      </c>
      <c r="L14" s="7">
        <f>(Tabelle1[[#This Row],[Ca_conc_mg/kg]]/$U$6)*$V$6</f>
        <v>359.57269041934876</v>
      </c>
    </row>
    <row r="15" spans="1:22" x14ac:dyDescent="0.75">
      <c r="A15">
        <v>53</v>
      </c>
      <c r="B15" t="s">
        <v>202</v>
      </c>
      <c r="C15" t="s">
        <v>181</v>
      </c>
      <c r="D15">
        <v>5.0259999999999998</v>
      </c>
      <c r="E15">
        <v>100</v>
      </c>
      <c r="F15" s="8">
        <v>429.35905984529001</v>
      </c>
      <c r="G15" s="8">
        <v>1.61509394335194</v>
      </c>
      <c r="H15" s="7">
        <v>412.97551828962901</v>
      </c>
      <c r="I15" s="7">
        <v>2.8477511458887901</v>
      </c>
      <c r="J15" s="7">
        <v>5.2073542083247446</v>
      </c>
      <c r="K15" s="7">
        <f>((((Tabelle1[[#This Row],[Ca4460_Conc_ug/l]]*500)-(Tabelle1[[#This Row],[Ca_bl_average_ug/l]]*500))*(Tabelle1[[#This Row],[V_extr_lsg _ml_]]/1000)/(Tabelle1[[#This Row],[einwaage_g]]/1000))/1000)</f>
        <v>4056.587386403743</v>
      </c>
      <c r="L15" s="7">
        <f>(Tabelle1[[#This Row],[Ca_conc_mg/kg]]/$U$6)*$V$6</f>
        <v>202.43462180766218</v>
      </c>
    </row>
    <row r="16" spans="1:22" x14ac:dyDescent="0.75">
      <c r="A16">
        <v>54</v>
      </c>
      <c r="B16" t="s">
        <v>185</v>
      </c>
      <c r="C16" t="s">
        <v>181</v>
      </c>
      <c r="D16">
        <v>5.0199999999999996</v>
      </c>
      <c r="E16">
        <v>100</v>
      </c>
      <c r="F16" s="8">
        <v>796.89114155957702</v>
      </c>
      <c r="G16" s="8">
        <v>1.16830847264493</v>
      </c>
      <c r="H16" s="7">
        <v>774.10131310978295</v>
      </c>
      <c r="I16" s="7">
        <v>1.92711918769256</v>
      </c>
      <c r="J16" s="7">
        <v>5.2073542083247446</v>
      </c>
      <c r="K16" s="7">
        <f>((((Tabelle1[[#This Row],[Ca4460_Conc_ug/l]]*500)-(Tabelle1[[#This Row],[Ca_bl_average_ug/l]]*500))*(Tabelle1[[#This Row],[V_extr_lsg _ml_]]/1000)/(Tabelle1[[#This Row],[einwaage_g]]/1000))/1000)</f>
        <v>7658.3063635603421</v>
      </c>
      <c r="L16" s="7">
        <f>(Tabelle1[[#This Row],[Ca_conc_mg/kg]]/$U$6)*$V$6</f>
        <v>382.17008650932388</v>
      </c>
    </row>
    <row r="17" spans="1:12" x14ac:dyDescent="0.75">
      <c r="A17">
        <v>55</v>
      </c>
      <c r="B17" t="s">
        <v>178</v>
      </c>
      <c r="C17">
        <v>1</v>
      </c>
      <c r="D17">
        <v>5.03</v>
      </c>
      <c r="E17">
        <v>100</v>
      </c>
      <c r="F17" s="8">
        <v>843.45486639749697</v>
      </c>
      <c r="G17" s="8">
        <v>0.54665775008154005</v>
      </c>
      <c r="H17" s="7">
        <v>822.15270281867504</v>
      </c>
      <c r="I17" s="7">
        <v>0.71659122933403996</v>
      </c>
      <c r="J17" s="7">
        <v>5.2073542083247446</v>
      </c>
      <c r="K17" s="7">
        <f>((((Tabelle1[[#This Row],[Ca4460_Conc_ug/l]]*500)-(Tabelle1[[#This Row],[Ca_bl_average_ug/l]]*500))*(Tabelle1[[#This Row],[V_extr_lsg _ml_]]/1000)/(Tabelle1[[#This Row],[einwaage_g]]/1000))/1000)</f>
        <v>8120.7291114348945</v>
      </c>
      <c r="L17" s="7">
        <f>(Tabelle1[[#This Row],[Ca_conc_mg/kg]]/$U$6)*$V$6</f>
        <v>405.24622543215202</v>
      </c>
    </row>
    <row r="18" spans="1:12" x14ac:dyDescent="0.75">
      <c r="A18">
        <v>56</v>
      </c>
      <c r="B18" t="s">
        <v>178</v>
      </c>
      <c r="C18">
        <v>2</v>
      </c>
      <c r="D18">
        <v>5.07</v>
      </c>
      <c r="E18">
        <v>100</v>
      </c>
      <c r="F18" s="8">
        <v>853.41242960525005</v>
      </c>
      <c r="G18" s="8">
        <v>1.3675306944212</v>
      </c>
      <c r="H18" s="7">
        <v>833.96116927948196</v>
      </c>
      <c r="I18" s="7">
        <v>1.53883791107898</v>
      </c>
      <c r="J18" s="7">
        <v>5.2073542083247446</v>
      </c>
      <c r="K18" s="7">
        <f>((((Tabelle1[[#This Row],[Ca4460_Conc_ug/l]]*500)-(Tabelle1[[#This Row],[Ca_bl_average_ug/l]]*500))*(Tabelle1[[#This Row],[V_extr_lsg _ml_]]/1000)/(Tabelle1[[#This Row],[einwaage_g]]/1000))/1000)</f>
        <v>8173.1145470528336</v>
      </c>
      <c r="L18" s="7">
        <f>(Tabelle1[[#This Row],[Ca_conc_mg/kg]]/$U$6)*$V$6</f>
        <v>407.86039957347339</v>
      </c>
    </row>
    <row r="19" spans="1:12" x14ac:dyDescent="0.75">
      <c r="A19">
        <v>57</v>
      </c>
      <c r="B19" t="s">
        <v>178</v>
      </c>
      <c r="C19">
        <v>3</v>
      </c>
      <c r="D19">
        <v>5.0780000000000003</v>
      </c>
      <c r="E19">
        <v>100</v>
      </c>
      <c r="F19" s="8">
        <v>851.72112582156797</v>
      </c>
      <c r="G19" s="8">
        <v>1.4628249684339101</v>
      </c>
      <c r="H19" s="7">
        <v>821.23417621306601</v>
      </c>
      <c r="I19" s="7">
        <v>2.85325338064504</v>
      </c>
      <c r="J19" s="7">
        <v>5.2073542083247446</v>
      </c>
      <c r="K19" s="7">
        <f>((((Tabelle1[[#This Row],[Ca4460_Conc_ug/l]]*500)-(Tabelle1[[#This Row],[Ca_bl_average_ug/l]]*500))*(Tabelle1[[#This Row],[V_extr_lsg _ml_]]/1000)/(Tabelle1[[#This Row],[einwaage_g]]/1000))/1000)</f>
        <v>8034.9234147768939</v>
      </c>
      <c r="L19" s="7">
        <f>(Tabelle1[[#This Row],[Ca_conc_mg/kg]]/$U$6)*$V$6</f>
        <v>400.96429037261805</v>
      </c>
    </row>
    <row r="20" spans="1:12" x14ac:dyDescent="0.75">
      <c r="A20">
        <v>58</v>
      </c>
      <c r="B20" t="s">
        <v>182</v>
      </c>
      <c r="C20" t="s">
        <v>181</v>
      </c>
      <c r="D20">
        <v>5.09</v>
      </c>
      <c r="E20">
        <v>100</v>
      </c>
      <c r="F20" s="8">
        <v>852.16564538374701</v>
      </c>
      <c r="G20" s="8">
        <v>1.1643092235766199</v>
      </c>
      <c r="H20" s="7">
        <v>824.66144194413903</v>
      </c>
      <c r="I20" s="7">
        <v>1.71103151466958</v>
      </c>
      <c r="J20" s="7">
        <v>5.2073542083247446</v>
      </c>
      <c r="K20" s="7">
        <f>((((Tabelle1[[#This Row],[Ca4460_Conc_ug/l]]*500)-(Tabelle1[[#This Row],[Ca_bl_average_ug/l]]*500))*(Tabelle1[[#This Row],[V_extr_lsg _ml_]]/1000)/(Tabelle1[[#This Row],[einwaage_g]]/1000))/1000)</f>
        <v>8049.6472272673327</v>
      </c>
      <c r="L20" s="7">
        <f>(Tabelle1[[#This Row],[Ca_conc_mg/kg]]/$U$6)*$V$6</f>
        <v>401.69904821933892</v>
      </c>
    </row>
    <row r="21" spans="1:12" x14ac:dyDescent="0.75">
      <c r="A21">
        <v>59</v>
      </c>
      <c r="B21" t="s">
        <v>201</v>
      </c>
      <c r="C21" t="s">
        <v>181</v>
      </c>
      <c r="D21">
        <v>5.069</v>
      </c>
      <c r="E21">
        <v>100</v>
      </c>
      <c r="F21" s="8">
        <v>252.663311985192</v>
      </c>
      <c r="G21" s="8">
        <v>1.20141857252665</v>
      </c>
      <c r="H21" s="7">
        <v>240.95928204549099</v>
      </c>
      <c r="I21" s="7">
        <v>1.69465943425401</v>
      </c>
      <c r="J21" s="7">
        <v>5.2073542083247446</v>
      </c>
      <c r="K21" s="7">
        <f>((((Tabelle1[[#This Row],[Ca4460_Conc_ug/l]]*500)-(Tabelle1[[#This Row],[Ca_bl_average_ug/l]]*500))*(Tabelle1[[#This Row],[V_extr_lsg _ml_]]/1000)/(Tabelle1[[#This Row],[einwaage_g]]/1000))/1000)</f>
        <v>2325.4283669083275</v>
      </c>
      <c r="L21" s="7">
        <f>(Tabelle1[[#This Row],[Ca_conc_mg/kg]]/$U$6)*$V$6</f>
        <v>116.04513034125092</v>
      </c>
    </row>
    <row r="22" spans="1:12" x14ac:dyDescent="0.75">
      <c r="A22">
        <v>60</v>
      </c>
      <c r="B22" t="s">
        <v>204</v>
      </c>
      <c r="C22" t="s">
        <v>181</v>
      </c>
      <c r="D22">
        <v>4.9950000000000001</v>
      </c>
      <c r="E22">
        <v>100</v>
      </c>
      <c r="F22" s="8">
        <v>219.272250725584</v>
      </c>
      <c r="G22" s="8">
        <v>1.90843951301667</v>
      </c>
      <c r="H22" s="7">
        <v>211.06025560705999</v>
      </c>
      <c r="I22" s="7">
        <v>2.6800061029662001</v>
      </c>
      <c r="J22" s="7">
        <v>5.2073542083247446</v>
      </c>
      <c r="K22" s="7">
        <f>((((Tabelle1[[#This Row],[Ca4460_Conc_ug/l]]*500)-(Tabelle1[[#This Row],[Ca_bl_average_ug/l]]*500))*(Tabelle1[[#This Row],[V_extr_lsg _ml_]]/1000)/(Tabelle1[[#This Row],[einwaage_g]]/1000))/1000)</f>
        <v>2060.5896035909432</v>
      </c>
      <c r="L22" s="7">
        <f>(Tabelle1[[#This Row],[Ca_conc_mg/kg]]/$U$6)*$V$6</f>
        <v>102.8289637003315</v>
      </c>
    </row>
    <row r="23" spans="1:12" x14ac:dyDescent="0.75">
      <c r="A23">
        <v>61</v>
      </c>
      <c r="B23" t="s">
        <v>206</v>
      </c>
      <c r="C23" t="s">
        <v>181</v>
      </c>
      <c r="D23">
        <v>5.0970000000000004</v>
      </c>
      <c r="E23">
        <v>100</v>
      </c>
      <c r="F23" s="8">
        <v>218.25813028898199</v>
      </c>
      <c r="G23" s="8">
        <v>0.80364759388151497</v>
      </c>
      <c r="H23" s="7">
        <v>207.85473034525401</v>
      </c>
      <c r="I23" s="7">
        <v>1.17749293154551</v>
      </c>
      <c r="J23" s="7">
        <v>5.2073542083247446</v>
      </c>
      <c r="K23" s="7">
        <f>((((Tabelle1[[#This Row],[Ca4460_Conc_ug/l]]*500)-(Tabelle1[[#This Row],[Ca_bl_average_ug/l]]*500))*(Tabelle1[[#This Row],[V_extr_lsg _ml_]]/1000)/(Tabelle1[[#This Row],[einwaage_g]]/1000))/1000)</f>
        <v>1987.908339581413</v>
      </c>
      <c r="L23" s="7">
        <f>(Tabelle1[[#This Row],[Ca_conc_mg/kg]]/$U$6)*$V$6</f>
        <v>99.201973131464285</v>
      </c>
    </row>
    <row r="24" spans="1:12" x14ac:dyDescent="0.75">
      <c r="A24">
        <v>62</v>
      </c>
      <c r="B24" t="s">
        <v>188</v>
      </c>
      <c r="C24" t="s">
        <v>181</v>
      </c>
      <c r="D24">
        <v>5.0819999999999999</v>
      </c>
      <c r="E24">
        <v>100</v>
      </c>
      <c r="F24" s="8">
        <v>145.20739427163201</v>
      </c>
      <c r="G24" s="8">
        <v>0.88244558280183205</v>
      </c>
      <c r="H24" s="7">
        <v>136.35702473965699</v>
      </c>
      <c r="I24" s="7">
        <v>2.4104414118419002</v>
      </c>
      <c r="J24" s="7">
        <v>5.2073542083247446</v>
      </c>
      <c r="K24" s="7">
        <f>((((Tabelle1[[#This Row],[Ca4460_Conc_ug/l]]*500)-(Tabelle1[[#This Row],[Ca_bl_average_ug/l]]*500))*(Tabelle1[[#This Row],[V_extr_lsg _ml_]]/1000)/(Tabelle1[[#This Row],[einwaage_g]]/1000))/1000)</f>
        <v>1290.335207903702</v>
      </c>
      <c r="L24" s="7">
        <f>(Tabelle1[[#This Row],[Ca_conc_mg/kg]]/$U$6)*$V$6</f>
        <v>64.391197559943208</v>
      </c>
    </row>
    <row r="25" spans="1:12" x14ac:dyDescent="0.75">
      <c r="A25">
        <v>63</v>
      </c>
      <c r="B25" t="s">
        <v>199</v>
      </c>
      <c r="C25" t="s">
        <v>181</v>
      </c>
      <c r="D25">
        <v>4.9950000000000001</v>
      </c>
      <c r="E25">
        <v>100</v>
      </c>
      <c r="F25" s="8">
        <v>167.87274218964001</v>
      </c>
      <c r="G25" s="8">
        <v>2.03057347578192</v>
      </c>
      <c r="H25" s="7">
        <v>160.8786733284</v>
      </c>
      <c r="I25" s="7">
        <v>2.4812286614537</v>
      </c>
      <c r="J25" s="7">
        <v>5.2073542083247446</v>
      </c>
      <c r="K25" s="7">
        <f>((((Tabelle1[[#This Row],[Ca4460_Conc_ug/l]]*500)-(Tabelle1[[#This Row],[Ca_bl_average_ug/l]]*500))*(Tabelle1[[#This Row],[V_extr_lsg _ml_]]/1000)/(Tabelle1[[#This Row],[einwaage_g]]/1000))/1000)</f>
        <v>1558.2714626634161</v>
      </c>
      <c r="L25" s="7">
        <f>(Tabelle1[[#This Row],[Ca_conc_mg/kg]]/$U$6)*$V$6</f>
        <v>77.761937355327902</v>
      </c>
    </row>
    <row r="26" spans="1:12" x14ac:dyDescent="0.75">
      <c r="A26">
        <v>64</v>
      </c>
      <c r="B26" t="s">
        <v>192</v>
      </c>
      <c r="C26" t="s">
        <v>181</v>
      </c>
      <c r="D26">
        <v>5.032</v>
      </c>
      <c r="E26">
        <v>100</v>
      </c>
      <c r="F26" s="8">
        <v>187.259227006098</v>
      </c>
      <c r="G26" s="8">
        <v>0.92833174567074395</v>
      </c>
      <c r="H26" s="7">
        <v>176.553698116346</v>
      </c>
      <c r="I26" s="7">
        <v>1.75779003187823</v>
      </c>
      <c r="J26" s="7">
        <v>5.2073542083247446</v>
      </c>
      <c r="K26" s="7">
        <f>((((Tabelle1[[#This Row],[Ca4460_Conc_ug/l]]*500)-(Tabelle1[[#This Row],[Ca_bl_average_ug/l]]*500))*(Tabelle1[[#This Row],[V_extr_lsg _ml_]]/1000)/(Tabelle1[[#This Row],[einwaage_g]]/1000))/1000)</f>
        <v>1702.5670102148376</v>
      </c>
      <c r="L26" s="7">
        <f>(Tabelle1[[#This Row],[Ca_conc_mg/kg]]/$U$6)*$V$6</f>
        <v>84.962673297811151</v>
      </c>
    </row>
    <row r="27" spans="1:12" x14ac:dyDescent="0.75">
      <c r="A27">
        <v>65</v>
      </c>
      <c r="B27" t="s">
        <v>209</v>
      </c>
      <c r="C27" t="s">
        <v>181</v>
      </c>
      <c r="D27">
        <v>4.9870000000000001</v>
      </c>
      <c r="E27">
        <v>100</v>
      </c>
      <c r="F27" s="8">
        <v>210.648974212209</v>
      </c>
      <c r="G27" s="8">
        <v>2.1541879662810901</v>
      </c>
      <c r="H27" s="7">
        <v>199.17549265430699</v>
      </c>
      <c r="I27" s="7">
        <v>4.6722693052661199</v>
      </c>
      <c r="J27" s="7">
        <v>5.2073542083247446</v>
      </c>
      <c r="K27" s="7">
        <f>((((Tabelle1[[#This Row],[Ca4460_Conc_ug/l]]*500)-(Tabelle1[[#This Row],[Ca_bl_average_ug/l]]*500))*(Tabelle1[[#This Row],[V_extr_lsg _ml_]]/1000)/(Tabelle1[[#This Row],[einwaage_g]]/1000))/1000)</f>
        <v>1944.7377024862869</v>
      </c>
      <c r="L27" s="7">
        <f>(Tabelle1[[#This Row],[Ca_conc_mg/kg]]/$U$6)*$V$6</f>
        <v>97.047642221981476</v>
      </c>
    </row>
    <row r="28" spans="1:12" x14ac:dyDescent="0.75">
      <c r="A28">
        <v>66</v>
      </c>
      <c r="B28" t="s">
        <v>205</v>
      </c>
      <c r="C28" t="s">
        <v>181</v>
      </c>
      <c r="D28">
        <v>4.9569999999999999</v>
      </c>
      <c r="E28">
        <v>100</v>
      </c>
      <c r="F28" s="8">
        <v>150.37502532428201</v>
      </c>
      <c r="G28" s="8">
        <v>1.5375713214647999</v>
      </c>
      <c r="H28" s="7">
        <v>145.53358988465101</v>
      </c>
      <c r="I28" s="7">
        <v>1.0643611504595301</v>
      </c>
      <c r="J28" s="7">
        <v>5.2073542083247446</v>
      </c>
      <c r="K28" s="7">
        <f>((((Tabelle1[[#This Row],[Ca4460_Conc_ug/l]]*500)-(Tabelle1[[#This Row],[Ca_bl_average_ug/l]]*500))*(Tabelle1[[#This Row],[V_extr_lsg _ml_]]/1000)/(Tabelle1[[#This Row],[einwaage_g]]/1000))/1000)</f>
        <v>1415.4350986113202</v>
      </c>
      <c r="L28" s="7">
        <f>(Tabelle1[[#This Row],[Ca_conc_mg/kg]]/$U$6)*$V$6</f>
        <v>70.634018594307108</v>
      </c>
    </row>
    <row r="29" spans="1:12" x14ac:dyDescent="0.75">
      <c r="A29">
        <v>67</v>
      </c>
      <c r="B29" t="s">
        <v>187</v>
      </c>
      <c r="C29" t="s">
        <v>181</v>
      </c>
      <c r="D29">
        <v>5.0529999999999999</v>
      </c>
      <c r="E29">
        <v>100</v>
      </c>
      <c r="F29" s="8">
        <v>201.51600850470001</v>
      </c>
      <c r="G29" s="8">
        <v>1.97182440324567</v>
      </c>
      <c r="H29" s="7">
        <v>190.45912396687601</v>
      </c>
      <c r="I29" s="7">
        <v>3.1886696153204301</v>
      </c>
      <c r="J29" s="7">
        <v>5.2073542083247446</v>
      </c>
      <c r="K29" s="7">
        <f>((((Tabelle1[[#This Row],[Ca4460_Conc_ug/l]]*500)-(Tabelle1[[#This Row],[Ca_bl_average_ug/l]]*500))*(Tabelle1[[#This Row],[V_extr_lsg _ml_]]/1000)/(Tabelle1[[#This Row],[einwaage_g]]/1000))/1000)</f>
        <v>1833.0869756436896</v>
      </c>
      <c r="L29" s="7">
        <f>(Tabelle1[[#This Row],[Ca_conc_mg/kg]]/$U$6)*$V$6</f>
        <v>91.475970639437563</v>
      </c>
    </row>
    <row r="30" spans="1:12" x14ac:dyDescent="0.75">
      <c r="A30">
        <v>68</v>
      </c>
      <c r="B30" t="s">
        <v>203</v>
      </c>
      <c r="C30" t="s">
        <v>181</v>
      </c>
      <c r="D30">
        <v>4.9480000000000004</v>
      </c>
      <c r="E30">
        <v>100</v>
      </c>
      <c r="F30" s="8">
        <v>118.426487747121</v>
      </c>
      <c r="G30" s="8">
        <v>2.1594365643000502</v>
      </c>
      <c r="H30" s="7">
        <v>113.029614066619</v>
      </c>
      <c r="I30" s="7">
        <v>3.89731568012018</v>
      </c>
      <c r="J30" s="7">
        <v>5.2073542083247446</v>
      </c>
      <c r="K30" s="7">
        <f>((((Tabelle1[[#This Row],[Ca4460_Conc_ug/l]]*500)-(Tabelle1[[#This Row],[Ca_bl_average_ug/l]]*500))*(Tabelle1[[#This Row],[V_extr_lsg _ml_]]/1000)/(Tabelle1[[#This Row],[einwaage_g]]/1000))/1000)</f>
        <v>1089.5539597644934</v>
      </c>
      <c r="L30" s="7">
        <f>(Tabelle1[[#This Row],[Ca_conc_mg/kg]]/$U$6)*$V$6</f>
        <v>54.371673225435067</v>
      </c>
    </row>
    <row r="31" spans="1:12" x14ac:dyDescent="0.75">
      <c r="A31">
        <v>69</v>
      </c>
      <c r="B31" t="s">
        <v>184</v>
      </c>
      <c r="C31" t="s">
        <v>181</v>
      </c>
      <c r="D31">
        <v>5.085</v>
      </c>
      <c r="E31">
        <v>100</v>
      </c>
      <c r="F31" s="8">
        <v>115.37917859288901</v>
      </c>
      <c r="G31" s="8">
        <v>1.0200355643649099</v>
      </c>
      <c r="H31" s="7">
        <v>111.596452986255</v>
      </c>
      <c r="I31" s="7">
        <v>3.0109205527776299</v>
      </c>
      <c r="J31" s="7">
        <v>5.2073542083247446</v>
      </c>
      <c r="K31" s="7">
        <f>((((Tabelle1[[#This Row],[Ca4460_Conc_ug/l]]*500)-(Tabelle1[[#This Row],[Ca_bl_average_ug/l]]*500))*(Tabelle1[[#This Row],[V_extr_lsg _ml_]]/1000)/(Tabelle1[[#This Row],[einwaage_g]]/1000))/1000)</f>
        <v>1046.1071659580164</v>
      </c>
      <c r="L31" s="7">
        <f>(Tabelle1[[#This Row],[Ca_conc_mg/kg]]/$U$6)*$V$6</f>
        <v>52.203561353261954</v>
      </c>
    </row>
    <row r="32" spans="1:12" x14ac:dyDescent="0.75">
      <c r="A32">
        <v>70</v>
      </c>
      <c r="B32" t="s">
        <v>193</v>
      </c>
      <c r="C32" t="s">
        <v>181</v>
      </c>
      <c r="D32">
        <v>4.9859999999999998</v>
      </c>
      <c r="E32">
        <v>100</v>
      </c>
      <c r="F32" s="8">
        <v>114.749097842967</v>
      </c>
      <c r="G32" s="8">
        <v>2.09472787458966</v>
      </c>
      <c r="H32" s="7">
        <v>111.93492889011</v>
      </c>
      <c r="I32" s="7">
        <v>3.1406995498130201</v>
      </c>
      <c r="J32" s="7">
        <v>5.2073542083247446</v>
      </c>
      <c r="K32" s="7">
        <f>((((Tabelle1[[#This Row],[Ca4460_Conc_ug/l]]*500)-(Tabelle1[[#This Row],[Ca_bl_average_ug/l]]*500))*(Tabelle1[[#This Row],[V_extr_lsg _ml_]]/1000)/(Tabelle1[[#This Row],[einwaage_g]]/1000))/1000)</f>
        <v>1070.2725098454198</v>
      </c>
      <c r="L32" s="7">
        <f>(Tabelle1[[#This Row],[Ca_conc_mg/kg]]/$U$6)*$V$6</f>
        <v>53.409477012097398</v>
      </c>
    </row>
    <row r="33" spans="1:12" x14ac:dyDescent="0.75">
      <c r="A33">
        <v>71</v>
      </c>
      <c r="B33" t="s">
        <v>198</v>
      </c>
      <c r="C33" t="s">
        <v>181</v>
      </c>
      <c r="D33">
        <v>5.0780000000000003</v>
      </c>
      <c r="E33">
        <v>100</v>
      </c>
      <c r="F33" s="8">
        <v>491.549895065849</v>
      </c>
      <c r="G33" s="8">
        <v>1.33371269492915</v>
      </c>
      <c r="H33" s="7">
        <v>474.29078422101497</v>
      </c>
      <c r="I33" s="7">
        <v>1.5247098143462501</v>
      </c>
      <c r="J33" s="7">
        <v>5.2073542083247446</v>
      </c>
      <c r="K33" s="7">
        <f>((((Tabelle1[[#This Row],[Ca4460_Conc_ug/l]]*500)-(Tabelle1[[#This Row],[Ca_bl_average_ug/l]]*500))*(Tabelle1[[#This Row],[V_extr_lsg _ml_]]/1000)/(Tabelle1[[#This Row],[einwaage_g]]/1000))/1000)</f>
        <v>4618.7813116649295</v>
      </c>
      <c r="L33" s="7">
        <f>(Tabelle1[[#This Row],[Ca_conc_mg/kg]]/$U$6)*$V$6</f>
        <v>230.48961084210436</v>
      </c>
    </row>
    <row r="34" spans="1:12" x14ac:dyDescent="0.75">
      <c r="A34">
        <v>72</v>
      </c>
      <c r="B34" t="s">
        <v>208</v>
      </c>
      <c r="C34" t="s">
        <v>181</v>
      </c>
      <c r="D34">
        <v>5.0220000000000002</v>
      </c>
      <c r="E34">
        <v>100</v>
      </c>
      <c r="F34" s="8">
        <v>222.28197248280699</v>
      </c>
      <c r="G34" s="8">
        <v>1.1998379585279799</v>
      </c>
      <c r="H34" s="7">
        <v>213.03566053494899</v>
      </c>
      <c r="I34" s="7">
        <v>2.7466077334727301</v>
      </c>
      <c r="J34" s="7">
        <v>5.2073542083247446</v>
      </c>
      <c r="K34" s="7">
        <f>((((Tabelle1[[#This Row],[Ca4460_Conc_ug/l]]*500)-(Tabelle1[[#This Row],[Ca_bl_average_ug/l]]*500))*(Tabelle1[[#This Row],[V_extr_lsg _ml_]]/1000)/(Tabelle1[[#This Row],[einwaage_g]]/1000))/1000)</f>
        <v>2069.1786770870594</v>
      </c>
      <c r="L34" s="7">
        <f>(Tabelle1[[#This Row],[Ca_conc_mg/kg]]/$U$6)*$V$6</f>
        <v>103.2575815702909</v>
      </c>
    </row>
    <row r="35" spans="1:12" x14ac:dyDescent="0.75">
      <c r="A35">
        <v>73</v>
      </c>
      <c r="B35" t="s">
        <v>200</v>
      </c>
      <c r="C35" t="s">
        <v>181</v>
      </c>
      <c r="D35">
        <v>4.923</v>
      </c>
      <c r="E35">
        <v>100</v>
      </c>
      <c r="F35" s="8">
        <v>130.70195243378299</v>
      </c>
      <c r="G35" s="8">
        <v>1.83601480383325</v>
      </c>
      <c r="H35" s="7">
        <v>125.037591828632</v>
      </c>
      <c r="I35" s="7">
        <v>1.7943082066403</v>
      </c>
      <c r="J35" s="7">
        <v>5.2073542083247446</v>
      </c>
      <c r="K35" s="7">
        <f>((((Tabelle1[[#This Row],[Ca4460_Conc_ug/l]]*500)-(Tabelle1[[#This Row],[Ca_bl_average_ug/l]]*500))*(Tabelle1[[#This Row],[V_extr_lsg _ml_]]/1000)/(Tabelle1[[#This Row],[einwaage_g]]/1000))/1000)</f>
        <v>1217.0448671572949</v>
      </c>
      <c r="L35" s="7">
        <f>(Tabelle1[[#This Row],[Ca_conc_mg/kg]]/$U$6)*$V$6</f>
        <v>60.733812423638646</v>
      </c>
    </row>
    <row r="36" spans="1:12" x14ac:dyDescent="0.75">
      <c r="A36">
        <v>74</v>
      </c>
      <c r="B36" t="s">
        <v>196</v>
      </c>
      <c r="C36" t="s">
        <v>181</v>
      </c>
      <c r="D36">
        <v>5.0069999999999997</v>
      </c>
      <c r="E36">
        <v>100</v>
      </c>
      <c r="F36" s="8">
        <v>130.93063578037001</v>
      </c>
      <c r="G36" s="8">
        <v>3.0466955677255201</v>
      </c>
      <c r="H36" s="7">
        <v>128.05777073970901</v>
      </c>
      <c r="I36" s="7">
        <v>2.61727452755617</v>
      </c>
      <c r="J36" s="7">
        <v>5.2073542083247446</v>
      </c>
      <c r="K36" s="7">
        <f>((((Tabelle1[[#This Row],[Ca4460_Conc_ug/l]]*500)-(Tabelle1[[#This Row],[Ca_bl_average_ug/l]]*500))*(Tabelle1[[#This Row],[V_extr_lsg _ml_]]/1000)/(Tabelle1[[#This Row],[einwaage_g]]/1000))/1000)</f>
        <v>1226.786663984265</v>
      </c>
      <c r="L36" s="7">
        <f>(Tabelle1[[#This Row],[Ca_conc_mg/kg]]/$U$6)*$V$6</f>
        <v>61.219954288350962</v>
      </c>
    </row>
    <row r="37" spans="1:12" x14ac:dyDescent="0.75">
      <c r="A37">
        <v>75</v>
      </c>
      <c r="B37" t="s">
        <v>211</v>
      </c>
      <c r="C37">
        <v>1</v>
      </c>
      <c r="D37">
        <v>5.0819999999999999</v>
      </c>
      <c r="E37">
        <v>100</v>
      </c>
      <c r="F37" s="8">
        <v>161.17714345553301</v>
      </c>
      <c r="G37" s="8">
        <v>0.90930574665808706</v>
      </c>
      <c r="H37" s="7">
        <v>154.61182080664099</v>
      </c>
      <c r="I37" s="7">
        <v>1.1616957199748399</v>
      </c>
      <c r="J37" s="7">
        <v>5.2073542083247446</v>
      </c>
      <c r="K37" s="7">
        <f>((((Tabelle1[[#This Row],[Ca4460_Conc_ug/l]]*500)-(Tabelle1[[#This Row],[Ca_bl_average_ug/l]]*500))*(Tabelle1[[#This Row],[V_extr_lsg _ml_]]/1000)/(Tabelle1[[#This Row],[einwaage_g]]/1000))/1000)</f>
        <v>1469.9376879015767</v>
      </c>
      <c r="L37" s="7">
        <f>(Tabelle1[[#This Row],[Ca_conc_mg/kg]]/$U$6)*$V$6</f>
        <v>73.353844398501749</v>
      </c>
    </row>
    <row r="38" spans="1:12" x14ac:dyDescent="0.75">
      <c r="A38">
        <v>76</v>
      </c>
      <c r="B38" t="s">
        <v>211</v>
      </c>
      <c r="C38">
        <v>2</v>
      </c>
      <c r="D38">
        <v>5.0369999999999999</v>
      </c>
      <c r="E38">
        <v>100</v>
      </c>
      <c r="F38" s="8">
        <v>153.87614220227599</v>
      </c>
      <c r="G38" s="8">
        <v>2.2259202898136299</v>
      </c>
      <c r="H38" s="7">
        <v>146.02275415577299</v>
      </c>
      <c r="I38" s="7">
        <v>3.5462894936732501</v>
      </c>
      <c r="J38" s="7">
        <v>5.2073542083247446</v>
      </c>
      <c r="K38" s="7">
        <f>((((Tabelle1[[#This Row],[Ca4460_Conc_ug/l]]*500)-(Tabelle1[[#This Row],[Ca_bl_average_ug/l]]*500))*(Tabelle1[[#This Row],[V_extr_lsg _ml_]]/1000)/(Tabelle1[[#This Row],[einwaage_g]]/1000))/1000)</f>
        <v>1397.8102039651405</v>
      </c>
      <c r="L38" s="7">
        <f>(Tabelle1[[#This Row],[Ca_conc_mg/kg]]/$U$6)*$V$6</f>
        <v>69.754488944814639</v>
      </c>
    </row>
    <row r="39" spans="1:12" x14ac:dyDescent="0.75">
      <c r="A39">
        <v>77</v>
      </c>
      <c r="B39" t="s">
        <v>211</v>
      </c>
      <c r="C39">
        <v>3</v>
      </c>
      <c r="D39">
        <v>5.0880000000000001</v>
      </c>
      <c r="E39">
        <v>100</v>
      </c>
      <c r="F39" s="8">
        <v>157.78956400318</v>
      </c>
      <c r="G39" s="8">
        <v>1.6158865050778199</v>
      </c>
      <c r="H39" s="7">
        <v>151.86947428797799</v>
      </c>
      <c r="I39" s="7">
        <v>4.0761996457577103</v>
      </c>
      <c r="J39" s="7">
        <v>5.2073542083247446</v>
      </c>
      <c r="K39" s="7">
        <f>((((Tabelle1[[#This Row],[Ca4460_Conc_ug/l]]*500)-(Tabelle1[[#This Row],[Ca_bl_average_ug/l]]*500))*(Tabelle1[[#This Row],[V_extr_lsg _ml_]]/1000)/(Tabelle1[[#This Row],[einwaage_g]]/1000))/1000)</f>
        <v>1441.2551108456489</v>
      </c>
      <c r="L39" s="7">
        <f>(Tabelle1[[#This Row],[Ca_conc_mg/kg]]/$U$6)*$V$6</f>
        <v>71.922506654306545</v>
      </c>
    </row>
    <row r="40" spans="1:12" x14ac:dyDescent="0.75">
      <c r="A40">
        <v>78</v>
      </c>
      <c r="B40" t="s">
        <v>180</v>
      </c>
      <c r="C40" t="s">
        <v>181</v>
      </c>
      <c r="D40">
        <v>5.0780000000000003</v>
      </c>
      <c r="E40">
        <v>100</v>
      </c>
      <c r="F40" s="8">
        <v>199.18347101302899</v>
      </c>
      <c r="G40" s="8">
        <v>1.0519788190332999</v>
      </c>
      <c r="H40" s="7">
        <v>188.62980322753199</v>
      </c>
      <c r="I40" s="7">
        <v>1.29332835815574</v>
      </c>
      <c r="J40" s="7">
        <v>5.2073542083247446</v>
      </c>
      <c r="K40" s="7">
        <f>((((Tabelle1[[#This Row],[Ca4460_Conc_ug/l]]*500)-(Tabelle1[[#This Row],[Ca_bl_average_ug/l]]*500))*(Tabelle1[[#This Row],[V_extr_lsg _ml_]]/1000)/(Tabelle1[[#This Row],[einwaage_g]]/1000))/1000)</f>
        <v>1806.0501084994803</v>
      </c>
      <c r="L40" s="7">
        <f>(Tabelle1[[#This Row],[Ca_conc_mg/kg]]/$U$6)*$V$6</f>
        <v>90.126758246393536</v>
      </c>
    </row>
    <row r="42" spans="1:12" x14ac:dyDescent="0.75">
      <c r="A42" t="s">
        <v>213</v>
      </c>
    </row>
  </sheetData>
  <sortState xmlns:xlrd2="http://schemas.microsoft.com/office/spreadsheetml/2017/richdata2" ref="B3:D40">
    <sortCondition ref="B22:B40"/>
  </sortState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C60C-4727-49C7-9235-CCF0F793F71A}">
  <dimension ref="A1:O40"/>
  <sheetViews>
    <sheetView topLeftCell="F1" workbookViewId="0">
      <selection activeCell="J15" sqref="J15"/>
    </sheetView>
  </sheetViews>
  <sheetFormatPr baseColWidth="10" defaultRowHeight="14.75" x14ac:dyDescent="0.75"/>
  <cols>
    <col min="5" max="5" width="16.2265625" customWidth="1"/>
    <col min="6" max="6" width="13.5" customWidth="1"/>
    <col min="7" max="7" width="13.36328125" customWidth="1"/>
    <col min="12" max="12" width="16.36328125" customWidth="1"/>
  </cols>
  <sheetData>
    <row r="1" spans="1:15" x14ac:dyDescent="0.75">
      <c r="F1" t="s">
        <v>226</v>
      </c>
      <c r="H1" t="s">
        <v>244</v>
      </c>
      <c r="J1" s="12" t="s">
        <v>245</v>
      </c>
      <c r="K1" s="13"/>
      <c r="L1" t="s">
        <v>246</v>
      </c>
      <c r="N1" t="s">
        <v>247</v>
      </c>
    </row>
    <row r="2" spans="1:15" x14ac:dyDescent="0.75">
      <c r="A2" t="s">
        <v>212</v>
      </c>
      <c r="B2" t="s">
        <v>177</v>
      </c>
      <c r="C2" t="s">
        <v>179</v>
      </c>
      <c r="D2" t="s">
        <v>235</v>
      </c>
      <c r="E2" t="s">
        <v>291</v>
      </c>
      <c r="F2" t="s">
        <v>292</v>
      </c>
      <c r="G2" t="s">
        <v>293</v>
      </c>
      <c r="H2" t="s">
        <v>294</v>
      </c>
      <c r="I2" t="s">
        <v>295</v>
      </c>
      <c r="J2" s="3" t="s">
        <v>296</v>
      </c>
      <c r="K2" s="3" t="s">
        <v>297</v>
      </c>
      <c r="L2" t="s">
        <v>298</v>
      </c>
      <c r="M2" t="s">
        <v>299</v>
      </c>
      <c r="N2" t="s">
        <v>300</v>
      </c>
      <c r="O2" t="s">
        <v>301</v>
      </c>
    </row>
    <row r="3" spans="1:15" x14ac:dyDescent="0.75">
      <c r="A3">
        <v>1</v>
      </c>
      <c r="B3" t="s">
        <v>189</v>
      </c>
      <c r="C3" t="s">
        <v>181</v>
      </c>
      <c r="D3">
        <v>5.0519999999999996</v>
      </c>
      <c r="E3">
        <v>100</v>
      </c>
      <c r="F3">
        <v>63.155686923215299</v>
      </c>
      <c r="G3">
        <v>2.7831940760531602</v>
      </c>
      <c r="H3">
        <v>501.58804337939699</v>
      </c>
      <c r="I3">
        <v>2.5035934987556701</v>
      </c>
      <c r="J3" s="4">
        <v>2.1912666700692598</v>
      </c>
      <c r="K3" s="4">
        <v>21.757020544326501</v>
      </c>
      <c r="L3">
        <v>960.74922194082603</v>
      </c>
      <c r="M3">
        <v>2.8423034221639498</v>
      </c>
      <c r="N3">
        <v>67.531953459123002</v>
      </c>
      <c r="O3">
        <v>2.5579345958133501</v>
      </c>
    </row>
    <row r="4" spans="1:15" x14ac:dyDescent="0.75">
      <c r="A4">
        <v>2</v>
      </c>
      <c r="B4" t="s">
        <v>210</v>
      </c>
      <c r="C4">
        <v>1</v>
      </c>
      <c r="D4">
        <v>4.9989999999999997</v>
      </c>
      <c r="E4">
        <v>100</v>
      </c>
      <c r="F4">
        <v>60.221930030830102</v>
      </c>
      <c r="G4">
        <v>1.67828337184682</v>
      </c>
      <c r="H4">
        <v>580.53723874429704</v>
      </c>
      <c r="I4">
        <v>1.62988998133504</v>
      </c>
      <c r="J4" s="4">
        <v>0.89169665501685902</v>
      </c>
      <c r="K4" s="4">
        <v>35.664275068485097</v>
      </c>
      <c r="L4">
        <v>741.475048932802</v>
      </c>
      <c r="M4">
        <v>2.2449250552907198</v>
      </c>
      <c r="N4">
        <v>64.994012360394393</v>
      </c>
      <c r="O4">
        <v>1.6544400263837</v>
      </c>
    </row>
    <row r="5" spans="1:15" x14ac:dyDescent="0.75">
      <c r="A5">
        <v>3</v>
      </c>
      <c r="B5" t="s">
        <v>210</v>
      </c>
      <c r="C5">
        <v>2</v>
      </c>
      <c r="D5">
        <v>5.0309999999999997</v>
      </c>
      <c r="E5">
        <v>100</v>
      </c>
      <c r="F5">
        <v>55.4361627507066</v>
      </c>
      <c r="G5">
        <v>1.2927077784935299</v>
      </c>
      <c r="H5">
        <v>590.29200841860199</v>
      </c>
      <c r="I5">
        <v>1.7870275668334401</v>
      </c>
      <c r="J5" s="4">
        <v>0.89860127494234299</v>
      </c>
      <c r="K5" s="4">
        <v>32.269541276121998</v>
      </c>
      <c r="L5">
        <v>752.86988597395896</v>
      </c>
      <c r="M5">
        <v>1.16155243375197</v>
      </c>
      <c r="N5">
        <v>67.195610975981296</v>
      </c>
      <c r="O5">
        <v>1.4856122151831701</v>
      </c>
    </row>
    <row r="6" spans="1:15" x14ac:dyDescent="0.75">
      <c r="A6">
        <v>4</v>
      </c>
      <c r="B6" t="s">
        <v>210</v>
      </c>
      <c r="C6">
        <v>3</v>
      </c>
      <c r="D6">
        <v>4.9850000000000003</v>
      </c>
      <c r="E6">
        <v>100</v>
      </c>
      <c r="F6">
        <v>66.514891488887997</v>
      </c>
      <c r="G6">
        <v>1.62413847584624</v>
      </c>
      <c r="H6">
        <v>586.36952336335696</v>
      </c>
      <c r="I6">
        <v>1.42167314099423</v>
      </c>
      <c r="J6" s="4">
        <v>2.4653687278110401</v>
      </c>
      <c r="K6" s="4">
        <v>33.101068874320497</v>
      </c>
      <c r="L6">
        <v>737.82152454626998</v>
      </c>
      <c r="M6">
        <v>1.48670699647157</v>
      </c>
      <c r="N6">
        <v>65.337971238066203</v>
      </c>
      <c r="O6">
        <v>0.68146747282756404</v>
      </c>
    </row>
    <row r="7" spans="1:15" x14ac:dyDescent="0.75">
      <c r="A7">
        <v>5</v>
      </c>
      <c r="B7" t="s">
        <v>191</v>
      </c>
      <c r="C7" t="s">
        <v>181</v>
      </c>
      <c r="D7">
        <v>5.0759999999999996</v>
      </c>
      <c r="E7">
        <v>100</v>
      </c>
      <c r="F7">
        <v>57.860811274120103</v>
      </c>
      <c r="G7">
        <v>0.91555574565988995</v>
      </c>
      <c r="H7">
        <v>630.84231257058798</v>
      </c>
      <c r="I7">
        <v>1.9123527392295101</v>
      </c>
      <c r="J7" s="4">
        <v>1.0123956390459901</v>
      </c>
      <c r="K7" s="4">
        <v>14.239201561988001</v>
      </c>
      <c r="L7">
        <v>963.86609026024303</v>
      </c>
      <c r="M7">
        <v>1.3997756688026299</v>
      </c>
      <c r="N7">
        <v>41.759563943746798</v>
      </c>
      <c r="O7">
        <v>2.0096024851848902</v>
      </c>
    </row>
    <row r="8" spans="1:15" x14ac:dyDescent="0.75">
      <c r="A8">
        <v>6</v>
      </c>
      <c r="B8" t="s">
        <v>183</v>
      </c>
      <c r="C8" t="s">
        <v>181</v>
      </c>
      <c r="D8">
        <v>5.0919999999999996</v>
      </c>
      <c r="E8">
        <v>100</v>
      </c>
      <c r="F8">
        <v>50.2469118293346</v>
      </c>
      <c r="G8">
        <v>2.7289311299779699</v>
      </c>
      <c r="H8">
        <v>927.81479342607201</v>
      </c>
      <c r="I8">
        <v>1.48965669930023</v>
      </c>
      <c r="J8" s="4">
        <v>0.93060133704540704</v>
      </c>
      <c r="K8" s="4">
        <v>42.9496395801471</v>
      </c>
      <c r="L8">
        <v>659.09154431666195</v>
      </c>
      <c r="M8">
        <v>2.21176642220354</v>
      </c>
      <c r="N8">
        <v>20.1977739616175</v>
      </c>
      <c r="O8">
        <v>1.7208473817580601</v>
      </c>
    </row>
    <row r="9" spans="1:15" x14ac:dyDescent="0.75">
      <c r="A9">
        <v>7</v>
      </c>
      <c r="B9" t="s">
        <v>186</v>
      </c>
      <c r="C9" t="s">
        <v>181</v>
      </c>
      <c r="D9">
        <v>5.0289999999999999</v>
      </c>
      <c r="E9">
        <v>100</v>
      </c>
      <c r="F9">
        <v>37.082849120520798</v>
      </c>
      <c r="G9">
        <v>1.31619402200988</v>
      </c>
      <c r="H9">
        <v>492.51430735260999</v>
      </c>
      <c r="I9">
        <v>1.50316090672137</v>
      </c>
      <c r="J9" s="4">
        <v>2.2301141798249802</v>
      </c>
      <c r="K9" s="4">
        <v>14.559297462624601</v>
      </c>
      <c r="L9">
        <v>660.79978589448797</v>
      </c>
      <c r="M9">
        <v>2.1680941025248299</v>
      </c>
      <c r="N9">
        <v>9.1944008390793304</v>
      </c>
      <c r="O9">
        <v>3.1749747867603899</v>
      </c>
    </row>
    <row r="10" spans="1:15" x14ac:dyDescent="0.75">
      <c r="A10">
        <v>8</v>
      </c>
      <c r="B10" t="s">
        <v>207</v>
      </c>
      <c r="C10" t="s">
        <v>181</v>
      </c>
      <c r="D10">
        <v>4.9950000000000001</v>
      </c>
      <c r="E10">
        <v>100</v>
      </c>
      <c r="F10">
        <v>36.8956658528624</v>
      </c>
      <c r="G10">
        <v>1.79767972152579</v>
      </c>
      <c r="H10">
        <v>378.21711362688899</v>
      </c>
      <c r="I10">
        <v>1.3311443261337601</v>
      </c>
      <c r="J10" s="4">
        <v>3.3551037971845101</v>
      </c>
      <c r="K10" s="4">
        <v>9.6404007115533705</v>
      </c>
      <c r="L10">
        <v>763.02053901281897</v>
      </c>
      <c r="M10">
        <v>1.6096225796054799</v>
      </c>
      <c r="N10">
        <v>90.308210177071302</v>
      </c>
      <c r="O10">
        <v>1.41320590455029</v>
      </c>
    </row>
    <row r="11" spans="1:15" x14ac:dyDescent="0.75">
      <c r="A11">
        <v>9</v>
      </c>
      <c r="B11" t="s">
        <v>197</v>
      </c>
      <c r="C11" t="s">
        <v>181</v>
      </c>
      <c r="D11">
        <v>5.0259999999999998</v>
      </c>
      <c r="E11">
        <v>100</v>
      </c>
      <c r="F11">
        <v>20.476493097582999</v>
      </c>
      <c r="G11">
        <v>1.6409532898869701</v>
      </c>
      <c r="H11">
        <v>256.40643322026301</v>
      </c>
      <c r="I11">
        <v>1.28509869816376</v>
      </c>
      <c r="J11" s="4">
        <v>2.44119286514072</v>
      </c>
      <c r="K11" s="4">
        <v>12.991021549738299</v>
      </c>
      <c r="L11">
        <v>566.35844011802897</v>
      </c>
      <c r="M11">
        <v>1.63957871598684</v>
      </c>
      <c r="N11">
        <v>66.079873044681705</v>
      </c>
      <c r="O11">
        <v>1.53591229768069</v>
      </c>
    </row>
    <row r="12" spans="1:15" x14ac:dyDescent="0.75">
      <c r="A12">
        <v>10</v>
      </c>
      <c r="B12" t="s">
        <v>195</v>
      </c>
      <c r="C12" t="s">
        <v>181</v>
      </c>
      <c r="D12">
        <v>5.0629999999999997</v>
      </c>
      <c r="E12">
        <v>100</v>
      </c>
      <c r="F12">
        <v>29.806861883357801</v>
      </c>
      <c r="G12">
        <v>1.4631903595301901</v>
      </c>
      <c r="H12">
        <v>485.66375052181002</v>
      </c>
      <c r="I12">
        <v>1.0272463799867799</v>
      </c>
      <c r="J12" s="4">
        <v>1.04392828435496</v>
      </c>
      <c r="K12" s="4">
        <v>22.049607811416202</v>
      </c>
      <c r="L12">
        <v>961.57484258508305</v>
      </c>
      <c r="M12">
        <v>1.00600775464856</v>
      </c>
      <c r="N12">
        <v>29.056076203760799</v>
      </c>
      <c r="O12">
        <v>1.18298814469852</v>
      </c>
    </row>
    <row r="13" spans="1:15" x14ac:dyDescent="0.75">
      <c r="A13">
        <v>11</v>
      </c>
      <c r="B13" t="s">
        <v>194</v>
      </c>
      <c r="C13" t="s">
        <v>181</v>
      </c>
      <c r="D13">
        <v>5.056</v>
      </c>
      <c r="E13">
        <v>100</v>
      </c>
      <c r="F13">
        <v>46.595997975542303</v>
      </c>
      <c r="G13">
        <v>2.0800469518440501</v>
      </c>
      <c r="H13">
        <v>541.35586460363902</v>
      </c>
      <c r="I13">
        <v>1.7611878253994999</v>
      </c>
      <c r="J13" s="4">
        <v>0.78095648890815506</v>
      </c>
      <c r="K13" s="4">
        <v>62.9782524187058</v>
      </c>
      <c r="L13">
        <v>1516.2686069650299</v>
      </c>
      <c r="M13">
        <v>2.0938776456541701</v>
      </c>
      <c r="N13">
        <v>16.779733946566999</v>
      </c>
      <c r="O13">
        <v>1.83219418947776</v>
      </c>
    </row>
    <row r="14" spans="1:15" x14ac:dyDescent="0.75">
      <c r="A14">
        <v>12</v>
      </c>
      <c r="B14" t="s">
        <v>190</v>
      </c>
      <c r="C14" t="s">
        <v>181</v>
      </c>
      <c r="D14">
        <v>5.05</v>
      </c>
      <c r="E14">
        <v>100</v>
      </c>
      <c r="F14">
        <v>56.339437721108702</v>
      </c>
      <c r="G14">
        <v>1.79214141949813</v>
      </c>
      <c r="H14">
        <v>613.42246474143496</v>
      </c>
      <c r="I14">
        <v>1.9606373548356499</v>
      </c>
      <c r="J14" s="4">
        <v>1.00417649372739</v>
      </c>
      <c r="K14" s="4">
        <v>17.6683445704614</v>
      </c>
      <c r="L14">
        <v>1866.5878403793999</v>
      </c>
      <c r="M14">
        <v>1.63841078830644</v>
      </c>
      <c r="N14">
        <v>11.857976513043401</v>
      </c>
      <c r="O14">
        <v>2.2180436898984</v>
      </c>
    </row>
    <row r="15" spans="1:15" x14ac:dyDescent="0.75">
      <c r="A15">
        <v>13</v>
      </c>
      <c r="B15" t="s">
        <v>202</v>
      </c>
      <c r="C15" t="s">
        <v>181</v>
      </c>
      <c r="D15">
        <v>5.0259999999999998</v>
      </c>
      <c r="E15">
        <v>100</v>
      </c>
      <c r="F15">
        <v>43.393578756333099</v>
      </c>
      <c r="G15">
        <v>2.1517145299871601</v>
      </c>
      <c r="H15">
        <v>472.02555820461799</v>
      </c>
      <c r="I15">
        <v>1.73929912315628</v>
      </c>
      <c r="J15" s="4">
        <v>1.33952734302478</v>
      </c>
      <c r="K15" s="4">
        <v>37.958272897642203</v>
      </c>
      <c r="L15">
        <v>1101.58832540653</v>
      </c>
      <c r="M15">
        <v>1.6507915857061</v>
      </c>
      <c r="N15">
        <v>11.5896368968058</v>
      </c>
      <c r="O15">
        <v>0.84559482222541005</v>
      </c>
    </row>
    <row r="16" spans="1:15" x14ac:dyDescent="0.75">
      <c r="A16">
        <v>14</v>
      </c>
      <c r="B16" t="s">
        <v>185</v>
      </c>
      <c r="C16" t="s">
        <v>181</v>
      </c>
      <c r="D16">
        <v>5.0199999999999996</v>
      </c>
      <c r="E16">
        <v>100</v>
      </c>
      <c r="F16">
        <v>56.8339970941201</v>
      </c>
      <c r="G16">
        <v>2.7218786039142802</v>
      </c>
      <c r="H16">
        <v>552.151492777062</v>
      </c>
      <c r="I16">
        <v>0.87104037831009695</v>
      </c>
      <c r="J16" s="4">
        <v>1.4450621043490499</v>
      </c>
      <c r="K16" s="4">
        <v>79.653050726143604</v>
      </c>
      <c r="L16">
        <v>1388.4206342728201</v>
      </c>
      <c r="M16">
        <v>1.27783507558239</v>
      </c>
      <c r="N16">
        <v>13.4304551266061</v>
      </c>
      <c r="O16">
        <v>1.72677172418417</v>
      </c>
    </row>
    <row r="17" spans="1:15" x14ac:dyDescent="0.75">
      <c r="A17">
        <v>15</v>
      </c>
      <c r="B17" t="s">
        <v>178</v>
      </c>
      <c r="C17">
        <v>1</v>
      </c>
      <c r="D17">
        <v>5.03</v>
      </c>
      <c r="E17">
        <v>100</v>
      </c>
      <c r="F17">
        <v>40.596686682904</v>
      </c>
      <c r="G17">
        <v>3.02946894249129</v>
      </c>
      <c r="H17">
        <v>515.321696768268</v>
      </c>
      <c r="I17">
        <v>2.3683044392255099</v>
      </c>
      <c r="J17" s="4">
        <v>0.769336581124904</v>
      </c>
      <c r="K17" s="4">
        <v>37.059960091147602</v>
      </c>
      <c r="L17">
        <v>1602.3352319062401</v>
      </c>
      <c r="M17">
        <v>2.5158809288150201</v>
      </c>
      <c r="N17">
        <v>11.253502341626699</v>
      </c>
      <c r="O17">
        <v>3.43372239232556</v>
      </c>
    </row>
    <row r="18" spans="1:15" x14ac:dyDescent="0.75">
      <c r="A18">
        <v>16</v>
      </c>
      <c r="B18" t="s">
        <v>178</v>
      </c>
      <c r="C18">
        <v>2</v>
      </c>
      <c r="D18">
        <v>5.07</v>
      </c>
      <c r="E18">
        <v>100</v>
      </c>
      <c r="F18">
        <v>47.283185907829797</v>
      </c>
      <c r="G18">
        <v>3.6453063354036899</v>
      </c>
      <c r="H18">
        <v>532.64296362031996</v>
      </c>
      <c r="I18">
        <v>2.1205705496449001</v>
      </c>
      <c r="J18" s="4">
        <v>1.0284107657272199</v>
      </c>
      <c r="K18" s="4">
        <v>35.596891679662598</v>
      </c>
      <c r="L18">
        <v>1646.537855886</v>
      </c>
      <c r="M18">
        <v>2.2909742950773699</v>
      </c>
      <c r="N18">
        <v>11.866459655960499</v>
      </c>
      <c r="O18">
        <v>1.74681502299544</v>
      </c>
    </row>
    <row r="19" spans="1:15" x14ac:dyDescent="0.75">
      <c r="A19">
        <v>17</v>
      </c>
      <c r="B19" t="s">
        <v>178</v>
      </c>
      <c r="C19">
        <v>3</v>
      </c>
      <c r="D19">
        <v>5.0780000000000003</v>
      </c>
      <c r="E19">
        <v>100</v>
      </c>
      <c r="F19">
        <v>52.910496098250199</v>
      </c>
      <c r="G19">
        <v>3.4329377839257198</v>
      </c>
      <c r="H19">
        <v>551.59713493004404</v>
      </c>
      <c r="I19">
        <v>2.85884181110471</v>
      </c>
      <c r="J19" s="4">
        <v>1.39609727371987</v>
      </c>
      <c r="K19" s="4">
        <v>77.571602268026595</v>
      </c>
      <c r="L19">
        <v>1694.73290629697</v>
      </c>
      <c r="M19">
        <v>2.2813666204606999</v>
      </c>
      <c r="N19">
        <v>12.069136949152</v>
      </c>
      <c r="O19">
        <v>2.48181698304878</v>
      </c>
    </row>
    <row r="20" spans="1:15" x14ac:dyDescent="0.75">
      <c r="A20">
        <v>18</v>
      </c>
      <c r="B20" t="s">
        <v>182</v>
      </c>
      <c r="C20" t="s">
        <v>181</v>
      </c>
      <c r="D20">
        <v>5.09</v>
      </c>
      <c r="E20">
        <v>100</v>
      </c>
      <c r="F20">
        <v>45.690534378034897</v>
      </c>
      <c r="G20">
        <v>3.17676986382856</v>
      </c>
      <c r="H20">
        <v>600.57501846713706</v>
      </c>
      <c r="I20">
        <v>2.99793005212425</v>
      </c>
      <c r="J20" s="4">
        <v>0.67916152976584399</v>
      </c>
      <c r="K20" s="4">
        <v>18.877668134904699</v>
      </c>
      <c r="L20">
        <v>1106.79979358024</v>
      </c>
      <c r="M20">
        <v>3.30950845755582</v>
      </c>
      <c r="N20">
        <v>8.1996089751331809</v>
      </c>
      <c r="O20">
        <v>3.6810692471495798</v>
      </c>
    </row>
    <row r="21" spans="1:15" x14ac:dyDescent="0.75">
      <c r="A21">
        <v>19</v>
      </c>
      <c r="B21" t="s">
        <v>201</v>
      </c>
      <c r="C21" t="s">
        <v>181</v>
      </c>
      <c r="D21">
        <v>5.069</v>
      </c>
      <c r="E21">
        <v>100</v>
      </c>
      <c r="F21">
        <v>41.5334828433826</v>
      </c>
      <c r="G21">
        <v>1.9815813835009799</v>
      </c>
      <c r="H21">
        <v>749.88594410178496</v>
      </c>
      <c r="I21">
        <v>1.0924656375448401</v>
      </c>
      <c r="J21" s="4">
        <v>12.4833787780608</v>
      </c>
      <c r="K21" s="4">
        <v>37.338477346853601</v>
      </c>
      <c r="L21">
        <v>1416.0238365913799</v>
      </c>
      <c r="M21">
        <v>1.3583122231995299</v>
      </c>
      <c r="N21">
        <v>31.229007276810201</v>
      </c>
      <c r="O21">
        <v>1.28272340110498</v>
      </c>
    </row>
    <row r="22" spans="1:15" x14ac:dyDescent="0.75">
      <c r="A22">
        <v>20</v>
      </c>
      <c r="B22" t="s">
        <v>204</v>
      </c>
      <c r="C22" t="s">
        <v>181</v>
      </c>
      <c r="D22">
        <v>4.9950000000000001</v>
      </c>
      <c r="E22">
        <v>100</v>
      </c>
      <c r="F22">
        <v>47.2512590269463</v>
      </c>
      <c r="G22">
        <v>2.6561561283114998</v>
      </c>
      <c r="H22">
        <v>651.40519313758</v>
      </c>
      <c r="I22">
        <v>2.3853006410834499</v>
      </c>
      <c r="J22" s="4">
        <v>3.8268866546693499</v>
      </c>
      <c r="K22" s="4">
        <v>14.2387819558451</v>
      </c>
      <c r="L22">
        <v>868.50093359117898</v>
      </c>
      <c r="M22">
        <v>2.5403694486855701</v>
      </c>
      <c r="N22">
        <v>34.679930114058699</v>
      </c>
      <c r="O22">
        <v>2.5928721614254302</v>
      </c>
    </row>
    <row r="23" spans="1:15" x14ac:dyDescent="0.75">
      <c r="A23">
        <v>21</v>
      </c>
      <c r="B23" t="s">
        <v>206</v>
      </c>
      <c r="C23" t="s">
        <v>181</v>
      </c>
      <c r="D23">
        <v>5.0970000000000004</v>
      </c>
      <c r="E23">
        <v>100</v>
      </c>
      <c r="F23">
        <v>50.499707605721902</v>
      </c>
      <c r="G23">
        <v>3.5805278973094801</v>
      </c>
      <c r="H23">
        <v>566.90698123573895</v>
      </c>
      <c r="I23">
        <v>2.1695623190157098</v>
      </c>
      <c r="J23" s="4">
        <v>3.3047168025243998</v>
      </c>
      <c r="K23" s="4">
        <v>18.315769662520601</v>
      </c>
      <c r="L23">
        <v>639.24813629456901</v>
      </c>
      <c r="M23">
        <v>2.5347654380210001</v>
      </c>
      <c r="N23">
        <v>25.432254383963102</v>
      </c>
      <c r="O23">
        <v>2.0993112526602098</v>
      </c>
    </row>
    <row r="24" spans="1:15" x14ac:dyDescent="0.75">
      <c r="A24">
        <v>22</v>
      </c>
      <c r="B24" t="s">
        <v>188</v>
      </c>
      <c r="C24" t="s">
        <v>181</v>
      </c>
      <c r="D24">
        <v>5.0819999999999999</v>
      </c>
      <c r="E24">
        <v>100</v>
      </c>
      <c r="F24">
        <v>29.1133333989272</v>
      </c>
      <c r="G24">
        <v>3.4126823827443298</v>
      </c>
      <c r="H24">
        <v>498.801037960548</v>
      </c>
      <c r="I24">
        <v>1.9193429539318001</v>
      </c>
      <c r="J24" s="4">
        <v>5.7205887184428903</v>
      </c>
      <c r="K24" s="4">
        <v>9.7434221105726504</v>
      </c>
      <c r="L24">
        <v>338.31135733801102</v>
      </c>
      <c r="M24">
        <v>2.1067135023215502</v>
      </c>
      <c r="N24">
        <v>66.8555798374354</v>
      </c>
      <c r="O24">
        <v>1.3625303884334601</v>
      </c>
    </row>
    <row r="25" spans="1:15" x14ac:dyDescent="0.75">
      <c r="A25">
        <v>23</v>
      </c>
      <c r="B25" t="s">
        <v>199</v>
      </c>
      <c r="C25" t="s">
        <v>181</v>
      </c>
      <c r="D25">
        <v>4.9950000000000001</v>
      </c>
      <c r="E25">
        <v>100</v>
      </c>
      <c r="F25">
        <v>34.259241984517502</v>
      </c>
      <c r="G25">
        <v>2.1660585753176398</v>
      </c>
      <c r="H25">
        <v>482.75549223048802</v>
      </c>
      <c r="I25">
        <v>1.27694033675201</v>
      </c>
      <c r="J25" s="4">
        <v>8.0742014061836596</v>
      </c>
      <c r="K25" s="4">
        <v>12.662282224279499</v>
      </c>
      <c r="L25">
        <v>364.71682979717099</v>
      </c>
      <c r="M25">
        <v>1.8650963648605501</v>
      </c>
      <c r="N25">
        <v>63.085120093968698</v>
      </c>
      <c r="O25">
        <v>1.00476699555278</v>
      </c>
    </row>
    <row r="26" spans="1:15" x14ac:dyDescent="0.75">
      <c r="A26">
        <v>24</v>
      </c>
      <c r="B26" t="s">
        <v>192</v>
      </c>
      <c r="C26" t="s">
        <v>181</v>
      </c>
      <c r="D26">
        <v>5.032</v>
      </c>
      <c r="E26">
        <v>100</v>
      </c>
      <c r="F26">
        <v>27.905661689812099</v>
      </c>
      <c r="G26">
        <v>1.66338406064622</v>
      </c>
      <c r="H26">
        <v>640.11101919728401</v>
      </c>
      <c r="I26">
        <v>1.9351702374894999</v>
      </c>
      <c r="J26" s="4">
        <v>3.4543359759101202</v>
      </c>
      <c r="K26" s="4">
        <v>24.4927969977986</v>
      </c>
      <c r="L26">
        <v>737.31144979208102</v>
      </c>
      <c r="M26">
        <v>1.66128650585681</v>
      </c>
      <c r="N26">
        <v>51.028351934187398</v>
      </c>
      <c r="O26">
        <v>2.0058426429354901</v>
      </c>
    </row>
    <row r="27" spans="1:15" x14ac:dyDescent="0.75">
      <c r="A27">
        <v>25</v>
      </c>
      <c r="B27" t="s">
        <v>209</v>
      </c>
      <c r="C27" t="s">
        <v>181</v>
      </c>
      <c r="D27">
        <v>4.9870000000000001</v>
      </c>
      <c r="E27">
        <v>100</v>
      </c>
      <c r="F27">
        <v>39.6727667720453</v>
      </c>
      <c r="G27">
        <v>2.5306736512860799</v>
      </c>
      <c r="H27">
        <v>414.60149053161803</v>
      </c>
      <c r="I27">
        <v>1.3527115799286</v>
      </c>
      <c r="J27" s="4">
        <v>26.041022361486</v>
      </c>
      <c r="K27" s="4">
        <v>2.98917621177943</v>
      </c>
      <c r="L27">
        <v>546.15983660325401</v>
      </c>
      <c r="M27">
        <v>1.17033518181428</v>
      </c>
      <c r="N27">
        <v>47.288528394918799</v>
      </c>
      <c r="O27">
        <v>1.2634938372764299</v>
      </c>
    </row>
    <row r="28" spans="1:15" x14ac:dyDescent="0.75">
      <c r="A28">
        <v>26</v>
      </c>
      <c r="B28" t="s">
        <v>205</v>
      </c>
      <c r="C28" t="s">
        <v>181</v>
      </c>
      <c r="D28">
        <v>4.9569999999999999</v>
      </c>
      <c r="E28">
        <v>100</v>
      </c>
      <c r="F28">
        <v>43.006286758948299</v>
      </c>
      <c r="G28">
        <v>2.4088043589078798</v>
      </c>
      <c r="H28">
        <v>349.20178672079601</v>
      </c>
      <c r="I28">
        <v>2.4218570570984501</v>
      </c>
      <c r="J28" s="4">
        <v>6.3678350524752299</v>
      </c>
      <c r="K28" s="4">
        <v>13.9355217250389</v>
      </c>
      <c r="L28">
        <v>312.220094224533</v>
      </c>
      <c r="M28">
        <v>1.4442499066380801</v>
      </c>
      <c r="N28">
        <v>111.160471204823</v>
      </c>
      <c r="O28">
        <v>1.82891989669918</v>
      </c>
    </row>
    <row r="29" spans="1:15" x14ac:dyDescent="0.75">
      <c r="A29">
        <v>27</v>
      </c>
      <c r="B29" t="s">
        <v>187</v>
      </c>
      <c r="C29" t="s">
        <v>181</v>
      </c>
      <c r="D29">
        <v>5.0529999999999999</v>
      </c>
      <c r="E29">
        <v>100</v>
      </c>
      <c r="F29">
        <v>32.370319339472601</v>
      </c>
      <c r="G29">
        <v>2.9954050060268802</v>
      </c>
      <c r="H29">
        <v>379.91890334126299</v>
      </c>
      <c r="I29">
        <v>2.8059851229393198</v>
      </c>
      <c r="J29" s="4">
        <v>3.9138043537948901</v>
      </c>
      <c r="K29" s="4">
        <v>18.966471384610699</v>
      </c>
      <c r="L29">
        <v>544.40390162788105</v>
      </c>
      <c r="M29">
        <v>3.1175151926238098</v>
      </c>
      <c r="N29">
        <v>65.632162025236596</v>
      </c>
      <c r="O29">
        <v>2.89756150712011</v>
      </c>
    </row>
    <row r="30" spans="1:15" x14ac:dyDescent="0.75">
      <c r="A30">
        <v>28</v>
      </c>
      <c r="B30" t="s">
        <v>203</v>
      </c>
      <c r="C30" t="s">
        <v>181</v>
      </c>
      <c r="D30">
        <v>4.9480000000000004</v>
      </c>
      <c r="E30">
        <v>100</v>
      </c>
      <c r="F30">
        <v>45.373752381780797</v>
      </c>
      <c r="G30">
        <v>2.46862272741155</v>
      </c>
      <c r="H30">
        <v>329.898808675868</v>
      </c>
      <c r="I30">
        <v>0.89063872250778398</v>
      </c>
      <c r="J30" s="4">
        <v>29.226901623023799</v>
      </c>
      <c r="K30" s="4">
        <v>5.8042566638933799</v>
      </c>
      <c r="L30">
        <v>216.58580046362701</v>
      </c>
      <c r="M30">
        <v>2.0720989633321198</v>
      </c>
      <c r="N30">
        <v>111.166215444702</v>
      </c>
      <c r="O30">
        <v>1.1744467311215301</v>
      </c>
    </row>
    <row r="31" spans="1:15" x14ac:dyDescent="0.75">
      <c r="A31">
        <v>29</v>
      </c>
      <c r="B31" t="s">
        <v>184</v>
      </c>
      <c r="C31" t="s">
        <v>181</v>
      </c>
      <c r="D31">
        <v>5.085</v>
      </c>
      <c r="E31">
        <v>100</v>
      </c>
      <c r="F31">
        <v>55.636957773962898</v>
      </c>
      <c r="G31">
        <v>2.5091570243395398</v>
      </c>
      <c r="H31">
        <v>331.76019399771099</v>
      </c>
      <c r="I31">
        <v>2.19195469290745</v>
      </c>
      <c r="J31" s="4">
        <v>33.547386594269099</v>
      </c>
      <c r="K31" s="4">
        <v>3.60699558939013</v>
      </c>
      <c r="L31">
        <v>252.26218172569099</v>
      </c>
      <c r="M31">
        <v>2.1699328436688599</v>
      </c>
      <c r="N31">
        <v>115.509882076856</v>
      </c>
      <c r="O31">
        <v>1.8529450485586401</v>
      </c>
    </row>
    <row r="32" spans="1:15" x14ac:dyDescent="0.75">
      <c r="A32">
        <v>30</v>
      </c>
      <c r="B32" t="s">
        <v>193</v>
      </c>
      <c r="C32" t="s">
        <v>181</v>
      </c>
      <c r="D32">
        <v>4.9859999999999998</v>
      </c>
      <c r="E32">
        <v>100</v>
      </c>
      <c r="F32">
        <v>56.963871038660201</v>
      </c>
      <c r="G32">
        <v>2.4599691887247701</v>
      </c>
      <c r="H32">
        <v>344.22225796114702</v>
      </c>
      <c r="I32">
        <v>2.3242207441175</v>
      </c>
      <c r="J32" s="4">
        <v>46.508994527815702</v>
      </c>
      <c r="K32" s="4">
        <v>4.3339471194017998</v>
      </c>
      <c r="L32">
        <v>213.54822252814401</v>
      </c>
      <c r="M32">
        <v>2.8706498824917599</v>
      </c>
      <c r="N32">
        <v>75.843047108963503</v>
      </c>
      <c r="O32">
        <v>2.1508140393594899</v>
      </c>
    </row>
    <row r="33" spans="1:15" x14ac:dyDescent="0.75">
      <c r="A33">
        <v>31</v>
      </c>
      <c r="B33" t="s">
        <v>198</v>
      </c>
      <c r="C33" t="s">
        <v>181</v>
      </c>
      <c r="D33">
        <v>5.0780000000000003</v>
      </c>
      <c r="E33">
        <v>100</v>
      </c>
      <c r="F33">
        <v>34.776446076200102</v>
      </c>
      <c r="G33">
        <v>2.2733597672761401</v>
      </c>
      <c r="H33">
        <v>152.397484923148</v>
      </c>
      <c r="I33">
        <v>1.9495970052979601</v>
      </c>
      <c r="J33" s="4">
        <v>2.09007778209623</v>
      </c>
      <c r="K33" s="4">
        <v>18.0827624601569</v>
      </c>
      <c r="L33">
        <v>346.77950184118998</v>
      </c>
      <c r="M33">
        <v>2.1465400114572901</v>
      </c>
      <c r="N33">
        <v>11.8717460352931</v>
      </c>
      <c r="O33">
        <v>3.1730964456142301</v>
      </c>
    </row>
    <row r="34" spans="1:15" x14ac:dyDescent="0.75">
      <c r="A34">
        <v>32</v>
      </c>
      <c r="B34" t="s">
        <v>208</v>
      </c>
      <c r="C34" t="s">
        <v>181</v>
      </c>
      <c r="D34">
        <v>5.0220000000000002</v>
      </c>
      <c r="E34">
        <v>100</v>
      </c>
      <c r="F34">
        <v>31.247527808242499</v>
      </c>
      <c r="G34">
        <v>2.6427096990040599</v>
      </c>
      <c r="H34">
        <v>326.77784596275399</v>
      </c>
      <c r="I34">
        <v>2.25355365955871</v>
      </c>
      <c r="J34" s="4">
        <v>5.3569559372944502</v>
      </c>
      <c r="K34" s="4">
        <v>15.6575329195297</v>
      </c>
      <c r="L34">
        <v>287.41754456175499</v>
      </c>
      <c r="M34">
        <v>2.4938716795687301</v>
      </c>
      <c r="N34">
        <v>36.822541816651302</v>
      </c>
      <c r="O34">
        <v>2.44451024274005</v>
      </c>
    </row>
    <row r="35" spans="1:15" x14ac:dyDescent="0.75">
      <c r="A35">
        <v>33</v>
      </c>
      <c r="B35" t="s">
        <v>200</v>
      </c>
      <c r="C35" t="s">
        <v>181</v>
      </c>
      <c r="D35">
        <v>4.923</v>
      </c>
      <c r="E35">
        <v>100</v>
      </c>
      <c r="F35">
        <v>30.960473407259901</v>
      </c>
      <c r="G35">
        <v>3.4722587937947198</v>
      </c>
      <c r="H35">
        <v>216.44059285727701</v>
      </c>
      <c r="I35">
        <v>1.81376862946631</v>
      </c>
      <c r="J35" s="4">
        <v>23.229243545611499</v>
      </c>
      <c r="K35" s="4">
        <v>2.6197046377172701</v>
      </c>
      <c r="L35">
        <v>308.38901993146197</v>
      </c>
      <c r="M35">
        <v>1.7784257079878301</v>
      </c>
      <c r="N35">
        <v>32.517113881727298</v>
      </c>
      <c r="O35">
        <v>2.0107971689370698</v>
      </c>
    </row>
    <row r="36" spans="1:15" x14ac:dyDescent="0.75">
      <c r="A36">
        <v>34</v>
      </c>
      <c r="B36" t="s">
        <v>196</v>
      </c>
      <c r="C36" t="s">
        <v>181</v>
      </c>
      <c r="D36">
        <v>5.0069999999999997</v>
      </c>
      <c r="E36">
        <v>100</v>
      </c>
      <c r="F36">
        <v>21.195390450987901</v>
      </c>
      <c r="G36">
        <v>4.03547294673296</v>
      </c>
      <c r="H36">
        <v>366.86673955783999</v>
      </c>
      <c r="I36">
        <v>2.4639198882015001</v>
      </c>
      <c r="J36" s="4">
        <v>8.7209260623453009</v>
      </c>
      <c r="K36" s="4">
        <v>10.087147632323701</v>
      </c>
      <c r="L36">
        <v>577.370415306327</v>
      </c>
      <c r="M36">
        <v>2.2420898225232202</v>
      </c>
      <c r="N36">
        <v>115.73533855093299</v>
      </c>
      <c r="O36">
        <v>1.9849495370769199</v>
      </c>
    </row>
    <row r="37" spans="1:15" x14ac:dyDescent="0.75">
      <c r="A37">
        <v>35</v>
      </c>
      <c r="B37" t="s">
        <v>211</v>
      </c>
      <c r="C37">
        <v>1</v>
      </c>
      <c r="D37">
        <v>5.0819999999999999</v>
      </c>
      <c r="E37">
        <v>100</v>
      </c>
      <c r="F37">
        <v>33.4292951766583</v>
      </c>
      <c r="G37">
        <v>2.4031826087932102</v>
      </c>
      <c r="H37">
        <v>429.61362704314598</v>
      </c>
      <c r="I37">
        <v>1.85545996462978</v>
      </c>
      <c r="J37" s="4">
        <v>2.9668918067309402</v>
      </c>
      <c r="K37" s="4">
        <v>12.538221195509299</v>
      </c>
      <c r="L37">
        <v>415.18456421928801</v>
      </c>
      <c r="M37">
        <v>2.6007833670011502</v>
      </c>
      <c r="N37">
        <v>58.755118721687701</v>
      </c>
      <c r="O37">
        <v>1.7494585942818801</v>
      </c>
    </row>
    <row r="38" spans="1:15" x14ac:dyDescent="0.75">
      <c r="A38">
        <v>36</v>
      </c>
      <c r="B38" t="s">
        <v>211</v>
      </c>
      <c r="C38">
        <v>2</v>
      </c>
      <c r="D38">
        <v>5.0369999999999999</v>
      </c>
      <c r="E38">
        <v>100</v>
      </c>
      <c r="F38">
        <v>20.3658198940436</v>
      </c>
      <c r="G38">
        <v>1.7405160793544501</v>
      </c>
      <c r="H38">
        <v>410.64201727011903</v>
      </c>
      <c r="I38">
        <v>1.12180626587512</v>
      </c>
      <c r="J38" s="4">
        <v>3.5818461229442899</v>
      </c>
      <c r="K38" s="4">
        <v>17.270519185209299</v>
      </c>
      <c r="L38">
        <v>416.31082690720399</v>
      </c>
      <c r="M38">
        <v>1.2938167508399301</v>
      </c>
      <c r="N38">
        <v>59.274857171501097</v>
      </c>
      <c r="O38">
        <v>1.07833336408494</v>
      </c>
    </row>
    <row r="39" spans="1:15" x14ac:dyDescent="0.75">
      <c r="A39">
        <v>37</v>
      </c>
      <c r="B39" t="s">
        <v>211</v>
      </c>
      <c r="C39">
        <v>3</v>
      </c>
      <c r="D39">
        <v>5.0880000000000001</v>
      </c>
      <c r="E39">
        <v>100</v>
      </c>
      <c r="F39">
        <v>22.902846795743699</v>
      </c>
      <c r="G39">
        <v>2.31818716714788</v>
      </c>
      <c r="H39">
        <v>460.82270178436602</v>
      </c>
      <c r="I39">
        <v>1.77151070722001</v>
      </c>
      <c r="J39" s="4">
        <v>3.25168533362385</v>
      </c>
      <c r="K39" s="4">
        <v>21.1754935849407</v>
      </c>
      <c r="L39">
        <v>422.40534786737697</v>
      </c>
      <c r="M39">
        <v>1.0517985657373801</v>
      </c>
      <c r="N39">
        <v>58.408512471927502</v>
      </c>
      <c r="O39">
        <v>1.20003132651299</v>
      </c>
    </row>
    <row r="40" spans="1:15" x14ac:dyDescent="0.75">
      <c r="A40">
        <v>38</v>
      </c>
      <c r="B40" t="s">
        <v>180</v>
      </c>
      <c r="C40" t="s">
        <v>181</v>
      </c>
      <c r="D40">
        <v>5.0780000000000003</v>
      </c>
      <c r="E40">
        <v>100</v>
      </c>
      <c r="F40">
        <v>26.130920145985801</v>
      </c>
      <c r="G40">
        <v>2.5504045035185601</v>
      </c>
      <c r="H40">
        <v>412.31224411777902</v>
      </c>
      <c r="I40">
        <v>2.33436346026699</v>
      </c>
      <c r="J40" s="4">
        <v>1.83728094308075</v>
      </c>
      <c r="K40" s="4">
        <v>32.450461053069397</v>
      </c>
      <c r="L40">
        <v>435.012418557719</v>
      </c>
      <c r="M40">
        <v>1.9230857000141</v>
      </c>
      <c r="N40">
        <v>66.613238392468304</v>
      </c>
      <c r="O40">
        <v>1.7645516032678501</v>
      </c>
    </row>
  </sheetData>
  <mergeCells count="1">
    <mergeCell ref="J1:K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B738-4670-41FF-984E-D52F4A8C087D}">
  <dimension ref="A1:C7"/>
  <sheetViews>
    <sheetView workbookViewId="0">
      <selection activeCell="C31" sqref="C31"/>
    </sheetView>
  </sheetViews>
  <sheetFormatPr baseColWidth="10" defaultRowHeight="14.75" x14ac:dyDescent="0.75"/>
  <cols>
    <col min="2" max="2" width="13.6328125" customWidth="1"/>
  </cols>
  <sheetData>
    <row r="1" spans="1:3" x14ac:dyDescent="0.75">
      <c r="A1" t="s">
        <v>225</v>
      </c>
      <c r="B1" t="s">
        <v>234</v>
      </c>
      <c r="C1" t="s">
        <v>228</v>
      </c>
    </row>
    <row r="2" spans="1:3" x14ac:dyDescent="0.75">
      <c r="A2" t="s">
        <v>224</v>
      </c>
      <c r="B2">
        <v>40.078000000000003</v>
      </c>
      <c r="C2">
        <v>2</v>
      </c>
    </row>
    <row r="3" spans="1:3" x14ac:dyDescent="0.75">
      <c r="A3" t="s">
        <v>229</v>
      </c>
      <c r="B3">
        <v>22.99</v>
      </c>
      <c r="C3">
        <v>1</v>
      </c>
    </row>
    <row r="4" spans="1:3" x14ac:dyDescent="0.75">
      <c r="A4" t="s">
        <v>230</v>
      </c>
      <c r="B4">
        <v>24.305</v>
      </c>
      <c r="C4">
        <v>2</v>
      </c>
    </row>
    <row r="5" spans="1:3" x14ac:dyDescent="0.75">
      <c r="A5" t="s">
        <v>231</v>
      </c>
      <c r="B5">
        <v>26.981999999999999</v>
      </c>
      <c r="C5">
        <v>3</v>
      </c>
    </row>
    <row r="6" spans="1:3" x14ac:dyDescent="0.75">
      <c r="A6" t="s">
        <v>232</v>
      </c>
      <c r="B6">
        <v>39.097999999999999</v>
      </c>
      <c r="C6">
        <v>1</v>
      </c>
    </row>
    <row r="7" spans="1:3" x14ac:dyDescent="0.75">
      <c r="A7" t="s">
        <v>233</v>
      </c>
      <c r="B7">
        <v>54.938000000000002</v>
      </c>
      <c r="C7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947D-4FD0-4518-958D-ED4B06225944}">
  <dimension ref="A1:E7"/>
  <sheetViews>
    <sheetView workbookViewId="0">
      <selection activeCell="B43" sqref="B43"/>
    </sheetView>
  </sheetViews>
  <sheetFormatPr baseColWidth="10" defaultRowHeight="14.75" x14ac:dyDescent="0.75"/>
  <cols>
    <col min="1" max="1" width="15.54296875" customWidth="1"/>
  </cols>
  <sheetData>
    <row r="1" spans="1:5" x14ac:dyDescent="0.75">
      <c r="A1" t="s">
        <v>225</v>
      </c>
      <c r="B1" t="s">
        <v>286</v>
      </c>
      <c r="C1" t="s">
        <v>287</v>
      </c>
      <c r="D1" t="s">
        <v>288</v>
      </c>
      <c r="E1" t="s">
        <v>289</v>
      </c>
    </row>
    <row r="2" spans="1:5" x14ac:dyDescent="0.75">
      <c r="A2" t="s">
        <v>224</v>
      </c>
      <c r="B2">
        <v>4.17882480852432</v>
      </c>
      <c r="C2">
        <v>6.2358836081251701</v>
      </c>
      <c r="D2">
        <f>AVERAGE(B2:C2)</f>
        <v>5.2073542083247446</v>
      </c>
    </row>
    <row r="3" spans="1:5" x14ac:dyDescent="0.75">
      <c r="A3" t="s">
        <v>229</v>
      </c>
      <c r="B3">
        <v>9.4896474190445392</v>
      </c>
      <c r="C3">
        <v>10.759305754341799</v>
      </c>
      <c r="D3">
        <f t="shared" ref="D3:D7" si="0">AVERAGE(B3:C3)</f>
        <v>10.12447658669317</v>
      </c>
    </row>
    <row r="4" spans="1:5" x14ac:dyDescent="0.75">
      <c r="A4" t="s">
        <v>230</v>
      </c>
      <c r="B4">
        <v>2.44224673433339</v>
      </c>
      <c r="C4">
        <v>2.14816956807051</v>
      </c>
      <c r="D4">
        <f t="shared" si="0"/>
        <v>2.2952081512019502</v>
      </c>
    </row>
    <row r="5" spans="1:5" x14ac:dyDescent="0.75">
      <c r="A5" t="s">
        <v>231</v>
      </c>
      <c r="B5">
        <v>1.1343319308837001</v>
      </c>
      <c r="C5">
        <v>1.0433746300528499</v>
      </c>
      <c r="D5">
        <f t="shared" si="0"/>
        <v>1.0888532804682751</v>
      </c>
    </row>
    <row r="6" spans="1:5" x14ac:dyDescent="0.75">
      <c r="A6" t="s">
        <v>232</v>
      </c>
      <c r="B6">
        <v>7.5259999999999998</v>
      </c>
      <c r="C6">
        <v>7.5259999999999998</v>
      </c>
      <c r="D6">
        <f t="shared" si="0"/>
        <v>7.5259999999999998</v>
      </c>
      <c r="E6" t="s">
        <v>290</v>
      </c>
    </row>
    <row r="7" spans="1:5" x14ac:dyDescent="0.75">
      <c r="A7" t="s">
        <v>233</v>
      </c>
      <c r="B7">
        <v>0.490472449195057</v>
      </c>
      <c r="C7">
        <v>0.47561641647755198</v>
      </c>
      <c r="D7">
        <f t="shared" si="0"/>
        <v>0.48304443283630449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W70"/>
  <sheetViews>
    <sheetView topLeftCell="E1" zoomScaleNormal="100" workbookViewId="0">
      <selection activeCell="J41" sqref="J41:J42"/>
    </sheetView>
  </sheetViews>
  <sheetFormatPr baseColWidth="10" defaultColWidth="9.1328125" defaultRowHeight="14.75" x14ac:dyDescent="0.75"/>
  <cols>
    <col min="1" max="1" width="4" customWidth="1"/>
    <col min="2" max="2" width="4.1328125" customWidth="1"/>
    <col min="3" max="3" width="11" customWidth="1"/>
    <col min="4" max="4" width="20.40625" customWidth="1"/>
    <col min="5" max="5" width="11.1328125" customWidth="1"/>
    <col min="6" max="6" width="5.54296875" customWidth="1"/>
    <col min="7" max="7" width="12.1328125" customWidth="1"/>
    <col min="8" max="8" width="11.1328125" customWidth="1"/>
    <col min="9" max="9" width="9.26953125" customWidth="1"/>
    <col min="10" max="10" width="11.1328125" customWidth="1"/>
    <col min="11" max="11" width="9.26953125" customWidth="1"/>
    <col min="12" max="12" width="10.26953125" customWidth="1"/>
    <col min="13" max="13" width="14" customWidth="1"/>
    <col min="14" max="14" width="10.26953125" customWidth="1"/>
    <col min="15" max="15" width="14" customWidth="1"/>
    <col min="16" max="16" width="8.40625" customWidth="1"/>
    <col min="17" max="17" width="15.86328125" customWidth="1"/>
    <col min="18" max="18" width="10.26953125" customWidth="1"/>
    <col min="19" max="19" width="13.40625" customWidth="1"/>
    <col min="20" max="20" width="11.26953125" customWidth="1"/>
    <col min="21" max="21" width="12.40625" customWidth="1"/>
    <col min="22" max="22" width="6.54296875" customWidth="1"/>
    <col min="23" max="23" width="17.1328125" customWidth="1"/>
  </cols>
  <sheetData>
    <row r="1" spans="1:23" ht="19.5" customHeight="1" x14ac:dyDescent="0.75">
      <c r="A1" s="12" t="s">
        <v>29</v>
      </c>
      <c r="B1" s="14"/>
      <c r="C1" s="14"/>
      <c r="D1" s="14"/>
      <c r="E1" s="14"/>
      <c r="F1" s="14"/>
      <c r="G1" s="13"/>
      <c r="H1" s="12" t="s">
        <v>105</v>
      </c>
      <c r="I1" s="13"/>
      <c r="J1" s="12" t="s">
        <v>112</v>
      </c>
      <c r="K1" s="13"/>
      <c r="L1" s="12" t="s">
        <v>6</v>
      </c>
      <c r="M1" s="13"/>
      <c r="N1" s="12" t="s">
        <v>130</v>
      </c>
      <c r="O1" s="13"/>
      <c r="P1" s="12" t="s">
        <v>116</v>
      </c>
      <c r="Q1" s="13"/>
      <c r="R1" s="12" t="s">
        <v>32</v>
      </c>
      <c r="S1" s="13"/>
      <c r="T1" s="12" t="s">
        <v>79</v>
      </c>
      <c r="U1" s="13"/>
      <c r="V1" s="12" t="s">
        <v>49</v>
      </c>
      <c r="W1" s="13"/>
    </row>
    <row r="2" spans="1:23" ht="19.5" customHeight="1" x14ac:dyDescent="0.75">
      <c r="A2" s="3" t="s">
        <v>144</v>
      </c>
      <c r="B2" s="3" t="s">
        <v>173</v>
      </c>
      <c r="C2" s="3" t="s">
        <v>60</v>
      </c>
      <c r="D2" s="3" t="s">
        <v>80</v>
      </c>
      <c r="E2" s="3" t="s">
        <v>77</v>
      </c>
      <c r="F2" s="3" t="s">
        <v>30</v>
      </c>
      <c r="G2" s="3" t="s">
        <v>137</v>
      </c>
      <c r="H2" s="3" t="s">
        <v>59</v>
      </c>
      <c r="I2" s="3" t="s">
        <v>64</v>
      </c>
      <c r="J2" s="3" t="s">
        <v>59</v>
      </c>
      <c r="K2" s="3" t="s">
        <v>64</v>
      </c>
      <c r="L2" s="3" t="s">
        <v>132</v>
      </c>
      <c r="M2" s="3" t="s">
        <v>127</v>
      </c>
      <c r="N2" s="3" t="s">
        <v>132</v>
      </c>
      <c r="O2" s="3" t="s">
        <v>127</v>
      </c>
      <c r="P2" s="3" t="s">
        <v>132</v>
      </c>
      <c r="Q2" s="3" t="s">
        <v>127</v>
      </c>
      <c r="R2" s="3" t="s">
        <v>132</v>
      </c>
      <c r="S2" s="3" t="s">
        <v>127</v>
      </c>
      <c r="T2" s="3" t="s">
        <v>132</v>
      </c>
      <c r="U2" s="3" t="s">
        <v>127</v>
      </c>
      <c r="V2" s="3" t="s">
        <v>132</v>
      </c>
      <c r="W2" s="3" t="s">
        <v>127</v>
      </c>
    </row>
    <row r="3" spans="1:23" x14ac:dyDescent="0.75">
      <c r="A3" s="1"/>
      <c r="B3" s="1" t="b">
        <v>0</v>
      </c>
      <c r="C3" s="1" t="s">
        <v>81</v>
      </c>
      <c r="D3" s="2">
        <v>45554.678807870398</v>
      </c>
      <c r="E3" s="5" t="s">
        <v>29</v>
      </c>
      <c r="F3" s="6"/>
      <c r="G3" s="1" t="s">
        <v>167</v>
      </c>
      <c r="H3" s="4">
        <v>206.70013328798899</v>
      </c>
      <c r="I3" s="4">
        <v>2.1899824275548698</v>
      </c>
      <c r="J3" s="6">
        <v>196.829744137407</v>
      </c>
      <c r="K3" s="6">
        <v>1.47631436323781</v>
      </c>
      <c r="L3" s="4">
        <v>41584.063999999998</v>
      </c>
      <c r="M3" s="4">
        <v>2.0609430869350298</v>
      </c>
      <c r="N3" s="6">
        <v>176762.842</v>
      </c>
      <c r="O3" s="6">
        <v>1.1069057638362201</v>
      </c>
      <c r="P3" s="4">
        <v>2332.8440000000001</v>
      </c>
      <c r="Q3" s="4">
        <v>7.4649063183461104</v>
      </c>
      <c r="R3" s="6">
        <v>97096.915999999997</v>
      </c>
      <c r="S3" s="6">
        <v>1.08117220003123</v>
      </c>
      <c r="T3" s="4">
        <v>1648791.8359999999</v>
      </c>
      <c r="U3" s="4">
        <v>0.30066808031473602</v>
      </c>
      <c r="V3" s="6">
        <v>8.0079999999999991</v>
      </c>
      <c r="W3" s="6">
        <v>136.93063937629199</v>
      </c>
    </row>
    <row r="4" spans="1:23" x14ac:dyDescent="0.75">
      <c r="A4" s="1"/>
      <c r="B4" s="1" t="b">
        <v>0</v>
      </c>
      <c r="C4" s="1" t="s">
        <v>113</v>
      </c>
      <c r="D4" s="2">
        <v>45554.682129629597</v>
      </c>
      <c r="E4" s="5" t="s">
        <v>29</v>
      </c>
      <c r="F4" s="6"/>
      <c r="G4" s="1" t="s">
        <v>147</v>
      </c>
      <c r="H4" s="4">
        <v>288.10148420435002</v>
      </c>
      <c r="I4" s="4">
        <v>0.95780700161027199</v>
      </c>
      <c r="J4" s="6">
        <v>271.64319545533198</v>
      </c>
      <c r="K4" s="6">
        <v>2.4968801425092799</v>
      </c>
      <c r="L4" s="4">
        <v>41666.76</v>
      </c>
      <c r="M4" s="4">
        <v>1.32027879465182</v>
      </c>
      <c r="N4" s="6">
        <v>173372.568</v>
      </c>
      <c r="O4" s="6">
        <v>0.75475331840890203</v>
      </c>
      <c r="P4" s="4">
        <v>2318.8380000000002</v>
      </c>
      <c r="Q4" s="4">
        <v>3.6204605765193798</v>
      </c>
      <c r="R4" s="6">
        <v>95511.581999999995</v>
      </c>
      <c r="S4" s="6">
        <v>1.2112054478862699</v>
      </c>
      <c r="T4" s="4">
        <v>1638285.7120000001</v>
      </c>
      <c r="U4" s="4">
        <v>0.34843243424889703</v>
      </c>
      <c r="V4" s="6">
        <v>2.0019999999999998</v>
      </c>
      <c r="W4" s="6">
        <v>223.60679774997899</v>
      </c>
    </row>
    <row r="5" spans="1:23" x14ac:dyDescent="0.75">
      <c r="A5" s="1"/>
      <c r="B5" s="1" t="b">
        <v>0</v>
      </c>
      <c r="C5" s="1" t="s">
        <v>72</v>
      </c>
      <c r="D5" s="2">
        <v>45554.685486111099</v>
      </c>
      <c r="E5" s="5" t="s">
        <v>29</v>
      </c>
      <c r="F5" s="6"/>
      <c r="G5" s="1" t="s">
        <v>46</v>
      </c>
      <c r="H5" s="4">
        <v>292.95261486830498</v>
      </c>
      <c r="I5" s="4">
        <v>2.0221168794728102</v>
      </c>
      <c r="J5" s="6">
        <v>280.00182594357801</v>
      </c>
      <c r="K5" s="6">
        <v>2.5827896659496199</v>
      </c>
      <c r="L5" s="4">
        <v>41264.951999999997</v>
      </c>
      <c r="M5" s="4">
        <v>1.5521774777141399</v>
      </c>
      <c r="N5" s="6">
        <v>173122.628</v>
      </c>
      <c r="O5" s="6">
        <v>1.3434231225186599</v>
      </c>
      <c r="P5" s="4">
        <v>2308.826</v>
      </c>
      <c r="Q5" s="4">
        <v>6.1226682566550101</v>
      </c>
      <c r="R5" s="6">
        <v>96073.995999999999</v>
      </c>
      <c r="S5" s="6">
        <v>1.5248601419396499</v>
      </c>
      <c r="T5" s="4">
        <v>1636876.4280000001</v>
      </c>
      <c r="U5" s="4">
        <v>0.87872749762666802</v>
      </c>
      <c r="V5" s="6">
        <v>10.012</v>
      </c>
      <c r="W5" s="6">
        <v>141.42842147517601</v>
      </c>
    </row>
    <row r="6" spans="1:23" x14ac:dyDescent="0.75">
      <c r="A6" s="1"/>
      <c r="B6" s="1" t="b">
        <v>0</v>
      </c>
      <c r="C6" s="1" t="s">
        <v>150</v>
      </c>
      <c r="D6" s="2">
        <v>45554.6888078704</v>
      </c>
      <c r="E6" s="5" t="s">
        <v>29</v>
      </c>
      <c r="F6" s="6"/>
      <c r="G6" s="1" t="s">
        <v>142</v>
      </c>
      <c r="H6" s="4">
        <v>290.62621520318999</v>
      </c>
      <c r="I6" s="4">
        <v>2.4023881323737899</v>
      </c>
      <c r="J6" s="6">
        <v>274.92261949700998</v>
      </c>
      <c r="K6" s="6">
        <v>3.06024257737102</v>
      </c>
      <c r="L6" s="4">
        <v>41554.656000000003</v>
      </c>
      <c r="M6" s="4">
        <v>2.1749166782109302</v>
      </c>
      <c r="N6" s="6">
        <v>173610.446</v>
      </c>
      <c r="O6" s="6">
        <v>1.1145799254930699</v>
      </c>
      <c r="P6" s="4">
        <v>2266.7759999999998</v>
      </c>
      <c r="Q6" s="4">
        <v>6.3907350759609303</v>
      </c>
      <c r="R6" s="6">
        <v>96426.634000000005</v>
      </c>
      <c r="S6" s="6">
        <v>0.65185408945245804</v>
      </c>
      <c r="T6" s="4">
        <v>1633536.9339999999</v>
      </c>
      <c r="U6" s="4">
        <v>0.30013001021269098</v>
      </c>
      <c r="V6" s="6">
        <v>4.0039999999999996</v>
      </c>
      <c r="W6" s="6">
        <v>223.60679774997899</v>
      </c>
    </row>
    <row r="7" spans="1:23" x14ac:dyDescent="0.75">
      <c r="A7" s="1"/>
      <c r="B7" s="1" t="b">
        <v>0</v>
      </c>
      <c r="C7" s="1" t="s">
        <v>52</v>
      </c>
      <c r="D7" s="2">
        <v>45554.692175925898</v>
      </c>
      <c r="E7" s="5" t="s">
        <v>29</v>
      </c>
      <c r="F7" s="6"/>
      <c r="G7" s="1" t="s">
        <v>85</v>
      </c>
      <c r="H7" s="4">
        <v>267.01364713493001</v>
      </c>
      <c r="I7" s="4">
        <v>1.51420594314993</v>
      </c>
      <c r="J7" s="6">
        <v>253.22155662836801</v>
      </c>
      <c r="K7" s="6">
        <v>1.24817522389345</v>
      </c>
      <c r="L7" s="4">
        <v>41339.328000000001</v>
      </c>
      <c r="M7" s="4">
        <v>0.70861177307737899</v>
      </c>
      <c r="N7" s="6">
        <v>174217.38200000001</v>
      </c>
      <c r="O7" s="6">
        <v>1.9854993131548599</v>
      </c>
      <c r="P7" s="4">
        <v>2372.922</v>
      </c>
      <c r="Q7" s="4">
        <v>2.36873189142741</v>
      </c>
      <c r="R7" s="6">
        <v>95148.323999999993</v>
      </c>
      <c r="S7" s="6">
        <v>1.1294915385653099</v>
      </c>
      <c r="T7" s="4">
        <v>1636590.4720000001</v>
      </c>
      <c r="U7" s="4">
        <v>0.44845838128453602</v>
      </c>
      <c r="V7" s="6">
        <v>4.0039999999999996</v>
      </c>
      <c r="W7" s="6">
        <v>136.93063937629199</v>
      </c>
    </row>
    <row r="8" spans="1:23" x14ac:dyDescent="0.75">
      <c r="A8" s="1"/>
      <c r="B8" s="1" t="b">
        <v>0</v>
      </c>
      <c r="C8" s="1" t="s">
        <v>106</v>
      </c>
      <c r="D8" s="2">
        <v>45554.695497685199</v>
      </c>
      <c r="E8" s="5" t="s">
        <v>29</v>
      </c>
      <c r="F8" s="6"/>
      <c r="G8" s="1" t="s">
        <v>11</v>
      </c>
      <c r="H8" s="4">
        <v>590.18469191705105</v>
      </c>
      <c r="I8" s="4">
        <v>0.27535812543885901</v>
      </c>
      <c r="J8" s="6">
        <v>566.49888811333904</v>
      </c>
      <c r="K8" s="6">
        <v>1.47567491675203</v>
      </c>
      <c r="L8" s="4">
        <v>42187.322</v>
      </c>
      <c r="M8" s="4">
        <v>1.1944171421696099</v>
      </c>
      <c r="N8" s="6">
        <v>174699.916</v>
      </c>
      <c r="O8" s="6">
        <v>1.0775472652976199</v>
      </c>
      <c r="P8" s="4">
        <v>2294.8139999999999</v>
      </c>
      <c r="Q8" s="4">
        <v>3.5235036517779901</v>
      </c>
      <c r="R8" s="6">
        <v>97194.986000000004</v>
      </c>
      <c r="S8" s="6">
        <v>1.0909814508459901</v>
      </c>
      <c r="T8" s="4">
        <v>1652779.3840000001</v>
      </c>
      <c r="U8" s="4">
        <v>0.47313327366402103</v>
      </c>
      <c r="V8" s="6">
        <v>0</v>
      </c>
      <c r="W8" s="6" t="s">
        <v>40</v>
      </c>
    </row>
    <row r="9" spans="1:23" x14ac:dyDescent="0.75">
      <c r="A9" s="1"/>
      <c r="B9" s="1" t="b">
        <v>0</v>
      </c>
      <c r="C9" s="1" t="s">
        <v>124</v>
      </c>
      <c r="D9" s="2">
        <v>45554.698877314797</v>
      </c>
      <c r="E9" s="5" t="s">
        <v>29</v>
      </c>
      <c r="F9" s="6"/>
      <c r="G9" s="1" t="s">
        <v>91</v>
      </c>
      <c r="H9" s="4">
        <v>198.151249963574</v>
      </c>
      <c r="I9" s="4">
        <v>0.77534423105114703</v>
      </c>
      <c r="J9" s="6">
        <v>188.551561650548</v>
      </c>
      <c r="K9" s="6">
        <v>0.83313846807800096</v>
      </c>
      <c r="L9" s="4">
        <v>41927.832000000002</v>
      </c>
      <c r="M9" s="4">
        <v>1.15096450853445</v>
      </c>
      <c r="N9" s="6">
        <v>176238.78599999999</v>
      </c>
      <c r="O9" s="6">
        <v>0.42457600170145299</v>
      </c>
      <c r="P9" s="4">
        <v>2378.9119999999998</v>
      </c>
      <c r="Q9" s="4">
        <v>7.0351371516307797</v>
      </c>
      <c r="R9" s="6">
        <v>98241.962</v>
      </c>
      <c r="S9" s="6">
        <v>1.41617911605961</v>
      </c>
      <c r="T9" s="4">
        <v>1654555.7080000001</v>
      </c>
      <c r="U9" s="4">
        <v>0.35017676153633598</v>
      </c>
      <c r="V9" s="6">
        <v>6.0060000000000002</v>
      </c>
      <c r="W9" s="6">
        <v>91.287092917527701</v>
      </c>
    </row>
    <row r="10" spans="1:23" x14ac:dyDescent="0.75">
      <c r="A10" s="1"/>
      <c r="B10" s="1" t="b">
        <v>0</v>
      </c>
      <c r="C10" s="1" t="s">
        <v>171</v>
      </c>
      <c r="D10" s="2">
        <v>45554.702199074098</v>
      </c>
      <c r="E10" s="5" t="s">
        <v>29</v>
      </c>
      <c r="F10" s="6"/>
      <c r="G10" s="1" t="s">
        <v>165</v>
      </c>
      <c r="H10" s="4">
        <v>157.74920201784701</v>
      </c>
      <c r="I10" s="4">
        <v>1.45775487891952</v>
      </c>
      <c r="J10" s="6">
        <v>151.58505253608101</v>
      </c>
      <c r="K10" s="6">
        <v>2.7187422710714202</v>
      </c>
      <c r="L10" s="4">
        <v>41481.733999999997</v>
      </c>
      <c r="M10" s="4">
        <v>2.60568320296015</v>
      </c>
      <c r="N10" s="6">
        <v>176056.54399999999</v>
      </c>
      <c r="O10" s="6">
        <v>1.2788767278951101</v>
      </c>
      <c r="P10" s="4">
        <v>2244.7420000000002</v>
      </c>
      <c r="Q10" s="4">
        <v>3.5465663774293401</v>
      </c>
      <c r="R10" s="6">
        <v>97285.464000000007</v>
      </c>
      <c r="S10" s="6">
        <v>0.60835281079486103</v>
      </c>
      <c r="T10" s="4">
        <v>1649657.5759999999</v>
      </c>
      <c r="U10" s="4">
        <v>0.46774388746995399</v>
      </c>
      <c r="V10" s="6">
        <v>4.0039999999999996</v>
      </c>
      <c r="W10" s="6">
        <v>223.60679774997899</v>
      </c>
    </row>
    <row r="11" spans="1:23" x14ac:dyDescent="0.75">
      <c r="A11" s="1"/>
      <c r="B11" s="1" t="b">
        <v>0</v>
      </c>
      <c r="C11" s="1" t="s">
        <v>140</v>
      </c>
      <c r="D11" s="2">
        <v>45554.705578703702</v>
      </c>
      <c r="E11" s="5" t="s">
        <v>29</v>
      </c>
      <c r="F11" s="6"/>
      <c r="G11" s="1" t="s">
        <v>26</v>
      </c>
      <c r="H11" s="4">
        <v>129.894876180772</v>
      </c>
      <c r="I11" s="4">
        <v>1.60370348838675</v>
      </c>
      <c r="J11" s="6">
        <v>124.37688653063501</v>
      </c>
      <c r="K11" s="6">
        <v>2.4299394761794302</v>
      </c>
      <c r="L11" s="4">
        <v>42574.915999999997</v>
      </c>
      <c r="M11" s="4">
        <v>1.73812813648033</v>
      </c>
      <c r="N11" s="6">
        <v>176068.712</v>
      </c>
      <c r="O11" s="6">
        <v>0.63332766760910397</v>
      </c>
      <c r="P11" s="4">
        <v>2324.8539999999998</v>
      </c>
      <c r="Q11" s="4">
        <v>8.37042751325769</v>
      </c>
      <c r="R11" s="6">
        <v>98365.75</v>
      </c>
      <c r="S11" s="6">
        <v>1.2073346624374699</v>
      </c>
      <c r="T11" s="4">
        <v>1652264.2679999999</v>
      </c>
      <c r="U11" s="4">
        <v>0.207498533586641</v>
      </c>
      <c r="V11" s="6">
        <v>4.0039999999999996</v>
      </c>
      <c r="W11" s="6">
        <v>223.60679774997899</v>
      </c>
    </row>
    <row r="12" spans="1:23" x14ac:dyDescent="0.75">
      <c r="A12" s="1"/>
      <c r="B12" s="1" t="b">
        <v>0</v>
      </c>
      <c r="C12" s="1" t="s">
        <v>48</v>
      </c>
      <c r="D12" s="2">
        <v>45554.708900463003</v>
      </c>
      <c r="E12" s="5" t="s">
        <v>29</v>
      </c>
      <c r="F12" s="6"/>
      <c r="G12" s="1" t="s">
        <v>135</v>
      </c>
      <c r="H12" s="4">
        <v>338.24540041114102</v>
      </c>
      <c r="I12" s="4">
        <v>1.8478543798852201</v>
      </c>
      <c r="J12" s="6">
        <v>320.95176916915801</v>
      </c>
      <c r="K12" s="6">
        <v>2.1568050121978599</v>
      </c>
      <c r="L12" s="4">
        <v>42098.658000000003</v>
      </c>
      <c r="M12" s="4">
        <v>1.73720192806</v>
      </c>
      <c r="N12" s="6">
        <v>174684.29399999999</v>
      </c>
      <c r="O12" s="6">
        <v>0.70357294849281105</v>
      </c>
      <c r="P12" s="4">
        <v>2410.96</v>
      </c>
      <c r="Q12" s="4">
        <v>6.3907555359716</v>
      </c>
      <c r="R12" s="6">
        <v>97121.525999999998</v>
      </c>
      <c r="S12" s="6">
        <v>1.5838128737342601</v>
      </c>
      <c r="T12" s="4">
        <v>1643562.9339999999</v>
      </c>
      <c r="U12" s="4">
        <v>0.54643783842472204</v>
      </c>
      <c r="V12" s="6">
        <v>6.0060000000000002</v>
      </c>
      <c r="W12" s="6">
        <v>149.071198499986</v>
      </c>
    </row>
    <row r="13" spans="1:23" x14ac:dyDescent="0.75">
      <c r="A13" s="1"/>
      <c r="B13" s="1" t="b">
        <v>0</v>
      </c>
      <c r="C13" s="1" t="s">
        <v>160</v>
      </c>
      <c r="D13" s="2">
        <v>45554.712326388901</v>
      </c>
      <c r="E13" s="5" t="s">
        <v>29</v>
      </c>
      <c r="F13" s="6"/>
      <c r="G13" s="1" t="s">
        <v>7</v>
      </c>
      <c r="H13" s="4">
        <v>630.02308311567697</v>
      </c>
      <c r="I13" s="4">
        <v>1.48100398135256</v>
      </c>
      <c r="J13" s="6">
        <v>610.76734590031595</v>
      </c>
      <c r="K13" s="6">
        <v>1.8130219426251799</v>
      </c>
      <c r="L13" s="4">
        <v>41568.248</v>
      </c>
      <c r="M13" s="4">
        <v>2.99335063424176</v>
      </c>
      <c r="N13" s="6">
        <v>174900.39600000001</v>
      </c>
      <c r="O13" s="6">
        <v>0.936657229332162</v>
      </c>
      <c r="P13" s="4">
        <v>2344.884</v>
      </c>
      <c r="Q13" s="4">
        <v>6.2637736678987599</v>
      </c>
      <c r="R13" s="6">
        <v>97317.546000000002</v>
      </c>
      <c r="S13" s="6">
        <v>0.94599697714174802</v>
      </c>
      <c r="T13" s="4">
        <v>1644310.55</v>
      </c>
      <c r="U13" s="4">
        <v>0.37457556808345199</v>
      </c>
      <c r="V13" s="6">
        <v>8.0079999999999991</v>
      </c>
      <c r="W13" s="6">
        <v>104.582503316759</v>
      </c>
    </row>
    <row r="14" spans="1:23" x14ac:dyDescent="0.75">
      <c r="A14" s="1"/>
      <c r="B14" s="1" t="b">
        <v>0</v>
      </c>
      <c r="C14" s="1" t="s">
        <v>22</v>
      </c>
      <c r="D14" s="2">
        <v>45554.715648148202</v>
      </c>
      <c r="E14" s="5" t="s">
        <v>29</v>
      </c>
      <c r="F14" s="6"/>
      <c r="G14" s="1" t="s">
        <v>86</v>
      </c>
      <c r="H14" s="4">
        <v>759.90791576116601</v>
      </c>
      <c r="I14" s="4">
        <v>1.0317389910082899</v>
      </c>
      <c r="J14" s="6">
        <v>732.96054568297097</v>
      </c>
      <c r="K14" s="6">
        <v>1.7110175421451901</v>
      </c>
      <c r="L14" s="4">
        <v>40095.485999999997</v>
      </c>
      <c r="M14" s="4">
        <v>1.1907443545899401</v>
      </c>
      <c r="N14" s="6">
        <v>173966.52799999999</v>
      </c>
      <c r="O14" s="6">
        <v>0.81897284574186302</v>
      </c>
      <c r="P14" s="4">
        <v>2302.8200000000002</v>
      </c>
      <c r="Q14" s="4">
        <v>4.6831159388136303</v>
      </c>
      <c r="R14" s="6">
        <v>94498.377999999997</v>
      </c>
      <c r="S14" s="6">
        <v>0.98405590626429196</v>
      </c>
      <c r="T14" s="4">
        <v>1644164.5819999999</v>
      </c>
      <c r="U14" s="4">
        <v>0.18724539843243901</v>
      </c>
      <c r="V14" s="6">
        <v>0</v>
      </c>
      <c r="W14" s="6" t="s">
        <v>40</v>
      </c>
    </row>
    <row r="15" spans="1:23" x14ac:dyDescent="0.75">
      <c r="A15" s="1"/>
      <c r="B15" s="1" t="b">
        <v>0</v>
      </c>
      <c r="C15" s="1" t="s">
        <v>114</v>
      </c>
      <c r="D15" s="2">
        <v>45554.719027777799</v>
      </c>
      <c r="E15" s="5" t="s">
        <v>29</v>
      </c>
      <c r="F15" s="6"/>
      <c r="G15" s="1" t="s">
        <v>73</v>
      </c>
      <c r="H15" s="4">
        <v>429.35905984529001</v>
      </c>
      <c r="I15" s="4">
        <v>1.61509394335194</v>
      </c>
      <c r="J15" s="6">
        <v>412.97551828962901</v>
      </c>
      <c r="K15" s="6">
        <v>2.8477511458887901</v>
      </c>
      <c r="L15" s="4">
        <v>41345.072</v>
      </c>
      <c r="M15" s="4">
        <v>2.0121050126265598</v>
      </c>
      <c r="N15" s="6">
        <v>173810.834</v>
      </c>
      <c r="O15" s="6">
        <v>0.52493275250170301</v>
      </c>
      <c r="P15" s="4">
        <v>2262.7420000000002</v>
      </c>
      <c r="Q15" s="4">
        <v>3.6091686900774902</v>
      </c>
      <c r="R15" s="6">
        <v>96906.262000000002</v>
      </c>
      <c r="S15" s="6">
        <v>0.16125628228036701</v>
      </c>
      <c r="T15" s="4">
        <v>1640087.46</v>
      </c>
      <c r="U15" s="4">
        <v>0.27331737636175502</v>
      </c>
      <c r="V15" s="6">
        <v>0</v>
      </c>
      <c r="W15" s="6" t="s">
        <v>40</v>
      </c>
    </row>
    <row r="16" spans="1:23" x14ac:dyDescent="0.75">
      <c r="A16" s="1"/>
      <c r="B16" s="1" t="b">
        <v>0</v>
      </c>
      <c r="C16" s="1" t="s">
        <v>83</v>
      </c>
      <c r="D16" s="2">
        <v>45554.722349536998</v>
      </c>
      <c r="E16" s="5" t="s">
        <v>29</v>
      </c>
      <c r="F16" s="6"/>
      <c r="G16" s="1" t="s">
        <v>117</v>
      </c>
      <c r="H16" s="4">
        <v>796.89114155957702</v>
      </c>
      <c r="I16" s="4">
        <v>1.16830847264493</v>
      </c>
      <c r="J16" s="6">
        <v>774.10131310978295</v>
      </c>
      <c r="K16" s="6">
        <v>1.92711918769256</v>
      </c>
      <c r="L16" s="4">
        <v>41401.567999999999</v>
      </c>
      <c r="M16" s="4">
        <v>0.90694873309303703</v>
      </c>
      <c r="N16" s="6">
        <v>171602.22</v>
      </c>
      <c r="O16" s="6">
        <v>1.0134363126559101</v>
      </c>
      <c r="P16" s="4">
        <v>2326.8679999999999</v>
      </c>
      <c r="Q16" s="4">
        <v>11.207090173780999</v>
      </c>
      <c r="R16" s="6">
        <v>97039.288</v>
      </c>
      <c r="S16" s="6">
        <v>1.6546132190412599</v>
      </c>
      <c r="T16" s="4">
        <v>1629018.1640000001</v>
      </c>
      <c r="U16" s="4">
        <v>0.55448887833543103</v>
      </c>
      <c r="V16" s="6">
        <v>0</v>
      </c>
      <c r="W16" s="6" t="s">
        <v>40</v>
      </c>
    </row>
    <row r="17" spans="1:23" x14ac:dyDescent="0.75">
      <c r="A17" s="1"/>
      <c r="B17" s="1" t="b">
        <v>0</v>
      </c>
      <c r="C17" s="1" t="s">
        <v>121</v>
      </c>
      <c r="D17" s="2">
        <v>45554.725775462997</v>
      </c>
      <c r="E17" s="5" t="s">
        <v>29</v>
      </c>
      <c r="F17" s="6"/>
      <c r="G17" s="1" t="s">
        <v>168</v>
      </c>
      <c r="H17" s="4">
        <v>843.45486639749697</v>
      </c>
      <c r="I17" s="4">
        <v>0.54665775008154005</v>
      </c>
      <c r="J17" s="6">
        <v>822.15270281867504</v>
      </c>
      <c r="K17" s="6">
        <v>0.71659122933403996</v>
      </c>
      <c r="L17" s="4">
        <v>41965.642</v>
      </c>
      <c r="M17" s="4">
        <v>1.4558959519782899</v>
      </c>
      <c r="N17" s="6">
        <v>174384.52600000001</v>
      </c>
      <c r="O17" s="6">
        <v>0.45103598385180599</v>
      </c>
      <c r="P17" s="4">
        <v>2416.9659999999999</v>
      </c>
      <c r="Q17" s="4">
        <v>2.33635825547442</v>
      </c>
      <c r="R17" s="6">
        <v>96305.512000000002</v>
      </c>
      <c r="S17" s="6">
        <v>0.269011847707194</v>
      </c>
      <c r="T17" s="4">
        <v>1622016.4040000001</v>
      </c>
      <c r="U17" s="4">
        <v>0.38914610593507498</v>
      </c>
      <c r="V17" s="6">
        <v>4.0039999999999996</v>
      </c>
      <c r="W17" s="6">
        <v>136.93063937629199</v>
      </c>
    </row>
    <row r="18" spans="1:23" x14ac:dyDescent="0.75">
      <c r="A18" s="1"/>
      <c r="B18" s="1" t="b">
        <v>0</v>
      </c>
      <c r="C18" s="1" t="s">
        <v>141</v>
      </c>
      <c r="D18" s="2">
        <v>45554.729097222204</v>
      </c>
      <c r="E18" s="5" t="s">
        <v>29</v>
      </c>
      <c r="F18" s="6"/>
      <c r="G18" s="1" t="s">
        <v>28</v>
      </c>
      <c r="H18" s="4">
        <v>853.41242960525005</v>
      </c>
      <c r="I18" s="4">
        <v>1.3675306944212</v>
      </c>
      <c r="J18" s="6">
        <v>833.96116927948196</v>
      </c>
      <c r="K18" s="6">
        <v>1.53883791107898</v>
      </c>
      <c r="L18" s="4">
        <v>41682.671999999999</v>
      </c>
      <c r="M18" s="4">
        <v>1.1124004379947201</v>
      </c>
      <c r="N18" s="6">
        <v>173217.054</v>
      </c>
      <c r="O18" s="6">
        <v>0.68367701670208902</v>
      </c>
      <c r="P18" s="4">
        <v>2330.8820000000001</v>
      </c>
      <c r="Q18" s="4">
        <v>8.8109628835634393</v>
      </c>
      <c r="R18" s="6">
        <v>97317.728000000003</v>
      </c>
      <c r="S18" s="6">
        <v>1.1926222562398501</v>
      </c>
      <c r="T18" s="4">
        <v>1627082.7279999999</v>
      </c>
      <c r="U18" s="4">
        <v>0.332266992297854</v>
      </c>
      <c r="V18" s="6">
        <v>6.0060000000000002</v>
      </c>
      <c r="W18" s="6">
        <v>91.287092917527701</v>
      </c>
    </row>
    <row r="19" spans="1:23" x14ac:dyDescent="0.75">
      <c r="A19" s="1"/>
      <c r="B19" s="1" t="b">
        <v>0</v>
      </c>
      <c r="C19" s="1" t="s">
        <v>170</v>
      </c>
      <c r="D19" s="2">
        <v>45554.745925925898</v>
      </c>
      <c r="E19" s="5" t="s">
        <v>29</v>
      </c>
      <c r="F19" s="6"/>
      <c r="G19" s="1" t="s">
        <v>38</v>
      </c>
      <c r="H19" s="4">
        <v>851.72112582156797</v>
      </c>
      <c r="I19" s="4">
        <v>1.4628249684339101</v>
      </c>
      <c r="J19" s="6">
        <v>821.23417621306601</v>
      </c>
      <c r="K19" s="6">
        <v>2.85325338064504</v>
      </c>
      <c r="L19" s="4">
        <v>40888.942000000003</v>
      </c>
      <c r="M19" s="4">
        <v>1.1339569002346599</v>
      </c>
      <c r="N19" s="6">
        <v>170664.00399999999</v>
      </c>
      <c r="O19" s="6">
        <v>0.72858582796177696</v>
      </c>
      <c r="P19" s="4">
        <v>2196.6880000000001</v>
      </c>
      <c r="Q19" s="4">
        <v>7.8603447682215704</v>
      </c>
      <c r="R19" s="6">
        <v>94636.047999999995</v>
      </c>
      <c r="S19" s="6">
        <v>0.92668961499367297</v>
      </c>
      <c r="T19" s="4">
        <v>1600147.0360000001</v>
      </c>
      <c r="U19" s="4">
        <v>0.55936829463485904</v>
      </c>
      <c r="V19" s="6">
        <v>6.0060000000000002</v>
      </c>
      <c r="W19" s="6">
        <v>91.287092917527701</v>
      </c>
    </row>
    <row r="20" spans="1:23" x14ac:dyDescent="0.75">
      <c r="A20" s="1"/>
      <c r="B20" s="1" t="b">
        <v>0</v>
      </c>
      <c r="C20" s="1" t="s">
        <v>62</v>
      </c>
      <c r="D20" s="2">
        <v>45554.7492361111</v>
      </c>
      <c r="E20" s="5" t="s">
        <v>29</v>
      </c>
      <c r="F20" s="6"/>
      <c r="G20" s="1" t="s">
        <v>84</v>
      </c>
      <c r="H20" s="4">
        <v>852.16564538374701</v>
      </c>
      <c r="I20" s="4">
        <v>1.1643092235766199</v>
      </c>
      <c r="J20" s="6">
        <v>824.66144194413903</v>
      </c>
      <c r="K20" s="6">
        <v>1.71103151466958</v>
      </c>
      <c r="L20" s="4">
        <v>41136.663999999997</v>
      </c>
      <c r="M20" s="4">
        <v>0.98045331826405702</v>
      </c>
      <c r="N20" s="6">
        <v>170932.478</v>
      </c>
      <c r="O20" s="6">
        <v>0.78337054757825098</v>
      </c>
      <c r="P20" s="4">
        <v>2250.7640000000001</v>
      </c>
      <c r="Q20" s="4">
        <v>8.7538729475006907</v>
      </c>
      <c r="R20" s="6">
        <v>96129.967999999993</v>
      </c>
      <c r="S20" s="6">
        <v>1.3645809562340101</v>
      </c>
      <c r="T20" s="4">
        <v>1615487.746</v>
      </c>
      <c r="U20" s="4">
        <v>0.47359246595529603</v>
      </c>
      <c r="V20" s="6">
        <v>4.0039999999999996</v>
      </c>
      <c r="W20" s="6">
        <v>136.93063937629199</v>
      </c>
    </row>
    <row r="21" spans="1:23" x14ac:dyDescent="0.75">
      <c r="A21" s="1"/>
      <c r="B21" s="1" t="b">
        <v>0</v>
      </c>
      <c r="C21" s="1" t="s">
        <v>24</v>
      </c>
      <c r="D21" s="2">
        <v>45554.752650463</v>
      </c>
      <c r="E21" s="5" t="s">
        <v>29</v>
      </c>
      <c r="F21" s="6"/>
      <c r="G21" s="1" t="s">
        <v>87</v>
      </c>
      <c r="H21" s="4">
        <v>252.663311985192</v>
      </c>
      <c r="I21" s="4">
        <v>1.20141857252665</v>
      </c>
      <c r="J21" s="6">
        <v>240.95928204549099</v>
      </c>
      <c r="K21" s="6">
        <v>1.69465943425401</v>
      </c>
      <c r="L21" s="4">
        <v>41562.230000000003</v>
      </c>
      <c r="M21" s="4">
        <v>1.4777522888783601</v>
      </c>
      <c r="N21" s="6">
        <v>173301.984</v>
      </c>
      <c r="O21" s="6">
        <v>0.99333805418792398</v>
      </c>
      <c r="P21" s="4">
        <v>2174.6280000000002</v>
      </c>
      <c r="Q21" s="4">
        <v>4.0058268477069001</v>
      </c>
      <c r="R21" s="6">
        <v>97486.618000000002</v>
      </c>
      <c r="S21" s="6">
        <v>1.22449914906794</v>
      </c>
      <c r="T21" s="4">
        <v>1626230.43</v>
      </c>
      <c r="U21" s="4">
        <v>0.36890932370454399</v>
      </c>
      <c r="V21" s="6">
        <v>0</v>
      </c>
      <c r="W21" s="6" t="s">
        <v>40</v>
      </c>
    </row>
    <row r="22" spans="1:23" x14ac:dyDescent="0.75">
      <c r="A22" s="1"/>
      <c r="B22" s="1" t="b">
        <v>0</v>
      </c>
      <c r="C22" s="1" t="s">
        <v>174</v>
      </c>
      <c r="D22" s="2">
        <v>45554.755983796298</v>
      </c>
      <c r="E22" s="5" t="s">
        <v>29</v>
      </c>
      <c r="F22" s="6"/>
      <c r="G22" s="1" t="s">
        <v>92</v>
      </c>
      <c r="H22" s="4">
        <v>219.272250725584</v>
      </c>
      <c r="I22" s="4">
        <v>1.90843951301667</v>
      </c>
      <c r="J22" s="6">
        <v>211.06025560705999</v>
      </c>
      <c r="K22" s="6">
        <v>2.6800061029662001</v>
      </c>
      <c r="L22" s="4">
        <v>41563.983999999997</v>
      </c>
      <c r="M22" s="4">
        <v>1.8071040561471901</v>
      </c>
      <c r="N22" s="6">
        <v>172040.56400000001</v>
      </c>
      <c r="O22" s="6">
        <v>1.18612946920045</v>
      </c>
      <c r="P22" s="4">
        <v>2445.018</v>
      </c>
      <c r="Q22" s="4">
        <v>8.3603999237524391</v>
      </c>
      <c r="R22" s="6">
        <v>98083.183999999994</v>
      </c>
      <c r="S22" s="6">
        <v>2.17146303974959</v>
      </c>
      <c r="T22" s="4">
        <v>1615039.5919999999</v>
      </c>
      <c r="U22" s="4">
        <v>0.34113174352873898</v>
      </c>
      <c r="V22" s="6">
        <v>2.0019999999999998</v>
      </c>
      <c r="W22" s="6">
        <v>223.60679774997899</v>
      </c>
    </row>
    <row r="23" spans="1:23" x14ac:dyDescent="0.75">
      <c r="A23" s="1"/>
      <c r="B23" s="1" t="b">
        <v>0</v>
      </c>
      <c r="C23" s="1" t="s">
        <v>35</v>
      </c>
      <c r="D23" s="2">
        <v>45554.759351851899</v>
      </c>
      <c r="E23" s="5" t="s">
        <v>29</v>
      </c>
      <c r="F23" s="6"/>
      <c r="G23" s="1" t="s">
        <v>126</v>
      </c>
      <c r="H23" s="4">
        <v>218.25813028898199</v>
      </c>
      <c r="I23" s="4">
        <v>0.80364759388151497</v>
      </c>
      <c r="J23" s="6">
        <v>207.85473034525401</v>
      </c>
      <c r="K23" s="6">
        <v>1.17749293154551</v>
      </c>
      <c r="L23" s="4">
        <v>41471.612000000001</v>
      </c>
      <c r="M23" s="4">
        <v>1.86113814764137</v>
      </c>
      <c r="N23" s="6">
        <v>170824.81200000001</v>
      </c>
      <c r="O23" s="6">
        <v>0.88127868667474596</v>
      </c>
      <c r="P23" s="4">
        <v>2320.8200000000002</v>
      </c>
      <c r="Q23" s="4">
        <v>9.2852436998147692</v>
      </c>
      <c r="R23" s="6">
        <v>95959.043999999994</v>
      </c>
      <c r="S23" s="6">
        <v>1.85955399086531</v>
      </c>
      <c r="T23" s="4">
        <v>1610107.7080000001</v>
      </c>
      <c r="U23" s="4">
        <v>0.151360690230398</v>
      </c>
      <c r="V23" s="6">
        <v>4.0039999999999996</v>
      </c>
      <c r="W23" s="6">
        <v>136.93063937629199</v>
      </c>
    </row>
    <row r="24" spans="1:23" x14ac:dyDescent="0.75">
      <c r="A24" s="1"/>
      <c r="B24" s="1" t="b">
        <v>0</v>
      </c>
      <c r="C24" s="1" t="s">
        <v>88</v>
      </c>
      <c r="D24" s="2">
        <v>45554.762673611098</v>
      </c>
      <c r="E24" s="5" t="s">
        <v>29</v>
      </c>
      <c r="F24" s="6"/>
      <c r="G24" s="1" t="s">
        <v>94</v>
      </c>
      <c r="H24" s="4">
        <v>145.20739427163201</v>
      </c>
      <c r="I24" s="4">
        <v>0.88244558280183205</v>
      </c>
      <c r="J24" s="6">
        <v>136.35702473965699</v>
      </c>
      <c r="K24" s="6">
        <v>2.4104414118419002</v>
      </c>
      <c r="L24" s="4">
        <v>40923.29</v>
      </c>
      <c r="M24" s="4">
        <v>0.89605118947948403</v>
      </c>
      <c r="N24" s="6">
        <v>170100.46</v>
      </c>
      <c r="O24" s="6">
        <v>0.92725821650972495</v>
      </c>
      <c r="P24" s="4">
        <v>2362.89</v>
      </c>
      <c r="Q24" s="4">
        <v>7.5149913950342899</v>
      </c>
      <c r="R24" s="6">
        <v>96207.79</v>
      </c>
      <c r="S24" s="6">
        <v>1.10008844397984</v>
      </c>
      <c r="T24" s="4">
        <v>1603801.128</v>
      </c>
      <c r="U24" s="4">
        <v>0.43869292585547198</v>
      </c>
      <c r="V24" s="6">
        <v>2.0019999999999998</v>
      </c>
      <c r="W24" s="6">
        <v>223.60679774997899</v>
      </c>
    </row>
    <row r="25" spans="1:23" x14ac:dyDescent="0.75">
      <c r="A25" s="1"/>
      <c r="B25" s="1" t="b">
        <v>0</v>
      </c>
      <c r="C25" s="1" t="s">
        <v>101</v>
      </c>
      <c r="D25" s="2">
        <v>45554.766111111101</v>
      </c>
      <c r="E25" s="5" t="s">
        <v>29</v>
      </c>
      <c r="F25" s="6"/>
      <c r="G25" s="1" t="s">
        <v>100</v>
      </c>
      <c r="H25" s="4">
        <v>167.87274218964001</v>
      </c>
      <c r="I25" s="4">
        <v>2.03057347578192</v>
      </c>
      <c r="J25" s="6">
        <v>160.8786733284</v>
      </c>
      <c r="K25" s="6">
        <v>2.4812286614537</v>
      </c>
      <c r="L25" s="4">
        <v>41758.898000000001</v>
      </c>
      <c r="M25" s="4">
        <v>1.4399152595598199</v>
      </c>
      <c r="N25" s="6">
        <v>169988.804</v>
      </c>
      <c r="O25" s="6">
        <v>0.75120166574449398</v>
      </c>
      <c r="P25" s="4">
        <v>2244.7559999999999</v>
      </c>
      <c r="Q25" s="4">
        <v>4.7456013207623</v>
      </c>
      <c r="R25" s="6">
        <v>95773.851999999999</v>
      </c>
      <c r="S25" s="6">
        <v>0.91639584340203495</v>
      </c>
      <c r="T25" s="4">
        <v>1598568.754</v>
      </c>
      <c r="U25" s="4">
        <v>0.268484973673073</v>
      </c>
      <c r="V25" s="6">
        <v>4.0039999999999996</v>
      </c>
      <c r="W25" s="6">
        <v>136.93063937629199</v>
      </c>
    </row>
    <row r="26" spans="1:23" x14ac:dyDescent="0.75">
      <c r="A26" s="1"/>
      <c r="B26" s="1" t="b">
        <v>0</v>
      </c>
      <c r="C26" s="1" t="s">
        <v>97</v>
      </c>
      <c r="D26" s="2">
        <v>45554.769432870402</v>
      </c>
      <c r="E26" s="5" t="s">
        <v>29</v>
      </c>
      <c r="F26" s="6"/>
      <c r="G26" s="1" t="s">
        <v>37</v>
      </c>
      <c r="H26" s="4">
        <v>187.259227006098</v>
      </c>
      <c r="I26" s="4">
        <v>0.92833174567074395</v>
      </c>
      <c r="J26" s="6">
        <v>176.553698116346</v>
      </c>
      <c r="K26" s="6">
        <v>1.75779003187823</v>
      </c>
      <c r="L26" s="4">
        <v>41128.603999999999</v>
      </c>
      <c r="M26" s="4">
        <v>1.0445264105893399</v>
      </c>
      <c r="N26" s="6">
        <v>170540.258</v>
      </c>
      <c r="O26" s="6">
        <v>1.23570113522395</v>
      </c>
      <c r="P26" s="4">
        <v>2420.9740000000002</v>
      </c>
      <c r="Q26" s="4">
        <v>8.5189015247748099</v>
      </c>
      <c r="R26" s="6">
        <v>95681.68</v>
      </c>
      <c r="S26" s="6">
        <v>2.3713520499206999</v>
      </c>
      <c r="T26" s="4">
        <v>1602731.44</v>
      </c>
      <c r="U26" s="4">
        <v>0.71097840557170999</v>
      </c>
      <c r="V26" s="6">
        <v>4.0039999999999996</v>
      </c>
      <c r="W26" s="6">
        <v>136.93063937629199</v>
      </c>
    </row>
    <row r="27" spans="1:23" x14ac:dyDescent="0.75">
      <c r="A27" s="1"/>
      <c r="B27" s="1" t="b">
        <v>0</v>
      </c>
      <c r="C27" s="1" t="s">
        <v>164</v>
      </c>
      <c r="D27" s="2">
        <v>45554.772847222201</v>
      </c>
      <c r="E27" s="5" t="s">
        <v>29</v>
      </c>
      <c r="F27" s="6"/>
      <c r="G27" s="1" t="s">
        <v>96</v>
      </c>
      <c r="H27" s="4">
        <v>210.648974212209</v>
      </c>
      <c r="I27" s="4">
        <v>2.1541879662810901</v>
      </c>
      <c r="J27" s="6">
        <v>199.17549265430699</v>
      </c>
      <c r="K27" s="6">
        <v>4.6722693052661199</v>
      </c>
      <c r="L27" s="4">
        <v>41150.81</v>
      </c>
      <c r="M27" s="4">
        <v>1.9200785121381101</v>
      </c>
      <c r="N27" s="6">
        <v>171001.008</v>
      </c>
      <c r="O27" s="6">
        <v>0.58182012795153704</v>
      </c>
      <c r="P27" s="4">
        <v>2324.87</v>
      </c>
      <c r="Q27" s="4">
        <v>6.3404429847204904</v>
      </c>
      <c r="R27" s="6">
        <v>96379.195999999996</v>
      </c>
      <c r="S27" s="6">
        <v>1.6165702881506501</v>
      </c>
      <c r="T27" s="4">
        <v>1595738.11</v>
      </c>
      <c r="U27" s="4">
        <v>0.400286956085324</v>
      </c>
      <c r="V27" s="6">
        <v>2.0019999999999998</v>
      </c>
      <c r="W27" s="6">
        <v>223.60679774997899</v>
      </c>
    </row>
    <row r="28" spans="1:23" x14ac:dyDescent="0.75">
      <c r="A28" s="1"/>
      <c r="B28" s="1" t="b">
        <v>0</v>
      </c>
      <c r="C28" s="1" t="s">
        <v>23</v>
      </c>
      <c r="D28" s="2">
        <v>45554.776168981502</v>
      </c>
      <c r="E28" s="5" t="s">
        <v>29</v>
      </c>
      <c r="F28" s="6"/>
      <c r="G28" s="1" t="s">
        <v>122</v>
      </c>
      <c r="H28" s="4">
        <v>150.37502532428201</v>
      </c>
      <c r="I28" s="4">
        <v>1.5375713214647999</v>
      </c>
      <c r="J28" s="6">
        <v>145.53358988465101</v>
      </c>
      <c r="K28" s="6">
        <v>1.0643611504595301</v>
      </c>
      <c r="L28" s="4">
        <v>40537.781999999999</v>
      </c>
      <c r="M28" s="4">
        <v>1.91972292256906</v>
      </c>
      <c r="N28" s="6">
        <v>169050.09</v>
      </c>
      <c r="O28" s="6">
        <v>0.56842808146300905</v>
      </c>
      <c r="P28" s="4">
        <v>2390.9380000000001</v>
      </c>
      <c r="Q28" s="4">
        <v>8.8608690232301708</v>
      </c>
      <c r="R28" s="6">
        <v>96139.505999999994</v>
      </c>
      <c r="S28" s="6">
        <v>1.8434441095744201</v>
      </c>
      <c r="T28" s="4">
        <v>1589637.1440000001</v>
      </c>
      <c r="U28" s="4">
        <v>0.26190807408240202</v>
      </c>
      <c r="V28" s="6">
        <v>6.0060000000000002</v>
      </c>
      <c r="W28" s="6">
        <v>149.071198499986</v>
      </c>
    </row>
    <row r="29" spans="1:23" x14ac:dyDescent="0.75">
      <c r="A29" s="1"/>
      <c r="B29" s="1" t="b">
        <v>0</v>
      </c>
      <c r="C29" s="1" t="s">
        <v>159</v>
      </c>
      <c r="D29" s="2">
        <v>45554.779594907399</v>
      </c>
      <c r="E29" s="5" t="s">
        <v>29</v>
      </c>
      <c r="F29" s="6"/>
      <c r="G29" s="1" t="s">
        <v>14</v>
      </c>
      <c r="H29" s="4">
        <v>201.51600850470001</v>
      </c>
      <c r="I29" s="4">
        <v>1.97182440324567</v>
      </c>
      <c r="J29" s="6">
        <v>190.45912396687601</v>
      </c>
      <c r="K29" s="6">
        <v>3.1886696153204301</v>
      </c>
      <c r="L29" s="4">
        <v>41164.61</v>
      </c>
      <c r="M29" s="4">
        <v>0.84387778588834805</v>
      </c>
      <c r="N29" s="6">
        <v>168709.60399999999</v>
      </c>
      <c r="O29" s="6">
        <v>0.78614381351337803</v>
      </c>
      <c r="P29" s="4">
        <v>2300.8319999999999</v>
      </c>
      <c r="Q29" s="4">
        <v>5.4742773392400199</v>
      </c>
      <c r="R29" s="6">
        <v>95350.212</v>
      </c>
      <c r="S29" s="6">
        <v>0.60573880276732595</v>
      </c>
      <c r="T29" s="4">
        <v>1587653.514</v>
      </c>
      <c r="U29" s="4">
        <v>0.28776563562111201</v>
      </c>
      <c r="V29" s="6">
        <v>2.0019999999999998</v>
      </c>
      <c r="W29" s="6">
        <v>223.60679774997899</v>
      </c>
    </row>
    <row r="30" spans="1:23" x14ac:dyDescent="0.75">
      <c r="A30" s="1"/>
      <c r="B30" s="1" t="b">
        <v>0</v>
      </c>
      <c r="C30" s="1" t="s">
        <v>47</v>
      </c>
      <c r="D30" s="2">
        <v>45554.7829166667</v>
      </c>
      <c r="E30" s="5" t="s">
        <v>29</v>
      </c>
      <c r="F30" s="6"/>
      <c r="G30" s="1" t="s">
        <v>153</v>
      </c>
      <c r="H30" s="4">
        <v>118.426487747121</v>
      </c>
      <c r="I30" s="4">
        <v>2.1594365643000502</v>
      </c>
      <c r="J30" s="6">
        <v>113.029614066619</v>
      </c>
      <c r="K30" s="6">
        <v>3.89731568012018</v>
      </c>
      <c r="L30" s="4">
        <v>41198.756000000001</v>
      </c>
      <c r="M30" s="4">
        <v>1.37408519368139</v>
      </c>
      <c r="N30" s="6">
        <v>166614.29399999999</v>
      </c>
      <c r="O30" s="6">
        <v>0.83539589806159598</v>
      </c>
      <c r="P30" s="4">
        <v>2168.63</v>
      </c>
      <c r="Q30" s="4">
        <v>8.0083330568534894</v>
      </c>
      <c r="R30" s="6">
        <v>94410.278000000006</v>
      </c>
      <c r="S30" s="6">
        <v>0.35882381833872601</v>
      </c>
      <c r="T30" s="4">
        <v>1565530.412</v>
      </c>
      <c r="U30" s="4">
        <v>0.73547943859406795</v>
      </c>
      <c r="V30" s="6">
        <v>4.0039999999999996</v>
      </c>
      <c r="W30" s="6">
        <v>136.93063937629199</v>
      </c>
    </row>
    <row r="31" spans="1:23" x14ac:dyDescent="0.75">
      <c r="A31" s="1"/>
      <c r="B31" s="1" t="b">
        <v>0</v>
      </c>
      <c r="C31" s="1" t="s">
        <v>104</v>
      </c>
      <c r="D31" s="2">
        <v>45554.786342592597</v>
      </c>
      <c r="E31" s="5" t="s">
        <v>29</v>
      </c>
      <c r="F31" s="6"/>
      <c r="G31" s="1" t="s">
        <v>8</v>
      </c>
      <c r="H31" s="4">
        <v>115.37917859288901</v>
      </c>
      <c r="I31" s="4">
        <v>1.0200355643649099</v>
      </c>
      <c r="J31" s="6">
        <v>111.596452986255</v>
      </c>
      <c r="K31" s="6">
        <v>3.0109205527776299</v>
      </c>
      <c r="L31" s="4">
        <v>40337</v>
      </c>
      <c r="M31" s="4">
        <v>1.3444277949799599</v>
      </c>
      <c r="N31" s="6">
        <v>167145.236</v>
      </c>
      <c r="O31" s="6">
        <v>0.90662913997403205</v>
      </c>
      <c r="P31" s="4">
        <v>2398.9760000000001</v>
      </c>
      <c r="Q31" s="4">
        <v>7.6760041101240599</v>
      </c>
      <c r="R31" s="6">
        <v>94902.856</v>
      </c>
      <c r="S31" s="6">
        <v>1.2629399885661901</v>
      </c>
      <c r="T31" s="4">
        <v>1561294.52</v>
      </c>
      <c r="U31" s="4">
        <v>0.41286411334508899</v>
      </c>
      <c r="V31" s="6">
        <v>2.0019999999999998</v>
      </c>
      <c r="W31" s="6">
        <v>223.60679774997899</v>
      </c>
    </row>
    <row r="32" spans="1:23" x14ac:dyDescent="0.75">
      <c r="A32" s="1"/>
      <c r="B32" s="1" t="b">
        <v>0</v>
      </c>
      <c r="C32" s="1" t="s">
        <v>145</v>
      </c>
      <c r="D32" s="2">
        <v>45554.789675925902</v>
      </c>
      <c r="E32" s="5" t="s">
        <v>29</v>
      </c>
      <c r="F32" s="6"/>
      <c r="G32" s="1" t="s">
        <v>107</v>
      </c>
      <c r="H32" s="4">
        <v>114.749097842967</v>
      </c>
      <c r="I32" s="4">
        <v>2.09472787458966</v>
      </c>
      <c r="J32" s="6">
        <v>111.93492889011</v>
      </c>
      <c r="K32" s="6">
        <v>3.1406995498130201</v>
      </c>
      <c r="L32" s="4">
        <v>40276.248</v>
      </c>
      <c r="M32" s="4">
        <v>1.4290107969179699</v>
      </c>
      <c r="N32" s="6">
        <v>167423.804</v>
      </c>
      <c r="O32" s="6">
        <v>1.0860841865700099</v>
      </c>
      <c r="P32" s="4">
        <v>2192.694</v>
      </c>
      <c r="Q32" s="4">
        <v>9.5124333435334307</v>
      </c>
      <c r="R32" s="6">
        <v>94432.585999999996</v>
      </c>
      <c r="S32" s="6">
        <v>1.4559170283587</v>
      </c>
      <c r="T32" s="4">
        <v>1569764.5919999999</v>
      </c>
      <c r="U32" s="4">
        <v>0.40264094631281799</v>
      </c>
      <c r="V32" s="6">
        <v>2.0019999999999998</v>
      </c>
      <c r="W32" s="6">
        <v>223.60679774997899</v>
      </c>
    </row>
    <row r="33" spans="1:23" x14ac:dyDescent="0.75">
      <c r="A33" s="1"/>
      <c r="B33" s="1" t="b">
        <v>0</v>
      </c>
      <c r="C33" s="1" t="s">
        <v>95</v>
      </c>
      <c r="D33" s="2">
        <v>45554.793090277803</v>
      </c>
      <c r="E33" s="5" t="s">
        <v>29</v>
      </c>
      <c r="F33" s="6"/>
      <c r="G33" s="1" t="s">
        <v>162</v>
      </c>
      <c r="H33" s="4">
        <v>491.549895065849</v>
      </c>
      <c r="I33" s="4">
        <v>1.33371269492915</v>
      </c>
      <c r="J33" s="6">
        <v>474.29078422101497</v>
      </c>
      <c r="K33" s="6">
        <v>1.5247098143462501</v>
      </c>
      <c r="L33" s="4">
        <v>40676.637999999999</v>
      </c>
      <c r="M33" s="4">
        <v>1.47256483377738</v>
      </c>
      <c r="N33" s="6">
        <v>167916.06200000001</v>
      </c>
      <c r="O33" s="6">
        <v>0.50422841980085198</v>
      </c>
      <c r="P33" s="4">
        <v>2234.7399999999998</v>
      </c>
      <c r="Q33" s="4">
        <v>4.1976986975397397</v>
      </c>
      <c r="R33" s="6">
        <v>95779.827999999994</v>
      </c>
      <c r="S33" s="6">
        <v>1.5369092295700699</v>
      </c>
      <c r="T33" s="4">
        <v>1577143.4739999999</v>
      </c>
      <c r="U33" s="4">
        <v>0.21520754074461701</v>
      </c>
      <c r="V33" s="6">
        <v>2.0019999999999998</v>
      </c>
      <c r="W33" s="6">
        <v>223.60679774997899</v>
      </c>
    </row>
    <row r="34" spans="1:23" x14ac:dyDescent="0.75">
      <c r="A34" s="1"/>
      <c r="B34" s="1" t="b">
        <v>0</v>
      </c>
      <c r="C34" s="1" t="s">
        <v>76</v>
      </c>
      <c r="D34" s="2">
        <v>45554.7964236111</v>
      </c>
      <c r="E34" s="5" t="s">
        <v>29</v>
      </c>
      <c r="F34" s="6"/>
      <c r="G34" s="1" t="s">
        <v>128</v>
      </c>
      <c r="H34" s="4">
        <v>222.28197248280699</v>
      </c>
      <c r="I34" s="4">
        <v>1.1998379585279799</v>
      </c>
      <c r="J34" s="6">
        <v>213.03566053494899</v>
      </c>
      <c r="K34" s="6">
        <v>2.7466077334727301</v>
      </c>
      <c r="L34" s="4">
        <v>41762.980000000003</v>
      </c>
      <c r="M34" s="4">
        <v>1.9510235628988499</v>
      </c>
      <c r="N34" s="6">
        <v>169673.23800000001</v>
      </c>
      <c r="O34" s="6">
        <v>0.46966171726752498</v>
      </c>
      <c r="P34" s="4">
        <v>2266.7800000000002</v>
      </c>
      <c r="Q34" s="4">
        <v>6.5117497802202102</v>
      </c>
      <c r="R34" s="6">
        <v>97048.89</v>
      </c>
      <c r="S34" s="6">
        <v>0.62923131434325197</v>
      </c>
      <c r="T34" s="4">
        <v>1588739.574</v>
      </c>
      <c r="U34" s="4">
        <v>0.54324490044919105</v>
      </c>
      <c r="V34" s="6">
        <v>4.0039999999999996</v>
      </c>
      <c r="W34" s="6">
        <v>223.60679774997899</v>
      </c>
    </row>
    <row r="35" spans="1:23" x14ac:dyDescent="0.75">
      <c r="A35" s="1"/>
      <c r="B35" s="1" t="b">
        <v>0</v>
      </c>
      <c r="C35" s="1" t="s">
        <v>15</v>
      </c>
      <c r="D35" s="2">
        <v>45554.813182870399</v>
      </c>
      <c r="E35" s="5" t="s">
        <v>29</v>
      </c>
      <c r="F35" s="6"/>
      <c r="G35" s="1" t="s">
        <v>109</v>
      </c>
      <c r="H35" s="4">
        <v>130.70195243378299</v>
      </c>
      <c r="I35" s="4">
        <v>1.83601480383325</v>
      </c>
      <c r="J35" s="6">
        <v>125.037591828632</v>
      </c>
      <c r="K35" s="6">
        <v>1.7943082066403</v>
      </c>
      <c r="L35" s="4">
        <v>40945.436000000002</v>
      </c>
      <c r="M35" s="4">
        <v>1.4288671192678499</v>
      </c>
      <c r="N35" s="6">
        <v>167840.47399999999</v>
      </c>
      <c r="O35" s="6">
        <v>0.74413375588815001</v>
      </c>
      <c r="P35" s="4">
        <v>2396.9540000000002</v>
      </c>
      <c r="Q35" s="4">
        <v>4.5054932316344596</v>
      </c>
      <c r="R35" s="6">
        <v>94230.48</v>
      </c>
      <c r="S35" s="6">
        <v>2.2557758122657598</v>
      </c>
      <c r="T35" s="4">
        <v>1588684.872</v>
      </c>
      <c r="U35" s="4">
        <v>0.227852204203529</v>
      </c>
      <c r="V35" s="6">
        <v>0</v>
      </c>
      <c r="W35" s="6" t="s">
        <v>40</v>
      </c>
    </row>
    <row r="36" spans="1:23" x14ac:dyDescent="0.75">
      <c r="A36" s="1"/>
      <c r="B36" s="1" t="b">
        <v>0</v>
      </c>
      <c r="C36" s="1" t="s">
        <v>63</v>
      </c>
      <c r="D36" s="2">
        <v>45554.816516203697</v>
      </c>
      <c r="E36" s="5" t="s">
        <v>29</v>
      </c>
      <c r="F36" s="6"/>
      <c r="G36" s="1" t="s">
        <v>125</v>
      </c>
      <c r="H36" s="4">
        <v>130.93063578037001</v>
      </c>
      <c r="I36" s="4">
        <v>3.0466955677255201</v>
      </c>
      <c r="J36" s="6">
        <v>128.05777073970901</v>
      </c>
      <c r="K36" s="6">
        <v>2.61727452755617</v>
      </c>
      <c r="L36" s="4">
        <v>40331.002</v>
      </c>
      <c r="M36" s="4">
        <v>1.64069341815021</v>
      </c>
      <c r="N36" s="6">
        <v>167410.848</v>
      </c>
      <c r="O36" s="6">
        <v>1.26289146625885</v>
      </c>
      <c r="P36" s="4">
        <v>2348.864</v>
      </c>
      <c r="Q36" s="4">
        <v>8.9967991287764502</v>
      </c>
      <c r="R36" s="6">
        <v>96580.948000000004</v>
      </c>
      <c r="S36" s="6">
        <v>1.4227297025389101</v>
      </c>
      <c r="T36" s="4">
        <v>1582744.1880000001</v>
      </c>
      <c r="U36" s="4">
        <v>0.417774950780821</v>
      </c>
      <c r="V36" s="6">
        <v>6.0060000000000002</v>
      </c>
      <c r="W36" s="6">
        <v>91.287092917527701</v>
      </c>
    </row>
    <row r="37" spans="1:23" x14ac:dyDescent="0.75">
      <c r="A37" s="1"/>
      <c r="B37" s="1" t="b">
        <v>0</v>
      </c>
      <c r="C37" s="1" t="s">
        <v>102</v>
      </c>
      <c r="D37" s="2">
        <v>45554.819895833301</v>
      </c>
      <c r="E37" s="5" t="s">
        <v>29</v>
      </c>
      <c r="F37" s="6"/>
      <c r="G37" s="1" t="s">
        <v>4</v>
      </c>
      <c r="H37" s="4">
        <v>161.17714345553301</v>
      </c>
      <c r="I37" s="4">
        <v>0.90930574665808706</v>
      </c>
      <c r="J37" s="6">
        <v>154.61182080664099</v>
      </c>
      <c r="K37" s="6">
        <v>1.1616957199748399</v>
      </c>
      <c r="L37" s="4">
        <v>40678.383999999998</v>
      </c>
      <c r="M37" s="4">
        <v>2.1113167202660899</v>
      </c>
      <c r="N37" s="6">
        <v>166716.78200000001</v>
      </c>
      <c r="O37" s="6">
        <v>1.0863503480790899</v>
      </c>
      <c r="P37" s="4">
        <v>2180.6419999999998</v>
      </c>
      <c r="Q37" s="4">
        <v>6.4065670842301099</v>
      </c>
      <c r="R37" s="6">
        <v>96249.813999999998</v>
      </c>
      <c r="S37" s="6">
        <v>1.38973967026529</v>
      </c>
      <c r="T37" s="4">
        <v>1572689.29</v>
      </c>
      <c r="U37" s="4">
        <v>0.566689404615907</v>
      </c>
      <c r="V37" s="6">
        <v>2.0019999999999998</v>
      </c>
      <c r="W37" s="6">
        <v>223.60679774997899</v>
      </c>
    </row>
    <row r="38" spans="1:23" x14ac:dyDescent="0.75">
      <c r="A38" s="1"/>
      <c r="B38" s="1" t="b">
        <v>0</v>
      </c>
      <c r="C38" s="1" t="s">
        <v>108</v>
      </c>
      <c r="D38" s="2">
        <v>45554.823217592602</v>
      </c>
      <c r="E38" s="5" t="s">
        <v>29</v>
      </c>
      <c r="F38" s="6"/>
      <c r="G38" s="1" t="s">
        <v>55</v>
      </c>
      <c r="H38" s="4">
        <v>153.87614220227599</v>
      </c>
      <c r="I38" s="4">
        <v>2.2259202898136299</v>
      </c>
      <c r="J38" s="6">
        <v>146.02275415577299</v>
      </c>
      <c r="K38" s="6">
        <v>3.5462894936732501</v>
      </c>
      <c r="L38" s="4">
        <v>40089.652000000002</v>
      </c>
      <c r="M38" s="4">
        <v>0.66247636162250401</v>
      </c>
      <c r="N38" s="6">
        <v>164326.29199999999</v>
      </c>
      <c r="O38" s="6">
        <v>0.97909660762553496</v>
      </c>
      <c r="P38" s="4">
        <v>2330.8580000000002</v>
      </c>
      <c r="Q38" s="4">
        <v>6.1017142048723496</v>
      </c>
      <c r="R38" s="6">
        <v>95222.986000000004</v>
      </c>
      <c r="S38" s="6">
        <v>1.1223934556823301</v>
      </c>
      <c r="T38" s="4">
        <v>1557682.33</v>
      </c>
      <c r="U38" s="4">
        <v>0.453300339201122</v>
      </c>
      <c r="V38" s="6">
        <v>2.0019999999999998</v>
      </c>
      <c r="W38" s="6">
        <v>223.60679774997899</v>
      </c>
    </row>
    <row r="39" spans="1:23" x14ac:dyDescent="0.75">
      <c r="A39" s="1"/>
      <c r="B39" s="1" t="b">
        <v>0</v>
      </c>
      <c r="C39" s="1" t="s">
        <v>19</v>
      </c>
      <c r="D39" s="2">
        <v>45554.826585648101</v>
      </c>
      <c r="E39" s="5" t="s">
        <v>29</v>
      </c>
      <c r="F39" s="6"/>
      <c r="G39" s="1" t="s">
        <v>149</v>
      </c>
      <c r="H39" s="4">
        <v>157.78956400318</v>
      </c>
      <c r="I39" s="4">
        <v>1.6158865050778199</v>
      </c>
      <c r="J39" s="6">
        <v>151.86947428797799</v>
      </c>
      <c r="K39" s="6">
        <v>4.0761996457577103</v>
      </c>
      <c r="L39" s="4">
        <v>39484.982000000004</v>
      </c>
      <c r="M39" s="4">
        <v>2.81000624274064</v>
      </c>
      <c r="N39" s="6">
        <v>164780.99400000001</v>
      </c>
      <c r="O39" s="6">
        <v>0.61344179299318002</v>
      </c>
      <c r="P39" s="4">
        <v>2296.806</v>
      </c>
      <c r="Q39" s="4">
        <v>4.6812652098967504</v>
      </c>
      <c r="R39" s="6">
        <v>92931.034</v>
      </c>
      <c r="S39" s="6">
        <v>1.71228328448362</v>
      </c>
      <c r="T39" s="4">
        <v>1552128.4720000001</v>
      </c>
      <c r="U39" s="4">
        <v>0.39202517100780399</v>
      </c>
      <c r="V39" s="6">
        <v>2.0019999999999998</v>
      </c>
      <c r="W39" s="6">
        <v>223.60679774997899</v>
      </c>
    </row>
    <row r="40" spans="1:23" x14ac:dyDescent="0.75">
      <c r="A40" s="1"/>
      <c r="B40" s="1" t="b">
        <v>0</v>
      </c>
      <c r="C40" s="1" t="s">
        <v>13</v>
      </c>
      <c r="D40" s="2">
        <v>45554.829884259299</v>
      </c>
      <c r="E40" s="5" t="s">
        <v>29</v>
      </c>
      <c r="F40" s="6"/>
      <c r="G40" s="1" t="s">
        <v>89</v>
      </c>
      <c r="H40" s="4">
        <v>199.18347101302899</v>
      </c>
      <c r="I40" s="4">
        <v>1.0519788190332999</v>
      </c>
      <c r="J40" s="6">
        <v>188.62980322753199</v>
      </c>
      <c r="K40" s="6">
        <v>1.29332835815574</v>
      </c>
      <c r="L40" s="4">
        <v>39991.425999999999</v>
      </c>
      <c r="M40" s="4">
        <v>2.1970389929267098</v>
      </c>
      <c r="N40" s="6">
        <v>163708.45600000001</v>
      </c>
      <c r="O40" s="6">
        <v>0.38939069079917399</v>
      </c>
      <c r="P40" s="4">
        <v>2260.7620000000002</v>
      </c>
      <c r="Q40" s="4">
        <v>6.0921679484253799</v>
      </c>
      <c r="R40" s="6">
        <v>93748.61</v>
      </c>
      <c r="S40" s="6">
        <v>2.6709841772530498</v>
      </c>
      <c r="T40" s="4">
        <v>1544563.618</v>
      </c>
      <c r="U40" s="4">
        <v>0.40898604763462898</v>
      </c>
      <c r="V40" s="6">
        <v>6.0060000000000002</v>
      </c>
      <c r="W40" s="6">
        <v>91.287092917527701</v>
      </c>
    </row>
    <row r="41" spans="1:23" x14ac:dyDescent="0.75">
      <c r="A41" s="1"/>
      <c r="B41" s="1" t="b">
        <v>0</v>
      </c>
      <c r="C41" s="1" t="s">
        <v>17</v>
      </c>
      <c r="D41" s="2">
        <v>45554.833252314798</v>
      </c>
      <c r="E41" s="5" t="s">
        <v>29</v>
      </c>
      <c r="F41" s="6"/>
      <c r="G41" s="1" t="s">
        <v>110</v>
      </c>
      <c r="H41" s="4" t="s">
        <v>118</v>
      </c>
      <c r="I41" s="4">
        <v>55.151535017778002</v>
      </c>
      <c r="J41" s="9">
        <v>4.17882480852432</v>
      </c>
      <c r="K41" s="6">
        <v>28.618517057114001</v>
      </c>
      <c r="L41" s="4">
        <v>39139.796000000002</v>
      </c>
      <c r="M41" s="4">
        <v>2.11338932587485</v>
      </c>
      <c r="N41" s="6">
        <v>160668.70800000001</v>
      </c>
      <c r="O41" s="6">
        <v>2.8828060317284798</v>
      </c>
      <c r="P41" s="4">
        <v>2214.712</v>
      </c>
      <c r="Q41" s="4">
        <v>5.7671232936006902</v>
      </c>
      <c r="R41" s="6">
        <v>92412.562000000005</v>
      </c>
      <c r="S41" s="6">
        <v>1.42011563637583</v>
      </c>
      <c r="T41" s="4">
        <v>1514185.2479999999</v>
      </c>
      <c r="U41" s="4">
        <v>1.60473031405114</v>
      </c>
      <c r="V41" s="6">
        <v>10.01</v>
      </c>
      <c r="W41" s="6">
        <v>100</v>
      </c>
    </row>
    <row r="42" spans="1:23" x14ac:dyDescent="0.75">
      <c r="A42" s="1"/>
      <c r="B42" s="1" t="b">
        <v>0</v>
      </c>
      <c r="C42" s="1" t="s">
        <v>172</v>
      </c>
      <c r="D42" s="2">
        <v>45554.836562500001</v>
      </c>
      <c r="E42" s="5" t="s">
        <v>29</v>
      </c>
      <c r="F42" s="6"/>
      <c r="G42" s="1" t="s">
        <v>146</v>
      </c>
      <c r="H42" s="4" t="s">
        <v>118</v>
      </c>
      <c r="I42" s="4">
        <v>17.682114945643502</v>
      </c>
      <c r="J42" s="9">
        <v>6.2358836081251701</v>
      </c>
      <c r="K42" s="6">
        <v>10.937800973552999</v>
      </c>
      <c r="L42" s="4">
        <v>38830.093999999997</v>
      </c>
      <c r="M42" s="4">
        <v>1.4628503832936199</v>
      </c>
      <c r="N42" s="6">
        <v>161699.264</v>
      </c>
      <c r="O42" s="6">
        <v>1.17487635250602</v>
      </c>
      <c r="P42" s="4">
        <v>2296.8200000000002</v>
      </c>
      <c r="Q42" s="4">
        <v>5.4242397129488902</v>
      </c>
      <c r="R42" s="6">
        <v>91552.604000000007</v>
      </c>
      <c r="S42" s="6">
        <v>0.89432326295668996</v>
      </c>
      <c r="T42" s="4">
        <v>1528733.22</v>
      </c>
      <c r="U42" s="4">
        <v>0.480200125083314</v>
      </c>
      <c r="V42" s="6">
        <v>0</v>
      </c>
      <c r="W42" s="6" t="s">
        <v>40</v>
      </c>
    </row>
    <row r="43" spans="1:23" x14ac:dyDescent="0.75">
      <c r="A43" s="1"/>
      <c r="B43" s="1" t="b">
        <v>0</v>
      </c>
      <c r="C43" s="1" t="s">
        <v>75</v>
      </c>
      <c r="D43" s="2">
        <v>45554.839930555601</v>
      </c>
      <c r="E43" s="5" t="s">
        <v>29</v>
      </c>
      <c r="F43" s="6"/>
      <c r="G43" s="1" t="s">
        <v>18</v>
      </c>
      <c r="H43" s="4" t="s">
        <v>118</v>
      </c>
      <c r="I43" s="4" t="s">
        <v>40</v>
      </c>
      <c r="J43" s="6" t="s">
        <v>56</v>
      </c>
      <c r="K43" s="6" t="s">
        <v>40</v>
      </c>
      <c r="L43" s="4">
        <v>136098.18</v>
      </c>
      <c r="M43" s="4">
        <v>20.591532129072402</v>
      </c>
      <c r="N43" s="6">
        <v>547945.43000000005</v>
      </c>
      <c r="O43" s="6">
        <v>3.5146823383407302</v>
      </c>
      <c r="P43" s="4">
        <v>6587.2740000000003</v>
      </c>
      <c r="Q43" s="4">
        <v>5.6685736464883796</v>
      </c>
      <c r="R43" s="6">
        <v>308009.98599999998</v>
      </c>
      <c r="S43" s="6">
        <v>21.510436385978402</v>
      </c>
      <c r="T43" s="4">
        <v>5213963.4019999998</v>
      </c>
      <c r="U43" s="4">
        <v>2.80743030315372</v>
      </c>
      <c r="V43" s="6">
        <v>12.012</v>
      </c>
      <c r="W43" s="6">
        <v>149.071198499986</v>
      </c>
    </row>
    <row r="44" spans="1:23" x14ac:dyDescent="0.75">
      <c r="A44" s="1"/>
      <c r="B44" s="1" t="b">
        <v>0</v>
      </c>
      <c r="C44" s="1" t="s">
        <v>39</v>
      </c>
      <c r="D44" s="2">
        <v>45554.843240740702</v>
      </c>
      <c r="E44" s="5" t="s">
        <v>29</v>
      </c>
      <c r="F44" s="6"/>
      <c r="G44" s="1" t="s">
        <v>21</v>
      </c>
      <c r="H44" s="4" t="s">
        <v>118</v>
      </c>
      <c r="I44" s="4" t="s">
        <v>40</v>
      </c>
      <c r="J44" s="6" t="s">
        <v>56</v>
      </c>
      <c r="K44" s="6" t="s">
        <v>40</v>
      </c>
      <c r="L44" s="4">
        <v>129001.364</v>
      </c>
      <c r="M44" s="4">
        <v>15.928982185004299</v>
      </c>
      <c r="N44" s="6">
        <v>548695.22600000002</v>
      </c>
      <c r="O44" s="6">
        <v>2.3987721634335899</v>
      </c>
      <c r="P44" s="4">
        <v>6773.6660000000002</v>
      </c>
      <c r="Q44" s="4">
        <v>5.8566609316189098</v>
      </c>
      <c r="R44" s="6">
        <v>297656.77399999998</v>
      </c>
      <c r="S44" s="6">
        <v>15.420926783206999</v>
      </c>
      <c r="T44" s="4">
        <v>5266685.4060000004</v>
      </c>
      <c r="U44" s="4">
        <v>2.04268638961481</v>
      </c>
      <c r="V44" s="6">
        <v>12.012</v>
      </c>
      <c r="W44" s="6">
        <v>69.721668877839605</v>
      </c>
    </row>
    <row r="45" spans="1:23" x14ac:dyDescent="0.75">
      <c r="A45" s="1"/>
      <c r="B45" s="1" t="b">
        <v>0</v>
      </c>
      <c r="C45" s="1" t="s">
        <v>67</v>
      </c>
      <c r="D45" s="2">
        <v>45554.638090277796</v>
      </c>
      <c r="E45" s="5" t="s">
        <v>51</v>
      </c>
      <c r="F45" s="6" t="s">
        <v>119</v>
      </c>
      <c r="G45" s="1" t="s">
        <v>82</v>
      </c>
      <c r="H45" s="4" t="s">
        <v>118</v>
      </c>
      <c r="I45" s="4" t="s">
        <v>40</v>
      </c>
      <c r="J45" s="6" t="s">
        <v>56</v>
      </c>
      <c r="K45" s="6" t="s">
        <v>40</v>
      </c>
      <c r="L45" s="4">
        <v>45052.480000000003</v>
      </c>
      <c r="M45" s="4">
        <v>1.5838014893474399</v>
      </c>
      <c r="N45" s="6">
        <v>187859.82800000001</v>
      </c>
      <c r="O45" s="6">
        <v>0.45375482023687003</v>
      </c>
      <c r="P45" s="4">
        <v>2346.8919999999998</v>
      </c>
      <c r="Q45" s="4">
        <v>4.7273264212583204</v>
      </c>
      <c r="R45" s="6">
        <v>101227.74400000001</v>
      </c>
      <c r="S45" s="6">
        <v>1.2265908002814401</v>
      </c>
      <c r="T45" s="4">
        <v>1764759.6440000001</v>
      </c>
      <c r="U45" s="4">
        <v>0.23611301230873899</v>
      </c>
      <c r="V45" s="6">
        <v>6.0060000000000002</v>
      </c>
      <c r="W45" s="6">
        <v>91.287092917527701</v>
      </c>
    </row>
    <row r="46" spans="1:23" x14ac:dyDescent="0.75">
      <c r="A46" s="1"/>
      <c r="B46" s="1" t="b">
        <v>0</v>
      </c>
      <c r="C46" s="1" t="s">
        <v>61</v>
      </c>
      <c r="D46" s="2">
        <v>45554.735798611102</v>
      </c>
      <c r="E46" s="5" t="s">
        <v>29</v>
      </c>
      <c r="F46" s="6"/>
      <c r="G46" s="1" t="s">
        <v>71</v>
      </c>
      <c r="H46" s="4" t="s">
        <v>118</v>
      </c>
      <c r="I46" s="4">
        <v>196.861906975285</v>
      </c>
      <c r="J46" s="6" t="s">
        <v>56</v>
      </c>
      <c r="K46" s="6">
        <v>100.072606178892</v>
      </c>
      <c r="L46" s="4">
        <v>40881.06</v>
      </c>
      <c r="M46" s="4">
        <v>1.7674339633121301</v>
      </c>
      <c r="N46" s="6">
        <v>169306.63200000001</v>
      </c>
      <c r="O46" s="6">
        <v>1.4790187605535901</v>
      </c>
      <c r="P46" s="4">
        <v>2258.75</v>
      </c>
      <c r="Q46" s="4">
        <v>7.7453073102559999</v>
      </c>
      <c r="R46" s="6">
        <v>94632.212</v>
      </c>
      <c r="S46" s="6">
        <v>1.1527482704918499</v>
      </c>
      <c r="T46" s="4">
        <v>1580643.564</v>
      </c>
      <c r="U46" s="4">
        <v>0.33714763267300302</v>
      </c>
      <c r="V46" s="6">
        <v>6.0060000000000002</v>
      </c>
      <c r="W46" s="6">
        <v>91.287092917527701</v>
      </c>
    </row>
    <row r="47" spans="1:23" x14ac:dyDescent="0.75">
      <c r="A47" s="1"/>
      <c r="B47" s="1" t="b">
        <v>0</v>
      </c>
      <c r="C47" s="1" t="s">
        <v>131</v>
      </c>
      <c r="D47" s="2">
        <v>45554.803124999999</v>
      </c>
      <c r="E47" s="5" t="s">
        <v>29</v>
      </c>
      <c r="F47" s="6"/>
      <c r="G47" s="1" t="s">
        <v>71</v>
      </c>
      <c r="H47" s="4" t="s">
        <v>118</v>
      </c>
      <c r="I47" s="4" t="s">
        <v>40</v>
      </c>
      <c r="J47" s="6" t="s">
        <v>56</v>
      </c>
      <c r="K47" s="6">
        <v>288.28710253509399</v>
      </c>
      <c r="L47" s="4">
        <v>41208.775999999998</v>
      </c>
      <c r="M47" s="4">
        <v>0.73695356141093904</v>
      </c>
      <c r="N47" s="6">
        <v>167082.008</v>
      </c>
      <c r="O47" s="6">
        <v>0.52811321554091395</v>
      </c>
      <c r="P47" s="4">
        <v>2300.8240000000001</v>
      </c>
      <c r="Q47" s="4">
        <v>5.3595580411649504</v>
      </c>
      <c r="R47" s="6">
        <v>96005.91</v>
      </c>
      <c r="S47" s="6">
        <v>0.70077967350529902</v>
      </c>
      <c r="T47" s="4">
        <v>1571053.06</v>
      </c>
      <c r="U47" s="4">
        <v>0.55746066000469996</v>
      </c>
      <c r="V47" s="6">
        <v>2.0019999999999998</v>
      </c>
      <c r="W47" s="6">
        <v>223.60679774997899</v>
      </c>
    </row>
    <row r="48" spans="1:23" x14ac:dyDescent="0.75">
      <c r="A48" s="1"/>
      <c r="B48" s="1" t="b">
        <v>0</v>
      </c>
      <c r="C48" s="1" t="s">
        <v>155</v>
      </c>
      <c r="D48" s="2">
        <v>45554.8499884259</v>
      </c>
      <c r="E48" s="5" t="s">
        <v>29</v>
      </c>
      <c r="F48" s="6"/>
      <c r="G48" s="1" t="s">
        <v>71</v>
      </c>
      <c r="H48" s="4" t="s">
        <v>118</v>
      </c>
      <c r="I48" s="4" t="s">
        <v>40</v>
      </c>
      <c r="J48" s="6" t="s">
        <v>56</v>
      </c>
      <c r="K48" s="6">
        <v>265.792379861749</v>
      </c>
      <c r="L48" s="4">
        <v>39696.125999999997</v>
      </c>
      <c r="M48" s="4">
        <v>1.34111432473912</v>
      </c>
      <c r="N48" s="6">
        <v>165253.32</v>
      </c>
      <c r="O48" s="6">
        <v>0.54394451238889296</v>
      </c>
      <c r="P48" s="4">
        <v>2246.7280000000001</v>
      </c>
      <c r="Q48" s="4">
        <v>3.5176271913220098</v>
      </c>
      <c r="R48" s="6">
        <v>93417.263999999996</v>
      </c>
      <c r="S48" s="6">
        <v>2.2004416349462601</v>
      </c>
      <c r="T48" s="4">
        <v>1550048.7919999999</v>
      </c>
      <c r="U48" s="4">
        <v>0.36848871435116298</v>
      </c>
      <c r="V48" s="6">
        <v>6.0060000000000002</v>
      </c>
      <c r="W48" s="6">
        <v>91.287092917527701</v>
      </c>
    </row>
    <row r="49" spans="1:23" x14ac:dyDescent="0.75">
      <c r="A49" s="1"/>
      <c r="B49" s="1" t="b">
        <v>0</v>
      </c>
      <c r="C49" s="1" t="s">
        <v>148</v>
      </c>
      <c r="D49" s="2">
        <v>45554.641469907401</v>
      </c>
      <c r="E49" s="5" t="s">
        <v>98</v>
      </c>
      <c r="F49" s="6" t="s">
        <v>25</v>
      </c>
      <c r="G49" s="1" t="s">
        <v>151</v>
      </c>
      <c r="H49" s="4" t="s">
        <v>118</v>
      </c>
      <c r="I49" s="4">
        <v>40.189879960181003</v>
      </c>
      <c r="J49" s="6" t="s">
        <v>56</v>
      </c>
      <c r="K49" s="6">
        <v>27.1990984710195</v>
      </c>
      <c r="L49" s="4">
        <v>45217.05</v>
      </c>
      <c r="M49" s="4">
        <v>1.0606214743208899</v>
      </c>
      <c r="N49" s="6">
        <v>189925.658</v>
      </c>
      <c r="O49" s="6">
        <v>0.86730253175322802</v>
      </c>
      <c r="P49" s="4">
        <v>2537.1219999999998</v>
      </c>
      <c r="Q49" s="4">
        <v>3.9134290733797301</v>
      </c>
      <c r="R49" s="6">
        <v>101665.084</v>
      </c>
      <c r="S49" s="6">
        <v>1.17310861586348</v>
      </c>
      <c r="T49" s="4">
        <v>1755379.898</v>
      </c>
      <c r="U49" s="4">
        <v>0.33822202755859798</v>
      </c>
      <c r="V49" s="6">
        <v>6.0060000000000002</v>
      </c>
      <c r="W49" s="6">
        <v>91.287092917527701</v>
      </c>
    </row>
    <row r="50" spans="1:23" x14ac:dyDescent="0.75">
      <c r="A50" s="1"/>
      <c r="B50" s="1" t="b">
        <v>0</v>
      </c>
      <c r="C50" s="1" t="s">
        <v>1</v>
      </c>
      <c r="D50" s="2">
        <v>45554.644872685203</v>
      </c>
      <c r="E50" s="5" t="s">
        <v>98</v>
      </c>
      <c r="F50" s="6" t="s">
        <v>68</v>
      </c>
      <c r="G50" s="1" t="s">
        <v>134</v>
      </c>
      <c r="H50" s="4" t="s">
        <v>118</v>
      </c>
      <c r="I50" s="4">
        <v>9.0109325519067305</v>
      </c>
      <c r="J50" s="6">
        <v>10.662348197525001</v>
      </c>
      <c r="K50" s="6">
        <v>7.12848797164812</v>
      </c>
      <c r="L50" s="4">
        <v>44971.99</v>
      </c>
      <c r="M50" s="4">
        <v>1.9394466858780901</v>
      </c>
      <c r="N50" s="6">
        <v>187654.402</v>
      </c>
      <c r="O50" s="6">
        <v>0.61370137442233896</v>
      </c>
      <c r="P50" s="4">
        <v>2370.9319999999998</v>
      </c>
      <c r="Q50" s="4">
        <v>6.1017313430465396</v>
      </c>
      <c r="R50" s="6">
        <v>102194.03</v>
      </c>
      <c r="S50" s="6">
        <v>0.51309409444105702</v>
      </c>
      <c r="T50" s="4">
        <v>1744483.656</v>
      </c>
      <c r="U50" s="4">
        <v>0.246109919798979</v>
      </c>
      <c r="V50" s="6">
        <v>2.0019999999999998</v>
      </c>
      <c r="W50" s="6">
        <v>223.60679774997899</v>
      </c>
    </row>
    <row r="51" spans="1:23" x14ac:dyDescent="0.75">
      <c r="A51" s="1"/>
      <c r="B51" s="1" t="b">
        <v>0</v>
      </c>
      <c r="C51" s="1" t="s">
        <v>50</v>
      </c>
      <c r="D51" s="2">
        <v>45554.648229166698</v>
      </c>
      <c r="E51" s="5" t="s">
        <v>98</v>
      </c>
      <c r="F51" s="6" t="s">
        <v>152</v>
      </c>
      <c r="G51" s="1" t="s">
        <v>54</v>
      </c>
      <c r="H51" s="4">
        <v>52.341397025309398</v>
      </c>
      <c r="I51" s="4">
        <v>3.5234893857040999</v>
      </c>
      <c r="J51" s="6">
        <v>50.500820935050598</v>
      </c>
      <c r="K51" s="6">
        <v>2.6233733095520799</v>
      </c>
      <c r="L51" s="4">
        <v>44740.936000000002</v>
      </c>
      <c r="M51" s="4">
        <v>1.49853982047307</v>
      </c>
      <c r="N51" s="6">
        <v>186614.39</v>
      </c>
      <c r="O51" s="6">
        <v>0.75504385304797905</v>
      </c>
      <c r="P51" s="4">
        <v>2390.9340000000002</v>
      </c>
      <c r="Q51" s="4">
        <v>6.6191045837137503</v>
      </c>
      <c r="R51" s="6">
        <v>100718.24</v>
      </c>
      <c r="S51" s="6">
        <v>0.75585971313811096</v>
      </c>
      <c r="T51" s="4">
        <v>1735697.9480000001</v>
      </c>
      <c r="U51" s="4">
        <v>0.46260291395158498</v>
      </c>
      <c r="V51" s="6">
        <v>4.0039999999999996</v>
      </c>
      <c r="W51" s="6">
        <v>223.60679774997899</v>
      </c>
    </row>
    <row r="52" spans="1:23" x14ac:dyDescent="0.75">
      <c r="A52" s="1"/>
      <c r="B52" s="1" t="b">
        <v>0</v>
      </c>
      <c r="C52" s="1" t="s">
        <v>163</v>
      </c>
      <c r="D52" s="2">
        <v>45554.739178240699</v>
      </c>
      <c r="E52" s="5" t="s">
        <v>29</v>
      </c>
      <c r="F52" s="6"/>
      <c r="G52" s="1" t="s">
        <v>111</v>
      </c>
      <c r="H52" s="4">
        <v>53.567575538133703</v>
      </c>
      <c r="I52" s="4">
        <v>2.5839947331188902</v>
      </c>
      <c r="J52" s="6">
        <v>52.946866594270801</v>
      </c>
      <c r="K52" s="6">
        <v>3.02284208460773</v>
      </c>
      <c r="L52" s="4">
        <v>40832.862000000001</v>
      </c>
      <c r="M52" s="4">
        <v>1.5671214821341499</v>
      </c>
      <c r="N52" s="6">
        <v>169759.70600000001</v>
      </c>
      <c r="O52" s="6">
        <v>0.95668912577266696</v>
      </c>
      <c r="P52" s="4">
        <v>2366.8960000000002</v>
      </c>
      <c r="Q52" s="4">
        <v>3.6220856022399199</v>
      </c>
      <c r="R52" s="6">
        <v>93598.872000000003</v>
      </c>
      <c r="S52" s="6">
        <v>0.87958250200829202</v>
      </c>
      <c r="T52" s="4">
        <v>1577246.2520000001</v>
      </c>
      <c r="U52" s="4">
        <v>0.74290818280196202</v>
      </c>
      <c r="V52" s="6">
        <v>6.0060000000000002</v>
      </c>
      <c r="W52" s="6">
        <v>149.071198499986</v>
      </c>
    </row>
    <row r="53" spans="1:23" x14ac:dyDescent="0.75">
      <c r="A53" s="1"/>
      <c r="B53" s="1" t="b">
        <v>0</v>
      </c>
      <c r="C53" s="1" t="s">
        <v>138</v>
      </c>
      <c r="D53" s="2">
        <v>45554.806493055599</v>
      </c>
      <c r="E53" s="5" t="s">
        <v>29</v>
      </c>
      <c r="F53" s="6"/>
      <c r="G53" s="1" t="s">
        <v>111</v>
      </c>
      <c r="H53" s="4">
        <v>54.765786546873002</v>
      </c>
      <c r="I53" s="4">
        <v>2.5058214971039701</v>
      </c>
      <c r="J53" s="6">
        <v>54.2199274895613</v>
      </c>
      <c r="K53" s="6">
        <v>6.0922895289826604</v>
      </c>
      <c r="L53" s="4">
        <v>41760.686000000002</v>
      </c>
      <c r="M53" s="4">
        <v>1.1656059064820501</v>
      </c>
      <c r="N53" s="6">
        <v>168911.46599999999</v>
      </c>
      <c r="O53" s="6">
        <v>0.826655537971419</v>
      </c>
      <c r="P53" s="4">
        <v>2417.0059999999999</v>
      </c>
      <c r="Q53" s="4">
        <v>6.3280608702713499</v>
      </c>
      <c r="R53" s="6">
        <v>95863.106</v>
      </c>
      <c r="S53" s="6">
        <v>1.1682102780711201</v>
      </c>
      <c r="T53" s="4">
        <v>1573054.6459999999</v>
      </c>
      <c r="U53" s="4">
        <v>0.26467271668884901</v>
      </c>
      <c r="V53" s="6">
        <v>2.0019999999999998</v>
      </c>
      <c r="W53" s="6">
        <v>223.60679774997899</v>
      </c>
    </row>
    <row r="54" spans="1:23" x14ac:dyDescent="0.75">
      <c r="A54" s="1"/>
      <c r="B54" s="1" t="b">
        <v>0</v>
      </c>
      <c r="C54" s="1" t="s">
        <v>176</v>
      </c>
      <c r="D54" s="2">
        <v>45554.853379629603</v>
      </c>
      <c r="E54" s="5" t="s">
        <v>29</v>
      </c>
      <c r="F54" s="6"/>
      <c r="G54" s="1" t="s">
        <v>111</v>
      </c>
      <c r="H54" s="4">
        <v>54.940379522450499</v>
      </c>
      <c r="I54" s="4">
        <v>1.27959556811493</v>
      </c>
      <c r="J54" s="6">
        <v>54.224134784387701</v>
      </c>
      <c r="K54" s="6">
        <v>4.0424107577956603</v>
      </c>
      <c r="L54" s="4">
        <v>41030.173999999999</v>
      </c>
      <c r="M54" s="4">
        <v>1.2482945648250401</v>
      </c>
      <c r="N54" s="6">
        <v>166652.29199999999</v>
      </c>
      <c r="O54" s="6">
        <v>0.45463002182295698</v>
      </c>
      <c r="P54" s="4">
        <v>2296.8339999999998</v>
      </c>
      <c r="Q54" s="4">
        <v>7.1547589322385603</v>
      </c>
      <c r="R54" s="6">
        <v>95029.008000000002</v>
      </c>
      <c r="S54" s="6">
        <v>1.35956577612378</v>
      </c>
      <c r="T54" s="4">
        <v>1557787.348</v>
      </c>
      <c r="U54" s="4">
        <v>0.31865944896628201</v>
      </c>
      <c r="V54" s="6">
        <v>4.0039999999999996</v>
      </c>
      <c r="W54" s="6">
        <v>136.93063937629199</v>
      </c>
    </row>
    <row r="55" spans="1:23" x14ac:dyDescent="0.75">
      <c r="A55" s="1"/>
      <c r="B55" s="1" t="b">
        <v>0</v>
      </c>
      <c r="C55" s="1" t="s">
        <v>58</v>
      </c>
      <c r="D55" s="2">
        <v>45554.651689814797</v>
      </c>
      <c r="E55" s="5" t="s">
        <v>98</v>
      </c>
      <c r="F55" s="6" t="s">
        <v>166</v>
      </c>
      <c r="G55" s="1" t="s">
        <v>12</v>
      </c>
      <c r="H55" s="4">
        <v>105.353779373024</v>
      </c>
      <c r="I55" s="4">
        <v>1.9036755002407899</v>
      </c>
      <c r="J55" s="6">
        <v>104.239871396328</v>
      </c>
      <c r="K55" s="6">
        <v>2.3195327335115601</v>
      </c>
      <c r="L55" s="4">
        <v>44842.817999999999</v>
      </c>
      <c r="M55" s="4">
        <v>1.2717002746805199</v>
      </c>
      <c r="N55" s="6">
        <v>185242.05600000001</v>
      </c>
      <c r="O55" s="6">
        <v>0.67490753958917304</v>
      </c>
      <c r="P55" s="4">
        <v>2523.09</v>
      </c>
      <c r="Q55" s="4">
        <v>4.6286993093638102</v>
      </c>
      <c r="R55" s="6">
        <v>101543.496</v>
      </c>
      <c r="S55" s="6">
        <v>1.9410840586909099</v>
      </c>
      <c r="T55" s="4">
        <v>1717197.1059999999</v>
      </c>
      <c r="U55" s="4">
        <v>0.80967814803179405</v>
      </c>
      <c r="V55" s="6">
        <v>2.0019999999999998</v>
      </c>
      <c r="W55" s="6">
        <v>223.60679774997899</v>
      </c>
    </row>
    <row r="56" spans="1:23" x14ac:dyDescent="0.75">
      <c r="A56" s="1"/>
      <c r="B56" s="1" t="b">
        <v>0</v>
      </c>
      <c r="C56" s="1" t="s">
        <v>0</v>
      </c>
      <c r="D56" s="2">
        <v>45554.655046296299</v>
      </c>
      <c r="E56" s="5" t="s">
        <v>98</v>
      </c>
      <c r="F56" s="6" t="s">
        <v>157</v>
      </c>
      <c r="G56" s="1" t="s">
        <v>158</v>
      </c>
      <c r="H56" s="4">
        <v>201.929373815595</v>
      </c>
      <c r="I56" s="4">
        <v>2.0253752037533301</v>
      </c>
      <c r="J56" s="6">
        <v>201.592993534351</v>
      </c>
      <c r="K56" s="6">
        <v>2.5855948740653401</v>
      </c>
      <c r="L56" s="4">
        <v>45327.548000000003</v>
      </c>
      <c r="M56" s="4">
        <v>2.3124252176430602</v>
      </c>
      <c r="N56" s="6">
        <v>185104.75399999999</v>
      </c>
      <c r="O56" s="6">
        <v>1.0134145182773799</v>
      </c>
      <c r="P56" s="4">
        <v>2497.0700000000002</v>
      </c>
      <c r="Q56" s="4">
        <v>5.7249946884215301</v>
      </c>
      <c r="R56" s="6">
        <v>99005.38</v>
      </c>
      <c r="S56" s="6">
        <v>1.1285065604375299</v>
      </c>
      <c r="T56" s="4">
        <v>1704839.27</v>
      </c>
      <c r="U56" s="4">
        <v>0.31769668794832501</v>
      </c>
      <c r="V56" s="6">
        <v>10.012</v>
      </c>
      <c r="W56" s="6">
        <v>141.42842147517601</v>
      </c>
    </row>
    <row r="57" spans="1:23" x14ac:dyDescent="0.75">
      <c r="A57" s="1"/>
      <c r="B57" s="1" t="b">
        <v>0</v>
      </c>
      <c r="C57" s="1" t="s">
        <v>93</v>
      </c>
      <c r="D57" s="2">
        <v>45554.658460648097</v>
      </c>
      <c r="E57" s="5" t="s">
        <v>98</v>
      </c>
      <c r="F57" s="6" t="s">
        <v>154</v>
      </c>
      <c r="G57" s="1" t="s">
        <v>115</v>
      </c>
      <c r="H57" s="4">
        <v>408.88948552041802</v>
      </c>
      <c r="I57" s="4">
        <v>1.43220318027773</v>
      </c>
      <c r="J57" s="6">
        <v>405.54154802762702</v>
      </c>
      <c r="K57" s="6">
        <v>1.0090310566960501</v>
      </c>
      <c r="L57" s="4">
        <v>45114.512000000002</v>
      </c>
      <c r="M57" s="4">
        <v>1.7180674620440399</v>
      </c>
      <c r="N57" s="6">
        <v>182812.89600000001</v>
      </c>
      <c r="O57" s="6">
        <v>0.81254826017141502</v>
      </c>
      <c r="P57" s="4">
        <v>2455.0079999999998</v>
      </c>
      <c r="Q57" s="4">
        <v>4.8029587360333501</v>
      </c>
      <c r="R57" s="6">
        <v>98201.301999999996</v>
      </c>
      <c r="S57" s="6">
        <v>0.78019666304704804</v>
      </c>
      <c r="T57" s="4">
        <v>1694449.358</v>
      </c>
      <c r="U57" s="4">
        <v>0.41298482777088402</v>
      </c>
      <c r="V57" s="6">
        <v>8.0079999999999991</v>
      </c>
      <c r="W57" s="6">
        <v>55.901699437494699</v>
      </c>
    </row>
    <row r="58" spans="1:23" x14ac:dyDescent="0.75">
      <c r="A58" s="1"/>
      <c r="B58" s="1" t="b">
        <v>0</v>
      </c>
      <c r="C58" s="1" t="s">
        <v>36</v>
      </c>
      <c r="D58" s="2">
        <v>45554.661828703698</v>
      </c>
      <c r="E58" s="5" t="s">
        <v>98</v>
      </c>
      <c r="F58" s="6" t="s">
        <v>78</v>
      </c>
      <c r="G58" s="1" t="s">
        <v>161</v>
      </c>
      <c r="H58" s="4">
        <v>603.52755463188601</v>
      </c>
      <c r="I58" s="4">
        <v>1.48377722660089</v>
      </c>
      <c r="J58" s="6">
        <v>596.88276080502101</v>
      </c>
      <c r="K58" s="6">
        <v>2.0912187847473001</v>
      </c>
      <c r="L58" s="4">
        <v>45564.482000000004</v>
      </c>
      <c r="M58" s="4">
        <v>0.97984216465243001</v>
      </c>
      <c r="N58" s="6">
        <v>186156.288</v>
      </c>
      <c r="O58" s="6">
        <v>1.3396378529914099</v>
      </c>
      <c r="P58" s="4">
        <v>2615.2559999999999</v>
      </c>
      <c r="Q58" s="4">
        <v>2.15620984146832</v>
      </c>
      <c r="R58" s="6">
        <v>97107.785999999993</v>
      </c>
      <c r="S58" s="6">
        <v>0.965133466069792</v>
      </c>
      <c r="T58" s="4">
        <v>1692811.898</v>
      </c>
      <c r="U58" s="4">
        <v>0.50602145176077795</v>
      </c>
      <c r="V58" s="6">
        <v>14.013999999999999</v>
      </c>
      <c r="W58" s="6">
        <v>81.441101792795607</v>
      </c>
    </row>
    <row r="59" spans="1:23" x14ac:dyDescent="0.75">
      <c r="A59" s="1"/>
      <c r="B59" s="1" t="b">
        <v>0</v>
      </c>
      <c r="C59" s="1" t="s">
        <v>3</v>
      </c>
      <c r="D59" s="2">
        <v>45554.7425</v>
      </c>
      <c r="E59" s="5" t="s">
        <v>29</v>
      </c>
      <c r="F59" s="6"/>
      <c r="G59" s="1" t="s">
        <v>99</v>
      </c>
      <c r="H59" s="4">
        <v>619.32282126478799</v>
      </c>
      <c r="I59" s="4">
        <v>1.3973862366222201</v>
      </c>
      <c r="J59" s="6">
        <v>600.71076850928705</v>
      </c>
      <c r="K59" s="6">
        <v>1.83024410187132</v>
      </c>
      <c r="L59" s="4">
        <v>43072.847999999998</v>
      </c>
      <c r="M59" s="4">
        <v>1.8242687149828201</v>
      </c>
      <c r="N59" s="6">
        <v>173146.99</v>
      </c>
      <c r="O59" s="6">
        <v>0.33951612842315598</v>
      </c>
      <c r="P59" s="4">
        <v>2535.1460000000002</v>
      </c>
      <c r="Q59" s="4">
        <v>2.78451962211374</v>
      </c>
      <c r="R59" s="6">
        <v>92637.732000000004</v>
      </c>
      <c r="S59" s="6">
        <v>0.80818985140074795</v>
      </c>
      <c r="T59" s="4">
        <v>1575268.7679999999</v>
      </c>
      <c r="U59" s="4">
        <v>0.199656764120199</v>
      </c>
      <c r="V59" s="6">
        <v>10.01</v>
      </c>
      <c r="W59" s="6">
        <v>70.710678118654798</v>
      </c>
    </row>
    <row r="60" spans="1:23" x14ac:dyDescent="0.75">
      <c r="A60" s="1"/>
      <c r="B60" s="1" t="b">
        <v>0</v>
      </c>
      <c r="C60" s="1" t="s">
        <v>156</v>
      </c>
      <c r="D60" s="2">
        <v>45554.809826388897</v>
      </c>
      <c r="E60" s="5" t="s">
        <v>29</v>
      </c>
      <c r="F60" s="6"/>
      <c r="G60" s="1" t="s">
        <v>99</v>
      </c>
      <c r="H60" s="4">
        <v>639.41125455623796</v>
      </c>
      <c r="I60" s="4">
        <v>1.19793950414752</v>
      </c>
      <c r="J60" s="6">
        <v>629.99956863600698</v>
      </c>
      <c r="K60" s="6">
        <v>1.2983528367439501</v>
      </c>
      <c r="L60" s="4">
        <v>44051.453999999998</v>
      </c>
      <c r="M60" s="4">
        <v>2.0415966967968102</v>
      </c>
      <c r="N60" s="6">
        <v>174704.11600000001</v>
      </c>
      <c r="O60" s="6">
        <v>0.77701524761627105</v>
      </c>
      <c r="P60" s="4">
        <v>2685.3240000000001</v>
      </c>
      <c r="Q60" s="4">
        <v>3.3093502527661398</v>
      </c>
      <c r="R60" s="6">
        <v>95386.66</v>
      </c>
      <c r="S60" s="6">
        <v>1.2206488585022499</v>
      </c>
      <c r="T60" s="4">
        <v>1573663.334</v>
      </c>
      <c r="U60" s="4">
        <v>0.36671675838454598</v>
      </c>
      <c r="V60" s="6">
        <v>16.015999999999998</v>
      </c>
      <c r="W60" s="6">
        <v>71.260964068696097</v>
      </c>
    </row>
    <row r="61" spans="1:23" x14ac:dyDescent="0.75">
      <c r="A61" s="1"/>
      <c r="B61" s="1" t="b">
        <v>0</v>
      </c>
      <c r="C61" s="1" t="s">
        <v>27</v>
      </c>
      <c r="D61" s="2">
        <v>45554.856701388897</v>
      </c>
      <c r="E61" s="5" t="s">
        <v>29</v>
      </c>
      <c r="F61" s="6"/>
      <c r="G61" s="1" t="s">
        <v>99</v>
      </c>
      <c r="H61" s="4">
        <v>636.69310355145501</v>
      </c>
      <c r="I61" s="4">
        <v>0.992690580081519</v>
      </c>
      <c r="J61" s="6">
        <v>629.530057363129</v>
      </c>
      <c r="K61" s="6">
        <v>1.2635981141460499</v>
      </c>
      <c r="L61" s="4">
        <v>43599.33</v>
      </c>
      <c r="M61" s="4">
        <v>1.3809299139139399</v>
      </c>
      <c r="N61" s="6">
        <v>173709.55799999999</v>
      </c>
      <c r="O61" s="6">
        <v>0.64996239444552895</v>
      </c>
      <c r="P61" s="4">
        <v>2603.2159999999999</v>
      </c>
      <c r="Q61" s="4">
        <v>4.52741978206602</v>
      </c>
      <c r="R61" s="6">
        <v>96182.766000000003</v>
      </c>
      <c r="S61" s="6">
        <v>1.2856896780273499</v>
      </c>
      <c r="T61" s="4">
        <v>1571973.3</v>
      </c>
      <c r="U61" s="4">
        <v>0.22947547598165399</v>
      </c>
      <c r="V61" s="6">
        <v>2.0019999999999998</v>
      </c>
      <c r="W61" s="6">
        <v>223.60679774997899</v>
      </c>
    </row>
    <row r="62" spans="1:23" x14ac:dyDescent="0.75">
      <c r="A62" s="1"/>
      <c r="B62" s="1" t="b">
        <v>0</v>
      </c>
      <c r="C62" s="1" t="s">
        <v>74</v>
      </c>
      <c r="D62" s="2">
        <v>45554.665289351899</v>
      </c>
      <c r="E62" s="5" t="s">
        <v>98</v>
      </c>
      <c r="F62" s="6" t="s">
        <v>129</v>
      </c>
      <c r="G62" s="1" t="s">
        <v>169</v>
      </c>
      <c r="H62" s="4">
        <v>796.21612702962204</v>
      </c>
      <c r="I62" s="4">
        <v>1.6842384164586699</v>
      </c>
      <c r="J62" s="6">
        <v>796.97489918331496</v>
      </c>
      <c r="K62" s="6">
        <v>3.1969422092058499</v>
      </c>
      <c r="L62" s="4">
        <v>47079.59</v>
      </c>
      <c r="M62" s="4">
        <v>1.6695775171353</v>
      </c>
      <c r="N62" s="6">
        <v>188086.976</v>
      </c>
      <c r="O62" s="6">
        <v>0.83864694324690503</v>
      </c>
      <c r="P62" s="4">
        <v>2717.3580000000002</v>
      </c>
      <c r="Q62" s="4">
        <v>3.8168273373363402</v>
      </c>
      <c r="R62" s="6">
        <v>99043.073999999993</v>
      </c>
      <c r="S62" s="6">
        <v>0.96126542897246303</v>
      </c>
      <c r="T62" s="4">
        <v>1685488.42</v>
      </c>
      <c r="U62" s="4">
        <v>0.30512878413363098</v>
      </c>
      <c r="V62" s="6">
        <v>18.02</v>
      </c>
      <c r="W62" s="6">
        <v>99.386832695540704</v>
      </c>
    </row>
    <row r="63" spans="1:23" x14ac:dyDescent="0.75">
      <c r="A63" s="1"/>
      <c r="B63" s="1" t="b">
        <v>0</v>
      </c>
      <c r="C63" s="1" t="s">
        <v>2</v>
      </c>
      <c r="D63" s="2">
        <v>45554.668645833299</v>
      </c>
      <c r="E63" s="5" t="s">
        <v>98</v>
      </c>
      <c r="F63" s="6" t="s">
        <v>43</v>
      </c>
      <c r="G63" s="1" t="s">
        <v>9</v>
      </c>
      <c r="H63" s="4">
        <v>996.306463034628</v>
      </c>
      <c r="I63" s="4">
        <v>1.6614419215191201</v>
      </c>
      <c r="J63" s="6">
        <v>1001.29748031025</v>
      </c>
      <c r="K63" s="6">
        <v>2.2254262321710101</v>
      </c>
      <c r="L63" s="4">
        <v>47877.686000000002</v>
      </c>
      <c r="M63" s="4">
        <v>1.42929230617416</v>
      </c>
      <c r="N63" s="6">
        <v>189476.86799999999</v>
      </c>
      <c r="O63" s="6">
        <v>1.0347550576546101</v>
      </c>
      <c r="P63" s="4">
        <v>2839.5419999999999</v>
      </c>
      <c r="Q63" s="4">
        <v>7.9741478058286903</v>
      </c>
      <c r="R63" s="6">
        <v>98052.377999999997</v>
      </c>
      <c r="S63" s="6">
        <v>0.56197132015002005</v>
      </c>
      <c r="T63" s="4">
        <v>1685855.68</v>
      </c>
      <c r="U63" s="4">
        <v>0.42981921624854902</v>
      </c>
      <c r="V63" s="6">
        <v>16.015999999999998</v>
      </c>
      <c r="W63" s="6">
        <v>34.232659844072899</v>
      </c>
    </row>
    <row r="64" spans="1:23" x14ac:dyDescent="0.75">
      <c r="A64" s="1"/>
      <c r="B64" s="1" t="b">
        <v>0</v>
      </c>
      <c r="C64" s="1" t="s">
        <v>123</v>
      </c>
      <c r="D64" s="2">
        <v>45554.675381944398</v>
      </c>
      <c r="E64" s="5" t="s">
        <v>29</v>
      </c>
      <c r="F64" s="6"/>
      <c r="G64" s="1" t="s">
        <v>31</v>
      </c>
      <c r="H64" s="4">
        <v>320.96290079442701</v>
      </c>
      <c r="I64" s="4">
        <v>2.1022544440292799</v>
      </c>
      <c r="J64" s="6">
        <v>307.72095844268</v>
      </c>
      <c r="K64" s="6">
        <v>2.91564807483494</v>
      </c>
      <c r="L64" s="4">
        <v>41714.82</v>
      </c>
      <c r="M64" s="4">
        <v>1.06144533934035</v>
      </c>
      <c r="N64" s="6">
        <v>173925.55799999999</v>
      </c>
      <c r="O64" s="6">
        <v>1.3746660763160501</v>
      </c>
      <c r="P64" s="4">
        <v>2298.806</v>
      </c>
      <c r="Q64" s="4">
        <v>3.7290328409796301</v>
      </c>
      <c r="R64" s="6">
        <v>97112.093999999997</v>
      </c>
      <c r="S64" s="6">
        <v>1.1778828835397399</v>
      </c>
      <c r="T64" s="4">
        <v>1652400.804</v>
      </c>
      <c r="U64" s="4">
        <v>0.41974879619049699</v>
      </c>
      <c r="V64" s="6">
        <v>6.0060000000000002</v>
      </c>
      <c r="W64" s="6">
        <v>91.287092917527701</v>
      </c>
    </row>
    <row r="65" spans="1:23" x14ac:dyDescent="0.75">
      <c r="A65" s="1"/>
      <c r="B65" s="1" t="b">
        <v>0</v>
      </c>
      <c r="C65" s="1" t="s">
        <v>57</v>
      </c>
      <c r="D65" s="2">
        <v>45554.631365740701</v>
      </c>
      <c r="E65" s="5" t="s">
        <v>29</v>
      </c>
      <c r="F65" s="6"/>
      <c r="G65" s="1" t="s">
        <v>34</v>
      </c>
      <c r="H65" s="4"/>
      <c r="I65" s="4"/>
      <c r="J65" s="6"/>
      <c r="K65" s="6"/>
      <c r="L65" s="4">
        <v>148488.77600000001</v>
      </c>
      <c r="M65" s="4">
        <v>9.8705266528424591</v>
      </c>
      <c r="N65" s="6">
        <v>703544.402</v>
      </c>
      <c r="O65" s="6">
        <v>5.1284024964186496</v>
      </c>
      <c r="P65" s="4">
        <v>7767.3440000000001</v>
      </c>
      <c r="Q65" s="4">
        <v>6.7310094304797001</v>
      </c>
      <c r="R65" s="6">
        <v>291574.69</v>
      </c>
      <c r="S65" s="6">
        <v>10.7789833248652</v>
      </c>
      <c r="T65" s="4">
        <v>6745048.8439999996</v>
      </c>
      <c r="U65" s="4">
        <v>5.1774228827455602</v>
      </c>
      <c r="V65" s="6">
        <v>20.02</v>
      </c>
      <c r="W65" s="6">
        <v>35.355339059327299</v>
      </c>
    </row>
    <row r="66" spans="1:23" x14ac:dyDescent="0.75">
      <c r="A66" s="1"/>
      <c r="B66" s="1" t="b">
        <v>0</v>
      </c>
      <c r="C66" s="1" t="s">
        <v>103</v>
      </c>
      <c r="D66" s="2">
        <v>45554.634710648097</v>
      </c>
      <c r="E66" s="5" t="s">
        <v>29</v>
      </c>
      <c r="F66" s="6"/>
      <c r="G66" s="1" t="s">
        <v>34</v>
      </c>
      <c r="H66" s="4"/>
      <c r="I66" s="4"/>
      <c r="J66" s="6"/>
      <c r="K66" s="6"/>
      <c r="L66" s="4">
        <v>46048.881999999998</v>
      </c>
      <c r="M66" s="4">
        <v>0.80285694606528601</v>
      </c>
      <c r="N66" s="6">
        <v>193010.36</v>
      </c>
      <c r="O66" s="6">
        <v>0.57029218633549095</v>
      </c>
      <c r="P66" s="4">
        <v>2563.1680000000001</v>
      </c>
      <c r="Q66" s="4">
        <v>8.2924392465387307</v>
      </c>
      <c r="R66" s="6">
        <v>100163.38800000001</v>
      </c>
      <c r="S66" s="6">
        <v>1.25509567549221</v>
      </c>
      <c r="T66" s="4">
        <v>1767871.764</v>
      </c>
      <c r="U66" s="4">
        <v>0.211105474406522</v>
      </c>
      <c r="V66" s="6">
        <v>4.0039999999999996</v>
      </c>
      <c r="W66" s="6">
        <v>136.93063937629199</v>
      </c>
    </row>
    <row r="67" spans="1:23" x14ac:dyDescent="0.75">
      <c r="A67" s="1"/>
      <c r="B67" s="1" t="b">
        <v>0</v>
      </c>
      <c r="C67" s="1" t="s">
        <v>175</v>
      </c>
      <c r="D67" s="2">
        <v>45554.672060185199</v>
      </c>
      <c r="E67" s="5" t="s">
        <v>29</v>
      </c>
      <c r="F67" s="6"/>
      <c r="G67" s="1" t="s">
        <v>34</v>
      </c>
      <c r="H67" s="4" t="s">
        <v>118</v>
      </c>
      <c r="I67" s="4" t="s">
        <v>40</v>
      </c>
      <c r="J67" s="6" t="s">
        <v>56</v>
      </c>
      <c r="K67" s="6">
        <v>115.786751697588</v>
      </c>
      <c r="L67" s="4">
        <v>42779.44</v>
      </c>
      <c r="M67" s="4">
        <v>2.2894980202611399</v>
      </c>
      <c r="N67" s="6">
        <v>177076.15400000001</v>
      </c>
      <c r="O67" s="6">
        <v>0.98003099734265897</v>
      </c>
      <c r="P67" s="4">
        <v>2258.7620000000002</v>
      </c>
      <c r="Q67" s="4">
        <v>12.509801972684</v>
      </c>
      <c r="R67" s="6">
        <v>96780.225999999995</v>
      </c>
      <c r="S67" s="6">
        <v>1.09840592821288</v>
      </c>
      <c r="T67" s="4">
        <v>1660545.9739999999</v>
      </c>
      <c r="U67" s="4">
        <v>0.63371545165447796</v>
      </c>
      <c r="V67" s="6">
        <v>2.0019999999999998</v>
      </c>
      <c r="W67" s="6">
        <v>223.60679774997899</v>
      </c>
    </row>
    <row r="68" spans="1:23" x14ac:dyDescent="0.75">
      <c r="A68" s="1"/>
      <c r="B68" s="1" t="b">
        <v>0</v>
      </c>
      <c r="C68" s="1" t="s">
        <v>16</v>
      </c>
      <c r="D68" s="2">
        <v>45554.732476851903</v>
      </c>
      <c r="E68" s="5" t="s">
        <v>29</v>
      </c>
      <c r="F68" s="6"/>
      <c r="G68" s="1" t="s">
        <v>34</v>
      </c>
      <c r="H68" s="4" t="s">
        <v>118</v>
      </c>
      <c r="I68" s="4">
        <v>248.49314573779699</v>
      </c>
      <c r="J68" s="6" t="s">
        <v>56</v>
      </c>
      <c r="K68" s="6">
        <v>37.430109859376202</v>
      </c>
      <c r="L68" s="4">
        <v>41723.228000000003</v>
      </c>
      <c r="M68" s="4">
        <v>1.8260697178562399</v>
      </c>
      <c r="N68" s="6">
        <v>172988.46599999999</v>
      </c>
      <c r="O68" s="6">
        <v>0.66151041968521596</v>
      </c>
      <c r="P68" s="4">
        <v>2414.98</v>
      </c>
      <c r="Q68" s="4">
        <v>8.5999805358884398</v>
      </c>
      <c r="R68" s="6">
        <v>97083.4</v>
      </c>
      <c r="S68" s="6">
        <v>0.54960017818241502</v>
      </c>
      <c r="T68" s="4">
        <v>1607774.2339999999</v>
      </c>
      <c r="U68" s="4">
        <v>0.383208691561225</v>
      </c>
      <c r="V68" s="6">
        <v>2.0019999999999998</v>
      </c>
      <c r="W68" s="6">
        <v>223.60679774997899</v>
      </c>
    </row>
    <row r="69" spans="1:23" x14ac:dyDescent="0.75">
      <c r="A69" s="1"/>
      <c r="B69" s="1" t="b">
        <v>0</v>
      </c>
      <c r="C69" s="1" t="s">
        <v>139</v>
      </c>
      <c r="D69" s="2">
        <v>45554.799803240698</v>
      </c>
      <c r="E69" s="5" t="s">
        <v>29</v>
      </c>
      <c r="F69" s="6"/>
      <c r="G69" s="1" t="s">
        <v>34</v>
      </c>
      <c r="H69" s="4" t="s">
        <v>118</v>
      </c>
      <c r="I69" s="4">
        <v>170.410797115702</v>
      </c>
      <c r="J69" s="6" t="s">
        <v>56</v>
      </c>
      <c r="K69" s="6">
        <v>43.095455320937702</v>
      </c>
      <c r="L69" s="4">
        <v>41176.476000000002</v>
      </c>
      <c r="M69" s="4">
        <v>2.3656540745009802</v>
      </c>
      <c r="N69" s="6">
        <v>168479.16</v>
      </c>
      <c r="O69" s="6">
        <v>0.90517299713757304</v>
      </c>
      <c r="P69" s="4">
        <v>2296.8220000000001</v>
      </c>
      <c r="Q69" s="4">
        <v>10.1614064628204</v>
      </c>
      <c r="R69" s="6">
        <v>96044.05</v>
      </c>
      <c r="S69" s="6">
        <v>1.2949961648302399</v>
      </c>
      <c r="T69" s="4">
        <v>1583559.5020000001</v>
      </c>
      <c r="U69" s="4">
        <v>0.168069532212518</v>
      </c>
      <c r="V69" s="6">
        <v>6.0060000000000002</v>
      </c>
      <c r="W69" s="6">
        <v>91.287092917527701</v>
      </c>
    </row>
    <row r="70" spans="1:23" x14ac:dyDescent="0.75">
      <c r="A70" s="1"/>
      <c r="B70" s="1" t="b">
        <v>0</v>
      </c>
      <c r="C70" s="1" t="s">
        <v>90</v>
      </c>
      <c r="D70" s="2">
        <v>45554.846678240698</v>
      </c>
      <c r="E70" s="5" t="s">
        <v>29</v>
      </c>
      <c r="F70" s="6"/>
      <c r="G70" s="1" t="s">
        <v>34</v>
      </c>
      <c r="H70" s="4" t="s">
        <v>118</v>
      </c>
      <c r="I70" s="4" t="s">
        <v>40</v>
      </c>
      <c r="J70" s="6" t="s">
        <v>56</v>
      </c>
      <c r="K70" s="6">
        <v>55.695078281896102</v>
      </c>
      <c r="L70" s="4">
        <v>40874.976000000002</v>
      </c>
      <c r="M70" s="4">
        <v>1.34485612343537</v>
      </c>
      <c r="N70" s="6">
        <v>165205.516</v>
      </c>
      <c r="O70" s="6">
        <v>0.34042355901773502</v>
      </c>
      <c r="P70" s="4">
        <v>2334.8580000000002</v>
      </c>
      <c r="Q70" s="4">
        <v>5.06889632422115</v>
      </c>
      <c r="R70" s="6">
        <v>95717.364000000001</v>
      </c>
      <c r="S70" s="6">
        <v>0.999190391010783</v>
      </c>
      <c r="T70" s="4">
        <v>1545423.0179999999</v>
      </c>
      <c r="U70" s="4">
        <v>0.54935049919633305</v>
      </c>
      <c r="V70" s="6">
        <v>2.0019999999999998</v>
      </c>
      <c r="W70" s="6">
        <v>223.60679774997899</v>
      </c>
    </row>
  </sheetData>
  <sortState xmlns:xlrd2="http://schemas.microsoft.com/office/spreadsheetml/2017/richdata2" ref="A3:W70">
    <sortCondition ref="G2:G70"/>
  </sortState>
  <mergeCells count="9">
    <mergeCell ref="P1:Q1"/>
    <mergeCell ref="R1:S1"/>
    <mergeCell ref="T1:U1"/>
    <mergeCell ref="V1:W1"/>
    <mergeCell ref="A1:G1"/>
    <mergeCell ref="H1:I1"/>
    <mergeCell ref="J1:K1"/>
    <mergeCell ref="L1:M1"/>
    <mergeCell ref="N1:O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ValueList_Helper!$A$1:$A$20</xm:f>
          </x14:formula1>
          <xm:sqref>E3:E70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D013-21A6-4894-9BDD-9E8D03A04C4B}">
  <sheetPr>
    <outlinePr summaryBelow="0"/>
  </sheetPr>
  <dimension ref="A1:AC65"/>
  <sheetViews>
    <sheetView topLeftCell="F1" zoomScaleNormal="100" workbookViewId="0">
      <selection activeCell="P1" sqref="P1:Q40"/>
    </sheetView>
  </sheetViews>
  <sheetFormatPr baseColWidth="10" defaultColWidth="9.1328125" defaultRowHeight="14.75" x14ac:dyDescent="0.75"/>
  <cols>
    <col min="1" max="1" width="4" customWidth="1"/>
    <col min="2" max="2" width="4.1328125" customWidth="1"/>
    <col min="3" max="3" width="11" customWidth="1"/>
    <col min="4" max="4" width="20.40625" customWidth="1"/>
    <col min="5" max="5" width="11.1328125" customWidth="1"/>
    <col min="6" max="6" width="5.54296875" customWidth="1"/>
    <col min="7" max="7" width="12.1328125" customWidth="1"/>
    <col min="8" max="8" width="11.1328125" customWidth="1"/>
    <col min="9" max="9" width="9.26953125" customWidth="1"/>
    <col min="10" max="10" width="11.1328125" customWidth="1"/>
    <col min="11" max="11" width="9.26953125" customWidth="1"/>
    <col min="12" max="12" width="11.1328125" customWidth="1"/>
    <col min="13" max="13" width="9.26953125" customWidth="1"/>
    <col min="14" max="14" width="11.1328125" customWidth="1"/>
    <col min="15" max="15" width="9.26953125" customWidth="1"/>
    <col min="16" max="16" width="11.1328125" customWidth="1"/>
    <col min="17" max="17" width="9.26953125" customWidth="1"/>
    <col min="18" max="18" width="9.40625" customWidth="1"/>
    <col min="19" max="19" width="14.86328125" customWidth="1"/>
    <col min="20" max="20" width="10.26953125" customWidth="1"/>
    <col min="21" max="21" width="14" customWidth="1"/>
    <col min="22" max="22" width="8.40625" customWidth="1"/>
    <col min="23" max="23" width="15.86328125" customWidth="1"/>
    <col min="24" max="24" width="10.26953125" customWidth="1"/>
    <col min="25" max="25" width="13.40625" customWidth="1"/>
    <col min="26" max="26" width="11.26953125" customWidth="1"/>
    <col min="27" max="27" width="12.40625" customWidth="1"/>
    <col min="28" max="28" width="6.54296875" customWidth="1"/>
    <col min="29" max="29" width="17.1328125" customWidth="1"/>
  </cols>
  <sheetData>
    <row r="1" spans="1:29" ht="19.5" customHeight="1" x14ac:dyDescent="0.75">
      <c r="A1" s="12" t="s">
        <v>29</v>
      </c>
      <c r="B1" s="14"/>
      <c r="C1" s="14"/>
      <c r="D1" s="14"/>
      <c r="E1" s="14"/>
      <c r="F1" s="14"/>
      <c r="G1" s="13"/>
      <c r="H1" s="12" t="s">
        <v>226</v>
      </c>
      <c r="I1" s="13"/>
      <c r="J1" s="12" t="s">
        <v>244</v>
      </c>
      <c r="K1" s="13"/>
      <c r="L1" s="12" t="s">
        <v>245</v>
      </c>
      <c r="M1" s="13"/>
      <c r="N1" s="12" t="s">
        <v>246</v>
      </c>
      <c r="O1" s="13"/>
      <c r="P1" s="12" t="s">
        <v>247</v>
      </c>
      <c r="Q1" s="13"/>
      <c r="R1" s="12" t="s">
        <v>6</v>
      </c>
      <c r="S1" s="13"/>
      <c r="T1" s="12" t="s">
        <v>130</v>
      </c>
      <c r="U1" s="13"/>
      <c r="V1" s="12" t="s">
        <v>116</v>
      </c>
      <c r="W1" s="13"/>
      <c r="X1" s="12" t="s">
        <v>32</v>
      </c>
      <c r="Y1" s="13"/>
      <c r="Z1" s="12" t="s">
        <v>79</v>
      </c>
      <c r="AA1" s="13"/>
      <c r="AB1" s="12" t="s">
        <v>49</v>
      </c>
      <c r="AC1" s="13"/>
    </row>
    <row r="2" spans="1:29" ht="19.5" customHeight="1" x14ac:dyDescent="0.75">
      <c r="A2" s="3" t="s">
        <v>144</v>
      </c>
      <c r="B2" s="3" t="s">
        <v>173</v>
      </c>
      <c r="C2" s="3" t="s">
        <v>60</v>
      </c>
      <c r="D2" s="3" t="s">
        <v>80</v>
      </c>
      <c r="E2" s="3" t="s">
        <v>77</v>
      </c>
      <c r="F2" s="3" t="s">
        <v>30</v>
      </c>
      <c r="G2" s="3" t="s">
        <v>137</v>
      </c>
      <c r="H2" s="3" t="s">
        <v>59</v>
      </c>
      <c r="I2" s="3" t="s">
        <v>64</v>
      </c>
      <c r="J2" s="3" t="s">
        <v>59</v>
      </c>
      <c r="K2" s="3" t="s">
        <v>64</v>
      </c>
      <c r="L2" s="3" t="s">
        <v>59</v>
      </c>
      <c r="M2" s="3" t="s">
        <v>64</v>
      </c>
      <c r="N2" s="3" t="s">
        <v>59</v>
      </c>
      <c r="O2" s="3" t="s">
        <v>64</v>
      </c>
      <c r="P2" s="3" t="s">
        <v>59</v>
      </c>
      <c r="Q2" s="3" t="s">
        <v>64</v>
      </c>
      <c r="R2" s="3" t="s">
        <v>132</v>
      </c>
      <c r="S2" s="3" t="s">
        <v>127</v>
      </c>
      <c r="T2" s="3" t="s">
        <v>132</v>
      </c>
      <c r="U2" s="3" t="s">
        <v>127</v>
      </c>
      <c r="V2" s="3" t="s">
        <v>132</v>
      </c>
      <c r="W2" s="3" t="s">
        <v>127</v>
      </c>
      <c r="X2" s="3" t="s">
        <v>132</v>
      </c>
      <c r="Y2" s="3" t="s">
        <v>127</v>
      </c>
      <c r="Z2" s="3" t="s">
        <v>132</v>
      </c>
      <c r="AA2" s="3" t="s">
        <v>127</v>
      </c>
      <c r="AB2" s="3" t="s">
        <v>132</v>
      </c>
      <c r="AC2" s="3" t="s">
        <v>127</v>
      </c>
    </row>
    <row r="3" spans="1:29" x14ac:dyDescent="0.75">
      <c r="A3" s="1"/>
      <c r="B3" s="1" t="b">
        <v>0</v>
      </c>
      <c r="C3" s="1" t="s">
        <v>113</v>
      </c>
      <c r="D3" s="2">
        <v>45554.9113194444</v>
      </c>
      <c r="E3" s="5" t="s">
        <v>29</v>
      </c>
      <c r="F3" s="6"/>
      <c r="G3" s="1">
        <v>1</v>
      </c>
      <c r="H3" s="4">
        <v>63.155686923215299</v>
      </c>
      <c r="I3" s="4">
        <v>2.7831940760531602</v>
      </c>
      <c r="J3" s="6">
        <v>501.58804337939699</v>
      </c>
      <c r="K3" s="6">
        <v>2.5035934987556701</v>
      </c>
      <c r="L3" s="4">
        <v>2.1912666700692598</v>
      </c>
      <c r="M3" s="4">
        <v>21.757020544326501</v>
      </c>
      <c r="N3" s="6">
        <v>960.74922194082603</v>
      </c>
      <c r="O3" s="6">
        <v>2.8423034221639498</v>
      </c>
      <c r="P3" s="4">
        <v>67.531953459123002</v>
      </c>
      <c r="Q3" s="4">
        <v>2.5579345958133501</v>
      </c>
      <c r="R3" s="6">
        <v>43199.472000000002</v>
      </c>
      <c r="S3" s="6">
        <v>1.96501665635506</v>
      </c>
      <c r="T3" s="4">
        <v>178668.62599999999</v>
      </c>
      <c r="U3" s="4">
        <v>1.2286680458941499</v>
      </c>
      <c r="V3" s="6">
        <v>2873.5819999999999</v>
      </c>
      <c r="W3" s="6">
        <v>4.38831095778486</v>
      </c>
      <c r="X3" s="4">
        <v>106594.224</v>
      </c>
      <c r="Y3" s="4">
        <v>1.78641222353657</v>
      </c>
      <c r="Z3" s="6">
        <v>1704320.274</v>
      </c>
      <c r="AA3" s="6">
        <v>0.38600229690891402</v>
      </c>
      <c r="AB3" s="4">
        <v>2.0019999999999998</v>
      </c>
      <c r="AC3" s="4">
        <v>223.60679774997899</v>
      </c>
    </row>
    <row r="4" spans="1:29" x14ac:dyDescent="0.75">
      <c r="A4" s="1"/>
      <c r="B4" s="1" t="b">
        <v>0</v>
      </c>
      <c r="C4" s="1" t="s">
        <v>72</v>
      </c>
      <c r="D4" s="2">
        <v>45554.9147337963</v>
      </c>
      <c r="E4" s="5" t="s">
        <v>29</v>
      </c>
      <c r="F4" s="6"/>
      <c r="G4" s="1">
        <v>2</v>
      </c>
      <c r="H4" s="4">
        <v>60.221930030830102</v>
      </c>
      <c r="I4" s="4">
        <v>1.67828337184682</v>
      </c>
      <c r="J4" s="6">
        <v>580.53723874429704</v>
      </c>
      <c r="K4" s="6">
        <v>1.62988998133504</v>
      </c>
      <c r="L4" s="4">
        <v>0.89169665501685902</v>
      </c>
      <c r="M4" s="4">
        <v>35.664275068485097</v>
      </c>
      <c r="N4" s="6">
        <v>741.475048932802</v>
      </c>
      <c r="O4" s="6">
        <v>2.2449250552907198</v>
      </c>
      <c r="P4" s="4">
        <v>64.994012360394393</v>
      </c>
      <c r="Q4" s="4">
        <v>1.6544400263837</v>
      </c>
      <c r="R4" s="6">
        <v>43282.21</v>
      </c>
      <c r="S4" s="6">
        <v>1.6142882912862</v>
      </c>
      <c r="T4" s="4">
        <v>177894.75599999999</v>
      </c>
      <c r="U4" s="4">
        <v>0.34398340884226097</v>
      </c>
      <c r="V4" s="6">
        <v>2749.4160000000002</v>
      </c>
      <c r="W4" s="6">
        <v>4.6963000198294802</v>
      </c>
      <c r="X4" s="4">
        <v>107305.308</v>
      </c>
      <c r="Y4" s="4">
        <v>0.91468767015698604</v>
      </c>
      <c r="Z4" s="6">
        <v>1709336.34</v>
      </c>
      <c r="AA4" s="6">
        <v>0.49906718022840701</v>
      </c>
      <c r="AB4" s="4">
        <v>6.0060000000000002</v>
      </c>
      <c r="AC4" s="4">
        <v>149.071198499986</v>
      </c>
    </row>
    <row r="5" spans="1:29" x14ac:dyDescent="0.75">
      <c r="A5" s="1"/>
      <c r="B5" s="1" t="b">
        <v>0</v>
      </c>
      <c r="C5" s="1" t="s">
        <v>150</v>
      </c>
      <c r="D5" s="2">
        <v>45554.918101851901</v>
      </c>
      <c r="E5" s="5" t="s">
        <v>29</v>
      </c>
      <c r="F5" s="6"/>
      <c r="G5" s="1">
        <v>3</v>
      </c>
      <c r="H5" s="4">
        <v>55.4361627507066</v>
      </c>
      <c r="I5" s="4">
        <v>1.2927077784935299</v>
      </c>
      <c r="J5" s="6">
        <v>590.29200841860199</v>
      </c>
      <c r="K5" s="6">
        <v>1.7870275668334401</v>
      </c>
      <c r="L5" s="4">
        <v>0.89860127494234299</v>
      </c>
      <c r="M5" s="4">
        <v>32.269541276121998</v>
      </c>
      <c r="N5" s="6">
        <v>752.86988597395896</v>
      </c>
      <c r="O5" s="6">
        <v>1.16155243375197</v>
      </c>
      <c r="P5" s="4">
        <v>67.195610975981296</v>
      </c>
      <c r="Q5" s="4">
        <v>1.4856122151831701</v>
      </c>
      <c r="R5" s="6">
        <v>43724.264000000003</v>
      </c>
      <c r="S5" s="6">
        <v>1.4756986842078199</v>
      </c>
      <c r="T5" s="4">
        <v>177055.89799999999</v>
      </c>
      <c r="U5" s="4">
        <v>1.14566376816879</v>
      </c>
      <c r="V5" s="6">
        <v>2777.4720000000002</v>
      </c>
      <c r="W5" s="6">
        <v>4.6074050674445903</v>
      </c>
      <c r="X5" s="4">
        <v>106679.758</v>
      </c>
      <c r="Y5" s="4">
        <v>0.84043191926593197</v>
      </c>
      <c r="Z5" s="6">
        <v>1711471.0120000001</v>
      </c>
      <c r="AA5" s="6">
        <v>0.66621101521375403</v>
      </c>
      <c r="AB5" s="4">
        <v>6.0060000000000002</v>
      </c>
      <c r="AC5" s="4">
        <v>91.287092917527701</v>
      </c>
    </row>
    <row r="6" spans="1:29" x14ac:dyDescent="0.75">
      <c r="A6" s="1"/>
      <c r="B6" s="1" t="b">
        <v>0</v>
      </c>
      <c r="C6" s="1" t="s">
        <v>52</v>
      </c>
      <c r="D6" s="2">
        <v>45554.9215162037</v>
      </c>
      <c r="E6" s="5" t="s">
        <v>29</v>
      </c>
      <c r="F6" s="6"/>
      <c r="G6" s="1">
        <v>4</v>
      </c>
      <c r="H6" s="4">
        <v>66.514891488887997</v>
      </c>
      <c r="I6" s="4">
        <v>1.62413847584624</v>
      </c>
      <c r="J6" s="6">
        <v>586.36952336335696</v>
      </c>
      <c r="K6" s="6">
        <v>1.42167314099423</v>
      </c>
      <c r="L6" s="4">
        <v>2.4653687278110401</v>
      </c>
      <c r="M6" s="4">
        <v>33.101068874320497</v>
      </c>
      <c r="N6" s="6">
        <v>737.82152454626998</v>
      </c>
      <c r="O6" s="6">
        <v>1.48670699647157</v>
      </c>
      <c r="P6" s="4">
        <v>65.337971238066203</v>
      </c>
      <c r="Q6" s="4">
        <v>0.68146747282756404</v>
      </c>
      <c r="R6" s="6">
        <v>43822.93</v>
      </c>
      <c r="S6" s="6">
        <v>1.41281036087586</v>
      </c>
      <c r="T6" s="4">
        <v>179853.42</v>
      </c>
      <c r="U6" s="4">
        <v>0.45941895601038402</v>
      </c>
      <c r="V6" s="6">
        <v>2883.614</v>
      </c>
      <c r="W6" s="6">
        <v>6.74285263517584</v>
      </c>
      <c r="X6" s="4">
        <v>108216.524</v>
      </c>
      <c r="Y6" s="4">
        <v>1.53793598042789</v>
      </c>
      <c r="Z6" s="6">
        <v>1741719.2080000001</v>
      </c>
      <c r="AA6" s="6">
        <v>0.47751711476910502</v>
      </c>
      <c r="AB6" s="4">
        <v>4.0039999999999996</v>
      </c>
      <c r="AC6" s="4">
        <v>136.93063937629199</v>
      </c>
    </row>
    <row r="7" spans="1:29" x14ac:dyDescent="0.75">
      <c r="A7" s="1"/>
      <c r="B7" s="1" t="b">
        <v>0</v>
      </c>
      <c r="C7" s="1" t="s">
        <v>106</v>
      </c>
      <c r="D7" s="2">
        <v>45554.924884259301</v>
      </c>
      <c r="E7" s="5" t="s">
        <v>29</v>
      </c>
      <c r="F7" s="6"/>
      <c r="G7" s="1">
        <v>5</v>
      </c>
      <c r="H7" s="4">
        <v>57.860811274120103</v>
      </c>
      <c r="I7" s="4">
        <v>0.91555574565988995</v>
      </c>
      <c r="J7" s="6">
        <v>630.84231257058798</v>
      </c>
      <c r="K7" s="6">
        <v>1.9123527392295101</v>
      </c>
      <c r="L7" s="4">
        <v>1.0123956390459901</v>
      </c>
      <c r="M7" s="4">
        <v>14.239201561988001</v>
      </c>
      <c r="N7" s="6">
        <v>963.86609026024303</v>
      </c>
      <c r="O7" s="6">
        <v>1.3997756688026299</v>
      </c>
      <c r="P7" s="4">
        <v>41.759563943746798</v>
      </c>
      <c r="Q7" s="4">
        <v>2.0096024851848902</v>
      </c>
      <c r="R7" s="6">
        <v>44348.692000000003</v>
      </c>
      <c r="S7" s="6">
        <v>1.7141260015967399</v>
      </c>
      <c r="T7" s="4">
        <v>182046.43</v>
      </c>
      <c r="U7" s="4">
        <v>0.85144875534957298</v>
      </c>
      <c r="V7" s="6">
        <v>2803.4760000000001</v>
      </c>
      <c r="W7" s="6">
        <v>3.9210767956932</v>
      </c>
      <c r="X7" s="4">
        <v>109683.868</v>
      </c>
      <c r="Y7" s="4">
        <v>1.69119014326033</v>
      </c>
      <c r="Z7" s="6">
        <v>1760117.65</v>
      </c>
      <c r="AA7" s="6">
        <v>0.51653994378762003</v>
      </c>
      <c r="AB7" s="4">
        <v>2.0019999999999998</v>
      </c>
      <c r="AC7" s="4">
        <v>223.60679774997899</v>
      </c>
    </row>
    <row r="8" spans="1:29" x14ac:dyDescent="0.75">
      <c r="A8" s="1"/>
      <c r="B8" s="1" t="b">
        <v>0</v>
      </c>
      <c r="C8" s="1" t="s">
        <v>124</v>
      </c>
      <c r="D8" s="2">
        <v>45554.928310185198</v>
      </c>
      <c r="E8" s="5" t="s">
        <v>29</v>
      </c>
      <c r="F8" s="6"/>
      <c r="G8" s="1">
        <v>6</v>
      </c>
      <c r="H8" s="4">
        <v>50.2469118293346</v>
      </c>
      <c r="I8" s="4">
        <v>2.7289311299779699</v>
      </c>
      <c r="J8" s="6">
        <v>927.81479342607201</v>
      </c>
      <c r="K8" s="6">
        <v>1.48965669930023</v>
      </c>
      <c r="L8" s="4">
        <v>0.93060133704540704</v>
      </c>
      <c r="M8" s="4">
        <v>42.9496395801471</v>
      </c>
      <c r="N8" s="6">
        <v>659.09154431666195</v>
      </c>
      <c r="O8" s="6">
        <v>2.21176642220354</v>
      </c>
      <c r="P8" s="4">
        <v>20.1977739616175</v>
      </c>
      <c r="Q8" s="4">
        <v>1.7208473817580601</v>
      </c>
      <c r="R8" s="6">
        <v>44182.402000000002</v>
      </c>
      <c r="S8" s="6">
        <v>1.6791501192571801</v>
      </c>
      <c r="T8" s="4">
        <v>180313.33</v>
      </c>
      <c r="U8" s="4">
        <v>0.96187311484659899</v>
      </c>
      <c r="V8" s="6">
        <v>3007.78</v>
      </c>
      <c r="W8" s="6">
        <v>6.4380518161398204</v>
      </c>
      <c r="X8" s="4">
        <v>110858.004</v>
      </c>
      <c r="Y8" s="4">
        <v>1.10040033087297</v>
      </c>
      <c r="Z8" s="6">
        <v>1761012.692</v>
      </c>
      <c r="AA8" s="6">
        <v>0.50740378417421395</v>
      </c>
      <c r="AB8" s="4">
        <v>2.0019999999999998</v>
      </c>
      <c r="AC8" s="4">
        <v>223.60679774997899</v>
      </c>
    </row>
    <row r="9" spans="1:29" x14ac:dyDescent="0.75">
      <c r="A9" s="1"/>
      <c r="B9" s="1" t="b">
        <v>0</v>
      </c>
      <c r="C9" s="1" t="s">
        <v>171</v>
      </c>
      <c r="D9" s="2">
        <v>45554.931678240697</v>
      </c>
      <c r="E9" s="5" t="s">
        <v>29</v>
      </c>
      <c r="F9" s="6"/>
      <c r="G9" s="1">
        <v>7</v>
      </c>
      <c r="H9" s="4">
        <v>37.082849120520798</v>
      </c>
      <c r="I9" s="4">
        <v>1.31619402200988</v>
      </c>
      <c r="J9" s="6">
        <v>492.51430735260999</v>
      </c>
      <c r="K9" s="6">
        <v>1.50316090672137</v>
      </c>
      <c r="L9" s="4">
        <v>2.2301141798249802</v>
      </c>
      <c r="M9" s="4">
        <v>14.559297462624601</v>
      </c>
      <c r="N9" s="6">
        <v>660.79978589448797</v>
      </c>
      <c r="O9" s="6">
        <v>2.1680941025248299</v>
      </c>
      <c r="P9" s="4">
        <v>9.1944008390793304</v>
      </c>
      <c r="Q9" s="4">
        <v>3.1749747867603899</v>
      </c>
      <c r="R9" s="6">
        <v>45468.517999999996</v>
      </c>
      <c r="S9" s="6">
        <v>2.0329725783859902</v>
      </c>
      <c r="T9" s="4">
        <v>185700.432</v>
      </c>
      <c r="U9" s="4">
        <v>0.575644189721219</v>
      </c>
      <c r="V9" s="6">
        <v>2913.634</v>
      </c>
      <c r="W9" s="6">
        <v>5.9175858914541903</v>
      </c>
      <c r="X9" s="4">
        <v>111871.292</v>
      </c>
      <c r="Y9" s="4">
        <v>1.1690084844180699</v>
      </c>
      <c r="Z9" s="6">
        <v>1777819.7660000001</v>
      </c>
      <c r="AA9" s="6">
        <v>0.33998865046110299</v>
      </c>
      <c r="AB9" s="4">
        <v>4.0039999999999996</v>
      </c>
      <c r="AC9" s="4">
        <v>136.93063937629199</v>
      </c>
    </row>
    <row r="10" spans="1:29" x14ac:dyDescent="0.75">
      <c r="A10" s="1"/>
      <c r="B10" s="1" t="b">
        <v>0</v>
      </c>
      <c r="C10" s="1" t="s">
        <v>140</v>
      </c>
      <c r="D10" s="2">
        <v>45554.935092592597</v>
      </c>
      <c r="E10" s="5" t="s">
        <v>29</v>
      </c>
      <c r="F10" s="6"/>
      <c r="G10" s="1">
        <v>8</v>
      </c>
      <c r="H10" s="4">
        <v>36.8956658528624</v>
      </c>
      <c r="I10" s="4">
        <v>1.79767972152579</v>
      </c>
      <c r="J10" s="6">
        <v>378.21711362688899</v>
      </c>
      <c r="K10" s="6">
        <v>1.3311443261337601</v>
      </c>
      <c r="L10" s="4">
        <v>3.3551037971845101</v>
      </c>
      <c r="M10" s="4">
        <v>9.6404007115533705</v>
      </c>
      <c r="N10" s="6">
        <v>763.02053901281897</v>
      </c>
      <c r="O10" s="6">
        <v>1.6096225796054799</v>
      </c>
      <c r="P10" s="4">
        <v>90.308210177071302</v>
      </c>
      <c r="Q10" s="4">
        <v>1.41320590455029</v>
      </c>
      <c r="R10" s="6">
        <v>45358.063999999998</v>
      </c>
      <c r="S10" s="6">
        <v>1.4341660357705699</v>
      </c>
      <c r="T10" s="4">
        <v>186473.03200000001</v>
      </c>
      <c r="U10" s="4">
        <v>0.83220993763867501</v>
      </c>
      <c r="V10" s="6">
        <v>3043.8519999999999</v>
      </c>
      <c r="W10" s="6">
        <v>4.5881796903041803</v>
      </c>
      <c r="X10" s="4">
        <v>110855.262</v>
      </c>
      <c r="Y10" s="4">
        <v>0.78226629360003896</v>
      </c>
      <c r="Z10" s="6">
        <v>1777579.9140000001</v>
      </c>
      <c r="AA10" s="6">
        <v>0.48495065635464601</v>
      </c>
      <c r="AB10" s="4">
        <v>12.012</v>
      </c>
      <c r="AC10" s="4">
        <v>69.721668877839605</v>
      </c>
    </row>
    <row r="11" spans="1:29" x14ac:dyDescent="0.75">
      <c r="A11" s="1"/>
      <c r="B11" s="1" t="b">
        <v>0</v>
      </c>
      <c r="C11" s="1" t="s">
        <v>48</v>
      </c>
      <c r="D11" s="2">
        <v>45554.938460648104</v>
      </c>
      <c r="E11" s="5" t="s">
        <v>29</v>
      </c>
      <c r="F11" s="6"/>
      <c r="G11" s="1">
        <v>9</v>
      </c>
      <c r="H11" s="4">
        <v>20.476493097582999</v>
      </c>
      <c r="I11" s="4">
        <v>1.6409532898869701</v>
      </c>
      <c r="J11" s="6">
        <v>256.40643322026301</v>
      </c>
      <c r="K11" s="6">
        <v>1.28509869816376</v>
      </c>
      <c r="L11" s="4">
        <v>2.44119286514072</v>
      </c>
      <c r="M11" s="4">
        <v>12.991021549738299</v>
      </c>
      <c r="N11" s="6">
        <v>566.35844011802897</v>
      </c>
      <c r="O11" s="6">
        <v>1.63957871598684</v>
      </c>
      <c r="P11" s="4">
        <v>66.079873044681705</v>
      </c>
      <c r="Q11" s="4">
        <v>1.53591229768069</v>
      </c>
      <c r="R11" s="6">
        <v>45824.27</v>
      </c>
      <c r="S11" s="6">
        <v>1.7988693774317099</v>
      </c>
      <c r="T11" s="4">
        <v>185822.20600000001</v>
      </c>
      <c r="U11" s="4">
        <v>0.543194699384413</v>
      </c>
      <c r="V11" s="6">
        <v>3093.8919999999998</v>
      </c>
      <c r="W11" s="6">
        <v>5.3717001792077097</v>
      </c>
      <c r="X11" s="4">
        <v>109331.2</v>
      </c>
      <c r="Y11" s="4">
        <v>0.34859812488967001</v>
      </c>
      <c r="Z11" s="6">
        <v>1777214.0959999999</v>
      </c>
      <c r="AA11" s="6">
        <v>0.88357416371034603</v>
      </c>
      <c r="AB11" s="4">
        <v>2.0019999999999998</v>
      </c>
      <c r="AC11" s="4">
        <v>223.60679774997899</v>
      </c>
    </row>
    <row r="12" spans="1:29" x14ac:dyDescent="0.75">
      <c r="A12" s="1"/>
      <c r="B12" s="1" t="b">
        <v>0</v>
      </c>
      <c r="C12" s="1" t="s">
        <v>160</v>
      </c>
      <c r="D12" s="2">
        <v>45554.941874999997</v>
      </c>
      <c r="E12" s="5" t="s">
        <v>29</v>
      </c>
      <c r="F12" s="6"/>
      <c r="G12" s="1" t="s">
        <v>43</v>
      </c>
      <c r="H12" s="4">
        <v>29.806861883357801</v>
      </c>
      <c r="I12" s="4">
        <v>1.4631903595301901</v>
      </c>
      <c r="J12" s="6">
        <v>485.66375052181002</v>
      </c>
      <c r="K12" s="6">
        <v>1.0272463799867799</v>
      </c>
      <c r="L12" s="4">
        <v>1.04392828435496</v>
      </c>
      <c r="M12" s="4">
        <v>22.049607811416202</v>
      </c>
      <c r="N12" s="6">
        <v>961.57484258508305</v>
      </c>
      <c r="O12" s="6">
        <v>1.00600775464856</v>
      </c>
      <c r="P12" s="4">
        <v>29.056076203760799</v>
      </c>
      <c r="Q12" s="4">
        <v>1.18298814469852</v>
      </c>
      <c r="R12" s="6">
        <v>43808.396000000001</v>
      </c>
      <c r="S12" s="6">
        <v>0.99191773534377303</v>
      </c>
      <c r="T12" s="4">
        <v>180244.47200000001</v>
      </c>
      <c r="U12" s="4">
        <v>0.95527798965326904</v>
      </c>
      <c r="V12" s="6">
        <v>3071.86</v>
      </c>
      <c r="W12" s="6">
        <v>6.9634585017499999</v>
      </c>
      <c r="X12" s="4">
        <v>109797.736</v>
      </c>
      <c r="Y12" s="4">
        <v>0.84699485076592995</v>
      </c>
      <c r="Z12" s="6">
        <v>1758375.14</v>
      </c>
      <c r="AA12" s="6">
        <v>0.81824913352370199</v>
      </c>
      <c r="AB12" s="4">
        <v>2.0019999999999998</v>
      </c>
      <c r="AC12" s="4">
        <v>223.60679774997899</v>
      </c>
    </row>
    <row r="13" spans="1:29" x14ac:dyDescent="0.75">
      <c r="A13" s="1"/>
      <c r="B13" s="1" t="b">
        <v>0</v>
      </c>
      <c r="C13" s="1" t="s">
        <v>22</v>
      </c>
      <c r="D13" s="2">
        <v>45554.945243055598</v>
      </c>
      <c r="E13" s="5" t="s">
        <v>29</v>
      </c>
      <c r="F13" s="6"/>
      <c r="G13" s="1" t="s">
        <v>248</v>
      </c>
      <c r="H13" s="4">
        <v>46.595997975542303</v>
      </c>
      <c r="I13" s="4">
        <v>2.0800469518440501</v>
      </c>
      <c r="J13" s="6">
        <v>541.35586460363902</v>
      </c>
      <c r="K13" s="6">
        <v>1.7611878253994999</v>
      </c>
      <c r="L13" s="4">
        <v>0.78095648890815506</v>
      </c>
      <c r="M13" s="4">
        <v>62.9782524187058</v>
      </c>
      <c r="N13" s="6">
        <v>1516.2686069650299</v>
      </c>
      <c r="O13" s="6">
        <v>2.0938776456541701</v>
      </c>
      <c r="P13" s="4">
        <v>16.779733946566999</v>
      </c>
      <c r="Q13" s="4">
        <v>1.83219418947776</v>
      </c>
      <c r="R13" s="6">
        <v>43386.400000000001</v>
      </c>
      <c r="S13" s="6">
        <v>1.2277240632795801</v>
      </c>
      <c r="T13" s="4">
        <v>178039.48</v>
      </c>
      <c r="U13" s="4">
        <v>0.75252977342140304</v>
      </c>
      <c r="V13" s="6">
        <v>3057.83</v>
      </c>
      <c r="W13" s="6">
        <v>9.4844817282777303</v>
      </c>
      <c r="X13" s="4">
        <v>107671.444</v>
      </c>
      <c r="Y13" s="4">
        <v>0.60272149039606804</v>
      </c>
      <c r="Z13" s="6">
        <v>1729802.14</v>
      </c>
      <c r="AA13" s="6">
        <v>0.59266783091722797</v>
      </c>
      <c r="AB13" s="4">
        <v>0</v>
      </c>
      <c r="AC13" s="4" t="s">
        <v>40</v>
      </c>
    </row>
    <row r="14" spans="1:29" x14ac:dyDescent="0.75">
      <c r="A14" s="1"/>
      <c r="B14" s="1" t="b">
        <v>0</v>
      </c>
      <c r="C14" s="1" t="s">
        <v>114</v>
      </c>
      <c r="D14" s="2">
        <v>45554.948668981502</v>
      </c>
      <c r="E14" s="5" t="s">
        <v>29</v>
      </c>
      <c r="F14" s="6"/>
      <c r="G14" s="1" t="s">
        <v>249</v>
      </c>
      <c r="H14" s="4">
        <v>56.339437721108702</v>
      </c>
      <c r="I14" s="4">
        <v>1.79214141949813</v>
      </c>
      <c r="J14" s="6">
        <v>613.42246474143496</v>
      </c>
      <c r="K14" s="6">
        <v>1.9606373548356499</v>
      </c>
      <c r="L14" s="4">
        <v>1.00417649372739</v>
      </c>
      <c r="M14" s="4">
        <v>17.6683445704614</v>
      </c>
      <c r="N14" s="6">
        <v>1866.5878403793999</v>
      </c>
      <c r="O14" s="6">
        <v>1.63841078830644</v>
      </c>
      <c r="P14" s="4">
        <v>11.857976513043401</v>
      </c>
      <c r="Q14" s="4">
        <v>2.2180436898984</v>
      </c>
      <c r="R14" s="6">
        <v>42536.767999999996</v>
      </c>
      <c r="S14" s="6">
        <v>1.6343635980647899</v>
      </c>
      <c r="T14" s="4">
        <v>175724.68799999999</v>
      </c>
      <c r="U14" s="4">
        <v>1.12551111689253</v>
      </c>
      <c r="V14" s="6">
        <v>2851.5520000000001</v>
      </c>
      <c r="W14" s="6">
        <v>5.21746489352737</v>
      </c>
      <c r="X14" s="4">
        <v>107503.224</v>
      </c>
      <c r="Y14" s="4">
        <v>0.88024908069685004</v>
      </c>
      <c r="Z14" s="6">
        <v>1721776.192</v>
      </c>
      <c r="AA14" s="6">
        <v>0.83565716891407005</v>
      </c>
      <c r="AB14" s="4">
        <v>2.0019999999999998</v>
      </c>
      <c r="AC14" s="4">
        <v>223.60679774997899</v>
      </c>
    </row>
    <row r="15" spans="1:29" x14ac:dyDescent="0.75">
      <c r="A15" s="1"/>
      <c r="B15" s="1" t="b">
        <v>0</v>
      </c>
      <c r="C15" s="1" t="s">
        <v>83</v>
      </c>
      <c r="D15" s="2">
        <v>45554.952037037001</v>
      </c>
      <c r="E15" s="5" t="s">
        <v>29</v>
      </c>
      <c r="F15" s="6"/>
      <c r="G15" s="1" t="s">
        <v>250</v>
      </c>
      <c r="H15" s="4">
        <v>43.393578756333099</v>
      </c>
      <c r="I15" s="4">
        <v>2.1517145299871601</v>
      </c>
      <c r="J15" s="6">
        <v>472.02555820461799</v>
      </c>
      <c r="K15" s="6">
        <v>1.73929912315628</v>
      </c>
      <c r="L15" s="4">
        <v>1.33952734302478</v>
      </c>
      <c r="M15" s="4">
        <v>37.958272897642203</v>
      </c>
      <c r="N15" s="6">
        <v>1101.58832540653</v>
      </c>
      <c r="O15" s="6">
        <v>1.6507915857061</v>
      </c>
      <c r="P15" s="4">
        <v>11.5896368968058</v>
      </c>
      <c r="Q15" s="4">
        <v>0.84559482222541005</v>
      </c>
      <c r="R15" s="6">
        <v>43151.606</v>
      </c>
      <c r="S15" s="6">
        <v>1.7315248267988199</v>
      </c>
      <c r="T15" s="4">
        <v>176341.68799999999</v>
      </c>
      <c r="U15" s="4">
        <v>0.78915315543298603</v>
      </c>
      <c r="V15" s="6">
        <v>2865.5880000000002</v>
      </c>
      <c r="W15" s="6">
        <v>4.5389515296455603</v>
      </c>
      <c r="X15" s="4">
        <v>106594.126</v>
      </c>
      <c r="Y15" s="4">
        <v>1.4019005728579399</v>
      </c>
      <c r="Z15" s="6">
        <v>1733517.1980000001</v>
      </c>
      <c r="AA15" s="6">
        <v>0.40645484569074097</v>
      </c>
      <c r="AB15" s="4">
        <v>4.0039999999999996</v>
      </c>
      <c r="AC15" s="4">
        <v>136.93063937629199</v>
      </c>
    </row>
    <row r="16" spans="1:29" x14ac:dyDescent="0.75">
      <c r="A16" s="1"/>
      <c r="B16" s="1" t="b">
        <v>0</v>
      </c>
      <c r="C16" s="1" t="s">
        <v>121</v>
      </c>
      <c r="D16" s="2">
        <v>45554.955451388902</v>
      </c>
      <c r="E16" s="5" t="s">
        <v>29</v>
      </c>
      <c r="F16" s="6"/>
      <c r="G16" s="1" t="s">
        <v>251</v>
      </c>
      <c r="H16" s="4">
        <v>56.8339970941201</v>
      </c>
      <c r="I16" s="4">
        <v>2.7218786039142802</v>
      </c>
      <c r="J16" s="6">
        <v>552.151492777062</v>
      </c>
      <c r="K16" s="6">
        <v>0.87104037831009695</v>
      </c>
      <c r="L16" s="4">
        <v>1.4450621043490499</v>
      </c>
      <c r="M16" s="4">
        <v>79.653050726143604</v>
      </c>
      <c r="N16" s="6">
        <v>1388.4206342728201</v>
      </c>
      <c r="O16" s="6">
        <v>1.27783507558239</v>
      </c>
      <c r="P16" s="4">
        <v>13.4304551266061</v>
      </c>
      <c r="Q16" s="4">
        <v>1.72677172418417</v>
      </c>
      <c r="R16" s="6">
        <v>41664.76</v>
      </c>
      <c r="S16" s="6">
        <v>1.3518046413895899</v>
      </c>
      <c r="T16" s="4">
        <v>171558.03</v>
      </c>
      <c r="U16" s="4">
        <v>1.00659421922212</v>
      </c>
      <c r="V16" s="6">
        <v>2909.6219999999998</v>
      </c>
      <c r="W16" s="6">
        <v>2.7714045193933399</v>
      </c>
      <c r="X16" s="4">
        <v>105712.228</v>
      </c>
      <c r="Y16" s="4">
        <v>1.00614129460461</v>
      </c>
      <c r="Z16" s="6">
        <v>1720998.0859999999</v>
      </c>
      <c r="AA16" s="6">
        <v>0.59039516922924795</v>
      </c>
      <c r="AB16" s="4">
        <v>10.01</v>
      </c>
      <c r="AC16" s="4">
        <v>100</v>
      </c>
    </row>
    <row r="17" spans="1:29" x14ac:dyDescent="0.75">
      <c r="A17" s="1"/>
      <c r="B17" s="1" t="b">
        <v>0</v>
      </c>
      <c r="C17" s="1" t="s">
        <v>141</v>
      </c>
      <c r="D17" s="2">
        <v>45554.9588194444</v>
      </c>
      <c r="E17" s="5" t="s">
        <v>29</v>
      </c>
      <c r="F17" s="6"/>
      <c r="G17" s="1" t="s">
        <v>252</v>
      </c>
      <c r="H17" s="4">
        <v>40.596686682904</v>
      </c>
      <c r="I17" s="4">
        <v>3.02946894249129</v>
      </c>
      <c r="J17" s="6">
        <v>515.321696768268</v>
      </c>
      <c r="K17" s="6">
        <v>2.3683044392255099</v>
      </c>
      <c r="L17" s="4">
        <v>0.769336581124904</v>
      </c>
      <c r="M17" s="4">
        <v>37.059960091147602</v>
      </c>
      <c r="N17" s="6">
        <v>1602.3352319062401</v>
      </c>
      <c r="O17" s="6">
        <v>2.5158809288150201</v>
      </c>
      <c r="P17" s="4">
        <v>11.253502341626699</v>
      </c>
      <c r="Q17" s="4">
        <v>3.43372239232556</v>
      </c>
      <c r="R17" s="6">
        <v>42687.646000000001</v>
      </c>
      <c r="S17" s="6">
        <v>2.0930019211931699</v>
      </c>
      <c r="T17" s="4">
        <v>172480.976</v>
      </c>
      <c r="U17" s="4">
        <v>1.1003307740645301</v>
      </c>
      <c r="V17" s="6">
        <v>2865.5619999999999</v>
      </c>
      <c r="W17" s="6">
        <v>5.7492900811524299</v>
      </c>
      <c r="X17" s="4">
        <v>107608.272</v>
      </c>
      <c r="Y17" s="4">
        <v>1.5006880322174401</v>
      </c>
      <c r="Z17" s="6">
        <v>1720908.1359999999</v>
      </c>
      <c r="AA17" s="6">
        <v>0.92870167855823704</v>
      </c>
      <c r="AB17" s="4">
        <v>2.0019999999999998</v>
      </c>
      <c r="AC17" s="4">
        <v>223.60679774997899</v>
      </c>
    </row>
    <row r="18" spans="1:29" x14ac:dyDescent="0.75">
      <c r="A18" s="1"/>
      <c r="B18" s="1" t="b">
        <v>0</v>
      </c>
      <c r="C18" s="1" t="s">
        <v>16</v>
      </c>
      <c r="D18" s="2">
        <v>45554.962291666699</v>
      </c>
      <c r="E18" s="5" t="s">
        <v>29</v>
      </c>
      <c r="F18" s="6"/>
      <c r="G18" s="1" t="s">
        <v>253</v>
      </c>
      <c r="H18" s="4">
        <v>47.283185907829797</v>
      </c>
      <c r="I18" s="4">
        <v>3.6453063354036899</v>
      </c>
      <c r="J18" s="6">
        <v>532.64296362031996</v>
      </c>
      <c r="K18" s="6">
        <v>2.1205705496449001</v>
      </c>
      <c r="L18" s="4">
        <v>1.0284107657272199</v>
      </c>
      <c r="M18" s="4">
        <v>35.596891679662598</v>
      </c>
      <c r="N18" s="6">
        <v>1646.537855886</v>
      </c>
      <c r="O18" s="6">
        <v>2.2909742950773699</v>
      </c>
      <c r="P18" s="4">
        <v>11.866459655960499</v>
      </c>
      <c r="Q18" s="4">
        <v>1.74681502299544</v>
      </c>
      <c r="R18" s="6">
        <v>42866.351999999999</v>
      </c>
      <c r="S18" s="6">
        <v>1.78632245849903</v>
      </c>
      <c r="T18" s="4">
        <v>172865.57</v>
      </c>
      <c r="U18" s="4">
        <v>0.50619847880392999</v>
      </c>
      <c r="V18" s="6">
        <v>2931.66</v>
      </c>
      <c r="W18" s="6">
        <v>3.07787532124404</v>
      </c>
      <c r="X18" s="4">
        <v>106643.28200000001</v>
      </c>
      <c r="Y18" s="4">
        <v>1.8386384752993199</v>
      </c>
      <c r="Z18" s="6">
        <v>1730844.9240000001</v>
      </c>
      <c r="AA18" s="6">
        <v>0.48077664012618299</v>
      </c>
      <c r="AB18" s="4">
        <v>2.0019999999999998</v>
      </c>
      <c r="AC18" s="4">
        <v>223.60679774997899</v>
      </c>
    </row>
    <row r="19" spans="1:29" x14ac:dyDescent="0.75">
      <c r="A19" s="1"/>
      <c r="B19" s="1" t="b">
        <v>0</v>
      </c>
      <c r="C19" s="1" t="s">
        <v>61</v>
      </c>
      <c r="D19" s="2">
        <v>45554.965671296297</v>
      </c>
      <c r="E19" s="5" t="s">
        <v>29</v>
      </c>
      <c r="F19" s="6"/>
      <c r="G19" s="1" t="s">
        <v>254</v>
      </c>
      <c r="H19" s="4">
        <v>52.910496098250199</v>
      </c>
      <c r="I19" s="4">
        <v>3.4329377839257198</v>
      </c>
      <c r="J19" s="6">
        <v>551.59713493004404</v>
      </c>
      <c r="K19" s="6">
        <v>2.85884181110471</v>
      </c>
      <c r="L19" s="4">
        <v>1.39609727371987</v>
      </c>
      <c r="M19" s="4">
        <v>77.571602268026595</v>
      </c>
      <c r="N19" s="6">
        <v>1694.73290629697</v>
      </c>
      <c r="O19" s="6">
        <v>2.2813666204606999</v>
      </c>
      <c r="P19" s="4">
        <v>12.069136949152</v>
      </c>
      <c r="Q19" s="4">
        <v>2.48181698304878</v>
      </c>
      <c r="R19" s="6">
        <v>41658.892</v>
      </c>
      <c r="S19" s="6">
        <v>2.0901010378498301</v>
      </c>
      <c r="T19" s="4">
        <v>173831.87</v>
      </c>
      <c r="U19" s="4">
        <v>0.92285402139959605</v>
      </c>
      <c r="V19" s="6">
        <v>2903.636</v>
      </c>
      <c r="W19" s="6">
        <v>3.9554395273899501</v>
      </c>
      <c r="X19" s="4">
        <v>106263.522</v>
      </c>
      <c r="Y19" s="4">
        <v>0.95093472316038896</v>
      </c>
      <c r="Z19" s="6">
        <v>1733738.4820000001</v>
      </c>
      <c r="AA19" s="6">
        <v>0.83478515804813103</v>
      </c>
      <c r="AB19" s="4">
        <v>0</v>
      </c>
      <c r="AC19" s="4" t="s">
        <v>40</v>
      </c>
    </row>
    <row r="20" spans="1:29" x14ac:dyDescent="0.75">
      <c r="A20" s="1"/>
      <c r="B20" s="1" t="b">
        <v>0</v>
      </c>
      <c r="C20" s="1" t="s">
        <v>163</v>
      </c>
      <c r="D20" s="2">
        <v>45554.969085648103</v>
      </c>
      <c r="E20" s="5" t="s">
        <v>29</v>
      </c>
      <c r="F20" s="6"/>
      <c r="G20" s="1" t="s">
        <v>255</v>
      </c>
      <c r="H20" s="4">
        <v>45.690534378034897</v>
      </c>
      <c r="I20" s="4">
        <v>3.17676986382856</v>
      </c>
      <c r="J20" s="6">
        <v>600.57501846713706</v>
      </c>
      <c r="K20" s="6">
        <v>2.99793005212425</v>
      </c>
      <c r="L20" s="4">
        <v>0.67916152976584399</v>
      </c>
      <c r="M20" s="4">
        <v>18.877668134904699</v>
      </c>
      <c r="N20" s="6">
        <v>1106.79979358024</v>
      </c>
      <c r="O20" s="6">
        <v>3.30950845755582</v>
      </c>
      <c r="P20" s="4">
        <v>8.1996089751331809</v>
      </c>
      <c r="Q20" s="4">
        <v>3.6810692471495798</v>
      </c>
      <c r="R20" s="6">
        <v>42496.311999999998</v>
      </c>
      <c r="S20" s="6">
        <v>2.4029167858820601</v>
      </c>
      <c r="T20" s="4">
        <v>175452.53200000001</v>
      </c>
      <c r="U20" s="4">
        <v>0.83558793166129597</v>
      </c>
      <c r="V20" s="6">
        <v>2945.692</v>
      </c>
      <c r="W20" s="6">
        <v>4.9002967146904304</v>
      </c>
      <c r="X20" s="4">
        <v>108517.776</v>
      </c>
      <c r="Y20" s="4">
        <v>0.88655970033071196</v>
      </c>
      <c r="Z20" s="6">
        <v>1750987.74</v>
      </c>
      <c r="AA20" s="6">
        <v>0.43789324570260602</v>
      </c>
      <c r="AB20" s="4">
        <v>2.0019999999999998</v>
      </c>
      <c r="AC20" s="4">
        <v>223.60679774997899</v>
      </c>
    </row>
    <row r="21" spans="1:29" x14ac:dyDescent="0.75">
      <c r="A21" s="1"/>
      <c r="B21" s="1" t="b">
        <v>0</v>
      </c>
      <c r="C21" s="1" t="s">
        <v>3</v>
      </c>
      <c r="D21" s="2">
        <v>45554.972453703696</v>
      </c>
      <c r="E21" s="5" t="s">
        <v>29</v>
      </c>
      <c r="F21" s="6"/>
      <c r="G21" s="1" t="s">
        <v>256</v>
      </c>
      <c r="H21" s="4">
        <v>41.5334828433826</v>
      </c>
      <c r="I21" s="4">
        <v>1.9815813835009799</v>
      </c>
      <c r="J21" s="6">
        <v>749.88594410178496</v>
      </c>
      <c r="K21" s="6">
        <v>1.0924656375448401</v>
      </c>
      <c r="L21" s="4">
        <v>12.4833787780608</v>
      </c>
      <c r="M21" s="4">
        <v>37.338477346853601</v>
      </c>
      <c r="N21" s="6">
        <v>1416.0238365913799</v>
      </c>
      <c r="O21" s="6">
        <v>1.3583122231995299</v>
      </c>
      <c r="P21" s="4">
        <v>31.229007276810201</v>
      </c>
      <c r="Q21" s="4">
        <v>1.28272340110498</v>
      </c>
      <c r="R21" s="6">
        <v>43647.92</v>
      </c>
      <c r="S21" s="6">
        <v>1.41320211386024</v>
      </c>
      <c r="T21" s="4">
        <v>178915.62400000001</v>
      </c>
      <c r="U21" s="4">
        <v>1.02493341947239</v>
      </c>
      <c r="V21" s="6">
        <v>3089.9119999999998</v>
      </c>
      <c r="W21" s="6">
        <v>4.7169690160650699</v>
      </c>
      <c r="X21" s="4">
        <v>109071.598</v>
      </c>
      <c r="Y21" s="4">
        <v>1.02770956760396</v>
      </c>
      <c r="Z21" s="6">
        <v>1780367.61</v>
      </c>
      <c r="AA21" s="6">
        <v>0.456384011708165</v>
      </c>
      <c r="AB21" s="4">
        <v>2.0019999999999998</v>
      </c>
      <c r="AC21" s="4">
        <v>223.60679774997899</v>
      </c>
    </row>
    <row r="22" spans="1:29" x14ac:dyDescent="0.75">
      <c r="A22" s="1"/>
      <c r="B22" s="1" t="b">
        <v>0</v>
      </c>
      <c r="C22" s="1" t="s">
        <v>170</v>
      </c>
      <c r="D22" s="2">
        <v>45554.975868055597</v>
      </c>
      <c r="E22" s="5" t="s">
        <v>29</v>
      </c>
      <c r="F22" s="6"/>
      <c r="G22" s="1" t="s">
        <v>257</v>
      </c>
      <c r="H22" s="4">
        <v>47.2512590269463</v>
      </c>
      <c r="I22" s="4">
        <v>2.6561561283114998</v>
      </c>
      <c r="J22" s="6">
        <v>651.40519313758</v>
      </c>
      <c r="K22" s="6">
        <v>2.3853006410834499</v>
      </c>
      <c r="L22" s="4">
        <v>3.8268866546693499</v>
      </c>
      <c r="M22" s="4">
        <v>14.2387819558451</v>
      </c>
      <c r="N22" s="6">
        <v>868.50093359117898</v>
      </c>
      <c r="O22" s="6">
        <v>2.5403694486855701</v>
      </c>
      <c r="P22" s="4">
        <v>34.679930114058699</v>
      </c>
      <c r="Q22" s="4">
        <v>2.5928721614254302</v>
      </c>
      <c r="R22" s="6">
        <v>44264.368000000002</v>
      </c>
      <c r="S22" s="6">
        <v>1.9434337058853099</v>
      </c>
      <c r="T22" s="4">
        <v>181441.40599999999</v>
      </c>
      <c r="U22" s="4">
        <v>1.09294615280138</v>
      </c>
      <c r="V22" s="6">
        <v>3015.8020000000001</v>
      </c>
      <c r="W22" s="6">
        <v>7.2199118280459604</v>
      </c>
      <c r="X22" s="4">
        <v>110262.872</v>
      </c>
      <c r="Y22" s="4">
        <v>0.90257238771028103</v>
      </c>
      <c r="Z22" s="6">
        <v>1784074.0120000001</v>
      </c>
      <c r="AA22" s="6">
        <v>0.61856293298526699</v>
      </c>
      <c r="AB22" s="4">
        <v>2.0019999999999998</v>
      </c>
      <c r="AC22" s="4">
        <v>223.60679774997899</v>
      </c>
    </row>
    <row r="23" spans="1:29" x14ac:dyDescent="0.75">
      <c r="A23" s="1"/>
      <c r="B23" s="1" t="b">
        <v>0</v>
      </c>
      <c r="C23" s="1" t="s">
        <v>88</v>
      </c>
      <c r="D23" s="2">
        <v>45554.992719907401</v>
      </c>
      <c r="E23" s="5" t="s">
        <v>29</v>
      </c>
      <c r="F23" s="6"/>
      <c r="G23" s="1" t="s">
        <v>258</v>
      </c>
      <c r="H23" s="4">
        <v>50.499707605721902</v>
      </c>
      <c r="I23" s="4">
        <v>3.5805278973094801</v>
      </c>
      <c r="J23" s="6">
        <v>566.90698123573895</v>
      </c>
      <c r="K23" s="6">
        <v>2.1695623190157098</v>
      </c>
      <c r="L23" s="4">
        <v>3.3047168025243998</v>
      </c>
      <c r="M23" s="4">
        <v>18.315769662520601</v>
      </c>
      <c r="N23" s="6">
        <v>639.24813629456901</v>
      </c>
      <c r="O23" s="6">
        <v>2.5347654380210001</v>
      </c>
      <c r="P23" s="4">
        <v>25.432254383963102</v>
      </c>
      <c r="Q23" s="4">
        <v>2.0993112526602098</v>
      </c>
      <c r="R23" s="6">
        <v>43293.885999999999</v>
      </c>
      <c r="S23" s="6">
        <v>2.2650490498181099</v>
      </c>
      <c r="T23" s="4">
        <v>181193.42800000001</v>
      </c>
      <c r="U23" s="4">
        <v>0.68652891835401297</v>
      </c>
      <c r="V23" s="6">
        <v>2863.5639999999999</v>
      </c>
      <c r="W23" s="6">
        <v>10.5636480193364</v>
      </c>
      <c r="X23" s="4">
        <v>108404.41</v>
      </c>
      <c r="Y23" s="4">
        <v>2.0630818071036101</v>
      </c>
      <c r="Z23" s="6">
        <v>1777256.2039999999</v>
      </c>
      <c r="AA23" s="6">
        <v>0.25830274219451199</v>
      </c>
      <c r="AB23" s="4">
        <v>2.0019999999999998</v>
      </c>
      <c r="AC23" s="4">
        <v>223.60679774997899</v>
      </c>
    </row>
    <row r="24" spans="1:29" x14ac:dyDescent="0.75">
      <c r="A24" s="1"/>
      <c r="B24" s="1" t="b">
        <v>0</v>
      </c>
      <c r="C24" s="1" t="s">
        <v>101</v>
      </c>
      <c r="D24" s="2">
        <v>45554.996192129598</v>
      </c>
      <c r="E24" s="5" t="s">
        <v>29</v>
      </c>
      <c r="F24" s="6"/>
      <c r="G24" s="1" t="s">
        <v>259</v>
      </c>
      <c r="H24" s="4">
        <v>29.1133333989272</v>
      </c>
      <c r="I24" s="4">
        <v>3.4126823827443298</v>
      </c>
      <c r="J24" s="6">
        <v>498.801037960548</v>
      </c>
      <c r="K24" s="6">
        <v>1.9193429539318001</v>
      </c>
      <c r="L24" s="4">
        <v>5.7205887184428903</v>
      </c>
      <c r="M24" s="4">
        <v>9.7434221105726504</v>
      </c>
      <c r="N24" s="6">
        <v>338.31135733801102</v>
      </c>
      <c r="O24" s="6">
        <v>2.1067135023215502</v>
      </c>
      <c r="P24" s="4">
        <v>66.8555798374354</v>
      </c>
      <c r="Q24" s="4">
        <v>1.3625303884334601</v>
      </c>
      <c r="R24" s="6">
        <v>45128.61</v>
      </c>
      <c r="S24" s="6">
        <v>1.7999991779123901</v>
      </c>
      <c r="T24" s="4">
        <v>185335.42</v>
      </c>
      <c r="U24" s="4">
        <v>0.71486321734519398</v>
      </c>
      <c r="V24" s="6">
        <v>3248.1179999999999</v>
      </c>
      <c r="W24" s="6">
        <v>2.9137622752716301</v>
      </c>
      <c r="X24" s="4">
        <v>108806.736</v>
      </c>
      <c r="Y24" s="4">
        <v>1.1277868719384601</v>
      </c>
      <c r="Z24" s="6">
        <v>1791931.4439999999</v>
      </c>
      <c r="AA24" s="6">
        <v>0.206033227237477</v>
      </c>
      <c r="AB24" s="4">
        <v>4.0039999999999996</v>
      </c>
      <c r="AC24" s="4">
        <v>136.93063937629199</v>
      </c>
    </row>
    <row r="25" spans="1:29" x14ac:dyDescent="0.75">
      <c r="A25" s="1"/>
      <c r="B25" s="1" t="b">
        <v>0</v>
      </c>
      <c r="C25" s="1" t="s">
        <v>97</v>
      </c>
      <c r="D25" s="2">
        <v>45554.9995486111</v>
      </c>
      <c r="E25" s="5" t="s">
        <v>29</v>
      </c>
      <c r="F25" s="6"/>
      <c r="G25" s="1" t="s">
        <v>260</v>
      </c>
      <c r="H25" s="4">
        <v>34.259241984517502</v>
      </c>
      <c r="I25" s="4">
        <v>2.1660585753176398</v>
      </c>
      <c r="J25" s="6">
        <v>482.75549223048802</v>
      </c>
      <c r="K25" s="6">
        <v>1.27694033675201</v>
      </c>
      <c r="L25" s="4">
        <v>8.0742014061836596</v>
      </c>
      <c r="M25" s="4">
        <v>12.662282224279499</v>
      </c>
      <c r="N25" s="6">
        <v>364.71682979717099</v>
      </c>
      <c r="O25" s="6">
        <v>1.8650963648605501</v>
      </c>
      <c r="P25" s="4">
        <v>63.085120093968698</v>
      </c>
      <c r="Q25" s="4">
        <v>1.00476699555278</v>
      </c>
      <c r="R25" s="6">
        <v>46031.686000000002</v>
      </c>
      <c r="S25" s="6">
        <v>1.1952835505495401</v>
      </c>
      <c r="T25" s="4">
        <v>186960.22</v>
      </c>
      <c r="U25" s="4">
        <v>0.88453548442380203</v>
      </c>
      <c r="V25" s="6">
        <v>3017.8040000000001</v>
      </c>
      <c r="W25" s="6">
        <v>5.1866958814661599</v>
      </c>
      <c r="X25" s="4">
        <v>108744.364</v>
      </c>
      <c r="Y25" s="4">
        <v>0.63124184942929096</v>
      </c>
      <c r="Z25" s="6">
        <v>1786348.7139999999</v>
      </c>
      <c r="AA25" s="6">
        <v>0.44563787108791397</v>
      </c>
      <c r="AB25" s="4">
        <v>12.012</v>
      </c>
      <c r="AC25" s="4">
        <v>136.93063937629199</v>
      </c>
    </row>
    <row r="26" spans="1:29" x14ac:dyDescent="0.75">
      <c r="A26" s="1"/>
      <c r="B26" s="1" t="b">
        <v>0</v>
      </c>
      <c r="C26" s="1" t="s">
        <v>164</v>
      </c>
      <c r="D26" s="2">
        <v>45555.002974536997</v>
      </c>
      <c r="E26" s="5" t="s">
        <v>29</v>
      </c>
      <c r="F26" s="6"/>
      <c r="G26" s="1" t="s">
        <v>261</v>
      </c>
      <c r="H26" s="4">
        <v>27.905661689812099</v>
      </c>
      <c r="I26" s="4">
        <v>1.66338406064622</v>
      </c>
      <c r="J26" s="6">
        <v>640.11101919728401</v>
      </c>
      <c r="K26" s="6">
        <v>1.9351702374894999</v>
      </c>
      <c r="L26" s="4">
        <v>3.4543359759101202</v>
      </c>
      <c r="M26" s="4">
        <v>24.4927969977986</v>
      </c>
      <c r="N26" s="6">
        <v>737.31144979208102</v>
      </c>
      <c r="O26" s="6">
        <v>1.66128650585681</v>
      </c>
      <c r="P26" s="4">
        <v>51.028351934187398</v>
      </c>
      <c r="Q26" s="4">
        <v>2.0058426429354901</v>
      </c>
      <c r="R26" s="6">
        <v>44933.732000000004</v>
      </c>
      <c r="S26" s="6">
        <v>1.7967999768680101</v>
      </c>
      <c r="T26" s="4">
        <v>187514.55</v>
      </c>
      <c r="U26" s="4">
        <v>0.40282100381918101</v>
      </c>
      <c r="V26" s="6">
        <v>3033.7840000000001</v>
      </c>
      <c r="W26" s="6">
        <v>4.4595028604651699</v>
      </c>
      <c r="X26" s="4">
        <v>107664.92200000001</v>
      </c>
      <c r="Y26" s="4">
        <v>0.99524624370987103</v>
      </c>
      <c r="Z26" s="6">
        <v>1774568.4280000001</v>
      </c>
      <c r="AA26" s="6">
        <v>0.32378235523486298</v>
      </c>
      <c r="AB26" s="4">
        <v>4.0039999999999996</v>
      </c>
      <c r="AC26" s="4">
        <v>136.93063937629199</v>
      </c>
    </row>
    <row r="27" spans="1:29" x14ac:dyDescent="0.75">
      <c r="A27" s="1"/>
      <c r="B27" s="1" t="b">
        <v>0</v>
      </c>
      <c r="C27" s="1" t="s">
        <v>23</v>
      </c>
      <c r="D27" s="2">
        <v>45555.006342592598</v>
      </c>
      <c r="E27" s="5" t="s">
        <v>29</v>
      </c>
      <c r="F27" s="6"/>
      <c r="G27" s="1" t="s">
        <v>262</v>
      </c>
      <c r="H27" s="4">
        <v>39.6727667720453</v>
      </c>
      <c r="I27" s="4">
        <v>2.5306736512860799</v>
      </c>
      <c r="J27" s="6">
        <v>414.60149053161803</v>
      </c>
      <c r="K27" s="6">
        <v>1.3527115799286</v>
      </c>
      <c r="L27" s="4">
        <v>26.041022361486</v>
      </c>
      <c r="M27" s="4">
        <v>2.98917621177943</v>
      </c>
      <c r="N27" s="6">
        <v>546.15983660325401</v>
      </c>
      <c r="O27" s="6">
        <v>1.17033518181428</v>
      </c>
      <c r="P27" s="4">
        <v>47.288528394918799</v>
      </c>
      <c r="Q27" s="4">
        <v>1.2634938372764299</v>
      </c>
      <c r="R27" s="6">
        <v>45146.805999999997</v>
      </c>
      <c r="S27" s="6">
        <v>1.16294824283021</v>
      </c>
      <c r="T27" s="4">
        <v>186747.78599999999</v>
      </c>
      <c r="U27" s="4">
        <v>0.60168858928751101</v>
      </c>
      <c r="V27" s="6">
        <v>3248.1039999999998</v>
      </c>
      <c r="W27" s="6">
        <v>5.2579419660629299</v>
      </c>
      <c r="X27" s="4">
        <v>109029.58199999999</v>
      </c>
      <c r="Y27" s="4">
        <v>0.65389579828118105</v>
      </c>
      <c r="Z27" s="6">
        <v>1775539.648</v>
      </c>
      <c r="AA27" s="6">
        <v>0.69389409411661196</v>
      </c>
      <c r="AB27" s="4">
        <v>4.0039999999999996</v>
      </c>
      <c r="AC27" s="4">
        <v>136.93063937629199</v>
      </c>
    </row>
    <row r="28" spans="1:29" x14ac:dyDescent="0.75">
      <c r="A28" s="1"/>
      <c r="B28" s="1" t="b">
        <v>0</v>
      </c>
      <c r="C28" s="1" t="s">
        <v>159</v>
      </c>
      <c r="D28" s="2">
        <v>45555.009768518503</v>
      </c>
      <c r="E28" s="5" t="s">
        <v>29</v>
      </c>
      <c r="F28" s="6"/>
      <c r="G28" s="1" t="s">
        <v>263</v>
      </c>
      <c r="H28" s="4">
        <v>43.006286758948299</v>
      </c>
      <c r="I28" s="4">
        <v>2.4088043589078798</v>
      </c>
      <c r="J28" s="6">
        <v>349.20178672079601</v>
      </c>
      <c r="K28" s="6">
        <v>2.4218570570984501</v>
      </c>
      <c r="L28" s="4">
        <v>6.3678350524752299</v>
      </c>
      <c r="M28" s="4">
        <v>13.9355217250389</v>
      </c>
      <c r="N28" s="6">
        <v>312.220094224533</v>
      </c>
      <c r="O28" s="6">
        <v>1.4442499066380801</v>
      </c>
      <c r="P28" s="4">
        <v>111.160471204823</v>
      </c>
      <c r="Q28" s="4">
        <v>1.82891989669918</v>
      </c>
      <c r="R28" s="6">
        <v>46060.906000000003</v>
      </c>
      <c r="S28" s="6">
        <v>1.07031058317801</v>
      </c>
      <c r="T28" s="4">
        <v>187477.04199999999</v>
      </c>
      <c r="U28" s="4">
        <v>1.0386703809573401</v>
      </c>
      <c r="V28" s="6">
        <v>3153.9879999999998</v>
      </c>
      <c r="W28" s="6">
        <v>9.7092583931224503</v>
      </c>
      <c r="X28" s="4">
        <v>108582.43</v>
      </c>
      <c r="Y28" s="4">
        <v>1.1373084006568701</v>
      </c>
      <c r="Z28" s="6">
        <v>1780389.898</v>
      </c>
      <c r="AA28" s="6">
        <v>0.70303378348456302</v>
      </c>
      <c r="AB28" s="4">
        <v>6.0060000000000002</v>
      </c>
      <c r="AC28" s="4">
        <v>91.287092917527701</v>
      </c>
    </row>
    <row r="29" spans="1:29" x14ac:dyDescent="0.75">
      <c r="A29" s="1"/>
      <c r="B29" s="1" t="b">
        <v>0</v>
      </c>
      <c r="C29" s="1" t="s">
        <v>47</v>
      </c>
      <c r="D29" s="2">
        <v>45555.013136574104</v>
      </c>
      <c r="E29" s="5" t="s">
        <v>29</v>
      </c>
      <c r="F29" s="6"/>
      <c r="G29" s="1" t="s">
        <v>264</v>
      </c>
      <c r="H29" s="4">
        <v>32.370319339472601</v>
      </c>
      <c r="I29" s="4">
        <v>2.9954050060268802</v>
      </c>
      <c r="J29" s="6">
        <v>379.91890334126299</v>
      </c>
      <c r="K29" s="6">
        <v>2.8059851229393198</v>
      </c>
      <c r="L29" s="4">
        <v>3.9138043537948901</v>
      </c>
      <c r="M29" s="4">
        <v>18.966471384610699</v>
      </c>
      <c r="N29" s="6">
        <v>544.40390162788105</v>
      </c>
      <c r="O29" s="6">
        <v>3.1175151926238098</v>
      </c>
      <c r="P29" s="4">
        <v>65.632162025236596</v>
      </c>
      <c r="Q29" s="4">
        <v>2.89756150712011</v>
      </c>
      <c r="R29" s="6">
        <v>45847.885999999999</v>
      </c>
      <c r="S29" s="6">
        <v>2.7050146919232101</v>
      </c>
      <c r="T29" s="4">
        <v>186004.58</v>
      </c>
      <c r="U29" s="4">
        <v>0.45534115938537301</v>
      </c>
      <c r="V29" s="6">
        <v>3272.1559999999999</v>
      </c>
      <c r="W29" s="6">
        <v>6.2405779015648104</v>
      </c>
      <c r="X29" s="4">
        <v>107957.39200000001</v>
      </c>
      <c r="Y29" s="4">
        <v>1.0003431797498901</v>
      </c>
      <c r="Z29" s="6">
        <v>1768011.8259999999</v>
      </c>
      <c r="AA29" s="6">
        <v>0.44679372162974401</v>
      </c>
      <c r="AB29" s="4">
        <v>8.0079999999999991</v>
      </c>
      <c r="AC29" s="4">
        <v>162.98006013006599</v>
      </c>
    </row>
    <row r="30" spans="1:29" x14ac:dyDescent="0.75">
      <c r="A30" s="1"/>
      <c r="B30" s="1" t="b">
        <v>0</v>
      </c>
      <c r="C30" s="1" t="s">
        <v>104</v>
      </c>
      <c r="D30" s="2">
        <v>45555.016608796301</v>
      </c>
      <c r="E30" s="5" t="s">
        <v>29</v>
      </c>
      <c r="F30" s="6"/>
      <c r="G30" s="1" t="s">
        <v>265</v>
      </c>
      <c r="H30" s="4">
        <v>45.373752381780797</v>
      </c>
      <c r="I30" s="4">
        <v>2.46862272741155</v>
      </c>
      <c r="J30" s="6">
        <v>329.898808675868</v>
      </c>
      <c r="K30" s="6">
        <v>0.89063872250778398</v>
      </c>
      <c r="L30" s="4">
        <v>29.226901623023799</v>
      </c>
      <c r="M30" s="4">
        <v>5.8042566638933799</v>
      </c>
      <c r="N30" s="6">
        <v>216.58580046362701</v>
      </c>
      <c r="O30" s="6">
        <v>2.0720989633321198</v>
      </c>
      <c r="P30" s="4">
        <v>111.166215444702</v>
      </c>
      <c r="Q30" s="4">
        <v>1.1744467311215301</v>
      </c>
      <c r="R30" s="6">
        <v>45667.063999999998</v>
      </c>
      <c r="S30" s="6">
        <v>0.99641628000527604</v>
      </c>
      <c r="T30" s="4">
        <v>186685.81599999999</v>
      </c>
      <c r="U30" s="4">
        <v>0.58468322582483601</v>
      </c>
      <c r="V30" s="6">
        <v>3160.002</v>
      </c>
      <c r="W30" s="6">
        <v>3.59688247074692</v>
      </c>
      <c r="X30" s="4">
        <v>106299.632</v>
      </c>
      <c r="Y30" s="4">
        <v>0.498675246465136</v>
      </c>
      <c r="Z30" s="6">
        <v>1760270.4040000001</v>
      </c>
      <c r="AA30" s="6">
        <v>0.471975482276973</v>
      </c>
      <c r="AB30" s="4">
        <v>12.013999999999999</v>
      </c>
      <c r="AC30" s="4">
        <v>108.664015876839</v>
      </c>
    </row>
    <row r="31" spans="1:29" x14ac:dyDescent="0.75">
      <c r="A31" s="1"/>
      <c r="B31" s="1" t="b">
        <v>0</v>
      </c>
      <c r="C31" s="1" t="s">
        <v>145</v>
      </c>
      <c r="D31" s="2">
        <v>45555.019976851901</v>
      </c>
      <c r="E31" s="5" t="s">
        <v>29</v>
      </c>
      <c r="F31" s="6"/>
      <c r="G31" s="1" t="s">
        <v>266</v>
      </c>
      <c r="H31" s="4">
        <v>55.636957773962898</v>
      </c>
      <c r="I31" s="4">
        <v>2.5091570243395398</v>
      </c>
      <c r="J31" s="6">
        <v>331.76019399771099</v>
      </c>
      <c r="K31" s="6">
        <v>2.19195469290745</v>
      </c>
      <c r="L31" s="4">
        <v>33.547386594269099</v>
      </c>
      <c r="M31" s="4">
        <v>3.60699558939013</v>
      </c>
      <c r="N31" s="6">
        <v>252.26218172569099</v>
      </c>
      <c r="O31" s="6">
        <v>2.1699328436688599</v>
      </c>
      <c r="P31" s="4">
        <v>115.509882076856</v>
      </c>
      <c r="Q31" s="4">
        <v>1.8529450485586401</v>
      </c>
      <c r="R31" s="6">
        <v>46000.74</v>
      </c>
      <c r="S31" s="6">
        <v>1.9368637986894099</v>
      </c>
      <c r="T31" s="4">
        <v>190171.1</v>
      </c>
      <c r="U31" s="4">
        <v>1.0937552293384201</v>
      </c>
      <c r="V31" s="6">
        <v>3260.136</v>
      </c>
      <c r="W31" s="6">
        <v>5.72475399800296</v>
      </c>
      <c r="X31" s="4">
        <v>106840.954</v>
      </c>
      <c r="Y31" s="4">
        <v>1.22268100523621</v>
      </c>
      <c r="Z31" s="6">
        <v>1754429.6939999999</v>
      </c>
      <c r="AA31" s="6">
        <v>0.73486475932948703</v>
      </c>
      <c r="AB31" s="4">
        <v>4.0039999999999996</v>
      </c>
      <c r="AC31" s="4">
        <v>136.93063937629199</v>
      </c>
    </row>
    <row r="32" spans="1:29" x14ac:dyDescent="0.75">
      <c r="A32" s="1"/>
      <c r="B32" s="1" t="b">
        <v>0</v>
      </c>
      <c r="C32" s="1" t="s">
        <v>95</v>
      </c>
      <c r="D32" s="2">
        <v>45555.023449074099</v>
      </c>
      <c r="E32" s="5" t="s">
        <v>29</v>
      </c>
      <c r="F32" s="6"/>
      <c r="G32" s="1" t="s">
        <v>267</v>
      </c>
      <c r="H32" s="4">
        <v>56.963871038660201</v>
      </c>
      <c r="I32" s="4">
        <v>2.4599691887247701</v>
      </c>
      <c r="J32" s="6">
        <v>344.22225796114702</v>
      </c>
      <c r="K32" s="6">
        <v>2.3242207441175</v>
      </c>
      <c r="L32" s="4">
        <v>46.508994527815702</v>
      </c>
      <c r="M32" s="4">
        <v>4.3339471194017998</v>
      </c>
      <c r="N32" s="6">
        <v>213.54822252814401</v>
      </c>
      <c r="O32" s="6">
        <v>2.8706498824917599</v>
      </c>
      <c r="P32" s="4">
        <v>75.843047108963503</v>
      </c>
      <c r="Q32" s="4">
        <v>2.1508140393594899</v>
      </c>
      <c r="R32" s="6">
        <v>46109.233999999997</v>
      </c>
      <c r="S32" s="6">
        <v>1.75946182495031</v>
      </c>
      <c r="T32" s="4">
        <v>189089.8</v>
      </c>
      <c r="U32" s="4">
        <v>1.4759710919032201</v>
      </c>
      <c r="V32" s="6">
        <v>3328.2080000000001</v>
      </c>
      <c r="W32" s="6">
        <v>5.0009342650916304</v>
      </c>
      <c r="X32" s="4">
        <v>107015.202</v>
      </c>
      <c r="Y32" s="4">
        <v>0.98705120538297797</v>
      </c>
      <c r="Z32" s="6">
        <v>1769215.5120000001</v>
      </c>
      <c r="AA32" s="6">
        <v>0.99877376538240503</v>
      </c>
      <c r="AB32" s="4">
        <v>2.0019999999999998</v>
      </c>
      <c r="AC32" s="4">
        <v>223.60679774997899</v>
      </c>
    </row>
    <row r="33" spans="1:29" x14ac:dyDescent="0.75">
      <c r="A33" s="1"/>
      <c r="B33" s="1" t="b">
        <v>0</v>
      </c>
      <c r="C33" s="1" t="s">
        <v>76</v>
      </c>
      <c r="D33" s="2">
        <v>45555.026828703703</v>
      </c>
      <c r="E33" s="5" t="s">
        <v>29</v>
      </c>
      <c r="F33" s="6"/>
      <c r="G33" s="1" t="s">
        <v>268</v>
      </c>
      <c r="H33" s="4">
        <v>34.776446076200102</v>
      </c>
      <c r="I33" s="4">
        <v>2.2733597672761401</v>
      </c>
      <c r="J33" s="6">
        <v>152.397484923148</v>
      </c>
      <c r="K33" s="6">
        <v>1.9495970052979601</v>
      </c>
      <c r="L33" s="4">
        <v>2.09007778209623</v>
      </c>
      <c r="M33" s="4">
        <v>18.0827624601569</v>
      </c>
      <c r="N33" s="6">
        <v>346.77950184118998</v>
      </c>
      <c r="O33" s="6">
        <v>2.1465400114572901</v>
      </c>
      <c r="P33" s="4">
        <v>11.8717460352931</v>
      </c>
      <c r="Q33" s="4">
        <v>3.1730964456142301</v>
      </c>
      <c r="R33" s="6">
        <v>45422.493999999999</v>
      </c>
      <c r="S33" s="6">
        <v>2.2420619285088801</v>
      </c>
      <c r="T33" s="4">
        <v>185769.546</v>
      </c>
      <c r="U33" s="4">
        <v>0.98346665994058802</v>
      </c>
      <c r="V33" s="6">
        <v>3183.99</v>
      </c>
      <c r="W33" s="6">
        <v>8.0645042051146199</v>
      </c>
      <c r="X33" s="4">
        <v>106848.86199999999</v>
      </c>
      <c r="Y33" s="4">
        <v>1.06947273765832</v>
      </c>
      <c r="Z33" s="6">
        <v>1765259.328</v>
      </c>
      <c r="AA33" s="6">
        <v>0.35063198875366203</v>
      </c>
      <c r="AB33" s="4">
        <v>4.0039999999999996</v>
      </c>
      <c r="AC33" s="4">
        <v>136.93063937629199</v>
      </c>
    </row>
    <row r="34" spans="1:29" x14ac:dyDescent="0.75">
      <c r="A34" s="1"/>
      <c r="B34" s="1" t="b">
        <v>0</v>
      </c>
      <c r="C34" s="1" t="s">
        <v>139</v>
      </c>
      <c r="D34" s="2">
        <v>45555.030243055597</v>
      </c>
      <c r="E34" s="5" t="s">
        <v>29</v>
      </c>
      <c r="F34" s="6"/>
      <c r="G34" s="1" t="s">
        <v>269</v>
      </c>
      <c r="H34" s="4">
        <v>31.247527808242499</v>
      </c>
      <c r="I34" s="4">
        <v>2.6427096990040599</v>
      </c>
      <c r="J34" s="6">
        <v>326.77784596275399</v>
      </c>
      <c r="K34" s="6">
        <v>2.25355365955871</v>
      </c>
      <c r="L34" s="4">
        <v>5.3569559372944502</v>
      </c>
      <c r="M34" s="4">
        <v>15.6575329195297</v>
      </c>
      <c r="N34" s="6">
        <v>287.41754456175499</v>
      </c>
      <c r="O34" s="6">
        <v>2.4938716795687301</v>
      </c>
      <c r="P34" s="4">
        <v>36.822541816651302</v>
      </c>
      <c r="Q34" s="4">
        <v>2.44451024274005</v>
      </c>
      <c r="R34" s="6">
        <v>45370.226000000002</v>
      </c>
      <c r="S34" s="6">
        <v>2.01745232150689</v>
      </c>
      <c r="T34" s="4">
        <v>188394.69</v>
      </c>
      <c r="U34" s="4">
        <v>0.84046701267935497</v>
      </c>
      <c r="V34" s="6">
        <v>3222.0639999999999</v>
      </c>
      <c r="W34" s="6">
        <v>5.1978897204236203</v>
      </c>
      <c r="X34" s="4">
        <v>108842.49800000001</v>
      </c>
      <c r="Y34" s="4">
        <v>1.20279598969841</v>
      </c>
      <c r="Z34" s="6">
        <v>1791898.2620000001</v>
      </c>
      <c r="AA34" s="6">
        <v>0.90714802694306695</v>
      </c>
      <c r="AB34" s="4">
        <v>2.0019999999999998</v>
      </c>
      <c r="AC34" s="4">
        <v>223.60679774997899</v>
      </c>
    </row>
    <row r="35" spans="1:29" x14ac:dyDescent="0.75">
      <c r="A35" s="1"/>
      <c r="B35" s="1" t="b">
        <v>0</v>
      </c>
      <c r="C35" s="1" t="s">
        <v>131</v>
      </c>
      <c r="D35" s="2">
        <v>45555.033611111103</v>
      </c>
      <c r="E35" s="5" t="s">
        <v>29</v>
      </c>
      <c r="F35" s="6"/>
      <c r="G35" s="1" t="s">
        <v>270</v>
      </c>
      <c r="H35" s="4">
        <v>30.960473407259901</v>
      </c>
      <c r="I35" s="4">
        <v>3.4722587937947198</v>
      </c>
      <c r="J35" s="6">
        <v>216.44059285727701</v>
      </c>
      <c r="K35" s="6">
        <v>1.81376862946631</v>
      </c>
      <c r="L35" s="4">
        <v>23.229243545611499</v>
      </c>
      <c r="M35" s="4">
        <v>2.6197046377172701</v>
      </c>
      <c r="N35" s="6">
        <v>308.38901993146197</v>
      </c>
      <c r="O35" s="6">
        <v>1.7784257079878301</v>
      </c>
      <c r="P35" s="4">
        <v>32.517113881727298</v>
      </c>
      <c r="Q35" s="4">
        <v>2.0107971689370698</v>
      </c>
      <c r="R35" s="6">
        <v>45902.273999999998</v>
      </c>
      <c r="S35" s="6">
        <v>1.5508239343530199</v>
      </c>
      <c r="T35" s="4">
        <v>189152.32399999999</v>
      </c>
      <c r="U35" s="4">
        <v>0.730912650463026</v>
      </c>
      <c r="V35" s="6">
        <v>3328.2280000000001</v>
      </c>
      <c r="W35" s="6">
        <v>8.18676665772837</v>
      </c>
      <c r="X35" s="4">
        <v>108344.13</v>
      </c>
      <c r="Y35" s="4">
        <v>2.11862291977332</v>
      </c>
      <c r="Z35" s="6">
        <v>1789393.2139999999</v>
      </c>
      <c r="AA35" s="6">
        <v>0.614970575128716</v>
      </c>
      <c r="AB35" s="4">
        <v>8.0079999999999991</v>
      </c>
      <c r="AC35" s="4">
        <v>104.582503316759</v>
      </c>
    </row>
    <row r="36" spans="1:29" x14ac:dyDescent="0.75">
      <c r="A36" s="1"/>
      <c r="B36" s="1" t="b">
        <v>0</v>
      </c>
      <c r="C36" s="1" t="s">
        <v>138</v>
      </c>
      <c r="D36" s="2">
        <v>45555.037025463003</v>
      </c>
      <c r="E36" s="5" t="s">
        <v>29</v>
      </c>
      <c r="F36" s="6"/>
      <c r="G36" s="1" t="s">
        <v>271</v>
      </c>
      <c r="H36" s="4">
        <v>21.195390450987901</v>
      </c>
      <c r="I36" s="4">
        <v>4.03547294673296</v>
      </c>
      <c r="J36" s="6">
        <v>366.86673955783999</v>
      </c>
      <c r="K36" s="6">
        <v>2.4639198882015001</v>
      </c>
      <c r="L36" s="4">
        <v>8.7209260623453009</v>
      </c>
      <c r="M36" s="4">
        <v>10.087147632323701</v>
      </c>
      <c r="N36" s="6">
        <v>577.370415306327</v>
      </c>
      <c r="O36" s="6">
        <v>2.2420898225232202</v>
      </c>
      <c r="P36" s="4">
        <v>115.73533855093299</v>
      </c>
      <c r="Q36" s="4">
        <v>1.9849495370769199</v>
      </c>
      <c r="R36" s="6">
        <v>46173.368000000002</v>
      </c>
      <c r="S36" s="6">
        <v>1.6858864223205701</v>
      </c>
      <c r="T36" s="4">
        <v>186700.69</v>
      </c>
      <c r="U36" s="4">
        <v>0.88777840230816496</v>
      </c>
      <c r="V36" s="6">
        <v>3382.2840000000001</v>
      </c>
      <c r="W36" s="6">
        <v>6.6607966770639804</v>
      </c>
      <c r="X36" s="4">
        <v>108904.966</v>
      </c>
      <c r="Y36" s="4">
        <v>0.82859937110937198</v>
      </c>
      <c r="Z36" s="6">
        <v>1779920.2479999999</v>
      </c>
      <c r="AA36" s="6">
        <v>0.78455411257218199</v>
      </c>
      <c r="AB36" s="4">
        <v>6.0060000000000002</v>
      </c>
      <c r="AC36" s="4">
        <v>91.287092917527701</v>
      </c>
    </row>
    <row r="37" spans="1:29" x14ac:dyDescent="0.75">
      <c r="A37" s="1"/>
      <c r="B37" s="1" t="b">
        <v>0</v>
      </c>
      <c r="C37" s="1" t="s">
        <v>156</v>
      </c>
      <c r="D37" s="2">
        <v>45555.040393518502</v>
      </c>
      <c r="E37" s="5" t="s">
        <v>29</v>
      </c>
      <c r="F37" s="6"/>
      <c r="G37" s="1" t="s">
        <v>272</v>
      </c>
      <c r="H37" s="4">
        <v>33.4292951766583</v>
      </c>
      <c r="I37" s="4">
        <v>2.4031826087932102</v>
      </c>
      <c r="J37" s="6">
        <v>429.61362704314598</v>
      </c>
      <c r="K37" s="6">
        <v>1.85545996462978</v>
      </c>
      <c r="L37" s="4">
        <v>2.9668918067309402</v>
      </c>
      <c r="M37" s="4">
        <v>12.538221195509299</v>
      </c>
      <c r="N37" s="6">
        <v>415.18456421928801</v>
      </c>
      <c r="O37" s="6">
        <v>2.6007833670011502</v>
      </c>
      <c r="P37" s="4">
        <v>58.755118721687701</v>
      </c>
      <c r="Q37" s="4">
        <v>1.7494585942818801</v>
      </c>
      <c r="R37" s="6">
        <v>45564.84</v>
      </c>
      <c r="S37" s="6">
        <v>2.07812291476358</v>
      </c>
      <c r="T37" s="4">
        <v>188614.57199999999</v>
      </c>
      <c r="U37" s="4">
        <v>0.85803531222582896</v>
      </c>
      <c r="V37" s="6">
        <v>3328.2179999999998</v>
      </c>
      <c r="W37" s="6">
        <v>4.5857602063039504</v>
      </c>
      <c r="X37" s="4">
        <v>106053.084</v>
      </c>
      <c r="Y37" s="4">
        <v>0.86202337978248</v>
      </c>
      <c r="Z37" s="6">
        <v>1781162.0360000001</v>
      </c>
      <c r="AA37" s="6">
        <v>0.62469682688248795</v>
      </c>
      <c r="AB37" s="4">
        <v>4.0039999999999996</v>
      </c>
      <c r="AC37" s="4">
        <v>136.93063937629199</v>
      </c>
    </row>
    <row r="38" spans="1:29" x14ac:dyDescent="0.75">
      <c r="A38" s="1"/>
      <c r="B38" s="1" t="b">
        <v>0</v>
      </c>
      <c r="C38" s="1" t="s">
        <v>15</v>
      </c>
      <c r="D38" s="2">
        <v>45555.043865740699</v>
      </c>
      <c r="E38" s="5" t="s">
        <v>29</v>
      </c>
      <c r="F38" s="6"/>
      <c r="G38" s="1" t="s">
        <v>273</v>
      </c>
      <c r="H38" s="4">
        <v>20.3658198940436</v>
      </c>
      <c r="I38" s="4">
        <v>1.7405160793544501</v>
      </c>
      <c r="J38" s="6">
        <v>410.64201727011903</v>
      </c>
      <c r="K38" s="6">
        <v>1.12180626587512</v>
      </c>
      <c r="L38" s="4">
        <v>3.5818461229442899</v>
      </c>
      <c r="M38" s="4">
        <v>17.270519185209299</v>
      </c>
      <c r="N38" s="6">
        <v>416.31082690720399</v>
      </c>
      <c r="O38" s="6">
        <v>1.2938167508399301</v>
      </c>
      <c r="P38" s="4">
        <v>59.274857171501097</v>
      </c>
      <c r="Q38" s="4">
        <v>1.07833336408494</v>
      </c>
      <c r="R38" s="6">
        <v>45343.565999999999</v>
      </c>
      <c r="S38" s="6">
        <v>1.35365085243627</v>
      </c>
      <c r="T38" s="4">
        <v>188141.78599999999</v>
      </c>
      <c r="U38" s="4">
        <v>0.76861321357874202</v>
      </c>
      <c r="V38" s="6">
        <v>3312.1959999999999</v>
      </c>
      <c r="W38" s="6">
        <v>5.2784168087754404</v>
      </c>
      <c r="X38" s="4">
        <v>106532.322</v>
      </c>
      <c r="Y38" s="4">
        <v>0.66561552423849402</v>
      </c>
      <c r="Z38" s="6">
        <v>1775352.4779999999</v>
      </c>
      <c r="AA38" s="6">
        <v>0.42892818655305498</v>
      </c>
      <c r="AB38" s="4">
        <v>8.0079999999999991</v>
      </c>
      <c r="AC38" s="4">
        <v>104.582503316759</v>
      </c>
    </row>
    <row r="39" spans="1:29" x14ac:dyDescent="0.75">
      <c r="A39" s="1"/>
      <c r="B39" s="1" t="b">
        <v>0</v>
      </c>
      <c r="C39" s="1" t="s">
        <v>63</v>
      </c>
      <c r="D39" s="2">
        <v>45555.047245370399</v>
      </c>
      <c r="E39" s="5" t="s">
        <v>29</v>
      </c>
      <c r="F39" s="6"/>
      <c r="G39" s="1" t="s">
        <v>274</v>
      </c>
      <c r="H39" s="4">
        <v>22.902846795743699</v>
      </c>
      <c r="I39" s="4">
        <v>2.31818716714788</v>
      </c>
      <c r="J39" s="6">
        <v>460.82270178436602</v>
      </c>
      <c r="K39" s="6">
        <v>1.77151070722001</v>
      </c>
      <c r="L39" s="4">
        <v>3.25168533362385</v>
      </c>
      <c r="M39" s="4">
        <v>21.1754935849407</v>
      </c>
      <c r="N39" s="6">
        <v>422.40534786737697</v>
      </c>
      <c r="O39" s="6">
        <v>1.0517985657373801</v>
      </c>
      <c r="P39" s="4">
        <v>58.408512471927502</v>
      </c>
      <c r="Q39" s="4">
        <v>1.20003132651299</v>
      </c>
      <c r="R39" s="6">
        <v>45349.987999999998</v>
      </c>
      <c r="S39" s="6">
        <v>1.4851914651599001</v>
      </c>
      <c r="T39" s="4">
        <v>187709.16</v>
      </c>
      <c r="U39" s="4">
        <v>1.01447837052923</v>
      </c>
      <c r="V39" s="6">
        <v>3234.0920000000001</v>
      </c>
      <c r="W39" s="6">
        <v>6.7658572955274598</v>
      </c>
      <c r="X39" s="4">
        <v>107503.576</v>
      </c>
      <c r="Y39" s="4">
        <v>0.66223564945060898</v>
      </c>
      <c r="Z39" s="6">
        <v>1769285.9480000001</v>
      </c>
      <c r="AA39" s="6">
        <v>0.73519731366114704</v>
      </c>
      <c r="AB39" s="4">
        <v>2.0019999999999998</v>
      </c>
      <c r="AC39" s="4">
        <v>223.60679774997899</v>
      </c>
    </row>
    <row r="40" spans="1:29" x14ac:dyDescent="0.75">
      <c r="A40" s="1"/>
      <c r="B40" s="1" t="b">
        <v>0</v>
      </c>
      <c r="C40" s="1" t="s">
        <v>102</v>
      </c>
      <c r="D40" s="2">
        <v>45555.050717592603</v>
      </c>
      <c r="E40" s="5" t="s">
        <v>29</v>
      </c>
      <c r="F40" s="6"/>
      <c r="G40" s="1" t="s">
        <v>275</v>
      </c>
      <c r="H40" s="4">
        <v>26.130920145985801</v>
      </c>
      <c r="I40" s="4">
        <v>2.5504045035185601</v>
      </c>
      <c r="J40" s="6">
        <v>412.31224411777902</v>
      </c>
      <c r="K40" s="6">
        <v>2.33436346026699</v>
      </c>
      <c r="L40" s="4">
        <v>1.83728094308075</v>
      </c>
      <c r="M40" s="4">
        <v>32.450461053069397</v>
      </c>
      <c r="N40" s="6">
        <v>435.012418557719</v>
      </c>
      <c r="O40" s="6">
        <v>1.9230857000141</v>
      </c>
      <c r="P40" s="4">
        <v>66.613238392468304</v>
      </c>
      <c r="Q40" s="4">
        <v>1.7645516032678501</v>
      </c>
      <c r="R40" s="6">
        <v>45205.05</v>
      </c>
      <c r="S40" s="6">
        <v>1.5448459884015699</v>
      </c>
      <c r="T40" s="4">
        <v>186952.91800000001</v>
      </c>
      <c r="U40" s="4">
        <v>1.6729178360587</v>
      </c>
      <c r="V40" s="6">
        <v>3091.904</v>
      </c>
      <c r="W40" s="6">
        <v>6.3972789508845098</v>
      </c>
      <c r="X40" s="4">
        <v>107263.424</v>
      </c>
      <c r="Y40" s="4">
        <v>1.2418069606370601</v>
      </c>
      <c r="Z40" s="6">
        <v>1771545.9839999999</v>
      </c>
      <c r="AA40" s="6">
        <v>0.39741744946663499</v>
      </c>
      <c r="AB40" s="4">
        <v>6.0060000000000002</v>
      </c>
      <c r="AC40" s="4">
        <v>149.071198499986</v>
      </c>
    </row>
    <row r="41" spans="1:29" x14ac:dyDescent="0.75">
      <c r="A41" s="1"/>
      <c r="B41" s="1" t="b">
        <v>0</v>
      </c>
      <c r="C41" s="1" t="s">
        <v>108</v>
      </c>
      <c r="D41" s="2">
        <v>45555.054085648102</v>
      </c>
      <c r="E41" s="5" t="s">
        <v>29</v>
      </c>
      <c r="F41" s="6"/>
      <c r="G41" s="1" t="s">
        <v>276</v>
      </c>
      <c r="H41" s="4">
        <v>9.4896474190445392</v>
      </c>
      <c r="I41" s="4">
        <v>4.6805516253361699</v>
      </c>
      <c r="J41" s="6">
        <v>2.44224673433339</v>
      </c>
      <c r="K41" s="6">
        <v>9.1822477800272004</v>
      </c>
      <c r="L41" s="4">
        <v>1.1343319308837001</v>
      </c>
      <c r="M41" s="4">
        <v>25.140284675157801</v>
      </c>
      <c r="N41" s="6" t="s">
        <v>277</v>
      </c>
      <c r="O41" s="6">
        <v>9.9697315655207603</v>
      </c>
      <c r="P41" s="4">
        <v>0.490472449195057</v>
      </c>
      <c r="Q41" s="4">
        <v>8.9140273135364403</v>
      </c>
      <c r="R41" s="6">
        <v>45366.034</v>
      </c>
      <c r="S41" s="6">
        <v>1.95641426795673</v>
      </c>
      <c r="T41" s="4">
        <v>187563.83</v>
      </c>
      <c r="U41" s="4">
        <v>0.39040645846306499</v>
      </c>
      <c r="V41" s="6">
        <v>3294.1840000000002</v>
      </c>
      <c r="W41" s="6">
        <v>9.5437631419060907</v>
      </c>
      <c r="X41" s="4">
        <v>106406.374</v>
      </c>
      <c r="Y41" s="4">
        <v>1.12435388748339</v>
      </c>
      <c r="Z41" s="6">
        <v>1771406.406</v>
      </c>
      <c r="AA41" s="6">
        <v>0.44348738688043299</v>
      </c>
      <c r="AB41" s="4">
        <v>4.0039999999999996</v>
      </c>
      <c r="AC41" s="4">
        <v>136.93063937629199</v>
      </c>
    </row>
    <row r="42" spans="1:29" x14ac:dyDescent="0.75">
      <c r="A42" s="1"/>
      <c r="B42" s="1" t="b">
        <v>0</v>
      </c>
      <c r="C42" s="1" t="s">
        <v>19</v>
      </c>
      <c r="D42" s="2">
        <v>45555.057557870401</v>
      </c>
      <c r="E42" s="5" t="s">
        <v>29</v>
      </c>
      <c r="F42" s="6"/>
      <c r="G42" s="1" t="s">
        <v>278</v>
      </c>
      <c r="H42" s="4">
        <v>10.759305754341799</v>
      </c>
      <c r="I42" s="4">
        <v>3.3562039109417201</v>
      </c>
      <c r="J42" s="6">
        <v>2.14816956807051</v>
      </c>
      <c r="K42" s="6">
        <v>18.243589884416402</v>
      </c>
      <c r="L42" s="4">
        <v>1.0433746300528499</v>
      </c>
      <c r="M42" s="4">
        <v>21.832773582966801</v>
      </c>
      <c r="N42" s="6" t="s">
        <v>277</v>
      </c>
      <c r="O42" s="6">
        <v>7.1838358339476098</v>
      </c>
      <c r="P42" s="4">
        <v>0.47561641647755198</v>
      </c>
      <c r="Q42" s="4">
        <v>4.7114640419509204</v>
      </c>
      <c r="R42" s="6">
        <v>43790.474000000002</v>
      </c>
      <c r="S42" s="6">
        <v>2.3908361201624602</v>
      </c>
      <c r="T42" s="4">
        <v>185750.26800000001</v>
      </c>
      <c r="U42" s="4">
        <v>0.96304649411594001</v>
      </c>
      <c r="V42" s="6">
        <v>3360.2539999999999</v>
      </c>
      <c r="W42" s="6">
        <v>4.8314960660853696</v>
      </c>
      <c r="X42" s="4">
        <v>102872.024</v>
      </c>
      <c r="Y42" s="4">
        <v>0.89969152543188902</v>
      </c>
      <c r="Z42" s="6">
        <v>1758464.2220000001</v>
      </c>
      <c r="AA42" s="6">
        <v>0.62802845862654</v>
      </c>
      <c r="AB42" s="4">
        <v>2.0019999999999998</v>
      </c>
      <c r="AC42" s="4">
        <v>223.60679774997899</v>
      </c>
    </row>
    <row r="43" spans="1:29" x14ac:dyDescent="0.75">
      <c r="A43" s="1"/>
      <c r="B43" s="1" t="b">
        <v>0</v>
      </c>
      <c r="C43" s="1" t="s">
        <v>279</v>
      </c>
      <c r="D43" s="2">
        <v>45554.870335648098</v>
      </c>
      <c r="E43" s="5" t="s">
        <v>51</v>
      </c>
      <c r="F43" s="6" t="s">
        <v>119</v>
      </c>
      <c r="G43" s="1" t="s">
        <v>82</v>
      </c>
      <c r="H43" s="4" t="s">
        <v>280</v>
      </c>
      <c r="I43" s="4" t="s">
        <v>40</v>
      </c>
      <c r="J43" s="6" t="s">
        <v>281</v>
      </c>
      <c r="K43" s="6" t="s">
        <v>40</v>
      </c>
      <c r="L43" s="4" t="s">
        <v>282</v>
      </c>
      <c r="M43" s="4" t="s">
        <v>40</v>
      </c>
      <c r="N43" s="6" t="s">
        <v>277</v>
      </c>
      <c r="O43" s="6" t="s">
        <v>40</v>
      </c>
      <c r="P43" s="4" t="s">
        <v>283</v>
      </c>
      <c r="Q43" s="4" t="s">
        <v>40</v>
      </c>
      <c r="R43" s="6">
        <v>41648.688000000002</v>
      </c>
      <c r="S43" s="6">
        <v>1.40508730651363</v>
      </c>
      <c r="T43" s="4">
        <v>171449.23800000001</v>
      </c>
      <c r="U43" s="4">
        <v>0.85076611433670302</v>
      </c>
      <c r="V43" s="6">
        <v>2743.4180000000001</v>
      </c>
      <c r="W43" s="6">
        <v>7.1007459623283804</v>
      </c>
      <c r="X43" s="4">
        <v>102586.024</v>
      </c>
      <c r="Y43" s="4">
        <v>0.98513963514548497</v>
      </c>
      <c r="Z43" s="6">
        <v>1631346.9920000001</v>
      </c>
      <c r="AA43" s="6">
        <v>0.742181851387826</v>
      </c>
      <c r="AB43" s="4">
        <v>2.0019999999999998</v>
      </c>
      <c r="AC43" s="4">
        <v>223.60679774997899</v>
      </c>
    </row>
    <row r="44" spans="1:29" x14ac:dyDescent="0.75">
      <c r="A44" s="1"/>
      <c r="B44" s="1" t="b">
        <v>0</v>
      </c>
      <c r="C44" s="1" t="s">
        <v>24</v>
      </c>
      <c r="D44" s="2">
        <v>45554.982615740701</v>
      </c>
      <c r="E44" s="5" t="s">
        <v>29</v>
      </c>
      <c r="F44" s="6"/>
      <c r="G44" s="1" t="s">
        <v>82</v>
      </c>
      <c r="H44" s="4" t="s">
        <v>280</v>
      </c>
      <c r="I44" s="4">
        <v>74.293169812230204</v>
      </c>
      <c r="J44" s="6" t="s">
        <v>281</v>
      </c>
      <c r="K44" s="6" t="s">
        <v>40</v>
      </c>
      <c r="L44" s="4" t="s">
        <v>282</v>
      </c>
      <c r="M44" s="4">
        <v>313.56240420698902</v>
      </c>
      <c r="N44" s="6" t="s">
        <v>277</v>
      </c>
      <c r="O44" s="6">
        <v>26.399795370855799</v>
      </c>
      <c r="P44" s="4" t="s">
        <v>283</v>
      </c>
      <c r="Q44" s="4">
        <v>484.73105962377099</v>
      </c>
      <c r="R44" s="6">
        <v>42289.43</v>
      </c>
      <c r="S44" s="6">
        <v>1.7187398368826099</v>
      </c>
      <c r="T44" s="4">
        <v>177328.976</v>
      </c>
      <c r="U44" s="4">
        <v>0.71382695245503103</v>
      </c>
      <c r="V44" s="6">
        <v>3059.83</v>
      </c>
      <c r="W44" s="6">
        <v>8.0816579942165294</v>
      </c>
      <c r="X44" s="4">
        <v>106758.814</v>
      </c>
      <c r="Y44" s="4">
        <v>0.82767362699427605</v>
      </c>
      <c r="Z44" s="6">
        <v>1766488.7479999999</v>
      </c>
      <c r="AA44" s="6">
        <v>0.52843512814450599</v>
      </c>
      <c r="AB44" s="4">
        <v>2.0019999999999998</v>
      </c>
      <c r="AC44" s="4">
        <v>223.60679774997899</v>
      </c>
    </row>
    <row r="45" spans="1:29" x14ac:dyDescent="0.75">
      <c r="A45" s="1"/>
      <c r="B45" s="1" t="b">
        <v>0</v>
      </c>
      <c r="C45" s="1" t="s">
        <v>17</v>
      </c>
      <c r="D45" s="2">
        <v>45555.064375000002</v>
      </c>
      <c r="E45" s="5" t="s">
        <v>29</v>
      </c>
      <c r="F45" s="6"/>
      <c r="G45" s="1" t="s">
        <v>82</v>
      </c>
      <c r="H45" s="4" t="s">
        <v>280</v>
      </c>
      <c r="I45" s="4" t="s">
        <v>40</v>
      </c>
      <c r="J45" s="6" t="s">
        <v>281</v>
      </c>
      <c r="K45" s="6" t="s">
        <v>40</v>
      </c>
      <c r="L45" s="4" t="s">
        <v>282</v>
      </c>
      <c r="M45" s="4">
        <v>79.380867620076202</v>
      </c>
      <c r="N45" s="6" t="s">
        <v>277</v>
      </c>
      <c r="O45" s="6">
        <v>20.8547608710779</v>
      </c>
      <c r="P45" s="4" t="s">
        <v>283</v>
      </c>
      <c r="Q45" s="4">
        <v>221.904905984414</v>
      </c>
      <c r="R45" s="6">
        <v>43034.921999999999</v>
      </c>
      <c r="S45" s="6">
        <v>1.7228961661645801</v>
      </c>
      <c r="T45" s="4">
        <v>178575.35</v>
      </c>
      <c r="U45" s="4">
        <v>0.50705113998502704</v>
      </c>
      <c r="V45" s="6">
        <v>3163.9920000000002</v>
      </c>
      <c r="W45" s="6">
        <v>7.4661101188490102</v>
      </c>
      <c r="X45" s="4">
        <v>101098.36</v>
      </c>
      <c r="Y45" s="4">
        <v>0.82641964774350896</v>
      </c>
      <c r="Z45" s="6">
        <v>1713305.48</v>
      </c>
      <c r="AA45" s="6">
        <v>0.75635495792360996</v>
      </c>
      <c r="AB45" s="4">
        <v>8.0079999999999991</v>
      </c>
      <c r="AC45" s="4">
        <v>55.901699437494699</v>
      </c>
    </row>
    <row r="46" spans="1:29" x14ac:dyDescent="0.75">
      <c r="A46" s="1"/>
      <c r="B46" s="1" t="b">
        <v>0</v>
      </c>
      <c r="C46" s="1" t="s">
        <v>1</v>
      </c>
      <c r="D46" s="2">
        <v>45554.8737847222</v>
      </c>
      <c r="E46" s="5" t="s">
        <v>98</v>
      </c>
      <c r="F46" s="6" t="s">
        <v>25</v>
      </c>
      <c r="G46" s="1" t="s">
        <v>151</v>
      </c>
      <c r="H46" s="4">
        <v>6.5030901569730402</v>
      </c>
      <c r="I46" s="4">
        <v>3.2929490529458199</v>
      </c>
      <c r="J46" s="6">
        <v>1.2341116538765999</v>
      </c>
      <c r="K46" s="6">
        <v>15.742323843079999</v>
      </c>
      <c r="L46" s="4">
        <v>2.35677556837036</v>
      </c>
      <c r="M46" s="4">
        <v>23.354998354166302</v>
      </c>
      <c r="N46" s="6" t="s">
        <v>277</v>
      </c>
      <c r="O46" s="6">
        <v>31.604161615984101</v>
      </c>
      <c r="P46" s="4">
        <v>0.96442530323628595</v>
      </c>
      <c r="Q46" s="4">
        <v>1.09026055856198</v>
      </c>
      <c r="R46" s="6">
        <v>42373.631999999998</v>
      </c>
      <c r="S46" s="6">
        <v>0.93222816739690795</v>
      </c>
      <c r="T46" s="4">
        <v>172480.734</v>
      </c>
      <c r="U46" s="4">
        <v>0.54130231352006497</v>
      </c>
      <c r="V46" s="6">
        <v>2805.482</v>
      </c>
      <c r="W46" s="6">
        <v>6.7783335465971799</v>
      </c>
      <c r="X46" s="4">
        <v>102067.522</v>
      </c>
      <c r="Y46" s="4">
        <v>1.0090288618001999</v>
      </c>
      <c r="Z46" s="6">
        <v>1638159.46</v>
      </c>
      <c r="AA46" s="6">
        <v>0.83247000961798101</v>
      </c>
      <c r="AB46" s="4">
        <v>2.0019999999999998</v>
      </c>
      <c r="AC46" s="4">
        <v>223.60679774997899</v>
      </c>
    </row>
    <row r="47" spans="1:29" x14ac:dyDescent="0.75">
      <c r="A47" s="1"/>
      <c r="B47" s="1" t="b">
        <v>0</v>
      </c>
      <c r="C47" s="1" t="s">
        <v>50</v>
      </c>
      <c r="D47" s="2">
        <v>45554.877175925903</v>
      </c>
      <c r="E47" s="5" t="s">
        <v>98</v>
      </c>
      <c r="F47" s="6" t="s">
        <v>68</v>
      </c>
      <c r="G47" s="1" t="s">
        <v>134</v>
      </c>
      <c r="H47" s="4">
        <v>10.665476113647101</v>
      </c>
      <c r="I47" s="4">
        <v>3.6075046734910901</v>
      </c>
      <c r="J47" s="6">
        <v>9.6576909829241195</v>
      </c>
      <c r="K47" s="6">
        <v>3.8216276438251202</v>
      </c>
      <c r="L47" s="4">
        <v>10.9592974633374</v>
      </c>
      <c r="M47" s="4">
        <v>6.3877420096306103</v>
      </c>
      <c r="N47" s="6">
        <v>9.6971800666898496</v>
      </c>
      <c r="O47" s="6">
        <v>5.2567434403684503</v>
      </c>
      <c r="P47" s="4">
        <v>9.61293914411503</v>
      </c>
      <c r="Q47" s="4">
        <v>2.1363297277739601</v>
      </c>
      <c r="R47" s="6">
        <v>42381.52</v>
      </c>
      <c r="S47" s="6">
        <v>1.3667855433799601</v>
      </c>
      <c r="T47" s="4">
        <v>174571.14799999999</v>
      </c>
      <c r="U47" s="4">
        <v>1.0038875032239301</v>
      </c>
      <c r="V47" s="6">
        <v>2825.53</v>
      </c>
      <c r="W47" s="6">
        <v>4.6773345248604397</v>
      </c>
      <c r="X47" s="4">
        <v>100270.24</v>
      </c>
      <c r="Y47" s="4">
        <v>1.2607315939919299</v>
      </c>
      <c r="Z47" s="6">
        <v>1650705.39</v>
      </c>
      <c r="AA47" s="6">
        <v>0.42187753469007899</v>
      </c>
      <c r="AB47" s="4">
        <v>10.01</v>
      </c>
      <c r="AC47" s="4">
        <v>100</v>
      </c>
    </row>
    <row r="48" spans="1:29" x14ac:dyDescent="0.75">
      <c r="A48" s="1"/>
      <c r="B48" s="1" t="b">
        <v>0</v>
      </c>
      <c r="C48" s="1" t="s">
        <v>58</v>
      </c>
      <c r="D48" s="2">
        <v>45554.880624999998</v>
      </c>
      <c r="E48" s="5" t="s">
        <v>98</v>
      </c>
      <c r="F48" s="6" t="s">
        <v>152</v>
      </c>
      <c r="G48" s="1" t="s">
        <v>54</v>
      </c>
      <c r="H48" s="4">
        <v>53.709628193271698</v>
      </c>
      <c r="I48" s="4">
        <v>1.10262566849243</v>
      </c>
      <c r="J48" s="6">
        <v>47.976327536047798</v>
      </c>
      <c r="K48" s="6">
        <v>2.7951461225097498</v>
      </c>
      <c r="L48" s="4">
        <v>49.272060118614498</v>
      </c>
      <c r="M48" s="4">
        <v>5.9691562327040799</v>
      </c>
      <c r="N48" s="6">
        <v>47.781657344166099</v>
      </c>
      <c r="O48" s="6">
        <v>2.2709571146269698</v>
      </c>
      <c r="P48" s="4">
        <v>48.894399438766499</v>
      </c>
      <c r="Q48" s="4">
        <v>1.2354335222577399</v>
      </c>
      <c r="R48" s="6">
        <v>42433.921999999999</v>
      </c>
      <c r="S48" s="6">
        <v>1.6842647949443601</v>
      </c>
      <c r="T48" s="4">
        <v>174255.10800000001</v>
      </c>
      <c r="U48" s="4">
        <v>0.95227363928304098</v>
      </c>
      <c r="V48" s="6">
        <v>2733.4079999999999</v>
      </c>
      <c r="W48" s="6">
        <v>2.7540069634191799</v>
      </c>
      <c r="X48" s="4">
        <v>99927.542000000001</v>
      </c>
      <c r="Y48" s="4">
        <v>1.09778133681582</v>
      </c>
      <c r="Z48" s="6">
        <v>1654104.2960000001</v>
      </c>
      <c r="AA48" s="6">
        <v>0.73411689301842098</v>
      </c>
      <c r="AB48" s="4">
        <v>2.0019999999999998</v>
      </c>
      <c r="AC48" s="4">
        <v>223.60679774997899</v>
      </c>
    </row>
    <row r="49" spans="1:29" x14ac:dyDescent="0.75">
      <c r="A49" s="1"/>
      <c r="B49" s="1" t="b">
        <v>0</v>
      </c>
      <c r="C49" s="1" t="s">
        <v>174</v>
      </c>
      <c r="D49" s="2">
        <v>45554.985972222203</v>
      </c>
      <c r="E49" s="5" t="s">
        <v>29</v>
      </c>
      <c r="F49" s="6"/>
      <c r="G49" s="1" t="s">
        <v>54</v>
      </c>
      <c r="H49" s="4">
        <v>57.684428438593699</v>
      </c>
      <c r="I49" s="4">
        <v>1.52957818647471</v>
      </c>
      <c r="J49" s="6">
        <v>52.712016150887102</v>
      </c>
      <c r="K49" s="6">
        <v>1.94115794891632</v>
      </c>
      <c r="L49" s="4">
        <v>54.746676116692299</v>
      </c>
      <c r="M49" s="4">
        <v>2.7314687239213802</v>
      </c>
      <c r="N49" s="6">
        <v>51.331088446944001</v>
      </c>
      <c r="O49" s="6">
        <v>3.9950974367793202</v>
      </c>
      <c r="P49" s="4">
        <v>50.233830544726402</v>
      </c>
      <c r="Q49" s="4">
        <v>1.9075140358144</v>
      </c>
      <c r="R49" s="6">
        <v>48072.923999999999</v>
      </c>
      <c r="S49" s="6">
        <v>1.58412311789131</v>
      </c>
      <c r="T49" s="4">
        <v>194244.652</v>
      </c>
      <c r="U49" s="4">
        <v>0.99368329708258396</v>
      </c>
      <c r="V49" s="6">
        <v>3236.0940000000001</v>
      </c>
      <c r="W49" s="6">
        <v>3.8738964210644098</v>
      </c>
      <c r="X49" s="4">
        <v>105491.62</v>
      </c>
      <c r="Y49" s="4">
        <v>1.2068557187676201</v>
      </c>
      <c r="Z49" s="6">
        <v>1759338.7080000001</v>
      </c>
      <c r="AA49" s="6">
        <v>0.393078136097961</v>
      </c>
      <c r="AB49" s="4">
        <v>6.0060000000000002</v>
      </c>
      <c r="AC49" s="4">
        <v>149.071198499986</v>
      </c>
    </row>
    <row r="50" spans="1:29" x14ac:dyDescent="0.75">
      <c r="A50" s="1"/>
      <c r="B50" s="1" t="b">
        <v>0</v>
      </c>
      <c r="C50" s="1" t="s">
        <v>172</v>
      </c>
      <c r="D50" s="2">
        <v>45555.067719907398</v>
      </c>
      <c r="E50" s="5" t="s">
        <v>29</v>
      </c>
      <c r="F50" s="6"/>
      <c r="G50" s="1" t="s">
        <v>54</v>
      </c>
      <c r="H50" s="4">
        <v>59.8595284522711</v>
      </c>
      <c r="I50" s="4">
        <v>2.1499278258880299</v>
      </c>
      <c r="J50" s="6">
        <v>54.850936536578899</v>
      </c>
      <c r="K50" s="6">
        <v>1.7404636711467301</v>
      </c>
      <c r="L50" s="4">
        <v>56.686620913163203</v>
      </c>
      <c r="M50" s="4">
        <v>4.28214534587012</v>
      </c>
      <c r="N50" s="6">
        <v>52.056749417344498</v>
      </c>
      <c r="O50" s="6">
        <v>4.5008184753468301</v>
      </c>
      <c r="P50" s="4">
        <v>52.290879051122999</v>
      </c>
      <c r="Q50" s="4">
        <v>2.2664892612035601</v>
      </c>
      <c r="R50" s="6">
        <v>44055.887999999999</v>
      </c>
      <c r="S50" s="6">
        <v>1.8254169742478801</v>
      </c>
      <c r="T50" s="4">
        <v>183685.076</v>
      </c>
      <c r="U50" s="4">
        <v>1.1000763405222</v>
      </c>
      <c r="V50" s="6">
        <v>3216.0680000000002</v>
      </c>
      <c r="W50" s="6">
        <v>8.74283887812242</v>
      </c>
      <c r="X50" s="4">
        <v>101005.92</v>
      </c>
      <c r="Y50" s="4">
        <v>0.79427362774763599</v>
      </c>
      <c r="Z50" s="6">
        <v>1710148.736</v>
      </c>
      <c r="AA50" s="6">
        <v>0.43892071291775298</v>
      </c>
      <c r="AB50" s="4">
        <v>2.0019999999999998</v>
      </c>
      <c r="AC50" s="4">
        <v>223.60679774997899</v>
      </c>
    </row>
    <row r="51" spans="1:29" x14ac:dyDescent="0.75">
      <c r="A51" s="1"/>
      <c r="B51" s="1" t="b">
        <v>0</v>
      </c>
      <c r="C51" s="1" t="s">
        <v>0</v>
      </c>
      <c r="D51" s="2">
        <v>45554.884016203701</v>
      </c>
      <c r="E51" s="5" t="s">
        <v>98</v>
      </c>
      <c r="F51" s="6" t="s">
        <v>166</v>
      </c>
      <c r="G51" s="1" t="s">
        <v>12</v>
      </c>
      <c r="H51" s="4">
        <v>101.618503650411</v>
      </c>
      <c r="I51" s="4">
        <v>1.3943448859591001</v>
      </c>
      <c r="J51" s="6">
        <v>96.586562802860399</v>
      </c>
      <c r="K51" s="6">
        <v>1.45605158256974</v>
      </c>
      <c r="L51" s="4">
        <v>102.93262921074</v>
      </c>
      <c r="M51" s="4">
        <v>3.47835504456115</v>
      </c>
      <c r="N51" s="6">
        <v>97.036878607770305</v>
      </c>
      <c r="O51" s="6">
        <v>2.4794739866112399</v>
      </c>
      <c r="P51" s="4">
        <v>98.508661726052097</v>
      </c>
      <c r="Q51" s="4">
        <v>1.8409679631695799</v>
      </c>
      <c r="R51" s="6">
        <v>41716.807999999997</v>
      </c>
      <c r="S51" s="6">
        <v>0.99031610907456402</v>
      </c>
      <c r="T51" s="4">
        <v>174624.61199999999</v>
      </c>
      <c r="U51" s="4">
        <v>1.37163603834179</v>
      </c>
      <c r="V51" s="6">
        <v>2825.54</v>
      </c>
      <c r="W51" s="6">
        <v>7.7788234983376796</v>
      </c>
      <c r="X51" s="4">
        <v>99386.962</v>
      </c>
      <c r="Y51" s="4">
        <v>0.87250541143165194</v>
      </c>
      <c r="Z51" s="6">
        <v>1651055.8419999999</v>
      </c>
      <c r="AA51" s="6">
        <v>0.72342486397341799</v>
      </c>
      <c r="AB51" s="4">
        <v>4.0039999999999996</v>
      </c>
      <c r="AC51" s="4">
        <v>136.93063937629199</v>
      </c>
    </row>
    <row r="52" spans="1:29" x14ac:dyDescent="0.75">
      <c r="A52" s="1"/>
      <c r="B52" s="1" t="b">
        <v>0</v>
      </c>
      <c r="C52" s="1" t="s">
        <v>93</v>
      </c>
      <c r="D52" s="2">
        <v>45554.887511574103</v>
      </c>
      <c r="E52" s="5" t="s">
        <v>98</v>
      </c>
      <c r="F52" s="6" t="s">
        <v>157</v>
      </c>
      <c r="G52" s="1" t="s">
        <v>158</v>
      </c>
      <c r="H52" s="4">
        <v>188.30792462721399</v>
      </c>
      <c r="I52" s="4">
        <v>1.4420767267893899</v>
      </c>
      <c r="J52" s="6">
        <v>190.359801294226</v>
      </c>
      <c r="K52" s="6">
        <v>1.1546226940283399</v>
      </c>
      <c r="L52" s="4">
        <v>197.632380379339</v>
      </c>
      <c r="M52" s="4">
        <v>1.74630087278163</v>
      </c>
      <c r="N52" s="6">
        <v>190.40083788182901</v>
      </c>
      <c r="O52" s="6">
        <v>1.3369368098395999</v>
      </c>
      <c r="P52" s="4">
        <v>192.08164551758301</v>
      </c>
      <c r="Q52" s="4">
        <v>1.57552317445972</v>
      </c>
      <c r="R52" s="6">
        <v>42675.146000000001</v>
      </c>
      <c r="S52" s="6">
        <v>1.6400549313886501</v>
      </c>
      <c r="T52" s="4">
        <v>173317.00399999999</v>
      </c>
      <c r="U52" s="4">
        <v>0.73679347805427897</v>
      </c>
      <c r="V52" s="6">
        <v>2809.5140000000001</v>
      </c>
      <c r="W52" s="6">
        <v>2.1767878746198601</v>
      </c>
      <c r="X52" s="4">
        <v>99465.251999999993</v>
      </c>
      <c r="Y52" s="4">
        <v>1.04597336807736</v>
      </c>
      <c r="Z52" s="6">
        <v>1643773.72</v>
      </c>
      <c r="AA52" s="6">
        <v>0.86558562248322601</v>
      </c>
      <c r="AB52" s="4">
        <v>12.013999999999999</v>
      </c>
      <c r="AC52" s="4">
        <v>91.306090085524701</v>
      </c>
    </row>
    <row r="53" spans="1:29" x14ac:dyDescent="0.75">
      <c r="A53" s="1"/>
      <c r="B53" s="1" t="b">
        <v>0</v>
      </c>
      <c r="C53" s="1" t="s">
        <v>36</v>
      </c>
      <c r="D53" s="2">
        <v>45554.890914351898</v>
      </c>
      <c r="E53" s="5" t="s">
        <v>98</v>
      </c>
      <c r="F53" s="6" t="s">
        <v>154</v>
      </c>
      <c r="G53" s="1" t="s">
        <v>115</v>
      </c>
      <c r="H53" s="4">
        <v>376.12775234032301</v>
      </c>
      <c r="I53" s="4">
        <v>1.32571343280082</v>
      </c>
      <c r="J53" s="6">
        <v>382.00936232210501</v>
      </c>
      <c r="K53" s="6">
        <v>0.833184318825413</v>
      </c>
      <c r="L53" s="4">
        <v>387.78176139941303</v>
      </c>
      <c r="M53" s="4">
        <v>1.8297149548084699</v>
      </c>
      <c r="N53" s="6">
        <v>378.36703057370602</v>
      </c>
      <c r="O53" s="6">
        <v>1.3901922576583701</v>
      </c>
      <c r="P53" s="4">
        <v>383.15816853016599</v>
      </c>
      <c r="Q53" s="4">
        <v>0.78605991251987695</v>
      </c>
      <c r="R53" s="6">
        <v>44435.546000000002</v>
      </c>
      <c r="S53" s="6">
        <v>1.0630001495418899</v>
      </c>
      <c r="T53" s="4">
        <v>178683.41399999999</v>
      </c>
      <c r="U53" s="4">
        <v>0.63121237576607203</v>
      </c>
      <c r="V53" s="6">
        <v>3127.9540000000002</v>
      </c>
      <c r="W53" s="6">
        <v>8.6343394069198105</v>
      </c>
      <c r="X53" s="4">
        <v>100324.606</v>
      </c>
      <c r="Y53" s="4">
        <v>1.43745717510594</v>
      </c>
      <c r="Z53" s="6">
        <v>1662373.4480000001</v>
      </c>
      <c r="AA53" s="6">
        <v>0.6177951168868</v>
      </c>
      <c r="AB53" s="4">
        <v>10.01</v>
      </c>
      <c r="AC53" s="4">
        <v>122.474487139159</v>
      </c>
    </row>
    <row r="54" spans="1:29" x14ac:dyDescent="0.75">
      <c r="A54" s="1"/>
      <c r="B54" s="1" t="b">
        <v>0</v>
      </c>
      <c r="C54" s="1" t="s">
        <v>74</v>
      </c>
      <c r="D54" s="2">
        <v>45554.894351851799</v>
      </c>
      <c r="E54" s="5" t="s">
        <v>98</v>
      </c>
      <c r="F54" s="6" t="s">
        <v>78</v>
      </c>
      <c r="G54" s="1" t="s">
        <v>161</v>
      </c>
      <c r="H54" s="4">
        <v>583.45859029309804</v>
      </c>
      <c r="I54" s="4">
        <v>1.57044780998536</v>
      </c>
      <c r="J54" s="6">
        <v>587.99163545112106</v>
      </c>
      <c r="K54" s="6">
        <v>1.4773218700283901</v>
      </c>
      <c r="L54" s="4">
        <v>591.26411276276599</v>
      </c>
      <c r="M54" s="4">
        <v>1.66134725689068</v>
      </c>
      <c r="N54" s="6">
        <v>591.28652043449301</v>
      </c>
      <c r="O54" s="6">
        <v>1.6148409597713</v>
      </c>
      <c r="P54" s="4">
        <v>597.36090871559497</v>
      </c>
      <c r="Q54" s="4">
        <v>1.02276948572116</v>
      </c>
      <c r="R54" s="6">
        <v>45144.663999999997</v>
      </c>
      <c r="S54" s="6">
        <v>2.0543653070234602</v>
      </c>
      <c r="T54" s="4">
        <v>181834.70600000001</v>
      </c>
      <c r="U54" s="4">
        <v>0.83969955985970801</v>
      </c>
      <c r="V54" s="6">
        <v>2985.75</v>
      </c>
      <c r="W54" s="6">
        <v>4.2576332851621999</v>
      </c>
      <c r="X54" s="4">
        <v>102510.02800000001</v>
      </c>
      <c r="Y54" s="4">
        <v>0.65804281495285999</v>
      </c>
      <c r="Z54" s="6">
        <v>1671328.99</v>
      </c>
      <c r="AA54" s="6">
        <v>0.23671573617646899</v>
      </c>
      <c r="AB54" s="4">
        <v>10.01</v>
      </c>
      <c r="AC54" s="4">
        <v>122.474487139159</v>
      </c>
    </row>
    <row r="55" spans="1:29" x14ac:dyDescent="0.75">
      <c r="A55" s="1"/>
      <c r="B55" s="1" t="b">
        <v>0</v>
      </c>
      <c r="C55" s="1" t="s">
        <v>35</v>
      </c>
      <c r="D55" s="2">
        <v>45554.989363425899</v>
      </c>
      <c r="E55" s="5" t="s">
        <v>29</v>
      </c>
      <c r="F55" s="6"/>
      <c r="G55" s="1" t="s">
        <v>161</v>
      </c>
      <c r="H55" s="4">
        <v>561.861438817367</v>
      </c>
      <c r="I55" s="4">
        <v>2.01753308142961</v>
      </c>
      <c r="J55" s="6">
        <v>570.77815755109202</v>
      </c>
      <c r="K55" s="6">
        <v>1.5536330271505301</v>
      </c>
      <c r="L55" s="4">
        <v>570.78667383613299</v>
      </c>
      <c r="M55" s="4">
        <v>2.7510793906284401</v>
      </c>
      <c r="N55" s="6">
        <v>547.04614845019296</v>
      </c>
      <c r="O55" s="6">
        <v>2.2865414727984898</v>
      </c>
      <c r="P55" s="4">
        <v>562.33970217799401</v>
      </c>
      <c r="Q55" s="4">
        <v>1.98092237048794</v>
      </c>
      <c r="R55" s="6">
        <v>51482.478000000003</v>
      </c>
      <c r="S55" s="6">
        <v>1.8969141163205101</v>
      </c>
      <c r="T55" s="4">
        <v>198275.408</v>
      </c>
      <c r="U55" s="4">
        <v>1.11620245977021</v>
      </c>
      <c r="V55" s="6">
        <v>3492.4659999999999</v>
      </c>
      <c r="W55" s="6">
        <v>3.4308162213089299</v>
      </c>
      <c r="X55" s="4">
        <v>103441.702</v>
      </c>
      <c r="Y55" s="4">
        <v>0.99427041758093204</v>
      </c>
      <c r="Z55" s="6">
        <v>1720569.9939999999</v>
      </c>
      <c r="AA55" s="6">
        <v>0.50532077505793005</v>
      </c>
      <c r="AB55" s="4">
        <v>14.013999999999999</v>
      </c>
      <c r="AC55" s="4">
        <v>63.887656499994002</v>
      </c>
    </row>
    <row r="56" spans="1:29" x14ac:dyDescent="0.75">
      <c r="A56" s="1"/>
      <c r="B56" s="1" t="b">
        <v>0</v>
      </c>
      <c r="C56" s="1" t="s">
        <v>75</v>
      </c>
      <c r="D56" s="2">
        <v>45555.0711689815</v>
      </c>
      <c r="E56" s="5" t="s">
        <v>29</v>
      </c>
      <c r="F56" s="6"/>
      <c r="G56" s="1" t="s">
        <v>161</v>
      </c>
      <c r="H56" s="4">
        <v>602.32462206426101</v>
      </c>
      <c r="I56" s="4">
        <v>0.65805364066060901</v>
      </c>
      <c r="J56" s="6">
        <v>614.74378831916897</v>
      </c>
      <c r="K56" s="6">
        <v>0.78576904502114298</v>
      </c>
      <c r="L56" s="4">
        <v>612.01765316688795</v>
      </c>
      <c r="M56" s="4">
        <v>1.5551060200789</v>
      </c>
      <c r="N56" s="6">
        <v>583.26062119947505</v>
      </c>
      <c r="O56" s="6">
        <v>1.32586581641378</v>
      </c>
      <c r="P56" s="4">
        <v>603.01900368380495</v>
      </c>
      <c r="Q56" s="4">
        <v>0.96413880449724099</v>
      </c>
      <c r="R56" s="6">
        <v>45735.5</v>
      </c>
      <c r="S56" s="6">
        <v>0.24383231832852501</v>
      </c>
      <c r="T56" s="4">
        <v>185399.1</v>
      </c>
      <c r="U56" s="4">
        <v>1.0296052647965599</v>
      </c>
      <c r="V56" s="6">
        <v>3414.3440000000001</v>
      </c>
      <c r="W56" s="6">
        <v>2.26225764819287</v>
      </c>
      <c r="X56" s="4">
        <v>98074.69</v>
      </c>
      <c r="Y56" s="4">
        <v>1.4636725261972301</v>
      </c>
      <c r="Z56" s="6">
        <v>1660915.598</v>
      </c>
      <c r="AA56" s="6">
        <v>0.458994266864867</v>
      </c>
      <c r="AB56" s="4">
        <v>16.015999999999998</v>
      </c>
      <c r="AC56" s="4">
        <v>104.582503316759</v>
      </c>
    </row>
    <row r="57" spans="1:29" x14ac:dyDescent="0.75">
      <c r="A57" s="1"/>
      <c r="B57" s="1" t="b">
        <v>0</v>
      </c>
      <c r="C57" s="1" t="s">
        <v>2</v>
      </c>
      <c r="D57" s="2">
        <v>45554.897743055597</v>
      </c>
      <c r="E57" s="5" t="s">
        <v>98</v>
      </c>
      <c r="F57" s="6" t="s">
        <v>129</v>
      </c>
      <c r="G57" s="1" t="s">
        <v>169</v>
      </c>
      <c r="H57" s="4">
        <v>798.170864600492</v>
      </c>
      <c r="I57" s="4">
        <v>1.3523527890515199</v>
      </c>
      <c r="J57" s="6">
        <v>797.69059770485399</v>
      </c>
      <c r="K57" s="6">
        <v>1.7023829060560001</v>
      </c>
      <c r="L57" s="4">
        <v>789.29035888100498</v>
      </c>
      <c r="M57" s="4">
        <v>2.1470989474133502</v>
      </c>
      <c r="N57" s="6">
        <v>799.11939348885198</v>
      </c>
      <c r="O57" s="6">
        <v>1.3258182374262799</v>
      </c>
      <c r="P57" s="4">
        <v>800.03025479402697</v>
      </c>
      <c r="Q57" s="4">
        <v>0.964144272477097</v>
      </c>
      <c r="R57" s="6">
        <v>46344.457999999999</v>
      </c>
      <c r="S57" s="6">
        <v>1.1594852697975699</v>
      </c>
      <c r="T57" s="4">
        <v>185454.00599999999</v>
      </c>
      <c r="U57" s="4">
        <v>0.808874358825455</v>
      </c>
      <c r="V57" s="6">
        <v>3125.9340000000002</v>
      </c>
      <c r="W57" s="6">
        <v>5.3099879439213202</v>
      </c>
      <c r="X57" s="4">
        <v>103672.068</v>
      </c>
      <c r="Y57" s="4">
        <v>1.7070125012848101</v>
      </c>
      <c r="Z57" s="6">
        <v>1678088.638</v>
      </c>
      <c r="AA57" s="6">
        <v>0.58045281312528296</v>
      </c>
      <c r="AB57" s="4">
        <v>14.013999999999999</v>
      </c>
      <c r="AC57" s="4">
        <v>63.887656499994002</v>
      </c>
    </row>
    <row r="58" spans="1:29" x14ac:dyDescent="0.75">
      <c r="A58" s="1"/>
      <c r="B58" s="1" t="b">
        <v>0</v>
      </c>
      <c r="C58" s="1" t="s">
        <v>284</v>
      </c>
      <c r="D58" s="2">
        <v>45554.901168981502</v>
      </c>
      <c r="E58" s="5" t="s">
        <v>98</v>
      </c>
      <c r="F58" s="6" t="s">
        <v>43</v>
      </c>
      <c r="G58" s="1" t="s">
        <v>9</v>
      </c>
      <c r="H58" s="4">
        <v>1022.91597865618</v>
      </c>
      <c r="I58" s="4">
        <v>0.82208266846855704</v>
      </c>
      <c r="J58" s="6">
        <v>1018.62255169919</v>
      </c>
      <c r="K58" s="6">
        <v>0.92005414313693201</v>
      </c>
      <c r="L58" s="4">
        <v>1018.9022489247</v>
      </c>
      <c r="M58" s="4">
        <v>0.80316946856747395</v>
      </c>
      <c r="N58" s="6">
        <v>1016.91558862601</v>
      </c>
      <c r="O58" s="6">
        <v>1.2849384366847101</v>
      </c>
      <c r="P58" s="4">
        <v>1010.08797445855</v>
      </c>
      <c r="Q58" s="4">
        <v>0.927790093478296</v>
      </c>
      <c r="R58" s="6">
        <v>46585.565999999999</v>
      </c>
      <c r="S58" s="6">
        <v>0.93453354656436605</v>
      </c>
      <c r="T58" s="4">
        <v>184812.31400000001</v>
      </c>
      <c r="U58" s="4">
        <v>1.2607406652206199</v>
      </c>
      <c r="V58" s="6">
        <v>3230.0839999999998</v>
      </c>
      <c r="W58" s="6">
        <v>3.52571590795388</v>
      </c>
      <c r="X58" s="4">
        <v>102402.556</v>
      </c>
      <c r="Y58" s="4">
        <v>0.365294023980342</v>
      </c>
      <c r="Z58" s="6">
        <v>1657977.7320000001</v>
      </c>
      <c r="AA58" s="6">
        <v>0.19981856567835801</v>
      </c>
      <c r="AB58" s="4">
        <v>22.021999999999998</v>
      </c>
      <c r="AC58" s="4">
        <v>20.327890704543599</v>
      </c>
    </row>
    <row r="59" spans="1:29" x14ac:dyDescent="0.75">
      <c r="A59" s="1"/>
      <c r="B59" s="1" t="b">
        <v>0</v>
      </c>
      <c r="C59" s="1" t="s">
        <v>81</v>
      </c>
      <c r="D59" s="2">
        <v>45554.907951388901</v>
      </c>
      <c r="E59" s="5" t="s">
        <v>29</v>
      </c>
      <c r="F59" s="6"/>
      <c r="G59" s="1" t="s">
        <v>31</v>
      </c>
      <c r="H59" s="4">
        <v>304.74043617781399</v>
      </c>
      <c r="I59" s="4">
        <v>1.5026123349024401</v>
      </c>
      <c r="J59" s="6">
        <v>305.97266327332602</v>
      </c>
      <c r="K59" s="6">
        <v>1.11067878507662</v>
      </c>
      <c r="L59" s="4">
        <v>1.0426644079157801</v>
      </c>
      <c r="M59" s="4">
        <v>29.686978369024398</v>
      </c>
      <c r="N59" s="6">
        <v>310.776845396792</v>
      </c>
      <c r="O59" s="6">
        <v>2.6203168180985599</v>
      </c>
      <c r="P59" s="4">
        <v>6.1482753441869801E-3</v>
      </c>
      <c r="Q59" s="4">
        <v>87.840133741313494</v>
      </c>
      <c r="R59" s="6">
        <v>42906.697999999997</v>
      </c>
      <c r="S59" s="6">
        <v>1.59926496919261</v>
      </c>
      <c r="T59" s="4">
        <v>178621.682</v>
      </c>
      <c r="U59" s="4">
        <v>0.86509356352879296</v>
      </c>
      <c r="V59" s="6">
        <v>2623.24</v>
      </c>
      <c r="W59" s="6">
        <v>7.9014743251061201</v>
      </c>
      <c r="X59" s="4">
        <v>104679.43</v>
      </c>
      <c r="Y59" s="4">
        <v>0.72306373294655402</v>
      </c>
      <c r="Z59" s="6">
        <v>1681017.784</v>
      </c>
      <c r="AA59" s="6">
        <v>0.480983931858814</v>
      </c>
      <c r="AB59" s="4">
        <v>6.0060000000000002</v>
      </c>
      <c r="AC59" s="4">
        <v>149.071198499986</v>
      </c>
    </row>
    <row r="60" spans="1:29" x14ac:dyDescent="0.75">
      <c r="A60" s="1"/>
      <c r="B60" s="1" t="b">
        <v>0</v>
      </c>
      <c r="C60" s="1" t="s">
        <v>57</v>
      </c>
      <c r="D60" s="2">
        <v>45554.860150462999</v>
      </c>
      <c r="E60" s="5" t="s">
        <v>29</v>
      </c>
      <c r="F60" s="6"/>
      <c r="G60" s="1" t="s">
        <v>34</v>
      </c>
      <c r="H60" s="4"/>
      <c r="I60" s="4"/>
      <c r="J60" s="6"/>
      <c r="K60" s="6"/>
      <c r="L60" s="4"/>
      <c r="M60" s="4"/>
      <c r="N60" s="6"/>
      <c r="O60" s="6"/>
      <c r="P60" s="4"/>
      <c r="Q60" s="4"/>
      <c r="R60" s="6">
        <v>41512.212</v>
      </c>
      <c r="S60" s="6">
        <v>1.08781211685043</v>
      </c>
      <c r="T60" s="4">
        <v>172058.592</v>
      </c>
      <c r="U60" s="4">
        <v>0.44592114451110298</v>
      </c>
      <c r="V60" s="6">
        <v>2529.15</v>
      </c>
      <c r="W60" s="6">
        <v>4.2346015394522398</v>
      </c>
      <c r="X60" s="4">
        <v>104282.336</v>
      </c>
      <c r="Y60" s="4">
        <v>1.2777041941442799</v>
      </c>
      <c r="Z60" s="6">
        <v>1633417.8160000001</v>
      </c>
      <c r="AA60" s="6">
        <v>0.57818642287474198</v>
      </c>
      <c r="AB60" s="4">
        <v>0</v>
      </c>
      <c r="AC60" s="4" t="s">
        <v>40</v>
      </c>
    </row>
    <row r="61" spans="1:29" x14ac:dyDescent="0.75">
      <c r="A61" s="1"/>
      <c r="B61" s="1" t="b">
        <v>0</v>
      </c>
      <c r="C61" s="1" t="s">
        <v>103</v>
      </c>
      <c r="D61" s="2">
        <v>45554.863518518498</v>
      </c>
      <c r="E61" s="5" t="s">
        <v>29</v>
      </c>
      <c r="F61" s="6"/>
      <c r="G61" s="1" t="s">
        <v>34</v>
      </c>
      <c r="H61" s="4"/>
      <c r="I61" s="4"/>
      <c r="J61" s="6"/>
      <c r="K61" s="6"/>
      <c r="L61" s="4"/>
      <c r="M61" s="4"/>
      <c r="N61" s="6"/>
      <c r="O61" s="6"/>
      <c r="P61" s="4"/>
      <c r="Q61" s="4"/>
      <c r="R61" s="6">
        <v>41036.048000000003</v>
      </c>
      <c r="S61" s="6">
        <v>2.0283454824189402</v>
      </c>
      <c r="T61" s="4">
        <v>171805.106</v>
      </c>
      <c r="U61" s="4">
        <v>0.94154998724468597</v>
      </c>
      <c r="V61" s="6">
        <v>2607.212</v>
      </c>
      <c r="W61" s="6">
        <v>5.8284014801945601</v>
      </c>
      <c r="X61" s="4">
        <v>102579.228</v>
      </c>
      <c r="Y61" s="4">
        <v>0.73728852463099304</v>
      </c>
      <c r="Z61" s="6">
        <v>1627411.91</v>
      </c>
      <c r="AA61" s="6">
        <v>0.88589655555785496</v>
      </c>
      <c r="AB61" s="4">
        <v>2.0019999999999998</v>
      </c>
      <c r="AC61" s="4">
        <v>223.60679774997899</v>
      </c>
    </row>
    <row r="62" spans="1:29" x14ac:dyDescent="0.75">
      <c r="A62" s="1"/>
      <c r="B62" s="1" t="b">
        <v>0</v>
      </c>
      <c r="C62" s="1" t="s">
        <v>285</v>
      </c>
      <c r="D62" s="2">
        <v>45554.866967592599</v>
      </c>
      <c r="E62" s="5" t="s">
        <v>29</v>
      </c>
      <c r="F62" s="6"/>
      <c r="G62" s="1" t="s">
        <v>34</v>
      </c>
      <c r="H62" s="4"/>
      <c r="I62" s="4"/>
      <c r="J62" s="6"/>
      <c r="K62" s="6"/>
      <c r="L62" s="4"/>
      <c r="M62" s="4"/>
      <c r="N62" s="6"/>
      <c r="O62" s="6"/>
      <c r="P62" s="4"/>
      <c r="Q62" s="4"/>
      <c r="R62" s="6">
        <v>41963.976000000002</v>
      </c>
      <c r="S62" s="6">
        <v>0.471743426743223</v>
      </c>
      <c r="T62" s="4">
        <v>172682.98</v>
      </c>
      <c r="U62" s="4">
        <v>1.0946253427150701</v>
      </c>
      <c r="V62" s="6">
        <v>2509.0839999999998</v>
      </c>
      <c r="W62" s="6">
        <v>7.5439299039302696</v>
      </c>
      <c r="X62" s="4">
        <v>104191.368</v>
      </c>
      <c r="Y62" s="4">
        <v>1.2287595485135501</v>
      </c>
      <c r="Z62" s="6">
        <v>1642349.6839999999</v>
      </c>
      <c r="AA62" s="6">
        <v>0.52449600172871103</v>
      </c>
      <c r="AB62" s="4">
        <v>2.0019999999999998</v>
      </c>
      <c r="AC62" s="4">
        <v>223.60679774997899</v>
      </c>
    </row>
    <row r="63" spans="1:29" x14ac:dyDescent="0.75">
      <c r="A63" s="1"/>
      <c r="B63" s="1" t="b">
        <v>0</v>
      </c>
      <c r="C63" s="1" t="s">
        <v>123</v>
      </c>
      <c r="D63" s="2">
        <v>45554.904560185198</v>
      </c>
      <c r="E63" s="5" t="s">
        <v>29</v>
      </c>
      <c r="F63" s="6"/>
      <c r="G63" s="1" t="s">
        <v>34</v>
      </c>
      <c r="H63" s="4" t="s">
        <v>280</v>
      </c>
      <c r="I63" s="4">
        <v>39.078914408437598</v>
      </c>
      <c r="J63" s="6">
        <v>0.12032915583751499</v>
      </c>
      <c r="K63" s="6">
        <v>33.184397967736501</v>
      </c>
      <c r="L63" s="4">
        <v>0.24140318090737301</v>
      </c>
      <c r="M63" s="4">
        <v>88.228300164920199</v>
      </c>
      <c r="N63" s="6" t="s">
        <v>277</v>
      </c>
      <c r="O63" s="6">
        <v>28.951360295408101</v>
      </c>
      <c r="P63" s="4">
        <v>2.11937439352861E-2</v>
      </c>
      <c r="Q63" s="4">
        <v>56.330185996464401</v>
      </c>
      <c r="R63" s="6">
        <v>42984.748</v>
      </c>
      <c r="S63" s="6">
        <v>2.2357096150780298</v>
      </c>
      <c r="T63" s="4">
        <v>176701.83199999999</v>
      </c>
      <c r="U63" s="4">
        <v>0.58339665355073</v>
      </c>
      <c r="V63" s="6">
        <v>2733.4</v>
      </c>
      <c r="W63" s="6">
        <v>5.5744461102243497</v>
      </c>
      <c r="X63" s="4">
        <v>103547.95</v>
      </c>
      <c r="Y63" s="4">
        <v>0.85774841321795103</v>
      </c>
      <c r="Z63" s="6">
        <v>1667830.446</v>
      </c>
      <c r="AA63" s="6">
        <v>0.42265494885553401</v>
      </c>
      <c r="AB63" s="4">
        <v>6.0060000000000002</v>
      </c>
      <c r="AC63" s="4">
        <v>91.287092917527701</v>
      </c>
    </row>
    <row r="64" spans="1:29" x14ac:dyDescent="0.75">
      <c r="A64" s="1"/>
      <c r="B64" s="1" t="b">
        <v>0</v>
      </c>
      <c r="C64" s="1" t="s">
        <v>62</v>
      </c>
      <c r="D64" s="2">
        <v>45554.979224536997</v>
      </c>
      <c r="E64" s="5" t="s">
        <v>29</v>
      </c>
      <c r="F64" s="6"/>
      <c r="G64" s="1" t="s">
        <v>34</v>
      </c>
      <c r="H64" s="4" t="s">
        <v>280</v>
      </c>
      <c r="I64" s="4">
        <v>22.5124553088318</v>
      </c>
      <c r="J64" s="6">
        <v>0.212480050890793</v>
      </c>
      <c r="K64" s="6">
        <v>21.0228315795733</v>
      </c>
      <c r="L64" s="4">
        <v>0.22969768611279501</v>
      </c>
      <c r="M64" s="4">
        <v>100.323544089745</v>
      </c>
      <c r="N64" s="6" t="s">
        <v>277</v>
      </c>
      <c r="O64" s="6">
        <v>27.5890706440515</v>
      </c>
      <c r="P64" s="4">
        <v>2.1373701805581902E-2</v>
      </c>
      <c r="Q64" s="4">
        <v>36.269531371189402</v>
      </c>
      <c r="R64" s="6">
        <v>42593.2</v>
      </c>
      <c r="S64" s="6">
        <v>1.7491382705424801</v>
      </c>
      <c r="T64" s="4">
        <v>177630.484</v>
      </c>
      <c r="U64" s="4">
        <v>0.32537590322443899</v>
      </c>
      <c r="V64" s="6">
        <v>2839.5320000000002</v>
      </c>
      <c r="W64" s="6">
        <v>5.6123642846731796</v>
      </c>
      <c r="X64" s="4">
        <v>107178.07</v>
      </c>
      <c r="Y64" s="4">
        <v>0.74630525603496201</v>
      </c>
      <c r="Z64" s="6">
        <v>1783462.8640000001</v>
      </c>
      <c r="AA64" s="6">
        <v>0.68960585897944104</v>
      </c>
      <c r="AB64" s="4">
        <v>2.0019999999999998</v>
      </c>
      <c r="AC64" s="4">
        <v>223.60679774997899</v>
      </c>
    </row>
    <row r="65" spans="1:29" x14ac:dyDescent="0.75">
      <c r="A65" s="1"/>
      <c r="B65" s="1" t="b">
        <v>0</v>
      </c>
      <c r="C65" s="1" t="s">
        <v>13</v>
      </c>
      <c r="D65" s="2">
        <v>45555.0609259259</v>
      </c>
      <c r="E65" s="5" t="s">
        <v>29</v>
      </c>
      <c r="F65" s="6"/>
      <c r="G65" s="1" t="s">
        <v>34</v>
      </c>
      <c r="H65" s="4" t="s">
        <v>280</v>
      </c>
      <c r="I65" s="4" t="s">
        <v>40</v>
      </c>
      <c r="J65" s="6">
        <v>0.130638282765414</v>
      </c>
      <c r="K65" s="6">
        <v>61.2239164400889</v>
      </c>
      <c r="L65" s="4">
        <v>0.37900609780275202</v>
      </c>
      <c r="M65" s="4">
        <v>68.976661335698196</v>
      </c>
      <c r="N65" s="6" t="s">
        <v>277</v>
      </c>
      <c r="O65" s="6">
        <v>70.414763997011704</v>
      </c>
      <c r="P65" s="4">
        <v>1.45434965957962E-2</v>
      </c>
      <c r="Q65" s="4">
        <v>20.191892667740898</v>
      </c>
      <c r="R65" s="6">
        <v>43854.66</v>
      </c>
      <c r="S65" s="6">
        <v>1.6110413406947801</v>
      </c>
      <c r="T65" s="4">
        <v>180782.87</v>
      </c>
      <c r="U65" s="4">
        <v>0.87964286606687903</v>
      </c>
      <c r="V65" s="6">
        <v>3041.8</v>
      </c>
      <c r="W65" s="6">
        <v>9.2150492376477793</v>
      </c>
      <c r="X65" s="4">
        <v>101833.856</v>
      </c>
      <c r="Y65" s="4">
        <v>1.4946060096051099</v>
      </c>
      <c r="Z65" s="6">
        <v>1736280.906</v>
      </c>
      <c r="AA65" s="6">
        <v>0.573649809788499</v>
      </c>
      <c r="AB65" s="4">
        <v>4.0039999999999996</v>
      </c>
      <c r="AC65" s="4">
        <v>223.60679774997899</v>
      </c>
    </row>
  </sheetData>
  <mergeCells count="12">
    <mergeCell ref="AB1:AC1"/>
    <mergeCell ref="A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6BC9-8A79-4BB8-BC2D-DBB6657BF8EC}">
  <dimension ref="A1:A11"/>
  <sheetViews>
    <sheetView workbookViewId="0">
      <selection activeCell="D15" sqref="D15"/>
    </sheetView>
  </sheetViews>
  <sheetFormatPr baseColWidth="10" defaultRowHeight="14.75" x14ac:dyDescent="0.75"/>
  <sheetData>
    <row r="1" spans="1:1" x14ac:dyDescent="0.75">
      <c r="A1" t="s">
        <v>214</v>
      </c>
    </row>
    <row r="2" spans="1:1" x14ac:dyDescent="0.75">
      <c r="A2" t="s">
        <v>220</v>
      </c>
    </row>
    <row r="3" spans="1:1" x14ac:dyDescent="0.75">
      <c r="A3" t="s">
        <v>222</v>
      </c>
    </row>
    <row r="7" spans="1:1" x14ac:dyDescent="0.75">
      <c r="A7" t="s">
        <v>215</v>
      </c>
    </row>
    <row r="8" spans="1:1" x14ac:dyDescent="0.75">
      <c r="A8" t="s">
        <v>216</v>
      </c>
    </row>
    <row r="9" spans="1:1" x14ac:dyDescent="0.75">
      <c r="A9" t="s">
        <v>217</v>
      </c>
    </row>
    <row r="10" spans="1:1" x14ac:dyDescent="0.75">
      <c r="A10" t="s">
        <v>218</v>
      </c>
    </row>
    <row r="11" spans="1:1" ht="206.5" x14ac:dyDescent="0.75">
      <c r="A11" s="10" t="s">
        <v>219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20"/>
  <sheetViews>
    <sheetView zoomScaleNormal="100" workbookViewId="0"/>
  </sheetViews>
  <sheetFormatPr baseColWidth="10" defaultColWidth="9.1328125" defaultRowHeight="14.75" x14ac:dyDescent="0.75"/>
  <sheetData>
    <row r="1" spans="1:1" x14ac:dyDescent="0.75">
      <c r="A1" t="s">
        <v>45</v>
      </c>
    </row>
    <row r="2" spans="1:1" x14ac:dyDescent="0.75">
      <c r="A2" t="s">
        <v>65</v>
      </c>
    </row>
    <row r="3" spans="1:1" x14ac:dyDescent="0.75">
      <c r="A3" t="s">
        <v>51</v>
      </c>
    </row>
    <row r="4" spans="1:1" x14ac:dyDescent="0.75">
      <c r="A4" t="s">
        <v>98</v>
      </c>
    </row>
    <row r="5" spans="1:1" x14ac:dyDescent="0.75">
      <c r="A5" t="s">
        <v>143</v>
      </c>
    </row>
    <row r="6" spans="1:1" x14ac:dyDescent="0.75">
      <c r="A6" t="s">
        <v>70</v>
      </c>
    </row>
    <row r="7" spans="1:1" x14ac:dyDescent="0.75">
      <c r="A7" t="s">
        <v>41</v>
      </c>
    </row>
    <row r="8" spans="1:1" x14ac:dyDescent="0.75">
      <c r="A8" t="s">
        <v>42</v>
      </c>
    </row>
    <row r="9" spans="1:1" x14ac:dyDescent="0.75">
      <c r="A9" t="s">
        <v>44</v>
      </c>
    </row>
    <row r="10" spans="1:1" x14ac:dyDescent="0.75">
      <c r="A10" t="s">
        <v>120</v>
      </c>
    </row>
    <row r="11" spans="1:1" x14ac:dyDescent="0.75">
      <c r="A11" t="s">
        <v>5</v>
      </c>
    </row>
    <row r="12" spans="1:1" x14ac:dyDescent="0.75">
      <c r="A12" t="s">
        <v>69</v>
      </c>
    </row>
    <row r="13" spans="1:1" x14ac:dyDescent="0.75">
      <c r="A13" t="s">
        <v>66</v>
      </c>
    </row>
    <row r="14" spans="1:1" x14ac:dyDescent="0.75">
      <c r="A14" t="s">
        <v>133</v>
      </c>
    </row>
    <row r="15" spans="1:1" x14ac:dyDescent="0.75">
      <c r="A15" t="s">
        <v>29</v>
      </c>
    </row>
    <row r="16" spans="1:1" x14ac:dyDescent="0.75">
      <c r="A16" t="s">
        <v>20</v>
      </c>
    </row>
    <row r="17" spans="1:1" x14ac:dyDescent="0.75">
      <c r="A17" t="s">
        <v>136</v>
      </c>
    </row>
    <row r="18" spans="1:1" x14ac:dyDescent="0.75">
      <c r="A18" t="s">
        <v>33</v>
      </c>
    </row>
    <row r="19" spans="1:1" x14ac:dyDescent="0.75">
      <c r="A19" t="s">
        <v>53</v>
      </c>
    </row>
    <row r="20" spans="1:1" x14ac:dyDescent="0.75">
      <c r="A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KAK_results_Ca</vt:lpstr>
      <vt:lpstr>KAK_results_NaMgAlKMn</vt:lpstr>
      <vt:lpstr>elements</vt:lpstr>
      <vt:lpstr>blanks</vt:lpstr>
      <vt:lpstr>results_CA</vt:lpstr>
      <vt:lpstr>results_NaMgAlKMn</vt:lpstr>
      <vt:lpstr>read_me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 Christ</cp:lastModifiedBy>
  <dcterms:created xsi:type="dcterms:W3CDTF">2024-10-01T14:43:44Z</dcterms:created>
  <dcterms:modified xsi:type="dcterms:W3CDTF">2025-01-21T16:37:26Z</dcterms:modified>
</cp:coreProperties>
</file>